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2024-25A-FAI1-ADSAI--FlorisLokhorst236918\Deliverables\"/>
    </mc:Choice>
  </mc:AlternateContent>
  <xr:revisionPtr revIDLastSave="0" documentId="13_ncr:1_{D32A78E6-0C5F-443D-ABA4-007809E9D47D}" xr6:coauthVersionLast="47" xr6:coauthVersionMax="47" xr10:uidLastSave="{00000000-0000-0000-0000-000000000000}"/>
  <bookViews>
    <workbookView xWindow="-108" yWindow="-108" windowWidth="23256" windowHeight="12456"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'Worklog_Tasks&amp;Times'!$A$1:$K$23</definedName>
    <definedName name="_xlnm.Print_Area" localSheetId="0">'Worklog_Tasks&amp;Times'!$A$1:$K$203</definedName>
    <definedName name="Z_8BAC9A6B_5D32_4E8D_967D_E17D357516F8_.wvu.FilterData" localSheetId="0" hidden="1">'Worklog_Tasks&amp;Times'!$A$1:$K$23</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2" l="1"/>
  <c r="I86" i="1"/>
  <c r="I161" i="1"/>
  <c r="I163" i="1"/>
  <c r="I160" i="1"/>
  <c r="I158" i="1"/>
  <c r="I157" i="1"/>
  <c r="J5" i="2" a="1"/>
  <c r="J5" i="2" s="1"/>
  <c r="J6" i="2" a="1"/>
  <c r="J6" i="2" s="1"/>
  <c r="J7" i="2" a="1"/>
  <c r="J7" i="2" s="1"/>
  <c r="J8" i="2" a="1"/>
  <c r="J8" i="2" s="1"/>
  <c r="J9" i="2" a="1"/>
  <c r="J9" i="2" s="1"/>
  <c r="J10" i="2" a="1"/>
  <c r="J10" i="2" s="1"/>
  <c r="J4" i="2" a="1"/>
  <c r="J4" i="2" s="1"/>
  <c r="H187" i="1"/>
  <c r="G187" i="1"/>
  <c r="I186" i="1"/>
  <c r="I185" i="1"/>
  <c r="I184" i="1"/>
  <c r="I183" i="1"/>
  <c r="I182" i="1"/>
  <c r="I180" i="1"/>
  <c r="I179" i="1"/>
  <c r="I178" i="1"/>
  <c r="I177" i="1"/>
  <c r="I176" i="1"/>
  <c r="I117" i="1"/>
  <c r="I141" i="1"/>
  <c r="I140" i="1"/>
  <c r="I139" i="1"/>
  <c r="I138" i="1"/>
  <c r="I137" i="1"/>
  <c r="I136" i="1"/>
  <c r="I135" i="1"/>
  <c r="H120" i="1"/>
  <c r="I118" i="1"/>
  <c r="G120" i="1"/>
  <c r="I116" i="1"/>
  <c r="I115" i="1"/>
  <c r="I88" i="1"/>
  <c r="I87" i="1"/>
  <c r="I83" i="1"/>
  <c r="H74" i="1"/>
  <c r="I70" i="1"/>
  <c r="G74" i="1"/>
  <c r="I69" i="1"/>
  <c r="I68" i="1"/>
  <c r="I67" i="1"/>
  <c r="I66" i="1"/>
  <c r="I65" i="1"/>
  <c r="I64" i="1"/>
  <c r="I63" i="1"/>
  <c r="I62" i="1"/>
  <c r="H23" i="1"/>
  <c r="G23" i="1"/>
  <c r="H47" i="1"/>
  <c r="G47" i="1"/>
  <c r="D6" i="2" a="1"/>
  <c r="D6" i="2" s="1"/>
  <c r="I60" i="1"/>
  <c r="I61" i="1"/>
  <c r="I59" i="1"/>
  <c r="I41" i="1"/>
  <c r="I39" i="1"/>
  <c r="I38" i="1"/>
  <c r="I37" i="1"/>
  <c r="I36" i="1"/>
  <c r="I31" i="1"/>
  <c r="I30" i="1"/>
  <c r="I12" i="1"/>
  <c r="I16" i="1"/>
  <c r="I15" i="1"/>
  <c r="F5" i="2" a="1"/>
  <c r="F5" i="2" s="1"/>
  <c r="G6" i="2" a="1"/>
  <c r="G6" i="2" s="1"/>
  <c r="H6" i="2" a="1"/>
  <c r="H6" i="2" s="1"/>
  <c r="H8" i="2" a="1"/>
  <c r="H8" i="2" s="1"/>
  <c r="F9" i="2" a="1"/>
  <c r="F9" i="2" s="1"/>
  <c r="G10" i="2" a="1"/>
  <c r="G10" i="2" s="1"/>
  <c r="H10" i="2" a="1"/>
  <c r="H10" i="2" s="1"/>
  <c r="I4" i="2" a="1"/>
  <c r="I4" i="2" s="1"/>
  <c r="B10" i="2"/>
  <c r="C10" i="2" s="1" a="1"/>
  <c r="C10" i="2" s="1"/>
  <c r="B9" i="2"/>
  <c r="C9" i="2" s="1" a="1"/>
  <c r="C9" i="2" s="1"/>
  <c r="B8" i="2"/>
  <c r="K8" i="2" s="1" a="1"/>
  <c r="K8" i="2" s="1"/>
  <c r="B7" i="2"/>
  <c r="F7" i="2" s="1" a="1"/>
  <c r="F7" i="2" s="1"/>
  <c r="B6" i="2"/>
  <c r="K6" i="2" s="1" a="1"/>
  <c r="K6" i="2" s="1"/>
  <c r="B5" i="2"/>
  <c r="E5" i="2" s="1" a="1"/>
  <c r="E5" i="2" s="1"/>
  <c r="B4" i="2"/>
  <c r="K4" i="2" s="1" a="1"/>
  <c r="K4" i="2" s="1"/>
  <c r="B3" i="2"/>
  <c r="D3" i="2" s="1" a="1"/>
  <c r="D3" i="2" s="1"/>
  <c r="H201" i="1"/>
  <c r="G201" i="1"/>
  <c r="I200" i="1"/>
  <c r="I199" i="1"/>
  <c r="I198" i="1"/>
  <c r="I197" i="1"/>
  <c r="I196" i="1"/>
  <c r="I195" i="1"/>
  <c r="I194" i="1"/>
  <c r="I193" i="1"/>
  <c r="I192" i="1"/>
  <c r="I191" i="1"/>
  <c r="H172" i="1"/>
  <c r="G172" i="1"/>
  <c r="I171" i="1"/>
  <c r="I170" i="1"/>
  <c r="I169" i="1"/>
  <c r="I156" i="1"/>
  <c r="I155" i="1"/>
  <c r="I154" i="1"/>
  <c r="I153" i="1"/>
  <c r="I150" i="1"/>
  <c r="I149" i="1"/>
  <c r="I148" i="1"/>
  <c r="H144" i="1"/>
  <c r="G144" i="1"/>
  <c r="I143" i="1"/>
  <c r="I134" i="1"/>
  <c r="I133" i="1"/>
  <c r="I132" i="1"/>
  <c r="I131" i="1"/>
  <c r="I130" i="1"/>
  <c r="I129" i="1"/>
  <c r="I126" i="1"/>
  <c r="I124" i="1"/>
  <c r="I114" i="1"/>
  <c r="I113" i="1"/>
  <c r="I112" i="1"/>
  <c r="I111" i="1"/>
  <c r="I110" i="1"/>
  <c r="I109" i="1"/>
  <c r="I108" i="1"/>
  <c r="I107" i="1"/>
  <c r="I106" i="1"/>
  <c r="I105" i="1"/>
  <c r="H101" i="1"/>
  <c r="G101" i="1"/>
  <c r="I100" i="1"/>
  <c r="I85" i="1"/>
  <c r="I84" i="1"/>
  <c r="I82" i="1"/>
  <c r="I81" i="1"/>
  <c r="I80" i="1"/>
  <c r="I79" i="1"/>
  <c r="I78" i="1"/>
  <c r="I58" i="1"/>
  <c r="I57" i="1"/>
  <c r="I56" i="1"/>
  <c r="I55" i="1"/>
  <c r="I54" i="1"/>
  <c r="I53" i="1"/>
  <c r="I52" i="1"/>
  <c r="I51" i="1"/>
  <c r="I40" i="1"/>
  <c r="I35" i="1"/>
  <c r="I34" i="1"/>
  <c r="I33" i="1"/>
  <c r="I32" i="1"/>
  <c r="I29" i="1"/>
  <c r="I28" i="1"/>
  <c r="I27" i="1"/>
  <c r="I14" i="1"/>
  <c r="I13" i="1"/>
  <c r="I11" i="1"/>
  <c r="I10" i="1"/>
  <c r="I9" i="1"/>
  <c r="I8" i="1"/>
  <c r="I7" i="1"/>
  <c r="I6" i="1"/>
  <c r="I5" i="1"/>
  <c r="I187" i="1" l="1"/>
  <c r="J11" i="2"/>
  <c r="I10" i="2" a="1"/>
  <c r="I10" i="2" s="1"/>
  <c r="I8" i="2" a="1"/>
  <c r="I8" i="2" s="1"/>
  <c r="I6" i="2" a="1"/>
  <c r="I6" i="2" s="1"/>
  <c r="D8" i="2" a="1"/>
  <c r="D8" i="2" s="1"/>
  <c r="C4" i="2" a="1"/>
  <c r="C4" i="2" s="1"/>
  <c r="F10" i="2" a="1"/>
  <c r="F10" i="2" s="1"/>
  <c r="F8" i="2" a="1"/>
  <c r="F8" i="2" s="1"/>
  <c r="F6" i="2" a="1"/>
  <c r="F6" i="2" s="1"/>
  <c r="D5" i="2" a="1"/>
  <c r="D5" i="2" s="1"/>
  <c r="D7" i="2" a="1"/>
  <c r="D7" i="2" s="1"/>
  <c r="E10" i="2" a="1"/>
  <c r="E10" i="2" s="1"/>
  <c r="E8" i="2" a="1"/>
  <c r="E8" i="2" s="1"/>
  <c r="E6" i="2" a="1"/>
  <c r="E6" i="2" s="1"/>
  <c r="D9" i="2" a="1"/>
  <c r="D9" i="2" s="1"/>
  <c r="C3" i="2" a="1"/>
  <c r="C3" i="2" s="1"/>
  <c r="L3" i="2" s="1"/>
  <c r="D10" i="2" a="1"/>
  <c r="D10" i="2" s="1"/>
  <c r="F4" i="2" a="1"/>
  <c r="F4" i="2" s="1"/>
  <c r="I9" i="2" a="1"/>
  <c r="I9" i="2" s="1"/>
  <c r="I7" i="2" a="1"/>
  <c r="I7" i="2" s="1"/>
  <c r="I5" i="2" a="1"/>
  <c r="I5" i="2" s="1"/>
  <c r="C5" i="2" a="1"/>
  <c r="C5" i="2" s="1"/>
  <c r="D4" i="2" a="1"/>
  <c r="D4" i="2" s="1"/>
  <c r="E4" i="2" a="1"/>
  <c r="E4" i="2" s="1"/>
  <c r="K7" i="2" a="1"/>
  <c r="K7" i="2" s="1"/>
  <c r="G4" i="2" a="1"/>
  <c r="G4" i="2" s="1"/>
  <c r="H9" i="2" a="1"/>
  <c r="H9" i="2" s="1"/>
  <c r="H7" i="2" a="1"/>
  <c r="H7" i="2" s="1"/>
  <c r="H5" i="2" a="1"/>
  <c r="H5" i="2" s="1"/>
  <c r="C6" i="2" a="1"/>
  <c r="C6" i="2" s="1"/>
  <c r="G8" i="2" a="1"/>
  <c r="G8" i="2" s="1"/>
  <c r="K9" i="2" a="1"/>
  <c r="K9" i="2" s="1"/>
  <c r="K5" i="2" a="1"/>
  <c r="K5" i="2" s="1"/>
  <c r="H4" i="2" a="1"/>
  <c r="H4" i="2" s="1"/>
  <c r="G9" i="2" a="1"/>
  <c r="G9" i="2" s="1"/>
  <c r="G7" i="2" a="1"/>
  <c r="G7" i="2" s="1"/>
  <c r="G5" i="2" a="1"/>
  <c r="G5" i="2" s="1"/>
  <c r="C7" i="2" a="1"/>
  <c r="C7" i="2" s="1"/>
  <c r="C8" i="2" a="1"/>
  <c r="C8" i="2" s="1"/>
  <c r="E9" i="2" a="1"/>
  <c r="E9" i="2" s="1"/>
  <c r="E7" i="2" a="1"/>
  <c r="E7" i="2" s="1"/>
  <c r="K10" i="2" a="1"/>
  <c r="K10" i="2" s="1"/>
  <c r="I120" i="1"/>
  <c r="H203" i="1"/>
  <c r="I23" i="1"/>
  <c r="I47" i="1"/>
  <c r="I74" i="1"/>
  <c r="I101" i="1"/>
  <c r="I144" i="1"/>
  <c r="I172" i="1"/>
  <c r="I201" i="1"/>
  <c r="G203" i="1"/>
  <c r="F11" i="2" l="1"/>
  <c r="K11" i="2"/>
  <c r="L5" i="2"/>
  <c r="L7" i="2"/>
  <c r="I11" i="2"/>
  <c r="L8" i="2"/>
  <c r="L6" i="2"/>
  <c r="E11" i="2"/>
  <c r="D11" i="2"/>
  <c r="G11" i="2"/>
  <c r="L10" i="2"/>
  <c r="L4" i="2"/>
  <c r="H11" i="2"/>
  <c r="L9" i="2"/>
  <c r="I203" i="1"/>
  <c r="L11"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<sst xmlns="http://schemas.openxmlformats.org/spreadsheetml/2006/main" count="987" uniqueCount="375">
  <si>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</si>
  <si>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</si>
  <si>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</si>
  <si>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</si>
  <si>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</si>
  <si>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</si>
  <si>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</si>
  <si>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</si>
  <si>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</si>
  <si>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</si>
  <si>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</si>
  <si>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</si>
  <si>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</si>
  <si>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</si>
  <si>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</si>
  <si>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</si>
  <si>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</si>
  <si>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ILO 0.2</t>
  </si>
  <si>
    <t>ILO 7.1</t>
  </si>
  <si>
    <t>Total Hours</t>
  </si>
  <si>
    <t>Week 2</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</si>
  <si>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</si>
  <si>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</si>
  <si>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</si>
  <si>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</si>
  <si>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</si>
  <si>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</si>
  <si>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</si>
  <si>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</si>
  <si>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</si>
  <si>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</si>
  <si>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</si>
  <si>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</si>
  <si>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</si>
  <si>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</si>
  <si>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</si>
  <si>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</si>
  <si>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</si>
  <si>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</si>
  <si>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</si>
  <si>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t>Task Status</t>
  </si>
  <si>
    <t>ILO selection</t>
  </si>
  <si>
    <t>-</t>
  </si>
  <si>
    <t>Planned</t>
  </si>
  <si>
    <t>Design</t>
  </si>
  <si>
    <t>ILO 0.1</t>
  </si>
  <si>
    <t>Unplanned</t>
  </si>
  <si>
    <t>Meeting</t>
  </si>
  <si>
    <t>Blocked</t>
  </si>
  <si>
    <t>Programming</t>
  </si>
  <si>
    <t>ILO 1.1</t>
  </si>
  <si>
    <t>In-Progress</t>
  </si>
  <si>
    <t>Research</t>
  </si>
  <si>
    <t>ILO 2.1</t>
  </si>
  <si>
    <t>Done</t>
  </si>
  <si>
    <t>Testing</t>
  </si>
  <si>
    <t>ILO 3.1</t>
  </si>
  <si>
    <t>Delayed</t>
  </si>
  <si>
    <t>Workshop</t>
  </si>
  <si>
    <t>Cancelled</t>
  </si>
  <si>
    <t>Planning</t>
  </si>
  <si>
    <t>ILO 10.1</t>
  </si>
  <si>
    <t>Evidencing</t>
  </si>
  <si>
    <t>Debugging</t>
  </si>
  <si>
    <t>Lecture</t>
  </si>
  <si>
    <t>Study</t>
  </si>
  <si>
    <t>Distraction</t>
  </si>
  <si>
    <t>Break</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</si>
  <si>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</si>
  <si>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first half of Philosophy AI &amp; Information Literacy task</t>
  </si>
  <si>
    <t>learn how to properly use the work and learning log</t>
  </si>
  <si>
    <t>a day in the life of…    (roles in a data science team)</t>
  </si>
  <si>
    <t>watch minortity report</t>
  </si>
  <si>
    <t>brightspace task</t>
  </si>
  <si>
    <t>movie</t>
  </si>
  <si>
    <t>continue on Philosphy Ai&amp;information Literacy</t>
  </si>
  <si>
    <t>research</t>
  </si>
  <si>
    <t>Linked in information literacy course</t>
  </si>
  <si>
    <t>finish Philosphy Ai&amp;information Literacy</t>
  </si>
  <si>
    <t>datacamp</t>
  </si>
  <si>
    <t>first two modules of  Understanding Prompt Engineering</t>
  </si>
  <si>
    <t>history of ai</t>
  </si>
  <si>
    <t>github</t>
  </si>
  <si>
    <t>complete first notebook</t>
  </si>
  <si>
    <t>Coding</t>
  </si>
  <si>
    <t>complete second notebook + hackrank</t>
  </si>
  <si>
    <t>datalab</t>
  </si>
  <si>
    <t>content review</t>
  </si>
  <si>
    <t>weekly review teams meeting</t>
  </si>
  <si>
    <t>presentation skills</t>
  </si>
  <si>
    <t>codebat challenges</t>
  </si>
  <si>
    <t>fill in and evidence learning log</t>
  </si>
  <si>
    <t>stand up meeting</t>
  </si>
  <si>
    <t>15 minute stand up meeting</t>
  </si>
  <si>
    <t>Robotics club intro</t>
  </si>
  <si>
    <t>Brightspace task</t>
  </si>
  <si>
    <t>Turing test task</t>
  </si>
  <si>
    <t>Day in the life of an analytics translator</t>
  </si>
  <si>
    <t>math test</t>
  </si>
  <si>
    <t>week 1 algebra test</t>
  </si>
  <si>
    <t>Intelligent agents and conversational AI</t>
  </si>
  <si>
    <t>its all about data</t>
  </si>
  <si>
    <t xml:space="preserve">Data Analysis </t>
  </si>
  <si>
    <t>Admin</t>
  </si>
  <si>
    <t>Update and fill in work log</t>
  </si>
  <si>
    <t>Jupyter notebook</t>
  </si>
  <si>
    <t>jupyter notebook</t>
  </si>
  <si>
    <t>3rd and 4th notebook</t>
  </si>
  <si>
    <t>work on data lab task by researching movies</t>
  </si>
  <si>
    <t>Course completed</t>
  </si>
  <si>
    <t>Jupyter Notebooks</t>
  </si>
  <si>
    <t>Hackerrank</t>
  </si>
  <si>
    <t>ELIZA presentation</t>
  </si>
  <si>
    <t>Codebat</t>
  </si>
  <si>
    <t>first four challenges</t>
  </si>
  <si>
    <t>More work than I thought but I learned really valuable foundational skills</t>
  </si>
  <si>
    <t>I'm very nervous about if im doing everything correctly, hoping to get feedback soon</t>
  </si>
  <si>
    <t>I'm choosing a different movie for my presentation but it was still interesting</t>
  </si>
  <si>
    <t>I'm picking 2001: A Space Odyssey</t>
  </si>
  <si>
    <t>Didn't get as much done as I wanted because the day was quite hectic</t>
  </si>
  <si>
    <t>Quite a lot to take in but really informative</t>
  </si>
  <si>
    <t>I didn’t feel like I learned a lot from this as it was quite obvious.</t>
  </si>
  <si>
    <t>This week was about data scientist.</t>
  </si>
  <si>
    <t>I already know basic programming but I had a lot of fun completing the notebook</t>
  </si>
  <si>
    <t>I hadn't heard of Hackerrank before, It's really fun!</t>
  </si>
  <si>
    <t>I found out I need a calm enviroment to focus on reading but I love history so it was quite fun.</t>
  </si>
  <si>
    <t>I was already familiar with github so a lot of it was already known</t>
  </si>
  <si>
    <t>I found that the conformation that I'm on the right track gave me confidence</t>
  </si>
  <si>
    <t>I enjoyed sharing information with my peers and I thought my presentation went quite well</t>
  </si>
  <si>
    <t>The administration can be quite tiring for me and I haven't gotten feedback yet.</t>
  </si>
  <si>
    <t>Fobi.io</t>
  </si>
  <si>
    <t>mess with fobi.io</t>
  </si>
  <si>
    <t>Fun little application.</t>
  </si>
  <si>
    <t>Good feedback and I have a lot of trust in my mentor to help me when I need it.</t>
  </si>
  <si>
    <t>I think I might join the robotics club, welding and 3d printing seem like usefull skills.</t>
  </si>
  <si>
    <t>It was quite draining to learn this many terms so I hope I retain the information well.</t>
  </si>
  <si>
    <t>I got an 85% which I was pleasently surprised with.</t>
  </si>
  <si>
    <t>It was fun pretending to be an AI with my group members.</t>
  </si>
  <si>
    <t>I think I am more interested in last weeks day In the life.</t>
  </si>
  <si>
    <t>This time there was one part I was little rusty on so it was nice to get back into it.</t>
  </si>
  <si>
    <t>I thought the DIKW pyramid was really interesting and I love the idea of data-driven descicion making.</t>
  </si>
  <si>
    <t>The IBM video in particular was quite informative, Today was a tiring but interesting day. I learned a lot.</t>
  </si>
  <si>
    <t>Movie</t>
  </si>
  <si>
    <t>Watched 2001: A Space Oddesey</t>
  </si>
  <si>
    <t>Feedback</t>
  </si>
  <si>
    <t>Help</t>
  </si>
  <si>
    <t>Helped Szymon with his task</t>
  </si>
  <si>
    <t>Mentor feedback</t>
  </si>
  <si>
    <t>0.25</t>
  </si>
  <si>
    <t>Datalab task</t>
  </si>
  <si>
    <t>Worked on presentation</t>
  </si>
  <si>
    <t>LinkedIn</t>
  </si>
  <si>
    <t>club</t>
  </si>
  <si>
    <t>help</t>
  </si>
  <si>
    <t>helped stijn with his powerpoint presentation</t>
  </si>
  <si>
    <t xml:space="preserve">Taxonomy of AI: Domains, Subdomains, and Keywords </t>
  </si>
  <si>
    <t>State-of-the-art AI</t>
  </si>
  <si>
    <t>Made a rough draft of the final presentation</t>
  </si>
  <si>
    <t>collecting feedback on slides</t>
  </si>
  <si>
    <t>stand-up meeting</t>
  </si>
  <si>
    <t>morning stand up meeting</t>
  </si>
  <si>
    <t>Day in the life of a data engineer</t>
  </si>
  <si>
    <t>Kahn academy</t>
  </si>
  <si>
    <t>Work on algebra 2</t>
  </si>
  <si>
    <t>giving chris feedback on his presentation</t>
  </si>
  <si>
    <t>did unit 1</t>
  </si>
  <si>
    <t>Oliver Thuong, a data scientist from Spotify</t>
  </si>
  <si>
    <t>Practicing presentiation with stijn,Chris,koen,bence and ziyana</t>
  </si>
  <si>
    <t>quadratic equations arent my strong suit</t>
  </si>
  <si>
    <t>Ethics in AI</t>
  </si>
  <si>
    <t>finished unit 2</t>
  </si>
  <si>
    <t>Jupyter Notebook</t>
  </si>
  <si>
    <t>Notebook 5 and 6</t>
  </si>
  <si>
    <t>CodeBat</t>
  </si>
  <si>
    <t>string 1 and list 1</t>
  </si>
  <si>
    <t>accidentally didn’t save my work so I had to redo some of it which is why it took longer than expected</t>
  </si>
  <si>
    <t>a lot of reading so longer than expected</t>
  </si>
  <si>
    <t>Finalize presentation and practice</t>
  </si>
  <si>
    <t>practice presentation</t>
  </si>
  <si>
    <t>giving and listening to presentations</t>
  </si>
  <si>
    <t>Learning log reflection and worklog evidencing.</t>
  </si>
  <si>
    <t>Watching lecture: Into to data science</t>
  </si>
  <si>
    <t>first part of brightspace task</t>
  </si>
  <si>
    <t>got sidetracked helping other students in our discord forum</t>
  </si>
  <si>
    <t>Workshop Power BI</t>
  </si>
  <si>
    <t>Certificate</t>
  </si>
  <si>
    <t>Presentation</t>
  </si>
  <si>
    <t>feedback week 2</t>
  </si>
  <si>
    <t>Great movie think it will work great for my presentation!</t>
  </si>
  <si>
    <t>Practicing feedback was usefull</t>
  </si>
  <si>
    <t>Getting feedback from my mentor seems to work great for my confidence and helps my learning journey a lot</t>
  </si>
  <si>
    <t>Stijn needed help getting animations to work for his powerpoint presentation</t>
  </si>
  <si>
    <t>Feedback on slides</t>
  </si>
  <si>
    <t>unit 1</t>
  </si>
  <si>
    <t>Usefull for my presentation</t>
  </si>
  <si>
    <t>As someone who enjoys research and new techonlogy this was really interesting to read</t>
  </si>
  <si>
    <t>Took a while but im happy with the results</t>
  </si>
  <si>
    <t>the feedback I received was really useful thank you to everyone who helped me</t>
  </si>
  <si>
    <t>I really like programming and it seems like that is more suited to this role</t>
  </si>
  <si>
    <t>I really enjoy this lecture format of really getting a look into someone's life it was very informative</t>
  </si>
  <si>
    <t>unit 2</t>
  </si>
  <si>
    <t>Seeing other people's presentation gave me the inspiration and knowledge to put the finish touches on mine</t>
  </si>
  <si>
    <t>Codebat Strings&amp;lists</t>
  </si>
  <si>
    <t>I got way more nervous than I expected I would, I think because of the camera</t>
  </si>
  <si>
    <t>MockAssessment</t>
  </si>
  <si>
    <t>Get settled in
Complete the daily tasks in brightspace (and quizzes)
Get a sense of my daily output
Use extra time for studying on khan academy
Choose movie for week 3 presentation</t>
  </si>
  <si>
    <t>I'm quite nervous and it has been a long time since studying so I'm scared how I will settle in</t>
  </si>
  <si>
    <t xml:space="preserve">main goal this week is getting more feedback on my work which starts with making a group of friends who will critically look at my work
Have a general draft of my presentation.
If neccesary work on math courses until i have atleast an 80% for the first quizz
Do all the brightspace tasks
</t>
  </si>
  <si>
    <t>I hope I will do well on the maths quizz as that is not my strongsuit</t>
  </si>
  <si>
    <t>admin</t>
  </si>
  <si>
    <t>sorting github repo and setting goals in learning log</t>
  </si>
  <si>
    <t>It was much simpler than I thought it would be</t>
  </si>
  <si>
    <t>Feedback session with Mozes and Miłosz</t>
  </si>
  <si>
    <t>stand-up</t>
  </si>
  <si>
    <t>15 minutes standup meeting</t>
  </si>
  <si>
    <t>defining problem statement and formulating a research question</t>
  </si>
  <si>
    <t>Guest lecture</t>
  </si>
  <si>
    <t>Day in the life of a data scientist</t>
  </si>
  <si>
    <t>SDG indicators workshop</t>
  </si>
  <si>
    <t>Start-up</t>
  </si>
  <si>
    <t>BUAS startup support kickoff event</t>
  </si>
  <si>
    <t>Intro to Variables and Data Transformation</t>
  </si>
  <si>
    <t>notebook 7 and 8</t>
  </si>
  <si>
    <t>programming</t>
  </si>
  <si>
    <t>hackerrank challenges</t>
  </si>
  <si>
    <t>Datalabtasks</t>
  </si>
  <si>
    <t>introduction to paper and research question.</t>
  </si>
  <si>
    <t>weekly content review</t>
  </si>
  <si>
    <t>powerbi feedback</t>
  </si>
  <si>
    <t>1:1 feedback review session</t>
  </si>
  <si>
    <t>datacamp course on EDA</t>
  </si>
  <si>
    <t>datalab task</t>
  </si>
  <si>
    <t>finding data for my research question</t>
  </si>
  <si>
    <t>I found the interative process to be quite frustrating as Im not super condifdent about my research question anymore</t>
  </si>
  <si>
    <t>as we're being introduced to a new datalab task it was pretty hard setting concret goals for this week</t>
  </si>
  <si>
    <t>interesting</t>
  </si>
  <si>
    <t>I thought he was a good speaker and I found his field of work to be quite interesting</t>
  </si>
  <si>
    <t>I think it was a bit uncomfortable for me but I a nice change of shape and it forced me out of my comfort zone</t>
  </si>
  <si>
    <t>I didn't expect much from it going here but It actually was really fun and informative. It really sparked my ambition</t>
  </si>
  <si>
    <t>I would have been able to do it faster but I wanted to mess around more with formatting options</t>
  </si>
  <si>
    <t>I'm starting to have to think more for the programming exercises which I like</t>
  </si>
  <si>
    <t>The SDG goals are quite broad and a lot of it has been heavily researched so im finding it quite hard to pick a specific topic</t>
  </si>
  <si>
    <t>I'm really excited about the week 9 and 10 challenges and glad the confusing nature of the PowerBI template and CRISPDM template were cleared up</t>
  </si>
  <si>
    <t>everything is okay I think, I still struggle with insecurity about my work so these sessions are really helpful for me</t>
  </si>
  <si>
    <t>its difficult finding good data and the cleaning process takes a long time so it can be quite overwhelming but also rewarding</t>
  </si>
  <si>
    <t>Notes</t>
  </si>
  <si>
    <t>Evidencing worklog + learning log</t>
  </si>
  <si>
    <t>rewrite introduction and find data for new research</t>
  </si>
  <si>
    <t>The spotify API was quite complicated</t>
  </si>
  <si>
    <t>EDA in PowerBI plus videos</t>
  </si>
  <si>
    <t>Data Visualisation</t>
  </si>
  <si>
    <t>More EDA</t>
  </si>
  <si>
    <t>I was sick today so I could not work a lot</t>
  </si>
  <si>
    <t>Finish cleaning data and making first PowerBI page</t>
  </si>
  <si>
    <t>math</t>
  </si>
  <si>
    <t>Unit 3 khan academy</t>
  </si>
  <si>
    <t>stil a bit sick but feeling better</t>
  </si>
  <si>
    <t>number 9</t>
  </si>
  <si>
    <t>number 10</t>
  </si>
  <si>
    <t>I had a doctors appointment and therapy today so I didn’t have as much time</t>
  </si>
  <si>
    <t>Stand-up</t>
  </si>
  <si>
    <t>practicing math on kahn academy (algebra and stats)</t>
  </si>
  <si>
    <t>practicing math on kahn academy algebra 2 unit 4</t>
  </si>
  <si>
    <t>reviewing and practicing math with raya and gabriel</t>
  </si>
  <si>
    <t>Videos</t>
  </si>
  <si>
    <t>Foundational Concept of variability</t>
  </si>
  <si>
    <t>Datacamp</t>
  </si>
  <si>
    <t>Case study</t>
  </si>
  <si>
    <t>Brightspace</t>
  </si>
  <si>
    <t>Datalab prep</t>
  </si>
  <si>
    <t>15 minute stand-up meeting</t>
  </si>
  <si>
    <t>Storytelling workshop</t>
  </si>
  <si>
    <t>shorter than expected</t>
  </si>
  <si>
    <t>Working on algebra 2 on kahn academy</t>
  </si>
  <si>
    <t>Practicing more with members of group 4</t>
  </si>
  <si>
    <t>Learning calculus with my mom</t>
  </si>
  <si>
    <t>addmin</t>
  </si>
  <si>
    <t>worklog and learning log</t>
  </si>
  <si>
    <t>trigonmotery and statistics</t>
  </si>
  <si>
    <t>Doing the math quizzes on brightspace</t>
  </si>
  <si>
    <t>reviewing math (particurlarly the summaries I made)</t>
  </si>
  <si>
    <t>last minute review</t>
  </si>
  <si>
    <t>math exam</t>
  </si>
  <si>
    <t>Wednesday material (data modeling in powerBI)</t>
  </si>
  <si>
    <t>Doing EDA on my new data for my project</t>
  </si>
  <si>
    <t>getting feedback on my data and working on eda</t>
  </si>
  <si>
    <t>what I do with the data is more important than the accuracy but I found some better data.</t>
  </si>
  <si>
    <t>Catching up last weeks learning log and evidencing.</t>
  </si>
  <si>
    <t>first hour of algorithm lecture</t>
  </si>
  <si>
    <t>Notebook 11</t>
  </si>
  <si>
    <t>lecture</t>
  </si>
  <si>
    <t>second hour of alorithm lecture</t>
  </si>
  <si>
    <t>I was a little optimistic with my estimate here</t>
  </si>
  <si>
    <t>Practice</t>
  </si>
  <si>
    <t>explaining my solution to my mom</t>
  </si>
  <si>
    <t>I explained the solution to my mom to test if I fully understand what I didd</t>
  </si>
  <si>
    <t>codebat</t>
  </si>
  <si>
    <t>logic 1 and 2 on codebat</t>
  </si>
  <si>
    <t>Week Vacation</t>
  </si>
  <si>
    <t>Vacation</t>
  </si>
  <si>
    <t>Stand-up meeting</t>
  </si>
  <si>
    <t>15 minute stand-up</t>
  </si>
  <si>
    <t>importing new data and working on correlation coeficcient</t>
  </si>
  <si>
    <t>brightspace</t>
  </si>
  <si>
    <t>videos + text on brightspace</t>
  </si>
  <si>
    <t>data modeling in PowerBI</t>
  </si>
  <si>
    <t>Report design in PowerBI</t>
  </si>
  <si>
    <t>user oriented design in PowerBI</t>
  </si>
  <si>
    <t>reviewing programming and practicing for exam with chatGPT</t>
  </si>
  <si>
    <t>last minute helping peers</t>
  </si>
  <si>
    <t>helping peers with their python prep</t>
  </si>
  <si>
    <t>exam</t>
  </si>
  <si>
    <t>python exam</t>
  </si>
  <si>
    <t>3.1 and making rough estimates for the rest</t>
  </si>
  <si>
    <t>worklog and self assestment rubric</t>
  </si>
  <si>
    <t>oral exam</t>
  </si>
  <si>
    <t>python oral exam</t>
  </si>
  <si>
    <t>review</t>
  </si>
  <si>
    <t>reviewing exam with peers</t>
  </si>
  <si>
    <t>working on linking tables in my report as well as more cleaning</t>
  </si>
  <si>
    <t>data cleaning and preperation.</t>
  </si>
  <si>
    <t>cleaning and preparing final data received from IHME tool</t>
  </si>
  <si>
    <t>modeling</t>
  </si>
  <si>
    <t>initial models and a lot of bugfixing</t>
  </si>
  <si>
    <t>Work on dashboard when I get the data from IHME</t>
  </si>
  <si>
    <t>It's vacation so I'm not expecting a lot from myself this week.</t>
  </si>
  <si>
    <t>finish report and crisp-dm and present it</t>
  </si>
  <si>
    <t>I feel I'm a perfectionist so I hope I'm able to manage my time properly</t>
  </si>
  <si>
    <t>bugfixing</t>
  </si>
  <si>
    <t>removing non country data and trying to fix age slicer</t>
  </si>
  <si>
    <t>crisp-dm</t>
  </si>
  <si>
    <t>doing section 1-3 of the Crisp-DM file (I spent additional time on fixing the age slicer but the template wants maximum 4 hour tasks</t>
  </si>
  <si>
    <t>15 minute standup meeting</t>
  </si>
  <si>
    <t>Helping</t>
  </si>
  <si>
    <t>Helping Raya work on her dashboard</t>
  </si>
  <si>
    <t>Raya needed some help with visual design</t>
  </si>
  <si>
    <t>Presenting</t>
  </si>
  <si>
    <t>Mock presentations</t>
  </si>
  <si>
    <t>It took a lot longer than expected but I got quite valuable feedback</t>
  </si>
  <si>
    <t>dashboard</t>
  </si>
  <si>
    <t>I tried to get the correlation coeficcient to work but I wasn’t able to</t>
  </si>
  <si>
    <t>I got the correlation Coefficient to work!</t>
  </si>
  <si>
    <t>doing visual design on the dasboard such as adding buttons aditionally I moved source files around so double  checked all the visuals are still working correctly</t>
  </si>
  <si>
    <t>finalising dashboard!</t>
  </si>
  <si>
    <t>finshing Crisp-DM proofreading it, spellchecking, and stylising it with double spacing etc.</t>
  </si>
  <si>
    <t>Notebooks.</t>
  </si>
  <si>
    <t>Result</t>
  </si>
  <si>
    <t>Notebooks</t>
  </si>
  <si>
    <t>Codingbat</t>
  </si>
  <si>
    <t>Python result</t>
  </si>
  <si>
    <t>Unfortunately I didn’t make a screenshot of my answers at the time so I hope this evidence works</t>
  </si>
  <si>
    <t>It was fun but scary</t>
  </si>
  <si>
    <t>I really enjoy these hands on things at datacamp, the videos are a little less my thing</t>
  </si>
  <si>
    <t>I like sleek design so this was quite helpful</t>
  </si>
  <si>
    <t>It was a bit hard to understand</t>
  </si>
  <si>
    <t>Very fun and informative</t>
  </si>
  <si>
    <t>I can't wait for the math exam to be over :(</t>
  </si>
  <si>
    <t>I understood the quizzes more than I expected so maybe I will get a passing grade</t>
  </si>
  <si>
    <t>This was my worst subject in highschool so I hope I will do okay on the exam</t>
  </si>
  <si>
    <t>I'm very happy receiving a passing grade</t>
  </si>
  <si>
    <t>Fun and informative lecture</t>
  </si>
  <si>
    <t>Fun challenges</t>
  </si>
  <si>
    <t>Correlation coefficients are quite hard so I hope I will be able to implement it well in my final dashboard</t>
  </si>
  <si>
    <t>I felt like this particular course was kind of a rehash of previous material</t>
  </si>
  <si>
    <t>I learned a lot from this one, as I'm working with quite a big data set the star schema helps me a lot</t>
  </si>
  <si>
    <t>I don’t know why I love doing these so much but keep em coming!</t>
  </si>
  <si>
    <t>see dashboard</t>
  </si>
  <si>
    <t>see crisp-dm</t>
  </si>
  <si>
    <t>I'm not sure how to evidence these maths things as I didn’t hand in the math quizzes and a lot of the practice I did on paper</t>
  </si>
  <si>
    <t>..\Jupyter Notebooks</t>
  </si>
  <si>
    <t>VariableDatalabPreperation</t>
  </si>
  <si>
    <t>Hal9000Presentation.pdf</t>
  </si>
  <si>
    <t>quiz</t>
  </si>
  <si>
    <t>drafting CRISP-DM</t>
  </si>
  <si>
    <t>see CRISP-DM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</si>
</sst>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6"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sz val="9"/>
      <color rgb="FF000000"/>
      <name val="Calibri"/>
      <family val="2"/>
      <scheme val="minor"/>
    </font>
    <font>
      <u/>
      <sz val="10"/>
      <color theme="10"/>
      <name val="Arial"/>
    </font>
    <font>
      <sz val="9"/>
      <color theme="1"/>
      <name val="Calibri"/>
      <family val="2"/>
    </font>
  </fonts>
  <fills count="16">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4" fillId="0" borderId="0" applyNumberFormat="0" applyFill="0" applyBorder="0" applyAlignment="0" applyProtection="0"/>
  </cellStyleXfs>
  <cellXfs count="79">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14" fontId="13" fillId="0" borderId="0" xfId="0" applyNumberFormat="1" applyFont="1"/>
    <xf numFmtId="0" fontId="14" fillId="0" borderId="0" xfId="1" applyAlignment="1">
      <alignment horizontal="left" vertical="top"/>
    </xf>
    <xf numFmtId="14" fontId="0" fillId="0" borderId="0" xfId="0" applyNumberFormat="1"/>
    <xf numFmtId="14" fontId="8" fillId="0" borderId="0" xfId="0" applyNumberFormat="1" applyFont="1" applyAlignment="1">
      <alignment vertical="top"/>
    </xf>
    <xf numFmtId="0" fontId="15" fillId="15" borderId="0" xfId="0" applyFont="1" applyFill="1" applyAlignment="1">
      <alignment horizontal="left" vertical="top"/>
    </xf>
    <xf numFmtId="0" fontId="7" fillId="14" borderId="3" xfId="0" applyFont="1" applyFill="1" applyBorder="1"/>
    <xf numFmtId="0" fontId="5" fillId="0" borderId="3" xfId="0" applyFont="1" applyBorder="1"/>
    <xf numFmtId="0" fontId="5" fillId="0" borderId="8" xfId="0" applyFont="1" applyBorder="1"/>
    <xf numFmtId="0" fontId="7" fillId="14" borderId="3" xfId="0" applyFont="1" applyFill="1" applyBorder="1" applyAlignment="1">
      <alignment vertical="center"/>
    </xf>
    <xf numFmtId="0" fontId="7" fillId="11" borderId="5" xfId="0" applyFont="1" applyFill="1" applyBorder="1" applyAlignment="1">
      <alignment vertical="center"/>
    </xf>
    <xf numFmtId="0" fontId="5" fillId="0" borderId="2" xfId="0" applyFont="1" applyBorder="1"/>
    <xf numFmtId="0" fontId="5" fillId="0" borderId="6" xfId="0" applyFont="1" applyBorder="1"/>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4" fillId="14" borderId="5" xfId="0" applyFont="1" applyFill="1" applyBorder="1" applyAlignment="1">
      <alignment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4" fillId="3" borderId="3" xfId="0" applyFont="1" applyFill="1" applyBorder="1" applyAlignment="1">
      <alignment horizontal="left" vertical="center" wrapText="1"/>
    </xf>
    <xf numFmtId="0" fontId="7" fillId="3" borderId="5" xfId="0" applyFont="1" applyFill="1" applyBorder="1" applyAlignment="1">
      <alignment vertical="center" wrapText="1"/>
    </xf>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wrapText="1"/>
    </xf>
    <xf numFmtId="0" fontId="5" fillId="7" borderId="0" xfId="0" applyFont="1" applyFill="1" applyAlignment="1">
      <alignment horizontal="center" vertical="center" wrapText="1"/>
    </xf>
    <xf numFmtId="0" fontId="11" fillId="6" borderId="0" xfId="0" applyFont="1" applyFill="1" applyAlignment="1">
      <alignment vertical="top" wrapText="1"/>
    </xf>
    <xf numFmtId="0" fontId="0" fillId="0" borderId="0" xfId="0"/>
  </cellXfs>
  <cellStyles count="2">
    <cellStyle name="Hyperlink" xfId="1" builtinId="8"/>
    <cellStyle name="Normal" xfId="0" builtinId="0"/>
  </cellStyles>
  <dxfs count="20">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FD966"/>
          <bgColor rgb="FFFFD966"/>
        </patternFill>
      </fill>
    </dxf>
    <dxf>
      <fill>
        <patternFill patternType="solid">
          <fgColor rgb="FFF6B26B"/>
          <bgColor rgb="FFF6B26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Feedback\Recieved\feedback%20on%20slides.txt" TargetMode="External"/><Relationship Id="rId18" Type="http://schemas.openxmlformats.org/officeDocument/2006/relationships/hyperlink" Target="..\evidence\python%20strings&amp;lists.png" TargetMode="External"/><Relationship Id="rId26" Type="http://schemas.openxmlformats.org/officeDocument/2006/relationships/hyperlink" Target="..\evidence\Hackerrank%20week%204.png" TargetMode="External"/><Relationship Id="rId39" Type="http://schemas.openxmlformats.org/officeDocument/2006/relationships/hyperlink" Target="..\evidence\Screenshot%202024-10-31%20155441.png" TargetMode="External"/><Relationship Id="rId21" Type="http://schemas.openxmlformats.org/officeDocument/2006/relationships/hyperlink" Target="..\random%20homework%20stuff\MockAssessment_QuantifyingTheWorldInData.docx" TargetMode="External"/><Relationship Id="rId34" Type="http://schemas.openxmlformats.org/officeDocument/2006/relationships/hyperlink" Target="..\evidence\Data%20modeling%20in%20power%20BI.pdf" TargetMode="External"/><Relationship Id="rId42" Type="http://schemas.openxmlformats.org/officeDocument/2006/relationships/hyperlink" Target="SDG_Project\SDGIndicatorsDashboard_FlorisLokhorst.pbix" TargetMode="External"/><Relationship Id="rId47" Type="http://schemas.openxmlformats.org/officeDocument/2006/relationships/hyperlink" Target="236918_LokhorstFloris_CRISP_DM_for_SDG_Dashboard.pdf" TargetMode="External"/><Relationship Id="rId50" Type="http://schemas.openxmlformats.org/officeDocument/2006/relationships/hyperlink" Target="SDG_Project\SDGIndicatorsDashboard_FlorisLokhorst.pbix" TargetMode="External"/><Relationship Id="rId7" Type="http://schemas.openxmlformats.org/officeDocument/2006/relationships/hyperlink" Target="https://app.fobi.io/" TargetMode="External"/><Relationship Id="rId2" Type="http://schemas.openxmlformats.org/officeDocument/2006/relationships/hyperlink" Target="..\evidence\Prompt%20engineering.png" TargetMode="External"/><Relationship Id="rId16" Type="http://schemas.openxmlformats.org/officeDocument/2006/relationships/hyperlink" Target="..\Feedback\Recieved\explain%20the%20movie%20more.%20(revamp%201st.txt" TargetMode="External"/><Relationship Id="rId29" Type="http://schemas.openxmlformats.org/officeDocument/2006/relationships/hyperlink" Target="..\evidence\Visualisation%20in%20PowerBI.pdf" TargetMode="External"/><Relationship Id="rId11" Type="http://schemas.openxmlformats.org/officeDocument/2006/relationships/hyperlink" Target="..\Feedback\Recieved\Mentor%20feedback%20week%202.txt" TargetMode="External"/><Relationship Id="rId24" Type="http://schemas.openxmlformats.org/officeDocument/2006/relationships/hyperlink" Target="..\random%20homework%20stuff\VariableDatalabPreperation.pbix" TargetMode="External"/><Relationship Id="rId32" Type="http://schemas.openxmlformats.org/officeDocument/2006/relationships/hyperlink" Target="..\evidence\Case%20Study.pdf" TargetMode="External"/><Relationship Id="rId37" Type="http://schemas.openxmlformats.org/officeDocument/2006/relationships/hyperlink" Target="..\evidence\Report%20design%20in%20PowerBI.pdf" TargetMode="External"/><Relationship Id="rId40" Type="http://schemas.openxmlformats.org/officeDocument/2006/relationships/hyperlink" Target="..\evidence\User-Oriented%20Design%20in%20Power%20BI.pdf" TargetMode="External"/><Relationship Id="rId45" Type="http://schemas.openxmlformats.org/officeDocument/2006/relationships/hyperlink" Target="SDG_Project\SDGIndicatorsDashboard_FlorisLokhorst.pbix" TargetMode="External"/><Relationship Id="rId53" Type="http://schemas.openxmlformats.org/officeDocument/2006/relationships/printerSettings" Target="../printerSettings/printerSettings1.bin"/><Relationship Id="rId5" Type="http://schemas.openxmlformats.org/officeDocument/2006/relationships/hyperlink" Target="..\presentations\ELIZA%20presentation.odp" TargetMode="External"/><Relationship Id="rId10" Type="http://schemas.openxmlformats.org/officeDocument/2006/relationships/hyperlink" Target="236918_LokhorstFloris_Week3Datalab2_Hal9000Presentation.pdf" TargetMode="External"/><Relationship Id="rId19" Type="http://schemas.openxmlformats.org/officeDocument/2006/relationships/hyperlink" Target="236918_LokhorstFloris_Week3Datalab2_Hal9000Presentation.pdf" TargetMode="External"/><Relationship Id="rId31" Type="http://schemas.openxmlformats.org/officeDocument/2006/relationships/hyperlink" Target="..\Jupyter%20Notebooks" TargetMode="External"/><Relationship Id="rId44" Type="http://schemas.openxmlformats.org/officeDocument/2006/relationships/hyperlink" Target="SDG_Project\SDGIndicatorsDashboard_FlorisLokhorst.pbix" TargetMode="External"/><Relationship Id="rId52" Type="http://schemas.openxmlformats.org/officeDocument/2006/relationships/hyperlink" Target="SDG_Project\SDGIndicatorsDashboard_FlorisLokhorst.pbix" TargetMode="External"/><Relationship Id="rId4" Type="http://schemas.openxmlformats.org/officeDocument/2006/relationships/hyperlink" Target="..\Jupyter%20Notebooks" TargetMode="External"/><Relationship Id="rId9" Type="http://schemas.openxmlformats.org/officeDocument/2006/relationships/hyperlink" Target="..\evidence\DataCamp%20intro%20to%20PowerBI%20certificate.pdf" TargetMode="External"/><Relationship Id="rId14" Type="http://schemas.openxmlformats.org/officeDocument/2006/relationships/hyperlink" Target="..\evidence\Khan%20acadamy%20unit%201.png" TargetMode="External"/><Relationship Id="rId22" Type="http://schemas.openxmlformats.org/officeDocument/2006/relationships/hyperlink" Target="..\Feedback\Recieved\feedback%20session%20week%204.txt" TargetMode="External"/><Relationship Id="rId27" Type="http://schemas.openxmlformats.org/officeDocument/2006/relationships/hyperlink" Target="..\evidence\EDA%20in%20powerBI.pdf" TargetMode="External"/><Relationship Id="rId30" Type="http://schemas.openxmlformats.org/officeDocument/2006/relationships/hyperlink" Target="..\Jupyter%20Notebooks" TargetMode="External"/><Relationship Id="rId35" Type="http://schemas.openxmlformats.org/officeDocument/2006/relationships/hyperlink" Target="..\Jupyter%20Notebooks" TargetMode="External"/><Relationship Id="rId43" Type="http://schemas.openxmlformats.org/officeDocument/2006/relationships/hyperlink" Target="SDG_Project\SDGIndicatorsDashboard_FlorisLokhorst.pbix" TargetMode="External"/><Relationship Id="rId48" Type="http://schemas.openxmlformats.org/officeDocument/2006/relationships/hyperlink" Target="236918_LokhorstFloris_CRISP_DM_for_SDG_Dashboard.pdf" TargetMode="External"/><Relationship Id="rId8" Type="http://schemas.openxmlformats.org/officeDocument/2006/relationships/hyperlink" Target="..\Jupyter%20Notebooks" TargetMode="External"/><Relationship Id="rId51" Type="http://schemas.openxmlformats.org/officeDocument/2006/relationships/hyperlink" Target="SDG_Project\SDGIndicatorsDashboard_FlorisLokhorst.pbix" TargetMode="External"/><Relationship Id="rId3" Type="http://schemas.openxmlformats.org/officeDocument/2006/relationships/hyperlink" Target="..\Jupyter%20Notebooks" TargetMode="External"/><Relationship Id="rId12" Type="http://schemas.openxmlformats.org/officeDocument/2006/relationships/hyperlink" Target="236918_LokhorstFloris_Week3Datalab2_Hal9000Presentation.pdf" TargetMode="External"/><Relationship Id="rId17" Type="http://schemas.openxmlformats.org/officeDocument/2006/relationships/hyperlink" Target="..\Jupyter%20Notebooks" TargetMode="External"/><Relationship Id="rId25" Type="http://schemas.openxmlformats.org/officeDocument/2006/relationships/hyperlink" Target="..\Jupyter%20Notebooks" TargetMode="External"/><Relationship Id="rId33" Type="http://schemas.openxmlformats.org/officeDocument/2006/relationships/hyperlink" Target="..\evidence\math%20finals%20result.png" TargetMode="External"/><Relationship Id="rId38" Type="http://schemas.openxmlformats.org/officeDocument/2006/relationships/hyperlink" Target="..\evidence\Data%20modeling%20in%20power%20BI.pdf" TargetMode="External"/><Relationship Id="rId46" Type="http://schemas.openxmlformats.org/officeDocument/2006/relationships/hyperlink" Target="SDG_Project\SDGIndicatorsDashboard_FlorisLokhorst.pbix" TargetMode="External"/><Relationship Id="rId20" Type="http://schemas.openxmlformats.org/officeDocument/2006/relationships/hyperlink" Target="236918_LokhorstFloris_Week3Datalab2_Hal9000Presentation.pdf" TargetMode="External"/><Relationship Id="rId41" Type="http://schemas.openxmlformats.org/officeDocument/2006/relationships/hyperlink" Target="SDG_Project\SDGIndicatorsDashboard_FlorisLokhorst.pbix" TargetMode="External"/><Relationship Id="rId1" Type="http://schemas.openxmlformats.org/officeDocument/2006/relationships/hyperlink" Target="..\evidence\Informatie%20vaardigheden.png" TargetMode="External"/><Relationship Id="rId6" Type="http://schemas.openxmlformats.org/officeDocument/2006/relationships/hyperlink" Target="..\evidence\codebat%20first%204%20challenges%20of%20warmup-1.png" TargetMode="External"/><Relationship Id="rId15" Type="http://schemas.openxmlformats.org/officeDocument/2006/relationships/hyperlink" Target="..\evidence\Khan%20academy%20unit%202.png" TargetMode="External"/><Relationship Id="rId23" Type="http://schemas.openxmlformats.org/officeDocument/2006/relationships/hyperlink" Target="..\random%20homework%20stuff\236918_FlorisLokhorst_DataLab1week4_notes.docx" TargetMode="External"/><Relationship Id="rId28" Type="http://schemas.openxmlformats.org/officeDocument/2006/relationships/hyperlink" Target="..\evidence\EDA%20in%20powerBI.pdf" TargetMode="External"/><Relationship Id="rId36" Type="http://schemas.openxmlformats.org/officeDocument/2006/relationships/hyperlink" Target="..\evidence\Logic%201-2.png" TargetMode="External"/><Relationship Id="rId49" Type="http://schemas.openxmlformats.org/officeDocument/2006/relationships/hyperlink" Target="SDG_Project\SDGIndicatorsDashboard_FlorisLokhorst.pb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203"/>
  <sheetViews>
    <sheetView tabSelected="1" workbookViewId="0">
      <pane ySplit="1" topLeftCell="A86" activePane="bottomLeft" state="frozen"/>
      <selection pane="bottomLeft" activeCell="J156" sqref="J156"/>
    </sheetView>
  </sheetViews>
  <sheetFormatPr defaultColWidth="14.44140625" defaultRowHeight="15" customHeight="1" x14ac:dyDescent="0.25"/>
  <cols>
    <col min="1" max="1" width="9.6640625" customWidth="1"/>
    <col min="2" max="2" width="11.33203125" customWidth="1"/>
    <col min="3" max="3" width="16.33203125" customWidth="1"/>
    <col min="4" max="4" width="43.44140625" customWidth="1"/>
    <col min="5" max="6" width="15.44140625" customWidth="1"/>
    <col min="7" max="7" width="8.6640625" customWidth="1"/>
    <col min="8" max="8" width="8.44140625" customWidth="1"/>
    <col min="9" max="9" width="6.44140625" customWidth="1"/>
    <col min="10" max="10" width="18.44140625" customWidth="1"/>
    <col min="11" max="11" width="81.33203125" customWidth="1"/>
  </cols>
  <sheetData>
    <row r="1" spans="1:11" ht="24" x14ac:dyDescent="0.25">
      <c r="A1" s="3" t="s">
        <v>0</v>
      </c>
      <c r="B1" s="3" t="s">
        <v>1</v>
      </c>
      <c r="C1" s="3" t="s">
        <v>2</v>
      </c>
      <c r="D1" s="3" t="s">
        <v>3</v>
      </c>
      <c r="E1" s="5" t="s">
        <v>4</v>
      </c>
      <c r="F1" s="5" t="s">
        <v>5</v>
      </c>
      <c r="G1" s="5" t="s">
        <v>6</v>
      </c>
      <c r="H1" s="5" t="s">
        <v>7</v>
      </c>
      <c r="I1" s="5" t="s">
        <v>8</v>
      </c>
      <c r="J1" s="5" t="s">
        <v>9</v>
      </c>
      <c r="K1" s="3" t="s">
        <v>10</v>
      </c>
    </row>
    <row r="2" spans="1:11" ht="18.75" customHeight="1" x14ac:dyDescent="0.25">
      <c r="A2" s="71" t="s">
        <v>11</v>
      </c>
      <c r="B2" s="54"/>
      <c r="C2" s="54"/>
      <c r="D2" s="54"/>
      <c r="E2" s="54"/>
      <c r="F2" s="54"/>
      <c r="G2" s="54"/>
      <c r="H2" s="54"/>
      <c r="I2" s="54"/>
      <c r="J2" s="54"/>
      <c r="K2" s="54"/>
    </row>
    <row r="3" spans="1:11" ht="13.2" x14ac:dyDescent="0.25">
      <c r="A3" s="7" t="s">
        <v>12</v>
      </c>
      <c r="B3" s="72" t="s">
        <v>205</v>
      </c>
      <c r="C3" s="58"/>
      <c r="D3" s="58"/>
      <c r="E3" s="58"/>
      <c r="F3" s="58"/>
      <c r="G3" s="58"/>
      <c r="H3" s="58"/>
      <c r="I3" s="58"/>
      <c r="J3" s="58"/>
      <c r="K3" s="59"/>
    </row>
    <row r="4" spans="1:11" ht="27.75" customHeight="1" x14ac:dyDescent="0.25">
      <c r="A4" s="10" t="s">
        <v>14</v>
      </c>
      <c r="B4" s="73" t="s">
        <v>206</v>
      </c>
      <c r="C4" s="58"/>
      <c r="D4" s="58"/>
      <c r="E4" s="58"/>
      <c r="F4" s="58"/>
      <c r="G4" s="58"/>
      <c r="H4" s="58"/>
      <c r="I4" s="58"/>
      <c r="J4" s="58"/>
      <c r="K4" s="59"/>
    </row>
    <row r="5" spans="1:11" ht="13.2" x14ac:dyDescent="0.25">
      <c r="A5" s="33">
        <v>45171</v>
      </c>
      <c r="B5" s="28" t="s">
        <v>54</v>
      </c>
      <c r="C5" s="12" t="s">
        <v>73</v>
      </c>
      <c r="D5" s="28" t="s">
        <v>69</v>
      </c>
      <c r="E5" s="13" t="s">
        <v>65</v>
      </c>
      <c r="F5" s="13" t="s">
        <v>56</v>
      </c>
      <c r="G5" s="30">
        <v>3</v>
      </c>
      <c r="H5" s="30">
        <v>2</v>
      </c>
      <c r="I5" s="30">
        <f t="shared" ref="I5:I23" si="0">H5-G5</f>
        <v>-1</v>
      </c>
      <c r="J5" s="52" t="s">
        <v>372</v>
      </c>
      <c r="K5" s="28" t="s">
        <v>119</v>
      </c>
    </row>
    <row r="6" spans="1:11" ht="13.2" x14ac:dyDescent="0.25">
      <c r="A6" s="33">
        <v>45172</v>
      </c>
      <c r="B6" s="28" t="s">
        <v>54</v>
      </c>
      <c r="C6" s="12" t="s">
        <v>103</v>
      </c>
      <c r="D6" s="28" t="s">
        <v>70</v>
      </c>
      <c r="E6" s="13" t="s">
        <v>60</v>
      </c>
      <c r="F6" s="13" t="s">
        <v>50</v>
      </c>
      <c r="G6" s="30">
        <v>1</v>
      </c>
      <c r="H6" s="30">
        <v>1</v>
      </c>
      <c r="I6" s="30">
        <f t="shared" si="0"/>
        <v>0</v>
      </c>
      <c r="J6" s="14"/>
      <c r="K6" s="16" t="s">
        <v>116</v>
      </c>
    </row>
    <row r="7" spans="1:11" ht="13.2" x14ac:dyDescent="0.25">
      <c r="A7" s="33">
        <v>45172</v>
      </c>
      <c r="B7" s="28" t="s">
        <v>54</v>
      </c>
      <c r="C7" s="12" t="s">
        <v>73</v>
      </c>
      <c r="D7" s="28" t="s">
        <v>71</v>
      </c>
      <c r="E7" s="13" t="s">
        <v>65</v>
      </c>
      <c r="F7" s="13" t="s">
        <v>56</v>
      </c>
      <c r="G7" s="30">
        <v>1</v>
      </c>
      <c r="H7" s="30">
        <v>1</v>
      </c>
      <c r="I7" s="30">
        <f t="shared" si="0"/>
        <v>0</v>
      </c>
      <c r="J7" s="52" t="s">
        <v>372</v>
      </c>
      <c r="K7" s="16" t="s">
        <v>122</v>
      </c>
    </row>
    <row r="8" spans="1:11" ht="13.2" x14ac:dyDescent="0.25">
      <c r="A8" s="33">
        <v>45172</v>
      </c>
      <c r="B8" s="28" t="s">
        <v>54</v>
      </c>
      <c r="C8" s="12" t="s">
        <v>74</v>
      </c>
      <c r="D8" s="28" t="s">
        <v>72</v>
      </c>
      <c r="E8" s="13" t="s">
        <v>52</v>
      </c>
      <c r="F8" s="13" t="s">
        <v>56</v>
      </c>
      <c r="G8" s="30">
        <v>3</v>
      </c>
      <c r="H8" s="30">
        <v>3</v>
      </c>
      <c r="I8" s="30">
        <f t="shared" si="0"/>
        <v>0</v>
      </c>
      <c r="J8" s="14"/>
      <c r="K8" s="16" t="s">
        <v>117</v>
      </c>
    </row>
    <row r="9" spans="1:11" ht="13.2" x14ac:dyDescent="0.25">
      <c r="A9" s="33">
        <v>45172</v>
      </c>
      <c r="B9" s="28" t="s">
        <v>54</v>
      </c>
      <c r="C9" s="12" t="s">
        <v>76</v>
      </c>
      <c r="D9" s="28" t="s">
        <v>108</v>
      </c>
      <c r="E9" s="13" t="s">
        <v>52</v>
      </c>
      <c r="F9" s="13" t="s">
        <v>56</v>
      </c>
      <c r="G9" s="30">
        <v>1</v>
      </c>
      <c r="H9" s="30">
        <v>1</v>
      </c>
      <c r="I9" s="30">
        <f t="shared" si="0"/>
        <v>0</v>
      </c>
      <c r="J9" s="52" t="s">
        <v>372</v>
      </c>
      <c r="K9" s="16" t="s">
        <v>118</v>
      </c>
    </row>
    <row r="10" spans="1:11" ht="13.2" x14ac:dyDescent="0.25">
      <c r="A10" s="33">
        <v>45173</v>
      </c>
      <c r="B10" s="28" t="s">
        <v>54</v>
      </c>
      <c r="C10" s="12" t="s">
        <v>73</v>
      </c>
      <c r="D10" s="28" t="s">
        <v>75</v>
      </c>
      <c r="E10" s="13" t="s">
        <v>65</v>
      </c>
      <c r="F10" s="13" t="s">
        <v>56</v>
      </c>
      <c r="G10" s="30">
        <v>2</v>
      </c>
      <c r="H10" s="30">
        <v>2</v>
      </c>
      <c r="I10" s="30">
        <f t="shared" si="0"/>
        <v>0</v>
      </c>
      <c r="J10" s="29"/>
      <c r="K10" s="16" t="s">
        <v>115</v>
      </c>
    </row>
    <row r="11" spans="1:11" ht="13.2" x14ac:dyDescent="0.25">
      <c r="A11" s="33">
        <v>45173</v>
      </c>
      <c r="B11" s="28" t="s">
        <v>54</v>
      </c>
      <c r="C11" s="12" t="s">
        <v>151</v>
      </c>
      <c r="D11" s="28" t="s">
        <v>77</v>
      </c>
      <c r="E11" s="13" t="s">
        <v>65</v>
      </c>
      <c r="F11" s="13" t="s">
        <v>42</v>
      </c>
      <c r="G11" s="30">
        <v>2</v>
      </c>
      <c r="H11" s="30">
        <v>2</v>
      </c>
      <c r="I11" s="30">
        <f t="shared" si="0"/>
        <v>0</v>
      </c>
      <c r="J11" s="49" t="s">
        <v>109</v>
      </c>
      <c r="K11" s="16" t="s">
        <v>120</v>
      </c>
    </row>
    <row r="12" spans="1:11" ht="13.2" x14ac:dyDescent="0.25">
      <c r="A12" s="33">
        <v>45173</v>
      </c>
      <c r="B12" s="28" t="s">
        <v>54</v>
      </c>
      <c r="C12" s="12" t="s">
        <v>73</v>
      </c>
      <c r="D12" s="28" t="s">
        <v>78</v>
      </c>
      <c r="E12" s="13" t="s">
        <v>65</v>
      </c>
      <c r="F12" s="13" t="s">
        <v>56</v>
      </c>
      <c r="G12" s="30">
        <v>2</v>
      </c>
      <c r="H12" s="30">
        <v>2</v>
      </c>
      <c r="I12" s="30">
        <f>H12-G12</f>
        <v>0</v>
      </c>
      <c r="J12" s="29" t="s">
        <v>372</v>
      </c>
      <c r="K12" s="16"/>
    </row>
    <row r="13" spans="1:11" ht="13.2" x14ac:dyDescent="0.25">
      <c r="A13" s="33">
        <v>45173</v>
      </c>
      <c r="B13" s="28" t="s">
        <v>54</v>
      </c>
      <c r="C13" s="12" t="s">
        <v>79</v>
      </c>
      <c r="D13" s="28" t="s">
        <v>80</v>
      </c>
      <c r="E13" s="13" t="s">
        <v>65</v>
      </c>
      <c r="F13" s="13" t="s">
        <v>42</v>
      </c>
      <c r="G13" s="30">
        <v>1</v>
      </c>
      <c r="H13" s="30">
        <v>1</v>
      </c>
      <c r="I13" s="30">
        <f t="shared" si="0"/>
        <v>0</v>
      </c>
      <c r="J13" s="49" t="s">
        <v>109</v>
      </c>
      <c r="K13" s="16" t="s">
        <v>121</v>
      </c>
    </row>
    <row r="14" spans="1:11" ht="13.2" x14ac:dyDescent="0.25">
      <c r="A14" s="33">
        <v>45174</v>
      </c>
      <c r="B14" s="28" t="s">
        <v>54</v>
      </c>
      <c r="C14" s="12" t="s">
        <v>73</v>
      </c>
      <c r="D14" s="28" t="s">
        <v>81</v>
      </c>
      <c r="E14" s="13" t="s">
        <v>65</v>
      </c>
      <c r="F14" s="13" t="s">
        <v>56</v>
      </c>
      <c r="G14" s="30">
        <v>3</v>
      </c>
      <c r="H14" s="30">
        <v>1.5</v>
      </c>
      <c r="I14" s="30">
        <f t="shared" si="0"/>
        <v>-1.5</v>
      </c>
      <c r="J14" s="29" t="s">
        <v>372</v>
      </c>
      <c r="K14" s="16" t="s">
        <v>125</v>
      </c>
    </row>
    <row r="15" spans="1:11" ht="13.2" x14ac:dyDescent="0.25">
      <c r="A15" s="33">
        <v>45174</v>
      </c>
      <c r="B15" s="28" t="s">
        <v>54</v>
      </c>
      <c r="C15" s="12" t="s">
        <v>73</v>
      </c>
      <c r="D15" s="28" t="s">
        <v>82</v>
      </c>
      <c r="E15" s="13" t="s">
        <v>65</v>
      </c>
      <c r="F15" s="13" t="s">
        <v>42</v>
      </c>
      <c r="G15" s="30">
        <v>2</v>
      </c>
      <c r="H15" s="30">
        <v>1</v>
      </c>
      <c r="I15" s="30">
        <f>H15-G15</f>
        <v>-1</v>
      </c>
      <c r="J15" s="29" t="s">
        <v>372</v>
      </c>
      <c r="K15" s="16" t="s">
        <v>126</v>
      </c>
    </row>
    <row r="16" spans="1:11" ht="13.2" x14ac:dyDescent="0.25">
      <c r="A16" s="33">
        <v>45174</v>
      </c>
      <c r="B16" s="28" t="s">
        <v>54</v>
      </c>
      <c r="C16" s="12" t="s">
        <v>106</v>
      </c>
      <c r="D16" s="28" t="s">
        <v>83</v>
      </c>
      <c r="E16" s="13" t="s">
        <v>84</v>
      </c>
      <c r="F16" s="13" t="s">
        <v>45</v>
      </c>
      <c r="G16" s="30">
        <v>1</v>
      </c>
      <c r="H16" s="30">
        <v>1</v>
      </c>
      <c r="I16" s="30">
        <f>H16-G16</f>
        <v>0</v>
      </c>
      <c r="J16" s="49" t="s">
        <v>110</v>
      </c>
      <c r="K16" s="16" t="s">
        <v>123</v>
      </c>
    </row>
    <row r="17" spans="1:11" ht="15" customHeight="1" x14ac:dyDescent="0.25">
      <c r="A17" s="33">
        <v>45174</v>
      </c>
      <c r="B17" s="28" t="s">
        <v>54</v>
      </c>
      <c r="C17" s="12" t="s">
        <v>106</v>
      </c>
      <c r="D17" s="28" t="s">
        <v>85</v>
      </c>
      <c r="E17" s="13" t="s">
        <v>84</v>
      </c>
      <c r="F17" s="13" t="s">
        <v>45</v>
      </c>
      <c r="G17" s="30">
        <v>1</v>
      </c>
      <c r="H17" s="30">
        <v>1</v>
      </c>
      <c r="I17" s="30"/>
      <c r="J17" s="49" t="s">
        <v>110</v>
      </c>
      <c r="K17" t="s">
        <v>124</v>
      </c>
    </row>
    <row r="18" spans="1:11" ht="15" customHeight="1" x14ac:dyDescent="0.25">
      <c r="A18" s="33">
        <v>45175</v>
      </c>
      <c r="B18" s="28" t="s">
        <v>54</v>
      </c>
      <c r="C18" s="12" t="s">
        <v>87</v>
      </c>
      <c r="D18" s="28" t="s">
        <v>88</v>
      </c>
      <c r="E18" s="13" t="s">
        <v>47</v>
      </c>
      <c r="F18" s="13" t="s">
        <v>42</v>
      </c>
      <c r="G18" s="30">
        <v>1</v>
      </c>
      <c r="H18" s="30">
        <v>2</v>
      </c>
      <c r="I18" s="30"/>
      <c r="J18" s="29"/>
      <c r="K18" s="16" t="s">
        <v>127</v>
      </c>
    </row>
    <row r="19" spans="1:11" ht="15" customHeight="1" x14ac:dyDescent="0.25">
      <c r="A19" s="33">
        <v>45175</v>
      </c>
      <c r="B19" s="28" t="s">
        <v>54</v>
      </c>
      <c r="C19" s="12" t="s">
        <v>86</v>
      </c>
      <c r="D19" s="28" t="s">
        <v>89</v>
      </c>
      <c r="E19" s="13" t="s">
        <v>65</v>
      </c>
      <c r="F19" s="13" t="s">
        <v>56</v>
      </c>
      <c r="G19" s="30">
        <v>2</v>
      </c>
      <c r="H19" s="30">
        <v>3</v>
      </c>
      <c r="I19" s="30"/>
      <c r="J19" s="49" t="s">
        <v>112</v>
      </c>
      <c r="K19" s="16" t="s">
        <v>128</v>
      </c>
    </row>
    <row r="20" spans="1:11" ht="15" customHeight="1" x14ac:dyDescent="0.25">
      <c r="A20" s="33">
        <v>45175</v>
      </c>
      <c r="B20" s="28" t="s">
        <v>54</v>
      </c>
      <c r="C20" s="12" t="s">
        <v>90</v>
      </c>
      <c r="D20" s="28" t="s">
        <v>114</v>
      </c>
      <c r="E20" s="13" t="s">
        <v>84</v>
      </c>
      <c r="F20" s="13" t="s">
        <v>45</v>
      </c>
      <c r="G20" s="30">
        <v>1</v>
      </c>
      <c r="H20" s="30">
        <v>0.5</v>
      </c>
      <c r="I20" s="30"/>
      <c r="J20" s="49" t="s">
        <v>113</v>
      </c>
    </row>
    <row r="21" spans="1:11" ht="13.2" x14ac:dyDescent="0.25">
      <c r="A21" s="48">
        <v>45175</v>
      </c>
      <c r="B21" s="28" t="s">
        <v>54</v>
      </c>
      <c r="C21" s="12" t="s">
        <v>103</v>
      </c>
      <c r="D21" s="28" t="s">
        <v>91</v>
      </c>
      <c r="E21" s="13" t="s">
        <v>60</v>
      </c>
      <c r="F21" s="13" t="s">
        <v>50</v>
      </c>
      <c r="G21" s="30">
        <v>1</v>
      </c>
      <c r="H21" s="30">
        <v>1</v>
      </c>
      <c r="K21" s="16" t="s">
        <v>129</v>
      </c>
    </row>
    <row r="22" spans="1:11" ht="13.2" x14ac:dyDescent="0.25">
      <c r="K22" s="16"/>
    </row>
    <row r="23" spans="1:11" ht="13.2" x14ac:dyDescent="0.25">
      <c r="A23" s="19"/>
      <c r="B23" s="21"/>
      <c r="C23" s="21"/>
      <c r="D23" s="21"/>
      <c r="E23" s="21" t="s">
        <v>19</v>
      </c>
      <c r="F23" s="21"/>
      <c r="G23" s="24">
        <f>SUM(G5:G22)</f>
        <v>28</v>
      </c>
      <c r="H23" s="24">
        <f>SUM(H5:H22)</f>
        <v>26</v>
      </c>
      <c r="I23" s="24">
        <f t="shared" si="0"/>
        <v>-2</v>
      </c>
      <c r="J23" s="25"/>
      <c r="K23" s="21"/>
    </row>
    <row r="24" spans="1:11" ht="18.75" customHeight="1" x14ac:dyDescent="0.25">
      <c r="A24" s="74" t="s">
        <v>20</v>
      </c>
      <c r="B24" s="54"/>
      <c r="C24" s="54"/>
      <c r="D24" s="54"/>
      <c r="E24" s="54"/>
      <c r="F24" s="54"/>
      <c r="G24" s="54"/>
      <c r="H24" s="54"/>
      <c r="I24" s="54"/>
      <c r="J24" s="54"/>
      <c r="K24" s="54"/>
    </row>
    <row r="25" spans="1:11" ht="13.2" x14ac:dyDescent="0.25">
      <c r="A25" s="47" t="s">
        <v>12</v>
      </c>
      <c r="B25" s="75" t="s">
        <v>207</v>
      </c>
      <c r="C25" s="58"/>
      <c r="D25" s="58"/>
      <c r="E25" s="58"/>
      <c r="F25" s="58"/>
      <c r="G25" s="58"/>
      <c r="H25" s="58"/>
      <c r="I25" s="58"/>
      <c r="J25" s="58"/>
      <c r="K25" s="59"/>
    </row>
    <row r="26" spans="1:11" ht="27.75" customHeight="1" x14ac:dyDescent="0.25">
      <c r="A26" s="26" t="s">
        <v>14</v>
      </c>
      <c r="B26" s="67" t="s">
        <v>208</v>
      </c>
      <c r="C26" s="58"/>
      <c r="D26" s="58"/>
      <c r="E26" s="58"/>
      <c r="F26" s="58"/>
      <c r="G26" s="58"/>
      <c r="H26" s="58"/>
      <c r="I26" s="58"/>
      <c r="J26" s="58"/>
      <c r="K26" s="59"/>
    </row>
    <row r="27" spans="1:11" ht="13.2" x14ac:dyDescent="0.25">
      <c r="A27" s="27">
        <v>45544</v>
      </c>
      <c r="B27" s="28" t="s">
        <v>54</v>
      </c>
      <c r="C27" s="12" t="s">
        <v>98</v>
      </c>
      <c r="D27" s="28" t="s">
        <v>99</v>
      </c>
      <c r="E27" s="13" t="s">
        <v>65</v>
      </c>
      <c r="F27" s="13" t="s">
        <v>17</v>
      </c>
      <c r="G27" s="30">
        <v>1</v>
      </c>
      <c r="H27" s="30">
        <v>2</v>
      </c>
      <c r="I27" s="30">
        <f t="shared" ref="I27:I47" si="1">H27-G27</f>
        <v>1</v>
      </c>
      <c r="J27" s="29" t="s">
        <v>372</v>
      </c>
      <c r="K27" s="28" t="s">
        <v>136</v>
      </c>
    </row>
    <row r="28" spans="1:11" ht="13.2" x14ac:dyDescent="0.25">
      <c r="A28" s="27">
        <v>45544</v>
      </c>
      <c r="B28" s="28" t="s">
        <v>54</v>
      </c>
      <c r="C28" s="12" t="s">
        <v>95</v>
      </c>
      <c r="D28" s="28" t="s">
        <v>100</v>
      </c>
      <c r="E28" s="13" t="s">
        <v>65</v>
      </c>
      <c r="F28" s="13" t="s">
        <v>56</v>
      </c>
      <c r="G28" s="30">
        <v>4</v>
      </c>
      <c r="H28" s="30">
        <v>4</v>
      </c>
      <c r="I28" s="30">
        <f t="shared" si="1"/>
        <v>0</v>
      </c>
      <c r="J28" s="29" t="s">
        <v>372</v>
      </c>
      <c r="K28" s="28" t="s">
        <v>135</v>
      </c>
    </row>
    <row r="29" spans="1:11" ht="13.2" x14ac:dyDescent="0.25">
      <c r="A29" s="27">
        <v>45544</v>
      </c>
      <c r="B29" s="28" t="s">
        <v>54</v>
      </c>
      <c r="C29" s="12" t="s">
        <v>52</v>
      </c>
      <c r="D29" s="28" t="s">
        <v>131</v>
      </c>
      <c r="E29" s="13" t="s">
        <v>52</v>
      </c>
      <c r="F29" s="13" t="s">
        <v>56</v>
      </c>
      <c r="G29" s="30">
        <v>1</v>
      </c>
      <c r="H29" s="30">
        <v>1</v>
      </c>
      <c r="I29" s="30">
        <f t="shared" si="1"/>
        <v>0</v>
      </c>
      <c r="J29" s="49" t="s">
        <v>130</v>
      </c>
      <c r="K29" s="28" t="s">
        <v>132</v>
      </c>
    </row>
    <row r="30" spans="1:11" ht="13.2" x14ac:dyDescent="0.25">
      <c r="A30" s="27">
        <v>45545</v>
      </c>
      <c r="B30" s="28" t="s">
        <v>54</v>
      </c>
      <c r="C30" s="12" t="s">
        <v>92</v>
      </c>
      <c r="D30" s="28" t="s">
        <v>93</v>
      </c>
      <c r="E30" s="13" t="s">
        <v>47</v>
      </c>
      <c r="F30" s="13" t="s">
        <v>42</v>
      </c>
      <c r="G30" s="30">
        <v>0.25</v>
      </c>
      <c r="H30" s="30">
        <v>0.25</v>
      </c>
      <c r="I30" s="30">
        <f>H30-G30</f>
        <v>0</v>
      </c>
      <c r="J30" s="29"/>
      <c r="K30" s="28" t="s">
        <v>133</v>
      </c>
    </row>
    <row r="31" spans="1:11" ht="13.2" x14ac:dyDescent="0.25">
      <c r="A31" s="27">
        <v>45545</v>
      </c>
      <c r="B31" s="28" t="s">
        <v>46</v>
      </c>
      <c r="C31" s="12" t="s">
        <v>152</v>
      </c>
      <c r="D31" s="28" t="s">
        <v>94</v>
      </c>
      <c r="E31" s="13" t="s">
        <v>47</v>
      </c>
      <c r="F31" s="13" t="s">
        <v>42</v>
      </c>
      <c r="G31" s="30">
        <v>0</v>
      </c>
      <c r="H31" s="30">
        <v>0.5</v>
      </c>
      <c r="I31" s="30">
        <f>G31-H31</f>
        <v>-0.5</v>
      </c>
      <c r="J31" s="29"/>
      <c r="K31" s="28" t="s">
        <v>134</v>
      </c>
    </row>
    <row r="32" spans="1:11" ht="13.2" x14ac:dyDescent="0.25">
      <c r="A32" s="27">
        <v>45545</v>
      </c>
      <c r="B32" s="28" t="s">
        <v>54</v>
      </c>
      <c r="C32" s="12" t="s">
        <v>95</v>
      </c>
      <c r="D32" s="28" t="s">
        <v>96</v>
      </c>
      <c r="E32" s="13" t="s">
        <v>65</v>
      </c>
      <c r="F32" s="13" t="s">
        <v>56</v>
      </c>
      <c r="G32" s="30">
        <v>2.5</v>
      </c>
      <c r="H32" s="30">
        <v>1.5</v>
      </c>
      <c r="I32" s="30">
        <f t="shared" si="1"/>
        <v>-1</v>
      </c>
      <c r="J32" s="29" t="s">
        <v>372</v>
      </c>
      <c r="K32" s="28" t="s">
        <v>137</v>
      </c>
    </row>
    <row r="33" spans="1:11" ht="13.2" x14ac:dyDescent="0.25">
      <c r="A33" s="27">
        <v>45545</v>
      </c>
      <c r="B33" s="28" t="s">
        <v>54</v>
      </c>
      <c r="C33" s="12" t="s">
        <v>95</v>
      </c>
      <c r="D33" s="28" t="s">
        <v>97</v>
      </c>
      <c r="E33" s="13" t="s">
        <v>65</v>
      </c>
      <c r="F33" s="13" t="s">
        <v>56</v>
      </c>
      <c r="G33" s="30">
        <v>1</v>
      </c>
      <c r="H33" s="30">
        <v>0.5</v>
      </c>
      <c r="I33" s="30">
        <f t="shared" si="1"/>
        <v>-0.5</v>
      </c>
      <c r="J33" s="29" t="s">
        <v>372</v>
      </c>
      <c r="K33" s="28" t="s">
        <v>138</v>
      </c>
    </row>
    <row r="34" spans="1:11" ht="13.2" x14ac:dyDescent="0.25">
      <c r="A34" s="27">
        <v>45545</v>
      </c>
      <c r="B34" s="28" t="s">
        <v>54</v>
      </c>
      <c r="C34" s="12" t="s">
        <v>95</v>
      </c>
      <c r="D34" s="28" t="s">
        <v>101</v>
      </c>
      <c r="E34" s="13" t="s">
        <v>65</v>
      </c>
      <c r="F34" s="13" t="s">
        <v>56</v>
      </c>
      <c r="G34" s="30">
        <v>3</v>
      </c>
      <c r="H34" s="30">
        <v>2.75</v>
      </c>
      <c r="I34" s="30">
        <f t="shared" si="1"/>
        <v>-0.25</v>
      </c>
      <c r="J34" s="29" t="s">
        <v>372</v>
      </c>
      <c r="K34" s="28" t="s">
        <v>140</v>
      </c>
    </row>
    <row r="35" spans="1:11" ht="13.2" x14ac:dyDescent="0.25">
      <c r="A35" s="27">
        <v>45546</v>
      </c>
      <c r="B35" s="28" t="s">
        <v>54</v>
      </c>
      <c r="C35" s="12" t="s">
        <v>95</v>
      </c>
      <c r="D35" s="28" t="s">
        <v>102</v>
      </c>
      <c r="E35" s="13" t="s">
        <v>65</v>
      </c>
      <c r="F35" s="13" t="s">
        <v>56</v>
      </c>
      <c r="G35" s="30">
        <v>3</v>
      </c>
      <c r="H35" s="30">
        <v>3</v>
      </c>
      <c r="I35" s="30">
        <f t="shared" si="1"/>
        <v>0</v>
      </c>
      <c r="J35" s="29" t="s">
        <v>372</v>
      </c>
      <c r="K35" s="28" t="s">
        <v>141</v>
      </c>
    </row>
    <row r="36" spans="1:11" ht="13.2" x14ac:dyDescent="0.25">
      <c r="A36" s="27">
        <v>45546</v>
      </c>
      <c r="B36" s="28" t="s">
        <v>54</v>
      </c>
      <c r="C36" s="12" t="s">
        <v>103</v>
      </c>
      <c r="D36" s="28" t="s">
        <v>104</v>
      </c>
      <c r="E36" s="13" t="s">
        <v>60</v>
      </c>
      <c r="F36" s="13" t="s">
        <v>42</v>
      </c>
      <c r="G36" s="30">
        <v>0.5</v>
      </c>
      <c r="H36" s="30">
        <v>0.5</v>
      </c>
      <c r="I36" s="30">
        <f t="shared" si="1"/>
        <v>0</v>
      </c>
      <c r="J36" s="29"/>
      <c r="K36" s="28"/>
    </row>
    <row r="37" spans="1:11" ht="13.2" x14ac:dyDescent="0.25">
      <c r="A37" s="27">
        <v>45547</v>
      </c>
      <c r="B37" s="28" t="s">
        <v>54</v>
      </c>
      <c r="C37" s="12" t="s">
        <v>105</v>
      </c>
      <c r="D37" s="28" t="s">
        <v>107</v>
      </c>
      <c r="E37" s="13" t="s">
        <v>49</v>
      </c>
      <c r="F37" s="13" t="s">
        <v>45</v>
      </c>
      <c r="G37" s="30">
        <v>2</v>
      </c>
      <c r="H37" s="30">
        <v>2</v>
      </c>
      <c r="I37" s="30">
        <f t="shared" si="1"/>
        <v>0</v>
      </c>
      <c r="J37" s="49" t="s">
        <v>369</v>
      </c>
      <c r="K37" s="28" t="s">
        <v>139</v>
      </c>
    </row>
    <row r="38" spans="1:11" ht="13.2" x14ac:dyDescent="0.25">
      <c r="A38" s="27">
        <v>45547</v>
      </c>
      <c r="B38" s="28" t="s">
        <v>54</v>
      </c>
      <c r="C38" s="12" t="s">
        <v>103</v>
      </c>
      <c r="D38" s="28" t="s">
        <v>104</v>
      </c>
      <c r="E38" s="13" t="s">
        <v>60</v>
      </c>
      <c r="F38" s="13" t="s">
        <v>42</v>
      </c>
      <c r="G38" s="30">
        <v>1</v>
      </c>
      <c r="H38" s="30">
        <v>1</v>
      </c>
      <c r="I38" s="30">
        <f t="shared" si="1"/>
        <v>0</v>
      </c>
      <c r="J38" s="29"/>
      <c r="K38" s="28"/>
    </row>
    <row r="39" spans="1:11" ht="13.2" x14ac:dyDescent="0.25">
      <c r="A39" s="27">
        <v>45547</v>
      </c>
      <c r="B39" s="28" t="s">
        <v>54</v>
      </c>
      <c r="C39" s="12" t="s">
        <v>142</v>
      </c>
      <c r="D39" s="28" t="s">
        <v>143</v>
      </c>
      <c r="E39" s="13" t="s">
        <v>52</v>
      </c>
      <c r="F39" s="13" t="s">
        <v>56</v>
      </c>
      <c r="G39" s="30">
        <v>2.5</v>
      </c>
      <c r="H39" s="30">
        <v>2.5</v>
      </c>
      <c r="I39" s="30">
        <f t="shared" si="1"/>
        <v>0</v>
      </c>
      <c r="J39" s="29"/>
      <c r="K39" s="28" t="s">
        <v>188</v>
      </c>
    </row>
    <row r="40" spans="1:11" ht="13.2" x14ac:dyDescent="0.25">
      <c r="A40" s="27">
        <v>45548</v>
      </c>
      <c r="B40" s="28" t="s">
        <v>54</v>
      </c>
      <c r="C40" s="12" t="s">
        <v>95</v>
      </c>
      <c r="D40" s="28" t="s">
        <v>144</v>
      </c>
      <c r="E40" s="13" t="s">
        <v>65</v>
      </c>
      <c r="F40" s="13" t="s">
        <v>56</v>
      </c>
      <c r="G40" s="30">
        <v>3</v>
      </c>
      <c r="H40" s="30">
        <v>3</v>
      </c>
      <c r="I40" s="30">
        <f>H40-G40</f>
        <v>0</v>
      </c>
      <c r="K40" s="28" t="s">
        <v>189</v>
      </c>
    </row>
    <row r="41" spans="1:11" ht="13.2" x14ac:dyDescent="0.25">
      <c r="A41" s="27">
        <v>45548</v>
      </c>
      <c r="B41" s="28" t="s">
        <v>46</v>
      </c>
      <c r="C41" s="12" t="s">
        <v>145</v>
      </c>
      <c r="D41" s="28" t="s">
        <v>146</v>
      </c>
      <c r="E41" s="13" t="s">
        <v>46</v>
      </c>
      <c r="F41" s="13" t="s">
        <v>56</v>
      </c>
      <c r="G41" s="30">
        <v>0</v>
      </c>
      <c r="H41" s="30">
        <v>0.5</v>
      </c>
      <c r="I41" s="30">
        <f>H41-G41</f>
        <v>0.5</v>
      </c>
      <c r="J41" s="29"/>
      <c r="K41" s="28"/>
    </row>
    <row r="42" spans="1:11" ht="13.2" x14ac:dyDescent="0.25">
      <c r="A42" s="27">
        <v>45548</v>
      </c>
      <c r="B42" s="28" t="s">
        <v>54</v>
      </c>
      <c r="C42" s="12" t="s">
        <v>144</v>
      </c>
      <c r="D42" s="28" t="s">
        <v>147</v>
      </c>
      <c r="E42" s="13" t="s">
        <v>47</v>
      </c>
      <c r="F42" s="13" t="s">
        <v>42</v>
      </c>
      <c r="G42" s="30" t="s">
        <v>148</v>
      </c>
      <c r="H42" s="30" t="s">
        <v>148</v>
      </c>
      <c r="I42" s="30"/>
      <c r="J42" s="49" t="s">
        <v>187</v>
      </c>
      <c r="K42" s="28" t="s">
        <v>190</v>
      </c>
    </row>
    <row r="43" spans="1:11" ht="13.2" x14ac:dyDescent="0.25">
      <c r="A43" s="50">
        <v>45548</v>
      </c>
      <c r="B43" s="28" t="s">
        <v>54</v>
      </c>
      <c r="C43" s="12" t="s">
        <v>149</v>
      </c>
      <c r="D43" s="28" t="s">
        <v>150</v>
      </c>
      <c r="E43" s="13" t="s">
        <v>52</v>
      </c>
      <c r="F43" s="13" t="s">
        <v>56</v>
      </c>
      <c r="G43" s="30">
        <v>4</v>
      </c>
      <c r="H43" s="30">
        <v>4</v>
      </c>
      <c r="I43" s="30"/>
      <c r="J43" s="49" t="s">
        <v>186</v>
      </c>
      <c r="K43" s="28"/>
    </row>
    <row r="44" spans="1:11" ht="13.2" x14ac:dyDescent="0.25">
      <c r="A44" s="27">
        <v>45548</v>
      </c>
      <c r="B44" s="28" t="s">
        <v>46</v>
      </c>
      <c r="C44" s="12" t="s">
        <v>153</v>
      </c>
      <c r="D44" s="28" t="s">
        <v>154</v>
      </c>
      <c r="E44" s="13" t="s">
        <v>46</v>
      </c>
      <c r="F44" s="13" t="s">
        <v>56</v>
      </c>
      <c r="G44" s="30"/>
      <c r="H44" s="30">
        <v>0.5</v>
      </c>
      <c r="I44" s="30"/>
      <c r="J44" s="29"/>
      <c r="K44" s="28" t="s">
        <v>191</v>
      </c>
    </row>
    <row r="45" spans="1:11" ht="13.2" x14ac:dyDescent="0.25">
      <c r="A45" s="27"/>
      <c r="B45" s="28"/>
      <c r="C45" s="12"/>
      <c r="D45" s="28"/>
      <c r="E45" s="13"/>
      <c r="F45" s="13"/>
      <c r="G45" s="30"/>
      <c r="H45" s="30"/>
      <c r="I45" s="30"/>
      <c r="J45" s="29"/>
      <c r="K45" s="28"/>
    </row>
    <row r="46" spans="1:11" ht="13.2" x14ac:dyDescent="0.25">
      <c r="F46" s="13"/>
      <c r="J46" s="29"/>
      <c r="K46" s="28"/>
    </row>
    <row r="47" spans="1:11" ht="13.2" x14ac:dyDescent="0.25">
      <c r="A47" s="19"/>
      <c r="B47" s="21"/>
      <c r="C47" s="21"/>
      <c r="D47" s="21"/>
      <c r="E47" s="21" t="s">
        <v>19</v>
      </c>
      <c r="F47" s="21"/>
      <c r="G47" s="24">
        <f>SUM(G25:G45)</f>
        <v>28.75</v>
      </c>
      <c r="H47" s="24">
        <f>SUM(H25:H45)</f>
        <v>29.5</v>
      </c>
      <c r="I47" s="24">
        <f t="shared" si="1"/>
        <v>0.75</v>
      </c>
      <c r="J47" s="25"/>
      <c r="K47" s="21"/>
    </row>
    <row r="48" spans="1:11" ht="18.75" customHeight="1" x14ac:dyDescent="0.25">
      <c r="A48" s="68" t="s">
        <v>21</v>
      </c>
      <c r="B48" s="58"/>
      <c r="C48" s="58"/>
      <c r="D48" s="58"/>
      <c r="E48" s="58"/>
      <c r="F48" s="58"/>
      <c r="G48" s="58"/>
      <c r="H48" s="58"/>
      <c r="I48" s="58"/>
      <c r="J48" s="58"/>
      <c r="K48" s="59"/>
    </row>
    <row r="49" spans="1:11" ht="13.2" x14ac:dyDescent="0.25">
      <c r="A49" s="31" t="s">
        <v>12</v>
      </c>
      <c r="B49" s="69" t="s">
        <v>13</v>
      </c>
      <c r="C49" s="58"/>
      <c r="D49" s="58"/>
      <c r="E49" s="58"/>
      <c r="F49" s="58"/>
      <c r="G49" s="58"/>
      <c r="H49" s="58"/>
      <c r="I49" s="58"/>
      <c r="J49" s="58"/>
      <c r="K49" s="59"/>
    </row>
    <row r="50" spans="1:11" ht="27.75" customHeight="1" x14ac:dyDescent="0.25">
      <c r="A50" s="32" t="s">
        <v>14</v>
      </c>
      <c r="B50" s="69" t="s">
        <v>15</v>
      </c>
      <c r="C50" s="58"/>
      <c r="D50" s="58"/>
      <c r="E50" s="58"/>
      <c r="F50" s="58"/>
      <c r="G50" s="58"/>
      <c r="H50" s="58"/>
      <c r="I50" s="58"/>
      <c r="J50" s="58"/>
      <c r="K50" s="59"/>
    </row>
    <row r="51" spans="1:11" ht="13.2" x14ac:dyDescent="0.25">
      <c r="A51" s="33">
        <v>45551</v>
      </c>
      <c r="B51" s="28" t="s">
        <v>54</v>
      </c>
      <c r="C51" s="12" t="s">
        <v>95</v>
      </c>
      <c r="D51" s="28" t="s">
        <v>155</v>
      </c>
      <c r="E51" s="13" t="s">
        <v>65</v>
      </c>
      <c r="F51" s="13" t="s">
        <v>56</v>
      </c>
      <c r="G51" s="30">
        <v>3</v>
      </c>
      <c r="H51" s="30">
        <v>2</v>
      </c>
      <c r="I51" s="30">
        <f t="shared" ref="I51:I74" si="2">H51-G51</f>
        <v>-1</v>
      </c>
      <c r="J51" s="29" t="s">
        <v>372</v>
      </c>
      <c r="K51" s="28" t="s">
        <v>194</v>
      </c>
    </row>
    <row r="52" spans="1:11" ht="13.2" x14ac:dyDescent="0.25">
      <c r="A52" s="33">
        <v>45551</v>
      </c>
      <c r="B52" s="28" t="s">
        <v>54</v>
      </c>
      <c r="C52" s="12" t="s">
        <v>95</v>
      </c>
      <c r="D52" s="28" t="s">
        <v>156</v>
      </c>
      <c r="E52" s="13" t="s">
        <v>65</v>
      </c>
      <c r="F52" s="13" t="s">
        <v>56</v>
      </c>
      <c r="G52" s="30">
        <v>2</v>
      </c>
      <c r="H52" s="30">
        <v>2</v>
      </c>
      <c r="I52" s="30">
        <f t="shared" si="2"/>
        <v>0</v>
      </c>
      <c r="J52" s="29" t="s">
        <v>372</v>
      </c>
      <c r="K52" s="28" t="s">
        <v>195</v>
      </c>
    </row>
    <row r="53" spans="1:11" ht="13.2" x14ac:dyDescent="0.25">
      <c r="A53" s="33">
        <v>45551</v>
      </c>
      <c r="B53" s="28" t="s">
        <v>54</v>
      </c>
      <c r="C53" s="12" t="s">
        <v>149</v>
      </c>
      <c r="D53" s="28" t="s">
        <v>157</v>
      </c>
      <c r="E53" s="13" t="s">
        <v>65</v>
      </c>
      <c r="F53" s="13" t="s">
        <v>56</v>
      </c>
      <c r="G53" s="30">
        <v>4</v>
      </c>
      <c r="H53" s="30">
        <v>4</v>
      </c>
      <c r="I53" s="30">
        <f t="shared" si="2"/>
        <v>0</v>
      </c>
      <c r="J53" s="49" t="s">
        <v>186</v>
      </c>
      <c r="K53" s="28" t="s">
        <v>196</v>
      </c>
    </row>
    <row r="54" spans="1:11" ht="13.2" x14ac:dyDescent="0.25">
      <c r="A54" s="33">
        <v>45552</v>
      </c>
      <c r="B54" s="28" t="s">
        <v>54</v>
      </c>
      <c r="C54" s="12" t="s">
        <v>149</v>
      </c>
      <c r="D54" s="28" t="s">
        <v>158</v>
      </c>
      <c r="E54" s="13" t="s">
        <v>55</v>
      </c>
      <c r="F54" s="13" t="s">
        <v>56</v>
      </c>
      <c r="G54" s="30">
        <v>0.5</v>
      </c>
      <c r="H54" s="30">
        <v>0.5</v>
      </c>
      <c r="I54" s="30">
        <f t="shared" si="2"/>
        <v>0</v>
      </c>
      <c r="J54" s="49" t="s">
        <v>192</v>
      </c>
      <c r="K54" s="28" t="s">
        <v>197</v>
      </c>
    </row>
    <row r="55" spans="1:11" ht="13.2" x14ac:dyDescent="0.25">
      <c r="A55" s="33">
        <v>45552</v>
      </c>
      <c r="B55" s="28" t="s">
        <v>54</v>
      </c>
      <c r="C55" s="12" t="s">
        <v>159</v>
      </c>
      <c r="D55" s="28" t="s">
        <v>160</v>
      </c>
      <c r="E55" s="13" t="s">
        <v>42</v>
      </c>
      <c r="F55" s="13" t="s">
        <v>42</v>
      </c>
      <c r="G55" s="30">
        <v>0.25</v>
      </c>
      <c r="H55" s="30">
        <v>0.25</v>
      </c>
      <c r="I55" s="30">
        <f t="shared" si="2"/>
        <v>0</v>
      </c>
      <c r="J55" s="29"/>
      <c r="K55" s="28"/>
    </row>
    <row r="56" spans="1:11" ht="13.2" x14ac:dyDescent="0.25">
      <c r="A56" s="33">
        <v>45552</v>
      </c>
      <c r="B56" s="28" t="s">
        <v>54</v>
      </c>
      <c r="C56" s="12" t="s">
        <v>95</v>
      </c>
      <c r="D56" s="28" t="s">
        <v>161</v>
      </c>
      <c r="E56" s="13" t="s">
        <v>65</v>
      </c>
      <c r="F56" s="13" t="s">
        <v>56</v>
      </c>
      <c r="G56" s="30">
        <v>1</v>
      </c>
      <c r="H56" s="30">
        <v>1</v>
      </c>
      <c r="I56" s="30">
        <f t="shared" si="2"/>
        <v>0</v>
      </c>
      <c r="J56" s="29" t="s">
        <v>372</v>
      </c>
      <c r="K56" s="28" t="s">
        <v>198</v>
      </c>
    </row>
    <row r="57" spans="1:11" ht="13.2" x14ac:dyDescent="0.25">
      <c r="A57" s="33">
        <v>45552</v>
      </c>
      <c r="B57" s="28" t="s">
        <v>54</v>
      </c>
      <c r="C57" s="12" t="s">
        <v>162</v>
      </c>
      <c r="D57" s="28" t="s">
        <v>163</v>
      </c>
      <c r="E57" s="13" t="s">
        <v>65</v>
      </c>
      <c r="F57" s="13" t="s">
        <v>45</v>
      </c>
      <c r="G57" s="30">
        <v>2</v>
      </c>
      <c r="H57" s="30">
        <v>2.5</v>
      </c>
      <c r="I57" s="30">
        <f t="shared" si="2"/>
        <v>0.5</v>
      </c>
      <c r="J57" s="49" t="s">
        <v>193</v>
      </c>
      <c r="K57" s="28" t="s">
        <v>165</v>
      </c>
    </row>
    <row r="58" spans="1:11" ht="13.2" x14ac:dyDescent="0.25">
      <c r="A58" s="33">
        <v>45552</v>
      </c>
      <c r="B58" s="28" t="s">
        <v>54</v>
      </c>
      <c r="C58" s="12" t="s">
        <v>144</v>
      </c>
      <c r="D58" s="28" t="s">
        <v>164</v>
      </c>
      <c r="E58" s="13" t="s">
        <v>46</v>
      </c>
      <c r="F58" s="13" t="s">
        <v>56</v>
      </c>
      <c r="G58" s="30">
        <v>0.25</v>
      </c>
      <c r="H58" s="30">
        <v>0.25</v>
      </c>
      <c r="I58" s="30">
        <f t="shared" si="2"/>
        <v>0</v>
      </c>
      <c r="J58" s="29"/>
      <c r="K58" s="28"/>
    </row>
    <row r="59" spans="1:11" ht="13.2" x14ac:dyDescent="0.25">
      <c r="A59" s="33">
        <v>45552</v>
      </c>
      <c r="B59" s="28" t="s">
        <v>54</v>
      </c>
      <c r="C59" s="12" t="s">
        <v>64</v>
      </c>
      <c r="D59" t="s">
        <v>166</v>
      </c>
      <c r="E59" s="13" t="s">
        <v>65</v>
      </c>
      <c r="F59" s="13" t="s">
        <v>50</v>
      </c>
      <c r="G59" s="30">
        <v>1</v>
      </c>
      <c r="H59" s="30">
        <v>1</v>
      </c>
      <c r="I59" s="30">
        <f t="shared" si="2"/>
        <v>0</v>
      </c>
      <c r="K59" s="28" t="s">
        <v>199</v>
      </c>
    </row>
    <row r="60" spans="1:11" ht="13.2" x14ac:dyDescent="0.25">
      <c r="A60" s="33">
        <v>45552</v>
      </c>
      <c r="B60" s="28" t="s">
        <v>54</v>
      </c>
      <c r="C60" s="12" t="s">
        <v>162</v>
      </c>
      <c r="D60" s="28" t="s">
        <v>163</v>
      </c>
      <c r="E60" s="13" t="s">
        <v>65</v>
      </c>
      <c r="F60" s="13" t="s">
        <v>17</v>
      </c>
      <c r="G60" s="30">
        <v>1</v>
      </c>
      <c r="H60" s="30">
        <v>2.25</v>
      </c>
      <c r="I60" s="30">
        <f>H60-G60</f>
        <v>1.25</v>
      </c>
      <c r="J60" s="29"/>
      <c r="K60" s="28" t="s">
        <v>168</v>
      </c>
    </row>
    <row r="61" spans="1:11" ht="13.2" x14ac:dyDescent="0.25">
      <c r="A61" s="33">
        <v>45552</v>
      </c>
      <c r="B61" s="28" t="s">
        <v>54</v>
      </c>
      <c r="C61" s="12" t="s">
        <v>149</v>
      </c>
      <c r="D61" s="28" t="s">
        <v>167</v>
      </c>
      <c r="E61" s="13" t="s">
        <v>65</v>
      </c>
      <c r="F61" s="13" t="s">
        <v>56</v>
      </c>
      <c r="G61" s="30">
        <v>2</v>
      </c>
      <c r="H61" s="30">
        <v>2</v>
      </c>
      <c r="I61" s="30">
        <f t="shared" si="2"/>
        <v>0</v>
      </c>
      <c r="J61" s="49" t="s">
        <v>144</v>
      </c>
      <c r="K61" s="28" t="s">
        <v>201</v>
      </c>
    </row>
    <row r="62" spans="1:11" ht="13.2" x14ac:dyDescent="0.25">
      <c r="A62" s="33">
        <v>45553</v>
      </c>
      <c r="B62" s="28" t="s">
        <v>54</v>
      </c>
      <c r="C62" s="12" t="s">
        <v>149</v>
      </c>
      <c r="D62" s="28" t="s">
        <v>169</v>
      </c>
      <c r="E62" s="13" t="s">
        <v>65</v>
      </c>
      <c r="F62" s="13" t="s">
        <v>56</v>
      </c>
      <c r="G62" s="30">
        <v>2</v>
      </c>
      <c r="H62" s="30">
        <v>3</v>
      </c>
      <c r="I62" s="30">
        <f t="shared" ref="I62:I70" si="3">H62-G62</f>
        <v>1</v>
      </c>
      <c r="J62" s="29"/>
      <c r="K62" s="28" t="s">
        <v>176</v>
      </c>
    </row>
    <row r="63" spans="1:11" ht="13.2" x14ac:dyDescent="0.25">
      <c r="A63" s="33">
        <v>45553</v>
      </c>
      <c r="B63" s="28" t="s">
        <v>54</v>
      </c>
      <c r="C63" s="12" t="s">
        <v>162</v>
      </c>
      <c r="D63" s="28" t="s">
        <v>163</v>
      </c>
      <c r="E63" s="13" t="s">
        <v>65</v>
      </c>
      <c r="F63" s="13" t="s">
        <v>56</v>
      </c>
      <c r="G63" s="30">
        <v>2</v>
      </c>
      <c r="H63" s="30">
        <v>2</v>
      </c>
      <c r="I63" s="30">
        <f t="shared" si="3"/>
        <v>0</v>
      </c>
      <c r="J63" s="49" t="s">
        <v>200</v>
      </c>
      <c r="K63" s="28" t="s">
        <v>170</v>
      </c>
    </row>
    <row r="64" spans="1:11" ht="13.2" x14ac:dyDescent="0.25">
      <c r="A64" s="33">
        <v>45554</v>
      </c>
      <c r="B64" s="28" t="s">
        <v>54</v>
      </c>
      <c r="C64" s="12" t="s">
        <v>171</v>
      </c>
      <c r="D64" s="28" t="s">
        <v>172</v>
      </c>
      <c r="E64" s="13" t="s">
        <v>65</v>
      </c>
      <c r="F64" s="13" t="s">
        <v>45</v>
      </c>
      <c r="G64" s="30">
        <v>2</v>
      </c>
      <c r="H64" s="30">
        <v>2</v>
      </c>
      <c r="I64" s="30">
        <f t="shared" si="3"/>
        <v>0</v>
      </c>
      <c r="J64" s="49" t="s">
        <v>110</v>
      </c>
      <c r="K64" s="28"/>
    </row>
    <row r="65" spans="1:11" ht="13.2" x14ac:dyDescent="0.25">
      <c r="A65" s="33">
        <v>45554</v>
      </c>
      <c r="B65" s="28" t="s">
        <v>54</v>
      </c>
      <c r="C65" s="12" t="s">
        <v>173</v>
      </c>
      <c r="D65" s="28" t="s">
        <v>174</v>
      </c>
      <c r="E65" s="13"/>
      <c r="F65" s="13" t="s">
        <v>45</v>
      </c>
      <c r="G65" s="30">
        <v>0.5</v>
      </c>
      <c r="H65" s="30">
        <v>1</v>
      </c>
      <c r="I65" s="30">
        <f t="shared" si="3"/>
        <v>0.5</v>
      </c>
      <c r="J65" s="49" t="s">
        <v>202</v>
      </c>
      <c r="K65" s="28" t="s">
        <v>175</v>
      </c>
    </row>
    <row r="66" spans="1:11" ht="13.2" x14ac:dyDescent="0.25">
      <c r="A66" s="33">
        <v>45554</v>
      </c>
      <c r="B66" s="28" t="s">
        <v>54</v>
      </c>
      <c r="C66" s="12" t="s">
        <v>149</v>
      </c>
      <c r="D66" s="28" t="s">
        <v>177</v>
      </c>
      <c r="E66" s="13" t="s">
        <v>65</v>
      </c>
      <c r="F66" s="13" t="s">
        <v>56</v>
      </c>
      <c r="G66" s="30">
        <v>3.5</v>
      </c>
      <c r="H66" s="30">
        <v>3</v>
      </c>
      <c r="I66" s="30">
        <f t="shared" si="3"/>
        <v>-0.5</v>
      </c>
      <c r="J66" s="49" t="s">
        <v>186</v>
      </c>
      <c r="K66" s="28"/>
    </row>
    <row r="67" spans="1:11" ht="13.2" x14ac:dyDescent="0.25">
      <c r="A67" s="33">
        <v>45555</v>
      </c>
      <c r="B67" s="28" t="s">
        <v>54</v>
      </c>
      <c r="C67" s="12" t="s">
        <v>159</v>
      </c>
      <c r="D67" s="28" t="s">
        <v>160</v>
      </c>
      <c r="E67" s="13"/>
      <c r="F67" s="13" t="s">
        <v>42</v>
      </c>
      <c r="G67" s="30">
        <v>0.25</v>
      </c>
      <c r="H67" s="30">
        <v>0.25</v>
      </c>
      <c r="I67" s="30">
        <f t="shared" si="3"/>
        <v>0</v>
      </c>
      <c r="J67" s="29"/>
      <c r="K67" s="28"/>
    </row>
    <row r="68" spans="1:11" ht="14.4" customHeight="1" x14ac:dyDescent="0.25">
      <c r="A68" s="33">
        <v>45555</v>
      </c>
      <c r="B68" s="28" t="s">
        <v>54</v>
      </c>
      <c r="C68" s="12" t="s">
        <v>149</v>
      </c>
      <c r="D68" s="28" t="s">
        <v>178</v>
      </c>
      <c r="E68" s="13" t="s">
        <v>65</v>
      </c>
      <c r="F68" s="13" t="s">
        <v>56</v>
      </c>
      <c r="G68" s="30">
        <v>3</v>
      </c>
      <c r="H68" s="30">
        <v>3</v>
      </c>
      <c r="I68" s="30">
        <f t="shared" si="3"/>
        <v>0</v>
      </c>
      <c r="J68" s="29"/>
      <c r="K68" s="28"/>
    </row>
    <row r="69" spans="1:11" ht="14.4" customHeight="1" x14ac:dyDescent="0.25">
      <c r="A69" s="33">
        <v>45555</v>
      </c>
      <c r="B69" s="28" t="s">
        <v>54</v>
      </c>
      <c r="C69" s="12" t="s">
        <v>149</v>
      </c>
      <c r="D69" s="28" t="s">
        <v>179</v>
      </c>
      <c r="E69" s="13"/>
      <c r="F69" s="13" t="s">
        <v>56</v>
      </c>
      <c r="G69" s="30">
        <v>4</v>
      </c>
      <c r="H69" s="30">
        <v>3</v>
      </c>
      <c r="I69" s="30">
        <f t="shared" si="3"/>
        <v>-1</v>
      </c>
      <c r="J69" s="49" t="s">
        <v>371</v>
      </c>
      <c r="K69" s="28" t="s">
        <v>203</v>
      </c>
    </row>
    <row r="70" spans="1:11" ht="14.4" customHeight="1" x14ac:dyDescent="0.25">
      <c r="A70" s="33">
        <v>45557</v>
      </c>
      <c r="B70" s="28" t="s">
        <v>54</v>
      </c>
      <c r="C70" s="12" t="s">
        <v>103</v>
      </c>
      <c r="D70" s="28" t="s">
        <v>180</v>
      </c>
      <c r="E70" s="13" t="s">
        <v>60</v>
      </c>
      <c r="F70" s="13" t="s">
        <v>42</v>
      </c>
      <c r="G70" s="30">
        <v>1</v>
      </c>
      <c r="H70" s="30">
        <v>1</v>
      </c>
      <c r="I70" s="30">
        <f t="shared" si="3"/>
        <v>0</v>
      </c>
      <c r="J70" s="29"/>
      <c r="K70" s="28"/>
    </row>
    <row r="71" spans="1:11" ht="14.4" customHeight="1" x14ac:dyDescent="0.25">
      <c r="A71" s="33"/>
      <c r="B71" s="28"/>
      <c r="C71" s="12"/>
      <c r="D71" s="28"/>
      <c r="E71" s="13"/>
      <c r="F71" s="13"/>
      <c r="G71" s="30"/>
      <c r="H71" s="30"/>
      <c r="I71" s="30"/>
      <c r="J71" s="29"/>
      <c r="K71" s="28"/>
    </row>
    <row r="72" spans="1:11" ht="14.4" customHeight="1" x14ac:dyDescent="0.25">
      <c r="A72" s="33"/>
      <c r="B72" s="28"/>
      <c r="C72" s="12"/>
      <c r="D72" s="28"/>
      <c r="E72" s="13"/>
      <c r="F72" s="13"/>
      <c r="G72" s="30"/>
      <c r="H72" s="30"/>
      <c r="I72" s="30"/>
      <c r="J72" s="29"/>
      <c r="K72" s="28"/>
    </row>
    <row r="74" spans="1:11" ht="13.2" x14ac:dyDescent="0.25">
      <c r="A74" s="19"/>
      <c r="B74" s="21"/>
      <c r="C74" s="21"/>
      <c r="D74" s="21"/>
      <c r="E74" s="21" t="s">
        <v>19</v>
      </c>
      <c r="F74" s="21"/>
      <c r="G74" s="24">
        <f>SUM(G51:G70)</f>
        <v>35.25</v>
      </c>
      <c r="H74" s="24">
        <f>SUM(H51:H70)</f>
        <v>36</v>
      </c>
      <c r="I74" s="24">
        <f t="shared" si="2"/>
        <v>0.75</v>
      </c>
      <c r="J74" s="25"/>
      <c r="K74" s="21"/>
    </row>
    <row r="75" spans="1:11" ht="18.75" customHeight="1" x14ac:dyDescent="0.25">
      <c r="A75" s="70" t="s">
        <v>22</v>
      </c>
      <c r="B75" s="58"/>
      <c r="C75" s="58"/>
      <c r="D75" s="58"/>
      <c r="E75" s="58"/>
      <c r="F75" s="58"/>
      <c r="G75" s="58"/>
      <c r="H75" s="58"/>
      <c r="I75" s="58"/>
      <c r="J75" s="58"/>
      <c r="K75" s="59"/>
    </row>
    <row r="76" spans="1:11" ht="13.2" x14ac:dyDescent="0.25">
      <c r="A76" s="34" t="s">
        <v>12</v>
      </c>
      <c r="B76" s="64" t="s">
        <v>13</v>
      </c>
      <c r="C76" s="58"/>
      <c r="D76" s="58"/>
      <c r="E76" s="58"/>
      <c r="F76" s="58"/>
      <c r="G76" s="58"/>
      <c r="H76" s="58"/>
      <c r="I76" s="58"/>
      <c r="J76" s="58"/>
      <c r="K76" s="59"/>
    </row>
    <row r="77" spans="1:11" ht="27.75" customHeight="1" x14ac:dyDescent="0.25">
      <c r="A77" s="35" t="s">
        <v>14</v>
      </c>
      <c r="B77" s="64" t="s">
        <v>15</v>
      </c>
      <c r="C77" s="58"/>
      <c r="D77" s="58"/>
      <c r="E77" s="58"/>
      <c r="F77" s="58"/>
      <c r="G77" s="58"/>
      <c r="H77" s="58"/>
      <c r="I77" s="58"/>
      <c r="J77" s="58"/>
      <c r="K77" s="59"/>
    </row>
    <row r="78" spans="1:11" ht="13.2" x14ac:dyDescent="0.25">
      <c r="A78" s="33">
        <v>45558</v>
      </c>
      <c r="B78" s="28" t="s">
        <v>54</v>
      </c>
      <c r="C78" s="12" t="s">
        <v>95</v>
      </c>
      <c r="D78" s="28" t="s">
        <v>181</v>
      </c>
      <c r="E78" s="13" t="s">
        <v>65</v>
      </c>
      <c r="F78" s="13" t="s">
        <v>18</v>
      </c>
      <c r="G78" s="30">
        <v>1</v>
      </c>
      <c r="H78" s="30">
        <v>1</v>
      </c>
      <c r="I78" s="30">
        <f t="shared" ref="I78:I101" si="4">H78-G78</f>
        <v>0</v>
      </c>
      <c r="J78" s="29"/>
      <c r="K78" s="28"/>
    </row>
    <row r="79" spans="1:11" ht="13.2" x14ac:dyDescent="0.25">
      <c r="A79" s="33">
        <v>45558</v>
      </c>
      <c r="B79" s="28" t="s">
        <v>54</v>
      </c>
      <c r="C79" s="12" t="s">
        <v>95</v>
      </c>
      <c r="D79" s="28" t="s">
        <v>182</v>
      </c>
      <c r="E79" s="13" t="s">
        <v>65</v>
      </c>
      <c r="F79" s="13" t="s">
        <v>18</v>
      </c>
      <c r="G79" s="30">
        <v>0.5</v>
      </c>
      <c r="H79" s="30">
        <v>1</v>
      </c>
      <c r="I79" s="30">
        <f t="shared" si="4"/>
        <v>0.5</v>
      </c>
      <c r="J79" s="49" t="s">
        <v>204</v>
      </c>
      <c r="K79" s="28" t="s">
        <v>183</v>
      </c>
    </row>
    <row r="80" spans="1:11" ht="13.2" x14ac:dyDescent="0.25">
      <c r="A80" s="33">
        <v>45558</v>
      </c>
      <c r="B80" s="28" t="s">
        <v>54</v>
      </c>
      <c r="C80" s="12" t="s">
        <v>95</v>
      </c>
      <c r="D80" s="28" t="s">
        <v>184</v>
      </c>
      <c r="E80" s="13" t="s">
        <v>65</v>
      </c>
      <c r="F80" s="13" t="s">
        <v>18</v>
      </c>
      <c r="G80" s="30">
        <v>4</v>
      </c>
      <c r="H80" s="30">
        <v>3</v>
      </c>
      <c r="I80" s="30">
        <f t="shared" si="4"/>
        <v>-1</v>
      </c>
      <c r="J80" s="49" t="s">
        <v>185</v>
      </c>
      <c r="K80" s="28" t="s">
        <v>211</v>
      </c>
    </row>
    <row r="81" spans="1:11" ht="13.2" x14ac:dyDescent="0.25">
      <c r="A81" s="33">
        <v>45558</v>
      </c>
      <c r="B81" s="28" t="s">
        <v>54</v>
      </c>
      <c r="C81" s="12" t="s">
        <v>209</v>
      </c>
      <c r="D81" s="28" t="s">
        <v>210</v>
      </c>
      <c r="E81" s="13" t="s">
        <v>60</v>
      </c>
      <c r="F81" s="13" t="s">
        <v>42</v>
      </c>
      <c r="G81" s="30">
        <v>1</v>
      </c>
      <c r="H81" s="30">
        <v>1</v>
      </c>
      <c r="I81" s="30">
        <f t="shared" si="4"/>
        <v>0</v>
      </c>
      <c r="J81" s="29"/>
      <c r="K81" s="28" t="s">
        <v>234</v>
      </c>
    </row>
    <row r="82" spans="1:11" ht="13.2" x14ac:dyDescent="0.25">
      <c r="A82" s="33">
        <v>45559</v>
      </c>
      <c r="B82" s="28" t="s">
        <v>54</v>
      </c>
      <c r="C82" s="12" t="s">
        <v>213</v>
      </c>
      <c r="D82" s="28" t="s">
        <v>214</v>
      </c>
      <c r="E82" s="13" t="s">
        <v>47</v>
      </c>
      <c r="F82" s="13" t="s">
        <v>42</v>
      </c>
      <c r="G82" s="30">
        <v>0.25</v>
      </c>
      <c r="H82" s="30">
        <v>0.25</v>
      </c>
      <c r="I82" s="30">
        <f>H82-G82</f>
        <v>0</v>
      </c>
      <c r="J82" s="29"/>
      <c r="K82" s="28"/>
    </row>
    <row r="83" spans="1:11" ht="13.2" x14ac:dyDescent="0.25">
      <c r="A83" s="33">
        <v>45559</v>
      </c>
      <c r="B83" s="28" t="s">
        <v>54</v>
      </c>
      <c r="C83" s="12" t="s">
        <v>144</v>
      </c>
      <c r="D83" s="28" t="s">
        <v>212</v>
      </c>
      <c r="E83" s="13" t="s">
        <v>47</v>
      </c>
      <c r="F83" s="13" t="s">
        <v>42</v>
      </c>
      <c r="G83" s="30">
        <v>0.5</v>
      </c>
      <c r="H83" s="30">
        <v>0.5</v>
      </c>
      <c r="I83" s="30">
        <f t="shared" si="4"/>
        <v>0</v>
      </c>
      <c r="J83" s="49" t="s">
        <v>144</v>
      </c>
      <c r="K83" s="28"/>
    </row>
    <row r="84" spans="1:11" ht="13.2" x14ac:dyDescent="0.25">
      <c r="A84" s="33">
        <v>45559</v>
      </c>
      <c r="B84" s="28" t="s">
        <v>54</v>
      </c>
      <c r="C84" s="12" t="s">
        <v>95</v>
      </c>
      <c r="D84" s="28" t="s">
        <v>215</v>
      </c>
      <c r="E84" s="13" t="s">
        <v>65</v>
      </c>
      <c r="F84" s="13" t="s">
        <v>18</v>
      </c>
      <c r="G84" s="30">
        <v>2</v>
      </c>
      <c r="H84" s="30">
        <v>2</v>
      </c>
      <c r="I84" s="30">
        <f t="shared" si="4"/>
        <v>0</v>
      </c>
      <c r="J84" s="49" t="s">
        <v>245</v>
      </c>
      <c r="K84" s="28" t="s">
        <v>235</v>
      </c>
    </row>
    <row r="85" spans="1:11" ht="13.2" x14ac:dyDescent="0.25">
      <c r="A85" s="33">
        <v>45559</v>
      </c>
      <c r="B85" s="28" t="s">
        <v>54</v>
      </c>
      <c r="C85" s="12" t="s">
        <v>216</v>
      </c>
      <c r="D85" s="28" t="s">
        <v>217</v>
      </c>
      <c r="E85" s="13" t="s">
        <v>47</v>
      </c>
      <c r="F85" s="13" t="s">
        <v>50</v>
      </c>
      <c r="G85" s="30">
        <v>1</v>
      </c>
      <c r="H85" s="30">
        <v>1</v>
      </c>
      <c r="I85" s="30">
        <f t="shared" si="4"/>
        <v>0</v>
      </c>
      <c r="J85" s="29"/>
      <c r="K85" s="28" t="s">
        <v>236</v>
      </c>
    </row>
    <row r="86" spans="1:11" ht="13.2" x14ac:dyDescent="0.25">
      <c r="A86" s="33">
        <v>45559</v>
      </c>
      <c r="B86" s="28" t="s">
        <v>54</v>
      </c>
      <c r="C86" s="12" t="s">
        <v>58</v>
      </c>
      <c r="D86" s="28" t="s">
        <v>218</v>
      </c>
      <c r="E86" s="13" t="s">
        <v>58</v>
      </c>
      <c r="F86" s="30" t="s">
        <v>18</v>
      </c>
      <c r="G86" s="30">
        <v>1</v>
      </c>
      <c r="H86" s="30">
        <v>1</v>
      </c>
      <c r="I86" s="30">
        <f>H86-G86</f>
        <v>0</v>
      </c>
      <c r="J86" s="29"/>
      <c r="K86" s="28" t="s">
        <v>237</v>
      </c>
    </row>
    <row r="87" spans="1:11" ht="13.2" x14ac:dyDescent="0.25">
      <c r="A87" s="33">
        <v>45559</v>
      </c>
      <c r="B87" s="28" t="s">
        <v>54</v>
      </c>
      <c r="C87" s="12" t="s">
        <v>219</v>
      </c>
      <c r="D87" s="28" t="s">
        <v>220</v>
      </c>
      <c r="E87" s="13" t="s">
        <v>47</v>
      </c>
      <c r="F87" s="13" t="s">
        <v>42</v>
      </c>
      <c r="G87" s="30">
        <v>3</v>
      </c>
      <c r="H87" s="30">
        <v>3</v>
      </c>
      <c r="I87" s="30">
        <f t="shared" si="4"/>
        <v>0</v>
      </c>
      <c r="J87" s="29"/>
      <c r="K87" s="28" t="s">
        <v>238</v>
      </c>
    </row>
    <row r="88" spans="1:11" ht="13.2" x14ac:dyDescent="0.25">
      <c r="A88" s="33">
        <v>45560</v>
      </c>
      <c r="B88" s="28" t="s">
        <v>54</v>
      </c>
      <c r="C88" s="28" t="s">
        <v>73</v>
      </c>
      <c r="D88" t="s">
        <v>221</v>
      </c>
      <c r="E88" s="13" t="s">
        <v>65</v>
      </c>
      <c r="F88" s="13" t="s">
        <v>18</v>
      </c>
      <c r="G88" s="30">
        <v>4</v>
      </c>
      <c r="H88" s="30">
        <v>3</v>
      </c>
      <c r="I88" s="30">
        <f t="shared" si="4"/>
        <v>-1</v>
      </c>
      <c r="J88" s="49" t="s">
        <v>370</v>
      </c>
      <c r="K88" s="28" t="s">
        <v>239</v>
      </c>
    </row>
    <row r="89" spans="1:11" ht="13.2" x14ac:dyDescent="0.25">
      <c r="A89" s="33">
        <v>45561</v>
      </c>
      <c r="B89" s="28" t="s">
        <v>54</v>
      </c>
      <c r="C89" s="28" t="s">
        <v>49</v>
      </c>
      <c r="D89" s="28" t="s">
        <v>222</v>
      </c>
      <c r="E89" s="13" t="s">
        <v>49</v>
      </c>
      <c r="F89" s="13" t="s">
        <v>45</v>
      </c>
      <c r="G89" s="30">
        <v>2</v>
      </c>
      <c r="H89" s="30">
        <v>2</v>
      </c>
      <c r="I89" s="30"/>
      <c r="J89" s="49" t="s">
        <v>110</v>
      </c>
      <c r="K89" s="28" t="s">
        <v>240</v>
      </c>
    </row>
    <row r="90" spans="1:11" ht="13.2" x14ac:dyDescent="0.25">
      <c r="A90" s="33">
        <v>45561</v>
      </c>
      <c r="B90" s="28" t="s">
        <v>54</v>
      </c>
      <c r="C90" s="28" t="s">
        <v>223</v>
      </c>
      <c r="D90" s="28" t="s">
        <v>224</v>
      </c>
      <c r="E90" s="13" t="s">
        <v>49</v>
      </c>
      <c r="F90" s="13" t="s">
        <v>45</v>
      </c>
      <c r="G90" s="30">
        <v>2</v>
      </c>
      <c r="H90" s="30">
        <v>2</v>
      </c>
      <c r="I90" s="30"/>
      <c r="J90" s="49" t="s">
        <v>111</v>
      </c>
      <c r="K90" s="28"/>
    </row>
    <row r="91" spans="1:11" ht="13.2" x14ac:dyDescent="0.25">
      <c r="A91" s="33">
        <v>45561</v>
      </c>
      <c r="B91" s="28" t="s">
        <v>54</v>
      </c>
      <c r="C91" s="28" t="s">
        <v>225</v>
      </c>
      <c r="D91" s="28" t="s">
        <v>226</v>
      </c>
      <c r="E91" s="13" t="s">
        <v>65</v>
      </c>
      <c r="F91" s="13" t="s">
        <v>18</v>
      </c>
      <c r="G91" s="30">
        <v>3</v>
      </c>
      <c r="H91" s="30">
        <v>3</v>
      </c>
      <c r="I91" s="30"/>
      <c r="J91" s="29"/>
      <c r="K91" s="28" t="s">
        <v>241</v>
      </c>
    </row>
    <row r="92" spans="1:11" ht="13.2" x14ac:dyDescent="0.25">
      <c r="A92" s="33">
        <v>45562</v>
      </c>
      <c r="B92" s="28" t="s">
        <v>54</v>
      </c>
      <c r="C92" s="28" t="s">
        <v>213</v>
      </c>
      <c r="D92" s="28" t="s">
        <v>214</v>
      </c>
      <c r="E92" s="13" t="s">
        <v>47</v>
      </c>
      <c r="F92" s="13" t="s">
        <v>42</v>
      </c>
      <c r="G92" s="30">
        <v>0.25</v>
      </c>
      <c r="H92" s="30">
        <v>0.25</v>
      </c>
      <c r="I92" s="30"/>
      <c r="J92" s="29"/>
      <c r="K92" s="28"/>
    </row>
    <row r="93" spans="1:11" ht="13.2" x14ac:dyDescent="0.25">
      <c r="A93" s="33">
        <v>45562</v>
      </c>
      <c r="B93" s="28" t="s">
        <v>54</v>
      </c>
      <c r="C93" s="28" t="s">
        <v>87</v>
      </c>
      <c r="D93" s="28" t="s">
        <v>227</v>
      </c>
      <c r="E93" s="13" t="s">
        <v>47</v>
      </c>
      <c r="F93" s="13" t="s">
        <v>42</v>
      </c>
      <c r="G93" s="30">
        <v>0.75</v>
      </c>
      <c r="H93" s="30">
        <v>0.75</v>
      </c>
      <c r="I93" s="30"/>
      <c r="J93" s="29"/>
      <c r="K93" s="28" t="s">
        <v>242</v>
      </c>
    </row>
    <row r="94" spans="1:11" ht="13.2" x14ac:dyDescent="0.25">
      <c r="A94" s="33">
        <v>45562</v>
      </c>
      <c r="B94" s="28" t="s">
        <v>54</v>
      </c>
      <c r="C94" s="28" t="s">
        <v>144</v>
      </c>
      <c r="D94" s="28" t="s">
        <v>228</v>
      </c>
      <c r="E94" s="13" t="s">
        <v>47</v>
      </c>
      <c r="F94" s="13" t="s">
        <v>18</v>
      </c>
      <c r="G94" s="30">
        <v>0.25</v>
      </c>
      <c r="H94" s="30">
        <v>0.25</v>
      </c>
      <c r="I94" s="30"/>
      <c r="J94" s="29"/>
      <c r="K94" s="28"/>
    </row>
    <row r="95" spans="1:11" ht="13.2" x14ac:dyDescent="0.25">
      <c r="A95" s="33">
        <v>45562</v>
      </c>
      <c r="B95" s="28" t="s">
        <v>54</v>
      </c>
      <c r="C95" s="28" t="s">
        <v>144</v>
      </c>
      <c r="D95" s="28" t="s">
        <v>229</v>
      </c>
      <c r="E95" s="13" t="s">
        <v>47</v>
      </c>
      <c r="F95" s="13" t="s">
        <v>42</v>
      </c>
      <c r="G95" s="30">
        <v>0.25</v>
      </c>
      <c r="H95" s="30">
        <v>0.25</v>
      </c>
      <c r="I95" s="30"/>
      <c r="K95" s="28" t="s">
        <v>243</v>
      </c>
    </row>
    <row r="96" spans="1:11" ht="13.2" x14ac:dyDescent="0.25">
      <c r="A96" s="33">
        <v>45562</v>
      </c>
      <c r="B96" s="28" t="s">
        <v>54</v>
      </c>
      <c r="C96" s="28" t="s">
        <v>95</v>
      </c>
      <c r="D96" s="28" t="s">
        <v>230</v>
      </c>
      <c r="E96" s="13" t="s">
        <v>65</v>
      </c>
      <c r="F96" s="13" t="s">
        <v>18</v>
      </c>
      <c r="G96" s="30">
        <v>2</v>
      </c>
      <c r="H96" s="30">
        <v>2</v>
      </c>
      <c r="I96" s="30"/>
      <c r="J96" s="49" t="s">
        <v>185</v>
      </c>
      <c r="K96" s="28" t="s">
        <v>244</v>
      </c>
    </row>
    <row r="97" spans="1:11" ht="13.2" x14ac:dyDescent="0.25">
      <c r="A97" s="33">
        <v>45562</v>
      </c>
      <c r="B97" s="28" t="s">
        <v>54</v>
      </c>
      <c r="C97" s="28" t="s">
        <v>231</v>
      </c>
      <c r="D97" s="28" t="s">
        <v>232</v>
      </c>
      <c r="E97" s="13" t="s">
        <v>65</v>
      </c>
      <c r="F97" s="13" t="s">
        <v>18</v>
      </c>
      <c r="G97" s="30">
        <v>4</v>
      </c>
      <c r="H97" s="30">
        <v>4</v>
      </c>
      <c r="I97" s="30"/>
      <c r="J97" s="29"/>
      <c r="K97" s="28" t="s">
        <v>233</v>
      </c>
    </row>
    <row r="98" spans="1:11" ht="13.2" x14ac:dyDescent="0.25">
      <c r="A98" s="33">
        <v>45563</v>
      </c>
      <c r="B98" s="28" t="s">
        <v>54</v>
      </c>
      <c r="C98" s="28" t="s">
        <v>209</v>
      </c>
      <c r="D98" s="28" t="s">
        <v>246</v>
      </c>
      <c r="E98" s="13" t="s">
        <v>60</v>
      </c>
      <c r="F98" s="13" t="s">
        <v>42</v>
      </c>
      <c r="G98" s="30">
        <v>1</v>
      </c>
      <c r="H98" s="30">
        <v>1.5</v>
      </c>
      <c r="I98" s="30"/>
      <c r="J98" s="29"/>
      <c r="K98" s="28"/>
    </row>
    <row r="99" spans="1:11" ht="13.2" x14ac:dyDescent="0.25">
      <c r="A99" s="33"/>
      <c r="B99" s="28"/>
      <c r="C99" s="28"/>
      <c r="E99" s="28"/>
      <c r="F99" s="13"/>
      <c r="G99" s="30"/>
      <c r="H99" s="30"/>
      <c r="I99" s="30"/>
      <c r="J99" s="29"/>
      <c r="K99" s="28"/>
    </row>
    <row r="100" spans="1:11" ht="13.2" x14ac:dyDescent="0.25">
      <c r="A100" s="33">
        <v>45560</v>
      </c>
      <c r="B100" s="28" t="s">
        <v>54</v>
      </c>
      <c r="C100" s="12" t="s">
        <v>16</v>
      </c>
      <c r="D100" s="28"/>
      <c r="E100" s="13"/>
      <c r="F100" s="13"/>
      <c r="G100" s="30"/>
      <c r="H100" s="30"/>
      <c r="I100" s="30">
        <f t="shared" si="4"/>
        <v>0</v>
      </c>
      <c r="J100" s="29"/>
      <c r="K100" s="28"/>
    </row>
    <row r="101" spans="1:11" ht="13.2" x14ac:dyDescent="0.25">
      <c r="A101" s="19"/>
      <c r="B101" s="21"/>
      <c r="C101" s="21"/>
      <c r="D101" s="21"/>
      <c r="E101" s="21" t="s">
        <v>19</v>
      </c>
      <c r="F101" s="21"/>
      <c r="G101" s="24">
        <f>SUM(G78:G100)</f>
        <v>33.75</v>
      </c>
      <c r="H101" s="24">
        <f>SUM(H78:H100)</f>
        <v>32.75</v>
      </c>
      <c r="I101" s="24">
        <f t="shared" si="4"/>
        <v>-1</v>
      </c>
      <c r="J101" s="25"/>
      <c r="K101" s="21"/>
    </row>
    <row r="102" spans="1:11" ht="18.75" customHeight="1" x14ac:dyDescent="0.25">
      <c r="A102" s="65" t="s">
        <v>23</v>
      </c>
      <c r="B102" s="58"/>
      <c r="C102" s="58"/>
      <c r="D102" s="58"/>
      <c r="E102" s="58"/>
      <c r="F102" s="58"/>
      <c r="G102" s="58"/>
      <c r="H102" s="58"/>
      <c r="I102" s="58"/>
      <c r="J102" s="58"/>
      <c r="K102" s="59"/>
    </row>
    <row r="103" spans="1:11" ht="13.2" x14ac:dyDescent="0.25">
      <c r="A103" s="36" t="s">
        <v>12</v>
      </c>
      <c r="B103" s="57" t="s">
        <v>13</v>
      </c>
      <c r="C103" s="58"/>
      <c r="D103" s="58"/>
      <c r="E103" s="58"/>
      <c r="F103" s="58"/>
      <c r="G103" s="58"/>
      <c r="H103" s="58"/>
      <c r="I103" s="58"/>
      <c r="J103" s="58"/>
      <c r="K103" s="59"/>
    </row>
    <row r="104" spans="1:11" ht="27.75" customHeight="1" x14ac:dyDescent="0.25">
      <c r="A104" s="37" t="s">
        <v>14</v>
      </c>
      <c r="B104" s="57" t="s">
        <v>15</v>
      </c>
      <c r="C104" s="58"/>
      <c r="D104" s="58"/>
      <c r="E104" s="58"/>
      <c r="F104" s="58"/>
      <c r="G104" s="58"/>
      <c r="H104" s="58"/>
      <c r="I104" s="58"/>
      <c r="J104" s="58"/>
      <c r="K104" s="59"/>
    </row>
    <row r="105" spans="1:11" ht="13.2" x14ac:dyDescent="0.25">
      <c r="A105" s="33">
        <v>45565</v>
      </c>
      <c r="B105" s="28" t="s">
        <v>54</v>
      </c>
      <c r="C105" s="12" t="s">
        <v>231</v>
      </c>
      <c r="D105" s="28" t="s">
        <v>247</v>
      </c>
      <c r="E105" s="13" t="s">
        <v>65</v>
      </c>
      <c r="F105" s="13" t="s">
        <v>18</v>
      </c>
      <c r="G105" s="30">
        <v>3</v>
      </c>
      <c r="H105" s="30">
        <v>4</v>
      </c>
      <c r="I105" s="30">
        <f t="shared" ref="I105:I120" si="5">H105-G105</f>
        <v>1</v>
      </c>
      <c r="J105" s="29"/>
      <c r="K105" s="28" t="s">
        <v>248</v>
      </c>
    </row>
    <row r="106" spans="1:11" ht="13.2" x14ac:dyDescent="0.25">
      <c r="A106" s="33">
        <v>45565</v>
      </c>
      <c r="B106" s="28" t="s">
        <v>54</v>
      </c>
      <c r="C106" s="12" t="s">
        <v>79</v>
      </c>
      <c r="D106" s="28" t="s">
        <v>249</v>
      </c>
      <c r="E106" s="13" t="s">
        <v>65</v>
      </c>
      <c r="F106" s="13" t="s">
        <v>18</v>
      </c>
      <c r="G106" s="30">
        <v>2</v>
      </c>
      <c r="H106" s="30">
        <v>3</v>
      </c>
      <c r="I106" s="30">
        <f t="shared" si="5"/>
        <v>1</v>
      </c>
      <c r="J106" s="49" t="s">
        <v>185</v>
      </c>
      <c r="K106" s="28" t="s">
        <v>352</v>
      </c>
    </row>
    <row r="107" spans="1:11" ht="13.2" x14ac:dyDescent="0.25">
      <c r="A107" s="33">
        <v>45565</v>
      </c>
      <c r="B107" s="28" t="s">
        <v>54</v>
      </c>
      <c r="C107" s="12" t="s">
        <v>79</v>
      </c>
      <c r="D107" s="28" t="s">
        <v>250</v>
      </c>
      <c r="E107" s="13" t="s">
        <v>65</v>
      </c>
      <c r="F107" s="13" t="s">
        <v>61</v>
      </c>
      <c r="G107" s="30">
        <v>3</v>
      </c>
      <c r="H107" s="30">
        <v>2</v>
      </c>
      <c r="I107" s="30">
        <f t="shared" si="5"/>
        <v>-1</v>
      </c>
      <c r="J107" s="49" t="s">
        <v>185</v>
      </c>
      <c r="K107" s="28" t="s">
        <v>353</v>
      </c>
    </row>
    <row r="108" spans="1:11" ht="13.2" x14ac:dyDescent="0.25">
      <c r="A108" s="33">
        <v>45566</v>
      </c>
      <c r="B108" s="28" t="s">
        <v>54</v>
      </c>
      <c r="C108" s="12" t="s">
        <v>231</v>
      </c>
      <c r="D108" s="28" t="s">
        <v>251</v>
      </c>
      <c r="E108" s="13" t="s">
        <v>65</v>
      </c>
      <c r="F108" s="13" t="s">
        <v>18</v>
      </c>
      <c r="G108" s="30">
        <v>3</v>
      </c>
      <c r="H108" s="30">
        <v>3</v>
      </c>
      <c r="I108" s="30">
        <f t="shared" si="5"/>
        <v>0</v>
      </c>
      <c r="J108" s="29"/>
      <c r="K108" s="28" t="s">
        <v>252</v>
      </c>
    </row>
    <row r="109" spans="1:11" ht="13.2" x14ac:dyDescent="0.25">
      <c r="A109" s="33">
        <v>45567</v>
      </c>
      <c r="B109" s="28" t="s">
        <v>54</v>
      </c>
      <c r="C109" s="12" t="s">
        <v>231</v>
      </c>
      <c r="D109" s="28" t="s">
        <v>253</v>
      </c>
      <c r="E109" s="13" t="s">
        <v>65</v>
      </c>
      <c r="F109" s="13" t="s">
        <v>18</v>
      </c>
      <c r="G109" s="30">
        <v>4</v>
      </c>
      <c r="H109" s="30">
        <v>4</v>
      </c>
      <c r="I109" s="30">
        <f t="shared" si="5"/>
        <v>0</v>
      </c>
      <c r="J109" s="29"/>
      <c r="K109" s="28"/>
    </row>
    <row r="110" spans="1:11" ht="13.2" x14ac:dyDescent="0.25">
      <c r="A110" s="33">
        <v>45567</v>
      </c>
      <c r="B110" s="28" t="s">
        <v>54</v>
      </c>
      <c r="C110" s="12" t="s">
        <v>254</v>
      </c>
      <c r="D110" s="28" t="s">
        <v>255</v>
      </c>
      <c r="E110" s="13" t="s">
        <v>65</v>
      </c>
      <c r="F110" s="13" t="s">
        <v>17</v>
      </c>
      <c r="G110" s="30">
        <v>2</v>
      </c>
      <c r="H110" s="30">
        <v>2</v>
      </c>
      <c r="I110" s="30">
        <f t="shared" si="5"/>
        <v>0</v>
      </c>
      <c r="J110" s="29"/>
      <c r="K110" s="28" t="s">
        <v>256</v>
      </c>
    </row>
    <row r="111" spans="1:11" ht="13.2" x14ac:dyDescent="0.25">
      <c r="A111" s="33">
        <v>45568</v>
      </c>
      <c r="B111" s="28" t="s">
        <v>54</v>
      </c>
      <c r="C111" s="12" t="s">
        <v>105</v>
      </c>
      <c r="D111" s="28" t="s">
        <v>257</v>
      </c>
      <c r="E111" s="13" t="s">
        <v>65</v>
      </c>
      <c r="F111" s="13" t="s">
        <v>45</v>
      </c>
      <c r="G111" s="30">
        <v>1</v>
      </c>
      <c r="H111" s="30">
        <v>1</v>
      </c>
      <c r="I111" s="30">
        <f t="shared" si="5"/>
        <v>0</v>
      </c>
      <c r="J111" s="49" t="s">
        <v>345</v>
      </c>
      <c r="K111" s="28"/>
    </row>
    <row r="112" spans="1:11" ht="13.2" x14ac:dyDescent="0.25">
      <c r="A112" s="33">
        <v>45568</v>
      </c>
      <c r="B112" s="28" t="s">
        <v>54</v>
      </c>
      <c r="C112" s="12" t="s">
        <v>105</v>
      </c>
      <c r="D112" s="28" t="s">
        <v>258</v>
      </c>
      <c r="E112" s="13" t="s">
        <v>65</v>
      </c>
      <c r="F112" s="13" t="s">
        <v>45</v>
      </c>
      <c r="G112" s="30">
        <v>1</v>
      </c>
      <c r="H112" s="30">
        <v>2</v>
      </c>
      <c r="I112" s="30">
        <f t="shared" si="5"/>
        <v>1</v>
      </c>
      <c r="J112" s="49" t="s">
        <v>345</v>
      </c>
      <c r="K112" s="28" t="s">
        <v>259</v>
      </c>
    </row>
    <row r="113" spans="1:11" ht="13.2" x14ac:dyDescent="0.25">
      <c r="A113" s="33">
        <v>45568</v>
      </c>
      <c r="B113" s="28" t="s">
        <v>54</v>
      </c>
      <c r="C113" s="12" t="s">
        <v>254</v>
      </c>
      <c r="D113" s="28" t="s">
        <v>262</v>
      </c>
      <c r="E113" s="13"/>
      <c r="F113" s="13" t="s">
        <v>17</v>
      </c>
      <c r="G113" s="30">
        <v>1</v>
      </c>
      <c r="H113" s="30">
        <v>1</v>
      </c>
      <c r="I113" s="30">
        <f t="shared" si="5"/>
        <v>0</v>
      </c>
      <c r="J113" s="29"/>
      <c r="K113" s="28"/>
    </row>
    <row r="114" spans="1:11" ht="13.2" x14ac:dyDescent="0.25">
      <c r="A114" s="33">
        <v>45569</v>
      </c>
      <c r="B114" s="28" t="s">
        <v>54</v>
      </c>
      <c r="C114" s="12" t="s">
        <v>260</v>
      </c>
      <c r="D114" s="28" t="s">
        <v>214</v>
      </c>
      <c r="E114" s="13" t="s">
        <v>47</v>
      </c>
      <c r="F114" s="13" t="s">
        <v>42</v>
      </c>
      <c r="G114" s="30">
        <v>0.25</v>
      </c>
      <c r="H114" s="30">
        <v>0.25</v>
      </c>
      <c r="I114" s="30">
        <f>H114-G114</f>
        <v>0</v>
      </c>
      <c r="J114" s="29"/>
      <c r="K114" s="28"/>
    </row>
    <row r="115" spans="1:11" ht="13.2" x14ac:dyDescent="0.25">
      <c r="A115" s="33">
        <v>45569</v>
      </c>
      <c r="B115" s="28" t="s">
        <v>54</v>
      </c>
      <c r="C115" s="12" t="s">
        <v>254</v>
      </c>
      <c r="D115" s="28" t="s">
        <v>261</v>
      </c>
      <c r="E115" s="13" t="s">
        <v>65</v>
      </c>
      <c r="F115" s="13" t="s">
        <v>17</v>
      </c>
      <c r="G115" s="30">
        <v>3</v>
      </c>
      <c r="H115" s="30">
        <v>3</v>
      </c>
      <c r="I115" s="30">
        <f>H115-G115</f>
        <v>0</v>
      </c>
      <c r="J115" s="29"/>
      <c r="K115" s="28"/>
    </row>
    <row r="116" spans="1:11" ht="13.2" x14ac:dyDescent="0.25">
      <c r="A116" s="33">
        <v>45569</v>
      </c>
      <c r="B116" s="28" t="s">
        <v>54</v>
      </c>
      <c r="C116" s="12" t="s">
        <v>254</v>
      </c>
      <c r="D116" s="28" t="s">
        <v>261</v>
      </c>
      <c r="E116" s="13" t="s">
        <v>65</v>
      </c>
      <c r="F116" s="13" t="s">
        <v>17</v>
      </c>
      <c r="G116" s="30">
        <v>2</v>
      </c>
      <c r="H116" s="30">
        <v>2</v>
      </c>
      <c r="I116" s="30">
        <f>H116-G116</f>
        <v>0</v>
      </c>
      <c r="J116" s="29"/>
      <c r="K116" s="28"/>
    </row>
    <row r="117" spans="1:11" ht="13.2" x14ac:dyDescent="0.25">
      <c r="A117" s="33">
        <v>45569</v>
      </c>
      <c r="B117" s="28" t="s">
        <v>54</v>
      </c>
      <c r="C117" s="12" t="s">
        <v>231</v>
      </c>
      <c r="D117" s="28" t="s">
        <v>285</v>
      </c>
      <c r="E117" s="13" t="s">
        <v>65</v>
      </c>
      <c r="F117" s="13" t="s">
        <v>18</v>
      </c>
      <c r="G117" s="30">
        <v>2</v>
      </c>
      <c r="H117" s="30">
        <v>2</v>
      </c>
      <c r="I117" s="30">
        <f>H117-G117</f>
        <v>0</v>
      </c>
      <c r="J117" s="29"/>
      <c r="K117" s="28" t="s">
        <v>286</v>
      </c>
    </row>
    <row r="118" spans="1:11" ht="13.2" x14ac:dyDescent="0.25">
      <c r="A118" s="33">
        <v>45570</v>
      </c>
      <c r="B118" s="28" t="s">
        <v>54</v>
      </c>
      <c r="C118" s="12" t="s">
        <v>209</v>
      </c>
      <c r="D118" s="28" t="s">
        <v>246</v>
      </c>
      <c r="E118" s="13" t="s">
        <v>65</v>
      </c>
      <c r="F118" s="13" t="s">
        <v>42</v>
      </c>
      <c r="G118" s="30">
        <v>1</v>
      </c>
      <c r="H118" s="30">
        <v>1</v>
      </c>
      <c r="I118" s="30">
        <f>H118-G118</f>
        <v>0</v>
      </c>
      <c r="J118" s="29"/>
      <c r="K118" s="28"/>
    </row>
    <row r="119" spans="1:11" ht="13.2" x14ac:dyDescent="0.25">
      <c r="J119" s="29"/>
      <c r="K119" s="28"/>
    </row>
    <row r="120" spans="1:11" ht="13.2" x14ac:dyDescent="0.25">
      <c r="A120" s="19"/>
      <c r="B120" s="21"/>
      <c r="C120" s="21"/>
      <c r="D120" s="21"/>
      <c r="E120" s="21" t="s">
        <v>19</v>
      </c>
      <c r="F120" s="21"/>
      <c r="G120" s="24">
        <f>SUM(G105:G118)</f>
        <v>28.25</v>
      </c>
      <c r="H120" s="24">
        <f>SUM(H105:H118)</f>
        <v>30.25</v>
      </c>
      <c r="I120" s="24">
        <f t="shared" si="5"/>
        <v>2</v>
      </c>
      <c r="J120" s="25"/>
      <c r="K120" s="21"/>
    </row>
    <row r="121" spans="1:11" ht="18.75" customHeight="1" x14ac:dyDescent="0.25">
      <c r="A121" s="60" t="s">
        <v>24</v>
      </c>
      <c r="B121" s="58"/>
      <c r="C121" s="58"/>
      <c r="D121" s="58"/>
      <c r="E121" s="58"/>
      <c r="F121" s="58"/>
      <c r="G121" s="58"/>
      <c r="H121" s="58"/>
      <c r="I121" s="58"/>
      <c r="J121" s="58"/>
      <c r="K121" s="59"/>
    </row>
    <row r="122" spans="1:11" ht="13.2" x14ac:dyDescent="0.25">
      <c r="A122" s="38" t="s">
        <v>12</v>
      </c>
      <c r="B122" s="61" t="s">
        <v>13</v>
      </c>
      <c r="C122" s="58"/>
      <c r="D122" s="58"/>
      <c r="E122" s="58"/>
      <c r="F122" s="58"/>
      <c r="G122" s="58"/>
      <c r="H122" s="58"/>
      <c r="I122" s="58"/>
      <c r="J122" s="58"/>
      <c r="K122" s="59"/>
    </row>
    <row r="123" spans="1:11" ht="27.75" customHeight="1" x14ac:dyDescent="0.25">
      <c r="A123" s="39" t="s">
        <v>14</v>
      </c>
      <c r="B123" s="61" t="s">
        <v>15</v>
      </c>
      <c r="C123" s="58"/>
      <c r="D123" s="58"/>
      <c r="E123" s="58"/>
      <c r="F123" s="58"/>
      <c r="G123" s="58"/>
      <c r="H123" s="58"/>
      <c r="I123" s="58"/>
      <c r="J123" s="58"/>
      <c r="K123" s="59"/>
    </row>
    <row r="124" spans="1:11" ht="13.2" x14ac:dyDescent="0.25">
      <c r="A124" s="33">
        <v>45572</v>
      </c>
      <c r="B124" s="28" t="s">
        <v>54</v>
      </c>
      <c r="C124" s="12" t="s">
        <v>264</v>
      </c>
      <c r="D124" s="28" t="s">
        <v>265</v>
      </c>
      <c r="E124" s="13" t="s">
        <v>65</v>
      </c>
      <c r="F124" s="13" t="s">
        <v>18</v>
      </c>
      <c r="G124" s="30">
        <v>1.5</v>
      </c>
      <c r="H124" s="30">
        <v>1.5</v>
      </c>
      <c r="I124" s="30">
        <f t="shared" ref="I124:I144" si="6">H124-G124</f>
        <v>0</v>
      </c>
      <c r="J124" s="29"/>
      <c r="K124" s="28" t="s">
        <v>354</v>
      </c>
    </row>
    <row r="125" spans="1:11" ht="13.2" x14ac:dyDescent="0.25">
      <c r="A125" s="33">
        <v>45572</v>
      </c>
      <c r="B125" s="28" t="s">
        <v>54</v>
      </c>
      <c r="C125" s="12" t="s">
        <v>276</v>
      </c>
      <c r="D125" s="28" t="s">
        <v>277</v>
      </c>
      <c r="E125" s="13"/>
      <c r="F125" s="13" t="s">
        <v>42</v>
      </c>
      <c r="G125" s="30">
        <v>1</v>
      </c>
      <c r="H125" s="30">
        <v>1</v>
      </c>
      <c r="I125" s="30"/>
      <c r="J125" s="29"/>
      <c r="K125" s="28"/>
    </row>
    <row r="126" spans="1:11" ht="13.2" x14ac:dyDescent="0.25">
      <c r="A126" s="33">
        <v>45572</v>
      </c>
      <c r="B126" s="28" t="s">
        <v>54</v>
      </c>
      <c r="C126" s="12" t="s">
        <v>266</v>
      </c>
      <c r="D126" s="28" t="s">
        <v>267</v>
      </c>
      <c r="E126" s="13" t="s">
        <v>65</v>
      </c>
      <c r="F126" s="13" t="s">
        <v>18</v>
      </c>
      <c r="G126" s="30">
        <v>4</v>
      </c>
      <c r="H126" s="30">
        <v>4</v>
      </c>
      <c r="I126" s="30">
        <f t="shared" si="6"/>
        <v>0</v>
      </c>
      <c r="J126" s="49" t="s">
        <v>185</v>
      </c>
      <c r="K126" s="28" t="s">
        <v>355</v>
      </c>
    </row>
    <row r="127" spans="1:11" ht="13.2" x14ac:dyDescent="0.25">
      <c r="A127" s="33">
        <v>45572</v>
      </c>
      <c r="B127" s="28" t="s">
        <v>54</v>
      </c>
      <c r="C127" s="12" t="s">
        <v>268</v>
      </c>
      <c r="D127" s="28" t="s">
        <v>269</v>
      </c>
      <c r="E127" s="13" t="s">
        <v>65</v>
      </c>
      <c r="F127" s="13" t="s">
        <v>18</v>
      </c>
      <c r="G127" s="30">
        <v>1</v>
      </c>
      <c r="H127" s="30">
        <v>0.5</v>
      </c>
      <c r="I127" s="30"/>
      <c r="J127" s="29"/>
      <c r="K127" s="28"/>
    </row>
    <row r="128" spans="1:11" ht="13.2" x14ac:dyDescent="0.25">
      <c r="A128" s="33">
        <v>45573</v>
      </c>
      <c r="B128" s="28" t="s">
        <v>54</v>
      </c>
      <c r="C128" s="12" t="s">
        <v>260</v>
      </c>
      <c r="D128" s="28" t="s">
        <v>270</v>
      </c>
      <c r="E128" s="13" t="s">
        <v>65</v>
      </c>
      <c r="F128" s="13" t="s">
        <v>42</v>
      </c>
      <c r="G128" s="30">
        <v>0.25</v>
      </c>
      <c r="H128" s="30">
        <v>0.25</v>
      </c>
      <c r="I128" s="30"/>
      <c r="J128" s="29"/>
      <c r="K128" s="28"/>
    </row>
    <row r="129" spans="1:11" ht="13.2" x14ac:dyDescent="0.25">
      <c r="A129" s="33">
        <v>45573</v>
      </c>
      <c r="B129" s="51" t="s">
        <v>46</v>
      </c>
      <c r="C129" s="12" t="s">
        <v>254</v>
      </c>
      <c r="D129" s="28" t="s">
        <v>263</v>
      </c>
      <c r="E129" s="13"/>
      <c r="F129" s="13" t="s">
        <v>17</v>
      </c>
      <c r="G129" s="30"/>
      <c r="H129" s="30">
        <v>3</v>
      </c>
      <c r="I129" s="30">
        <f t="shared" si="6"/>
        <v>3</v>
      </c>
      <c r="J129" s="29"/>
      <c r="K129" s="28"/>
    </row>
    <row r="130" spans="1:11" ht="13.2" x14ac:dyDescent="0.25">
      <c r="A130" s="33">
        <v>45573</v>
      </c>
      <c r="B130" s="28" t="s">
        <v>54</v>
      </c>
      <c r="C130" s="12" t="s">
        <v>58</v>
      </c>
      <c r="D130" s="28" t="s">
        <v>271</v>
      </c>
      <c r="E130" s="13" t="s">
        <v>47</v>
      </c>
      <c r="F130" s="13" t="s">
        <v>50</v>
      </c>
      <c r="G130" s="30">
        <v>2</v>
      </c>
      <c r="H130" s="30">
        <v>1</v>
      </c>
      <c r="I130" s="30">
        <f t="shared" si="6"/>
        <v>-1</v>
      </c>
      <c r="J130" s="29"/>
      <c r="K130" s="28" t="s">
        <v>272</v>
      </c>
    </row>
    <row r="131" spans="1:11" ht="13.2" x14ac:dyDescent="0.25">
      <c r="A131" s="33">
        <v>45573</v>
      </c>
      <c r="B131" s="28" t="s">
        <v>54</v>
      </c>
      <c r="C131" s="12" t="s">
        <v>254</v>
      </c>
      <c r="D131" s="28" t="s">
        <v>273</v>
      </c>
      <c r="E131" s="13" t="s">
        <v>65</v>
      </c>
      <c r="F131" s="13" t="s">
        <v>17</v>
      </c>
      <c r="G131" s="30">
        <v>1</v>
      </c>
      <c r="H131" s="30">
        <v>1</v>
      </c>
      <c r="I131" s="30">
        <f t="shared" si="6"/>
        <v>0</v>
      </c>
      <c r="J131" s="29"/>
      <c r="K131" s="28" t="s">
        <v>356</v>
      </c>
    </row>
    <row r="132" spans="1:11" ht="13.2" x14ac:dyDescent="0.25">
      <c r="A132" s="33">
        <v>45573</v>
      </c>
      <c r="B132" s="28" t="s">
        <v>46</v>
      </c>
      <c r="C132" s="12" t="s">
        <v>254</v>
      </c>
      <c r="D132" s="28" t="s">
        <v>274</v>
      </c>
      <c r="E132" s="13" t="s">
        <v>65</v>
      </c>
      <c r="F132" s="13" t="s">
        <v>17</v>
      </c>
      <c r="G132" s="30"/>
      <c r="H132" s="30">
        <v>2</v>
      </c>
      <c r="I132" s="30">
        <f t="shared" si="6"/>
        <v>2</v>
      </c>
      <c r="J132" s="29"/>
      <c r="K132" s="28"/>
    </row>
    <row r="133" spans="1:11" ht="13.2" x14ac:dyDescent="0.25">
      <c r="A133" s="33">
        <v>45574</v>
      </c>
      <c r="B133" s="28" t="s">
        <v>54</v>
      </c>
      <c r="C133" s="12" t="s">
        <v>254</v>
      </c>
      <c r="D133" s="28" t="s">
        <v>275</v>
      </c>
      <c r="E133" s="13" t="s">
        <v>65</v>
      </c>
      <c r="F133" s="13" t="s">
        <v>17</v>
      </c>
      <c r="G133" s="30">
        <v>4</v>
      </c>
      <c r="H133" s="30">
        <v>4</v>
      </c>
      <c r="I133" s="30">
        <f t="shared" si="6"/>
        <v>0</v>
      </c>
      <c r="J133" s="29"/>
      <c r="K133" s="28" t="s">
        <v>368</v>
      </c>
    </row>
    <row r="134" spans="1:11" ht="13.2" x14ac:dyDescent="0.25">
      <c r="A134" s="33">
        <v>45574</v>
      </c>
      <c r="B134" s="28" t="s">
        <v>54</v>
      </c>
      <c r="C134" s="12" t="s">
        <v>209</v>
      </c>
      <c r="D134" s="28" t="s">
        <v>277</v>
      </c>
      <c r="E134" s="13"/>
      <c r="F134" s="13" t="s">
        <v>42</v>
      </c>
      <c r="G134" s="30">
        <v>0.5</v>
      </c>
      <c r="H134" s="30">
        <v>0.5</v>
      </c>
      <c r="I134" s="30">
        <f t="shared" si="6"/>
        <v>0</v>
      </c>
      <c r="J134" s="29"/>
      <c r="K134" s="28"/>
    </row>
    <row r="135" spans="1:11" ht="13.2" x14ac:dyDescent="0.25">
      <c r="A135" s="33">
        <v>45574</v>
      </c>
      <c r="B135" s="28" t="s">
        <v>54</v>
      </c>
      <c r="C135" s="12" t="s">
        <v>254</v>
      </c>
      <c r="D135" s="28" t="s">
        <v>278</v>
      </c>
      <c r="E135" s="13" t="s">
        <v>65</v>
      </c>
      <c r="F135" s="13" t="s">
        <v>17</v>
      </c>
      <c r="G135" s="30">
        <v>2</v>
      </c>
      <c r="H135" s="30">
        <v>2</v>
      </c>
      <c r="I135" s="30">
        <f t="shared" si="6"/>
        <v>0</v>
      </c>
      <c r="J135" s="29"/>
      <c r="K135" s="28" t="s">
        <v>358</v>
      </c>
    </row>
    <row r="136" spans="1:11" ht="13.2" x14ac:dyDescent="0.25">
      <c r="A136" s="33">
        <v>45575</v>
      </c>
      <c r="B136" s="28" t="s">
        <v>54</v>
      </c>
      <c r="C136" s="12" t="s">
        <v>254</v>
      </c>
      <c r="D136" s="28" t="s">
        <v>279</v>
      </c>
      <c r="E136" s="13" t="s">
        <v>65</v>
      </c>
      <c r="F136" s="13" t="s">
        <v>17</v>
      </c>
      <c r="G136" s="30">
        <v>3</v>
      </c>
      <c r="H136" s="30">
        <v>3</v>
      </c>
      <c r="I136" s="30">
        <f t="shared" si="6"/>
        <v>0</v>
      </c>
      <c r="J136" s="29"/>
      <c r="K136" s="28" t="s">
        <v>357</v>
      </c>
    </row>
    <row r="137" spans="1:11" ht="13.2" x14ac:dyDescent="0.25">
      <c r="A137" s="33">
        <v>45575</v>
      </c>
      <c r="B137" s="28" t="s">
        <v>54</v>
      </c>
      <c r="C137" s="12" t="s">
        <v>254</v>
      </c>
      <c r="D137" s="28" t="s">
        <v>280</v>
      </c>
      <c r="E137" s="13" t="s">
        <v>65</v>
      </c>
      <c r="F137" s="13" t="s">
        <v>17</v>
      </c>
      <c r="G137" s="30">
        <v>4</v>
      </c>
      <c r="H137" s="30">
        <v>4</v>
      </c>
      <c r="I137" s="30">
        <f t="shared" si="6"/>
        <v>0</v>
      </c>
      <c r="J137" s="29"/>
      <c r="K137" s="28"/>
    </row>
    <row r="138" spans="1:11" ht="13.2" x14ac:dyDescent="0.25">
      <c r="A138" s="33">
        <v>45576</v>
      </c>
      <c r="B138" s="28" t="s">
        <v>54</v>
      </c>
      <c r="C138" s="12" t="s">
        <v>254</v>
      </c>
      <c r="D138" s="28" t="s">
        <v>281</v>
      </c>
      <c r="E138" s="13" t="s">
        <v>65</v>
      </c>
      <c r="F138" s="13" t="s">
        <v>17</v>
      </c>
      <c r="G138" s="30">
        <v>1</v>
      </c>
      <c r="H138" s="30">
        <v>1</v>
      </c>
      <c r="I138" s="30">
        <f t="shared" si="6"/>
        <v>0</v>
      </c>
      <c r="J138" s="29"/>
      <c r="K138" s="28"/>
    </row>
    <row r="139" spans="1:11" ht="13.2" x14ac:dyDescent="0.25">
      <c r="A139" s="33">
        <v>45576</v>
      </c>
      <c r="B139" s="28" t="s">
        <v>54</v>
      </c>
      <c r="C139" s="12" t="s">
        <v>254</v>
      </c>
      <c r="D139" s="28" t="s">
        <v>282</v>
      </c>
      <c r="E139" s="13" t="s">
        <v>65</v>
      </c>
      <c r="F139" s="13" t="s">
        <v>17</v>
      </c>
      <c r="G139" s="30">
        <v>2</v>
      </c>
      <c r="H139" s="30">
        <v>1.5</v>
      </c>
      <c r="I139" s="30">
        <f t="shared" si="6"/>
        <v>-0.5</v>
      </c>
      <c r="J139" s="49" t="s">
        <v>346</v>
      </c>
      <c r="K139" s="28" t="s">
        <v>359</v>
      </c>
    </row>
    <row r="140" spans="1:11" ht="13.2" x14ac:dyDescent="0.25">
      <c r="A140" s="33">
        <v>45576</v>
      </c>
      <c r="B140" s="28" t="s">
        <v>54</v>
      </c>
      <c r="C140" s="12" t="s">
        <v>266</v>
      </c>
      <c r="D140" s="28" t="s">
        <v>283</v>
      </c>
      <c r="E140" s="13" t="s">
        <v>65</v>
      </c>
      <c r="F140" s="13" t="s">
        <v>61</v>
      </c>
      <c r="G140" s="30">
        <v>3</v>
      </c>
      <c r="H140" s="30">
        <v>3</v>
      </c>
      <c r="I140" s="30">
        <f t="shared" si="6"/>
        <v>0</v>
      </c>
      <c r="J140" s="49" t="s">
        <v>185</v>
      </c>
      <c r="K140" s="28"/>
    </row>
    <row r="141" spans="1:11" ht="13.2" x14ac:dyDescent="0.25">
      <c r="A141" s="33">
        <v>45576</v>
      </c>
      <c r="B141" s="28" t="s">
        <v>54</v>
      </c>
      <c r="C141" s="12" t="s">
        <v>86</v>
      </c>
      <c r="D141" s="28" t="s">
        <v>284</v>
      </c>
      <c r="E141" s="13" t="s">
        <v>65</v>
      </c>
      <c r="F141" s="13" t="s">
        <v>18</v>
      </c>
      <c r="G141" s="30">
        <v>1</v>
      </c>
      <c r="H141" s="30">
        <v>1</v>
      </c>
      <c r="I141" s="30">
        <f t="shared" si="6"/>
        <v>0</v>
      </c>
      <c r="J141" s="29"/>
      <c r="K141" s="28"/>
    </row>
    <row r="142" spans="1:11" ht="13.2" x14ac:dyDescent="0.25">
      <c r="A142" s="33"/>
      <c r="B142" s="28"/>
      <c r="C142" s="12"/>
      <c r="D142" s="28"/>
      <c r="E142" s="13"/>
      <c r="F142" s="13"/>
      <c r="G142" s="30"/>
      <c r="H142" s="30"/>
      <c r="I142" s="30"/>
      <c r="J142" s="29"/>
      <c r="K142" s="28"/>
    </row>
    <row r="143" spans="1:11" ht="13.2" x14ac:dyDescent="0.25">
      <c r="A143" s="33"/>
      <c r="B143" s="28"/>
      <c r="C143" s="12" t="s">
        <v>16</v>
      </c>
      <c r="D143" s="28"/>
      <c r="E143" s="13"/>
      <c r="F143" s="13"/>
      <c r="G143" s="30"/>
      <c r="H143" s="30"/>
      <c r="I143" s="30">
        <f t="shared" si="6"/>
        <v>0</v>
      </c>
      <c r="J143" s="29"/>
      <c r="K143" s="28"/>
    </row>
    <row r="144" spans="1:11" ht="13.2" x14ac:dyDescent="0.25">
      <c r="A144" s="19"/>
      <c r="B144" s="21"/>
      <c r="C144" s="21"/>
      <c r="D144" s="21"/>
      <c r="E144" s="21" t="s">
        <v>19</v>
      </c>
      <c r="F144" s="21"/>
      <c r="G144" s="24">
        <f>SUM(G124:G143)</f>
        <v>31.25</v>
      </c>
      <c r="H144" s="24">
        <f>SUM(H124:H143)</f>
        <v>34.25</v>
      </c>
      <c r="I144" s="24">
        <f t="shared" si="6"/>
        <v>3</v>
      </c>
      <c r="J144" s="25"/>
      <c r="K144" s="21"/>
    </row>
    <row r="145" spans="1:11" ht="18.75" customHeight="1" x14ac:dyDescent="0.25">
      <c r="A145" s="62" t="s">
        <v>25</v>
      </c>
      <c r="B145" s="58"/>
      <c r="C145" s="58"/>
      <c r="D145" s="58"/>
      <c r="E145" s="58"/>
      <c r="F145" s="58"/>
      <c r="G145" s="58"/>
      <c r="H145" s="58"/>
      <c r="I145" s="58"/>
      <c r="J145" s="58"/>
      <c r="K145" s="59"/>
    </row>
    <row r="146" spans="1:11" ht="13.2" x14ac:dyDescent="0.25">
      <c r="A146" s="40" t="s">
        <v>12</v>
      </c>
      <c r="B146" s="63" t="s">
        <v>13</v>
      </c>
      <c r="C146" s="58"/>
      <c r="D146" s="58"/>
      <c r="E146" s="58"/>
      <c r="F146" s="58"/>
      <c r="G146" s="58"/>
      <c r="H146" s="58"/>
      <c r="I146" s="58"/>
      <c r="J146" s="58"/>
      <c r="K146" s="59"/>
    </row>
    <row r="147" spans="1:11" ht="28.5" customHeight="1" x14ac:dyDescent="0.25">
      <c r="A147" s="41" t="s">
        <v>14</v>
      </c>
      <c r="B147" s="63" t="s">
        <v>15</v>
      </c>
      <c r="C147" s="58"/>
      <c r="D147" s="58"/>
      <c r="E147" s="58"/>
      <c r="F147" s="58"/>
      <c r="G147" s="58"/>
      <c r="H147" s="58"/>
      <c r="I147" s="58"/>
      <c r="J147" s="58"/>
      <c r="K147" s="59"/>
    </row>
    <row r="148" spans="1:11" ht="13.2" x14ac:dyDescent="0.25">
      <c r="A148" s="33">
        <v>45579</v>
      </c>
      <c r="B148" s="28" t="s">
        <v>54</v>
      </c>
      <c r="C148" s="12" t="s">
        <v>209</v>
      </c>
      <c r="D148" s="28" t="s">
        <v>287</v>
      </c>
      <c r="E148" s="13"/>
      <c r="F148" s="13"/>
      <c r="G148" s="30">
        <v>1</v>
      </c>
      <c r="H148" s="30">
        <v>1</v>
      </c>
      <c r="I148" s="30">
        <f t="shared" ref="I148:I172" si="7">H148-G148</f>
        <v>0</v>
      </c>
      <c r="J148" s="29"/>
      <c r="K148" s="28"/>
    </row>
    <row r="149" spans="1:11" ht="13.2" x14ac:dyDescent="0.25">
      <c r="A149" s="33">
        <v>45579</v>
      </c>
      <c r="B149" s="28" t="s">
        <v>54</v>
      </c>
      <c r="C149" s="12" t="s">
        <v>64</v>
      </c>
      <c r="D149" s="28" t="s">
        <v>288</v>
      </c>
      <c r="E149" s="13" t="s">
        <v>65</v>
      </c>
      <c r="F149" s="13" t="s">
        <v>45</v>
      </c>
      <c r="G149" s="30">
        <v>1</v>
      </c>
      <c r="H149" s="30">
        <v>1</v>
      </c>
      <c r="I149" s="30">
        <f t="shared" si="7"/>
        <v>0</v>
      </c>
      <c r="J149" s="29"/>
      <c r="K149" s="28" t="s">
        <v>360</v>
      </c>
    </row>
    <row r="150" spans="1:11" ht="13.2" x14ac:dyDescent="0.25">
      <c r="A150" s="33">
        <v>45579</v>
      </c>
      <c r="B150" s="28" t="s">
        <v>54</v>
      </c>
      <c r="C150" s="12" t="s">
        <v>106</v>
      </c>
      <c r="D150" s="28" t="s">
        <v>289</v>
      </c>
      <c r="E150" s="13" t="s">
        <v>65</v>
      </c>
      <c r="F150" s="13" t="s">
        <v>45</v>
      </c>
      <c r="G150" s="30">
        <v>1</v>
      </c>
      <c r="H150" s="30">
        <v>1</v>
      </c>
      <c r="I150" s="30">
        <f t="shared" si="7"/>
        <v>0</v>
      </c>
      <c r="J150" s="49" t="s">
        <v>347</v>
      </c>
      <c r="K150" s="28" t="s">
        <v>292</v>
      </c>
    </row>
    <row r="151" spans="1:11" ht="13.2" x14ac:dyDescent="0.25">
      <c r="A151" s="33">
        <v>45579</v>
      </c>
      <c r="B151" s="28" t="s">
        <v>54</v>
      </c>
      <c r="C151" s="12" t="s">
        <v>49</v>
      </c>
      <c r="D151" s="28" t="s">
        <v>310</v>
      </c>
      <c r="E151" s="13"/>
      <c r="F151" s="13" t="s">
        <v>45</v>
      </c>
      <c r="G151" s="30"/>
      <c r="H151" s="30">
        <v>1</v>
      </c>
      <c r="I151" s="30"/>
      <c r="J151" s="29"/>
      <c r="K151" s="28"/>
    </row>
    <row r="152" spans="1:11" ht="13.2" x14ac:dyDescent="0.25">
      <c r="A152" s="33">
        <v>45579</v>
      </c>
      <c r="B152" s="28" t="s">
        <v>54</v>
      </c>
      <c r="C152" s="12" t="s">
        <v>293</v>
      </c>
      <c r="D152" s="28" t="s">
        <v>294</v>
      </c>
      <c r="E152" s="13"/>
      <c r="F152" s="13" t="s">
        <v>45</v>
      </c>
      <c r="G152" s="30">
        <v>0.25</v>
      </c>
      <c r="H152" s="30">
        <v>0.25</v>
      </c>
      <c r="I152" s="30"/>
      <c r="J152" s="29"/>
      <c r="K152" s="28" t="s">
        <v>295</v>
      </c>
    </row>
    <row r="153" spans="1:11" ht="13.2" x14ac:dyDescent="0.25">
      <c r="A153" s="33">
        <v>45579</v>
      </c>
      <c r="B153" s="28" t="s">
        <v>54</v>
      </c>
      <c r="C153" s="12" t="s">
        <v>290</v>
      </c>
      <c r="D153" s="28" t="s">
        <v>291</v>
      </c>
      <c r="E153" s="13" t="s">
        <v>65</v>
      </c>
      <c r="F153" s="13" t="s">
        <v>45</v>
      </c>
      <c r="G153" s="30">
        <v>1</v>
      </c>
      <c r="H153" s="30">
        <v>1</v>
      </c>
      <c r="I153" s="30">
        <f t="shared" si="7"/>
        <v>0</v>
      </c>
      <c r="J153" s="29"/>
      <c r="K153" s="28"/>
    </row>
    <row r="154" spans="1:11" ht="13.2" x14ac:dyDescent="0.25">
      <c r="A154" s="33">
        <v>45579</v>
      </c>
      <c r="B154" s="28" t="s">
        <v>54</v>
      </c>
      <c r="C154" s="12" t="s">
        <v>296</v>
      </c>
      <c r="D154" s="28" t="s">
        <v>297</v>
      </c>
      <c r="E154" s="13" t="s">
        <v>65</v>
      </c>
      <c r="F154" s="13" t="s">
        <v>45</v>
      </c>
      <c r="G154" s="30">
        <v>2</v>
      </c>
      <c r="H154" s="30">
        <v>1.25</v>
      </c>
      <c r="I154" s="30">
        <f t="shared" si="7"/>
        <v>-0.75</v>
      </c>
      <c r="J154" s="49" t="s">
        <v>348</v>
      </c>
      <c r="K154" s="28" t="s">
        <v>361</v>
      </c>
    </row>
    <row r="155" spans="1:11" ht="13.2" x14ac:dyDescent="0.25">
      <c r="A155" s="33">
        <v>45580</v>
      </c>
      <c r="B155" s="28" t="s">
        <v>54</v>
      </c>
      <c r="C155" s="12" t="s">
        <v>300</v>
      </c>
      <c r="D155" s="28" t="s">
        <v>301</v>
      </c>
      <c r="E155" s="13" t="s">
        <v>47</v>
      </c>
      <c r="F155" s="13" t="s">
        <v>42</v>
      </c>
      <c r="G155" s="30">
        <v>0.25</v>
      </c>
      <c r="H155" s="30">
        <v>0.25</v>
      </c>
      <c r="I155" s="30">
        <f t="shared" si="7"/>
        <v>0</v>
      </c>
      <c r="J155" s="29"/>
      <c r="K155" s="28"/>
    </row>
    <row r="156" spans="1:11" ht="13.2" x14ac:dyDescent="0.25">
      <c r="A156" s="33">
        <v>45580</v>
      </c>
      <c r="B156" s="28" t="s">
        <v>54</v>
      </c>
      <c r="C156" s="12" t="s">
        <v>231</v>
      </c>
      <c r="D156" s="28" t="s">
        <v>302</v>
      </c>
      <c r="E156" s="13" t="s">
        <v>65</v>
      </c>
      <c r="F156" s="13" t="s">
        <v>18</v>
      </c>
      <c r="G156" s="30">
        <v>3</v>
      </c>
      <c r="H156" s="30">
        <v>3</v>
      </c>
      <c r="I156" s="30">
        <f t="shared" si="7"/>
        <v>0</v>
      </c>
      <c r="J156" s="49" t="s">
        <v>366</v>
      </c>
      <c r="K156" s="28" t="s">
        <v>362</v>
      </c>
    </row>
    <row r="157" spans="1:11" ht="13.2" x14ac:dyDescent="0.25">
      <c r="A157" s="33">
        <v>45580</v>
      </c>
      <c r="B157" s="28" t="s">
        <v>54</v>
      </c>
      <c r="C157" s="12" t="s">
        <v>303</v>
      </c>
      <c r="D157" s="28" t="s">
        <v>304</v>
      </c>
      <c r="E157" s="13" t="s">
        <v>65</v>
      </c>
      <c r="F157" s="13" t="s">
        <v>18</v>
      </c>
      <c r="G157" s="30">
        <v>1</v>
      </c>
      <c r="H157" s="30">
        <v>1</v>
      </c>
      <c r="I157" s="30">
        <f t="shared" si="7"/>
        <v>0</v>
      </c>
      <c r="J157" s="29"/>
      <c r="K157" s="28"/>
    </row>
    <row r="158" spans="1:11" ht="13.2" x14ac:dyDescent="0.25">
      <c r="A158" s="33">
        <v>45580</v>
      </c>
      <c r="B158" s="28" t="s">
        <v>54</v>
      </c>
      <c r="C158" s="12" t="s">
        <v>79</v>
      </c>
      <c r="D158" s="28" t="s">
        <v>306</v>
      </c>
      <c r="E158" s="13" t="s">
        <v>65</v>
      </c>
      <c r="F158" s="13" t="s">
        <v>61</v>
      </c>
      <c r="G158" s="30">
        <v>3</v>
      </c>
      <c r="H158" s="30">
        <v>3</v>
      </c>
      <c r="I158" s="30">
        <f t="shared" si="7"/>
        <v>0</v>
      </c>
      <c r="J158" s="49" t="s">
        <v>185</v>
      </c>
      <c r="K158" s="28" t="s">
        <v>363</v>
      </c>
    </row>
    <row r="159" spans="1:11" ht="13.2" x14ac:dyDescent="0.25">
      <c r="A159" s="33">
        <v>45581</v>
      </c>
      <c r="B159" s="28" t="s">
        <v>54</v>
      </c>
      <c r="C159" s="12" t="s">
        <v>49</v>
      </c>
      <c r="D159" s="28" t="s">
        <v>310</v>
      </c>
      <c r="E159" s="13"/>
      <c r="F159" s="13" t="s">
        <v>45</v>
      </c>
      <c r="G159" s="30"/>
      <c r="H159" s="30">
        <v>1</v>
      </c>
      <c r="I159" s="30"/>
      <c r="J159" s="29"/>
      <c r="K159" s="28"/>
    </row>
    <row r="160" spans="1:11" ht="13.2" x14ac:dyDescent="0.25">
      <c r="A160" s="33">
        <v>45581</v>
      </c>
      <c r="B160" s="28" t="s">
        <v>54</v>
      </c>
      <c r="C160" s="12" t="s">
        <v>79</v>
      </c>
      <c r="D160" s="28" t="s">
        <v>305</v>
      </c>
      <c r="E160" s="13" t="s">
        <v>65</v>
      </c>
      <c r="F160" s="13" t="s">
        <v>61</v>
      </c>
      <c r="G160" s="30">
        <v>4</v>
      </c>
      <c r="H160" s="30">
        <v>4</v>
      </c>
      <c r="I160" s="30">
        <f t="shared" si="7"/>
        <v>0</v>
      </c>
      <c r="J160" s="49" t="s">
        <v>185</v>
      </c>
      <c r="K160" s="28" t="s">
        <v>364</v>
      </c>
    </row>
    <row r="161" spans="1:11" ht="13.2" x14ac:dyDescent="0.25">
      <c r="A161" s="33">
        <v>45582</v>
      </c>
      <c r="B161" s="28" t="s">
        <v>54</v>
      </c>
      <c r="C161" s="12" t="s">
        <v>79</v>
      </c>
      <c r="D161" s="28" t="s">
        <v>307</v>
      </c>
      <c r="E161" s="13" t="s">
        <v>65</v>
      </c>
      <c r="F161" s="13" t="s">
        <v>61</v>
      </c>
      <c r="G161" s="30">
        <v>4</v>
      </c>
      <c r="H161" s="30">
        <v>4</v>
      </c>
      <c r="I161" s="30">
        <f t="shared" si="7"/>
        <v>0</v>
      </c>
      <c r="J161" s="49" t="s">
        <v>185</v>
      </c>
      <c r="K161" s="28" t="s">
        <v>365</v>
      </c>
    </row>
    <row r="162" spans="1:11" ht="13.2" x14ac:dyDescent="0.25">
      <c r="A162" s="33">
        <v>45582</v>
      </c>
      <c r="B162" s="28" t="s">
        <v>54</v>
      </c>
      <c r="C162" s="12" t="s">
        <v>49</v>
      </c>
      <c r="D162" s="28" t="s">
        <v>310</v>
      </c>
      <c r="E162" s="13"/>
      <c r="F162" s="13" t="s">
        <v>45</v>
      </c>
      <c r="G162" s="30"/>
      <c r="H162" s="30">
        <v>1</v>
      </c>
      <c r="I162" s="30"/>
      <c r="J162" s="29"/>
      <c r="K162" s="28"/>
    </row>
    <row r="163" spans="1:11" ht="13.2" x14ac:dyDescent="0.25">
      <c r="A163" s="33">
        <v>45582</v>
      </c>
      <c r="B163" s="28" t="s">
        <v>54</v>
      </c>
      <c r="C163" s="12" t="s">
        <v>49</v>
      </c>
      <c r="D163" s="28" t="s">
        <v>308</v>
      </c>
      <c r="E163" s="13" t="s">
        <v>65</v>
      </c>
      <c r="F163" s="13" t="s">
        <v>45</v>
      </c>
      <c r="G163" s="30">
        <v>2</v>
      </c>
      <c r="H163" s="30">
        <v>2</v>
      </c>
      <c r="I163" s="30">
        <f t="shared" si="7"/>
        <v>0</v>
      </c>
      <c r="J163" s="29"/>
      <c r="K163" s="28"/>
    </row>
    <row r="164" spans="1:11" ht="13.2" x14ac:dyDescent="0.25">
      <c r="A164" s="33">
        <v>45583</v>
      </c>
      <c r="B164" s="28" t="s">
        <v>54</v>
      </c>
      <c r="C164" s="12" t="s">
        <v>49</v>
      </c>
      <c r="D164" s="28" t="s">
        <v>309</v>
      </c>
      <c r="E164" s="13" t="s">
        <v>65</v>
      </c>
      <c r="F164" s="13" t="s">
        <v>45</v>
      </c>
      <c r="G164" s="30">
        <v>1</v>
      </c>
      <c r="H164" s="30">
        <v>1</v>
      </c>
      <c r="I164" s="30"/>
      <c r="J164" s="29"/>
      <c r="K164" s="28"/>
    </row>
    <row r="165" spans="1:11" ht="13.2" x14ac:dyDescent="0.25">
      <c r="A165" s="33">
        <v>45583</v>
      </c>
      <c r="B165" s="28" t="s">
        <v>54</v>
      </c>
      <c r="C165" s="12" t="s">
        <v>311</v>
      </c>
      <c r="D165" s="28" t="s">
        <v>312</v>
      </c>
      <c r="E165" s="13"/>
      <c r="F165" s="13" t="s">
        <v>45</v>
      </c>
      <c r="G165" s="30">
        <v>1</v>
      </c>
      <c r="H165" s="30">
        <v>1</v>
      </c>
      <c r="I165" s="30"/>
      <c r="J165" s="49" t="s">
        <v>349</v>
      </c>
      <c r="K165" s="28" t="s">
        <v>350</v>
      </c>
    </row>
    <row r="166" spans="1:11" ht="13.2" x14ac:dyDescent="0.25">
      <c r="A166" s="33">
        <v>45583</v>
      </c>
      <c r="B166" s="28" t="s">
        <v>54</v>
      </c>
      <c r="C166" s="28" t="s">
        <v>209</v>
      </c>
      <c r="D166" s="28" t="s">
        <v>314</v>
      </c>
      <c r="E166" s="13" t="s">
        <v>60</v>
      </c>
      <c r="F166" s="13" t="s">
        <v>42</v>
      </c>
      <c r="G166" s="30">
        <v>1</v>
      </c>
      <c r="H166" s="30">
        <v>1</v>
      </c>
      <c r="I166" s="30"/>
      <c r="J166" s="29"/>
      <c r="K166" s="28" t="s">
        <v>313</v>
      </c>
    </row>
    <row r="167" spans="1:11" ht="13.2" x14ac:dyDescent="0.25">
      <c r="A167" s="33">
        <v>45583</v>
      </c>
      <c r="B167" s="28" t="s">
        <v>54</v>
      </c>
      <c r="C167" s="28" t="s">
        <v>317</v>
      </c>
      <c r="D167" s="28" t="s">
        <v>318</v>
      </c>
      <c r="E167" s="13"/>
      <c r="F167" s="13" t="s">
        <v>45</v>
      </c>
      <c r="G167" s="30">
        <v>1</v>
      </c>
      <c r="H167" s="30">
        <v>1</v>
      </c>
      <c r="I167" s="30"/>
      <c r="J167" s="29"/>
      <c r="K167" s="28"/>
    </row>
    <row r="168" spans="1:11" ht="13.2" x14ac:dyDescent="0.25">
      <c r="A168" s="33">
        <v>45583</v>
      </c>
      <c r="B168" s="28" t="s">
        <v>54</v>
      </c>
      <c r="C168" s="28" t="s">
        <v>231</v>
      </c>
      <c r="D168" s="28" t="s">
        <v>319</v>
      </c>
      <c r="E168" s="13"/>
      <c r="F168" s="13" t="s">
        <v>18</v>
      </c>
      <c r="G168" s="30">
        <v>2</v>
      </c>
      <c r="H168" s="30">
        <v>2</v>
      </c>
      <c r="I168" s="30"/>
      <c r="J168" s="49" t="s">
        <v>366</v>
      </c>
      <c r="K168" s="28"/>
    </row>
    <row r="169" spans="1:11" ht="13.2" x14ac:dyDescent="0.25">
      <c r="A169" s="33">
        <v>45583</v>
      </c>
      <c r="B169" s="28" t="s">
        <v>54</v>
      </c>
      <c r="C169" s="12" t="s">
        <v>315</v>
      </c>
      <c r="D169" s="28" t="s">
        <v>316</v>
      </c>
      <c r="E169" s="13" t="s">
        <v>42</v>
      </c>
      <c r="F169" s="13" t="s">
        <v>45</v>
      </c>
      <c r="G169" s="30">
        <v>0.16</v>
      </c>
      <c r="H169" s="30">
        <v>0.16</v>
      </c>
      <c r="I169" s="30">
        <f t="shared" si="7"/>
        <v>0</v>
      </c>
      <c r="J169" s="29"/>
      <c r="K169" s="28" t="s">
        <v>351</v>
      </c>
    </row>
    <row r="170" spans="1:11" ht="13.2" x14ac:dyDescent="0.25">
      <c r="A170" s="33"/>
      <c r="B170" s="28"/>
      <c r="C170" s="12" t="s">
        <v>16</v>
      </c>
      <c r="D170" s="28"/>
      <c r="E170" s="13"/>
      <c r="F170" s="13"/>
      <c r="G170" s="30"/>
      <c r="H170" s="30"/>
      <c r="I170" s="30">
        <f t="shared" si="7"/>
        <v>0</v>
      </c>
      <c r="J170" s="29"/>
      <c r="K170" s="28"/>
    </row>
    <row r="171" spans="1:11" ht="13.2" x14ac:dyDescent="0.25">
      <c r="A171" s="33"/>
      <c r="B171" s="28"/>
      <c r="C171" s="12" t="s">
        <v>16</v>
      </c>
      <c r="D171" s="28"/>
      <c r="E171" s="13"/>
      <c r="F171" s="13"/>
      <c r="G171" s="30"/>
      <c r="H171" s="30"/>
      <c r="I171" s="30">
        <f t="shared" si="7"/>
        <v>0</v>
      </c>
      <c r="J171" s="29"/>
      <c r="K171" s="28"/>
    </row>
    <row r="172" spans="1:11" ht="13.2" x14ac:dyDescent="0.25">
      <c r="A172" s="19"/>
      <c r="B172" s="21"/>
      <c r="C172" s="21"/>
      <c r="D172" s="21"/>
      <c r="E172" s="21" t="s">
        <v>19</v>
      </c>
      <c r="F172" s="21"/>
      <c r="G172" s="24">
        <f>SUM(G148:G171)</f>
        <v>29.66</v>
      </c>
      <c r="H172" s="24">
        <f>SUM(H148:H171)</f>
        <v>31.91</v>
      </c>
      <c r="I172" s="24">
        <f t="shared" si="7"/>
        <v>2.25</v>
      </c>
      <c r="J172" s="25"/>
      <c r="K172" s="21"/>
    </row>
    <row r="173" spans="1:11" ht="13.2" x14ac:dyDescent="0.25">
      <c r="A173" s="66" t="s">
        <v>298</v>
      </c>
      <c r="B173" s="58"/>
      <c r="C173" s="58"/>
      <c r="D173" s="58"/>
      <c r="E173" s="58"/>
      <c r="F173" s="58"/>
      <c r="G173" s="58"/>
      <c r="H173" s="58"/>
      <c r="I173" s="58"/>
      <c r="J173" s="58"/>
      <c r="K173" s="59"/>
    </row>
    <row r="174" spans="1:11" ht="13.2" x14ac:dyDescent="0.25">
      <c r="A174" s="42" t="s">
        <v>12</v>
      </c>
      <c r="B174" s="53" t="s">
        <v>324</v>
      </c>
      <c r="C174" s="54"/>
      <c r="D174" s="54"/>
      <c r="E174" s="54"/>
      <c r="F174" s="54"/>
      <c r="G174" s="54"/>
      <c r="H174" s="54"/>
      <c r="I174" s="54"/>
      <c r="J174" s="54"/>
      <c r="K174" s="55"/>
    </row>
    <row r="175" spans="1:11" ht="27.75" customHeight="1" x14ac:dyDescent="0.25">
      <c r="A175" s="43" t="s">
        <v>14</v>
      </c>
      <c r="B175" s="56" t="s">
        <v>325</v>
      </c>
      <c r="C175" s="54"/>
      <c r="D175" s="54"/>
      <c r="E175" s="54"/>
      <c r="F175" s="54"/>
      <c r="G175" s="54"/>
      <c r="H175" s="54"/>
      <c r="I175" s="54"/>
      <c r="J175" s="54"/>
      <c r="K175" s="55"/>
    </row>
    <row r="176" spans="1:11" ht="13.2" x14ac:dyDescent="0.25">
      <c r="A176" s="33">
        <v>45588</v>
      </c>
      <c r="B176" s="28" t="s">
        <v>54</v>
      </c>
      <c r="C176" s="12" t="s">
        <v>231</v>
      </c>
      <c r="D176" s="28" t="s">
        <v>320</v>
      </c>
      <c r="E176" s="13" t="s">
        <v>65</v>
      </c>
      <c r="F176" s="13" t="s">
        <v>18</v>
      </c>
      <c r="G176" s="30">
        <v>4</v>
      </c>
      <c r="H176" s="30">
        <v>4</v>
      </c>
      <c r="I176" s="30">
        <f t="shared" ref="I176:I187" si="8">H176-G176</f>
        <v>0</v>
      </c>
      <c r="J176" s="49" t="s">
        <v>366</v>
      </c>
      <c r="K176" s="28" t="s">
        <v>321</v>
      </c>
    </row>
    <row r="177" spans="1:11" ht="13.2" x14ac:dyDescent="0.25">
      <c r="A177" s="33">
        <v>45591</v>
      </c>
      <c r="B177" s="28" t="s">
        <v>54</v>
      </c>
      <c r="C177" s="12" t="s">
        <v>231</v>
      </c>
      <c r="D177" s="28" t="s">
        <v>322</v>
      </c>
      <c r="E177" s="13" t="s">
        <v>65</v>
      </c>
      <c r="F177" s="13" t="s">
        <v>61</v>
      </c>
      <c r="G177" s="30">
        <v>4</v>
      </c>
      <c r="H177" s="30">
        <v>4</v>
      </c>
      <c r="I177" s="30">
        <f t="shared" si="8"/>
        <v>0</v>
      </c>
      <c r="J177" s="49" t="s">
        <v>366</v>
      </c>
      <c r="K177" s="28" t="s">
        <v>323</v>
      </c>
    </row>
    <row r="178" spans="1:11" ht="13.2" x14ac:dyDescent="0.25">
      <c r="A178" s="33">
        <v>45592</v>
      </c>
      <c r="B178" s="28" t="s">
        <v>54</v>
      </c>
      <c r="C178" s="12" t="s">
        <v>231</v>
      </c>
      <c r="D178" s="28" t="s">
        <v>373</v>
      </c>
      <c r="E178" s="13" t="s">
        <v>65</v>
      </c>
      <c r="F178" s="13" t="s">
        <v>18</v>
      </c>
      <c r="G178" s="30">
        <v>4</v>
      </c>
      <c r="H178" s="30">
        <v>4</v>
      </c>
      <c r="I178" s="30">
        <f t="shared" si="8"/>
        <v>0</v>
      </c>
      <c r="J178" s="49" t="s">
        <v>374</v>
      </c>
      <c r="K178" s="28"/>
    </row>
    <row r="179" spans="1:11" ht="13.2" x14ac:dyDescent="0.25">
      <c r="A179" s="33"/>
      <c r="B179" s="28"/>
      <c r="C179" s="12" t="s">
        <v>16</v>
      </c>
      <c r="D179" s="28"/>
      <c r="E179" s="13"/>
      <c r="F179" s="13"/>
      <c r="G179" s="30"/>
      <c r="H179" s="30"/>
      <c r="I179" s="30">
        <f t="shared" si="8"/>
        <v>0</v>
      </c>
      <c r="J179" s="29"/>
      <c r="K179" s="28"/>
    </row>
    <row r="180" spans="1:11" ht="13.2" x14ac:dyDescent="0.25">
      <c r="A180" s="33"/>
      <c r="B180" s="28"/>
      <c r="C180" s="12" t="s">
        <v>16</v>
      </c>
      <c r="D180" s="28"/>
      <c r="E180" s="13"/>
      <c r="F180" s="13"/>
      <c r="G180" s="30"/>
      <c r="H180" s="30"/>
      <c r="I180" s="30">
        <f t="shared" si="8"/>
        <v>0</v>
      </c>
      <c r="J180" s="29"/>
      <c r="K180" s="28"/>
    </row>
    <row r="181" spans="1:11" ht="13.2" x14ac:dyDescent="0.25">
      <c r="A181" s="33"/>
      <c r="B181" s="28"/>
      <c r="C181" s="12"/>
      <c r="D181" s="28"/>
      <c r="E181" s="13"/>
      <c r="F181" s="13"/>
      <c r="G181" s="30"/>
      <c r="H181" s="30"/>
      <c r="I181" s="30"/>
      <c r="J181" s="29"/>
      <c r="K181" s="28"/>
    </row>
    <row r="182" spans="1:11" ht="13.2" x14ac:dyDescent="0.25">
      <c r="A182" s="33"/>
      <c r="B182" s="28"/>
      <c r="C182" s="12" t="s">
        <v>16</v>
      </c>
      <c r="D182" s="28"/>
      <c r="E182" s="13"/>
      <c r="F182" s="13"/>
      <c r="G182" s="30"/>
      <c r="H182" s="30"/>
      <c r="I182" s="30">
        <f t="shared" si="8"/>
        <v>0</v>
      </c>
      <c r="J182" s="29"/>
      <c r="K182" s="28"/>
    </row>
    <row r="183" spans="1:11" ht="13.2" x14ac:dyDescent="0.25">
      <c r="A183" s="33"/>
      <c r="B183" s="28"/>
      <c r="C183" s="12" t="s">
        <v>16</v>
      </c>
      <c r="D183" s="28"/>
      <c r="E183" s="13"/>
      <c r="F183" s="13"/>
      <c r="G183" s="30"/>
      <c r="H183" s="30"/>
      <c r="I183" s="30">
        <f t="shared" si="8"/>
        <v>0</v>
      </c>
      <c r="J183" s="29"/>
      <c r="K183" s="28"/>
    </row>
    <row r="184" spans="1:11" ht="13.2" x14ac:dyDescent="0.25">
      <c r="A184" s="33"/>
      <c r="B184" s="28"/>
      <c r="C184" s="12" t="s">
        <v>16</v>
      </c>
      <c r="D184" s="28"/>
      <c r="E184" s="13"/>
      <c r="F184" s="13"/>
      <c r="G184" s="30"/>
      <c r="H184" s="30"/>
      <c r="I184" s="30">
        <f t="shared" si="8"/>
        <v>0</v>
      </c>
      <c r="J184" s="29"/>
      <c r="K184" s="28"/>
    </row>
    <row r="185" spans="1:11" ht="13.2" x14ac:dyDescent="0.25">
      <c r="A185" s="33"/>
      <c r="B185" s="28"/>
      <c r="C185" s="12" t="s">
        <v>16</v>
      </c>
      <c r="D185" s="28"/>
      <c r="E185" s="13"/>
      <c r="F185" s="13"/>
      <c r="G185" s="30"/>
      <c r="H185" s="30"/>
      <c r="I185" s="30">
        <f t="shared" si="8"/>
        <v>0</v>
      </c>
      <c r="J185" s="29"/>
      <c r="K185" s="28"/>
    </row>
    <row r="186" spans="1:11" ht="13.2" x14ac:dyDescent="0.25">
      <c r="A186" s="33"/>
      <c r="B186" s="28"/>
      <c r="C186" s="12" t="s">
        <v>16</v>
      </c>
      <c r="D186" s="28"/>
      <c r="E186" s="13"/>
      <c r="F186" s="13"/>
      <c r="G186" s="30"/>
      <c r="H186" s="30"/>
      <c r="I186" s="30">
        <f t="shared" si="8"/>
        <v>0</v>
      </c>
      <c r="J186" s="29"/>
      <c r="K186" s="28"/>
    </row>
    <row r="187" spans="1:11" ht="13.2" x14ac:dyDescent="0.25">
      <c r="A187" s="19"/>
      <c r="B187" s="21"/>
      <c r="C187" s="21"/>
      <c r="D187" s="21"/>
      <c r="E187" s="21" t="s">
        <v>19</v>
      </c>
      <c r="F187" s="21"/>
      <c r="G187" s="24">
        <f t="shared" ref="G187:H187" si="9">SUM(G176:G186)</f>
        <v>12</v>
      </c>
      <c r="H187" s="24">
        <f t="shared" si="9"/>
        <v>12</v>
      </c>
      <c r="I187" s="24">
        <f t="shared" si="8"/>
        <v>0</v>
      </c>
      <c r="J187" s="25"/>
      <c r="K187" s="21"/>
    </row>
    <row r="188" spans="1:11" ht="13.2" x14ac:dyDescent="0.25">
      <c r="A188" s="66" t="s">
        <v>26</v>
      </c>
      <c r="B188" s="58"/>
      <c r="C188" s="58"/>
      <c r="D188" s="58"/>
      <c r="E188" s="58"/>
      <c r="F188" s="58"/>
      <c r="G188" s="58"/>
      <c r="H188" s="58"/>
      <c r="I188" s="58"/>
      <c r="J188" s="58"/>
      <c r="K188" s="59"/>
    </row>
    <row r="189" spans="1:11" ht="13.2" x14ac:dyDescent="0.25">
      <c r="A189" s="42" t="s">
        <v>12</v>
      </c>
      <c r="B189" s="53" t="s">
        <v>326</v>
      </c>
      <c r="C189" s="54"/>
      <c r="D189" s="54"/>
      <c r="E189" s="54"/>
      <c r="F189" s="54"/>
      <c r="G189" s="54"/>
      <c r="H189" s="54"/>
      <c r="I189" s="54"/>
      <c r="J189" s="54"/>
      <c r="K189" s="55"/>
    </row>
    <row r="190" spans="1:11" ht="27.75" customHeight="1" x14ac:dyDescent="0.25">
      <c r="A190" s="43" t="s">
        <v>14</v>
      </c>
      <c r="B190" s="56" t="s">
        <v>327</v>
      </c>
      <c r="C190" s="54"/>
      <c r="D190" s="54"/>
      <c r="E190" s="54"/>
      <c r="F190" s="54"/>
      <c r="G190" s="54"/>
      <c r="H190" s="54"/>
      <c r="I190" s="54"/>
      <c r="J190" s="54"/>
      <c r="K190" s="55"/>
    </row>
    <row r="191" spans="1:11" ht="13.2" x14ac:dyDescent="0.25">
      <c r="A191" s="33">
        <v>45593</v>
      </c>
      <c r="B191" s="28" t="s">
        <v>54</v>
      </c>
      <c r="C191" s="12" t="s">
        <v>231</v>
      </c>
      <c r="D191" s="28" t="s">
        <v>328</v>
      </c>
      <c r="E191" s="13" t="s">
        <v>65</v>
      </c>
      <c r="F191" s="13" t="s">
        <v>18</v>
      </c>
      <c r="G191" s="30">
        <v>4</v>
      </c>
      <c r="H191" s="30">
        <v>4</v>
      </c>
      <c r="I191" s="30">
        <f t="shared" ref="I191:I201" si="10">H191-G191</f>
        <v>0</v>
      </c>
      <c r="J191" s="49" t="s">
        <v>366</v>
      </c>
      <c r="K191" s="28" t="s">
        <v>329</v>
      </c>
    </row>
    <row r="192" spans="1:11" ht="13.2" x14ac:dyDescent="0.25">
      <c r="A192" s="33">
        <v>45593</v>
      </c>
      <c r="B192" s="28" t="s">
        <v>54</v>
      </c>
      <c r="C192" s="12" t="s">
        <v>231</v>
      </c>
      <c r="D192" s="28" t="s">
        <v>330</v>
      </c>
      <c r="E192" s="13" t="s">
        <v>65</v>
      </c>
      <c r="F192" s="13" t="s">
        <v>18</v>
      </c>
      <c r="G192" s="30">
        <v>4</v>
      </c>
      <c r="H192" s="30">
        <v>4</v>
      </c>
      <c r="I192" s="30">
        <f t="shared" si="10"/>
        <v>0</v>
      </c>
      <c r="J192" s="49" t="s">
        <v>366</v>
      </c>
      <c r="K192" s="28" t="s">
        <v>331</v>
      </c>
    </row>
    <row r="193" spans="1:11" ht="13.2" x14ac:dyDescent="0.25">
      <c r="A193" s="33">
        <v>45594</v>
      </c>
      <c r="B193" s="28" t="s">
        <v>54</v>
      </c>
      <c r="C193" s="12" t="s">
        <v>213</v>
      </c>
      <c r="D193" s="28" t="s">
        <v>332</v>
      </c>
      <c r="E193" s="13" t="s">
        <v>47</v>
      </c>
      <c r="F193" s="13" t="s">
        <v>42</v>
      </c>
      <c r="G193" s="30">
        <v>0.25</v>
      </c>
      <c r="H193" s="30">
        <v>0.25</v>
      </c>
      <c r="I193" s="30">
        <f t="shared" si="10"/>
        <v>0</v>
      </c>
      <c r="J193" s="29"/>
      <c r="K193" s="28"/>
    </row>
    <row r="194" spans="1:11" ht="13.2" x14ac:dyDescent="0.25">
      <c r="A194" s="33">
        <v>45594</v>
      </c>
      <c r="B194" s="28" t="s">
        <v>46</v>
      </c>
      <c r="C194" s="12" t="s">
        <v>333</v>
      </c>
      <c r="D194" s="28" t="s">
        <v>334</v>
      </c>
      <c r="E194" s="13" t="s">
        <v>65</v>
      </c>
      <c r="F194" s="13" t="s">
        <v>18</v>
      </c>
      <c r="G194" s="30"/>
      <c r="H194" s="30">
        <v>1</v>
      </c>
      <c r="I194" s="30">
        <f t="shared" si="10"/>
        <v>1</v>
      </c>
      <c r="J194" s="29"/>
      <c r="K194" s="28" t="s">
        <v>335</v>
      </c>
    </row>
    <row r="195" spans="1:11" ht="13.2" x14ac:dyDescent="0.25">
      <c r="A195" s="33">
        <v>45594</v>
      </c>
      <c r="B195" s="28" t="s">
        <v>54</v>
      </c>
      <c r="C195" s="12" t="s">
        <v>336</v>
      </c>
      <c r="D195" s="28" t="s">
        <v>337</v>
      </c>
      <c r="E195" s="13" t="s">
        <v>47</v>
      </c>
      <c r="F195" s="13" t="s">
        <v>50</v>
      </c>
      <c r="G195" s="30">
        <v>1</v>
      </c>
      <c r="H195" s="30">
        <v>3</v>
      </c>
      <c r="I195" s="30">
        <f t="shared" si="10"/>
        <v>2</v>
      </c>
      <c r="J195" s="29"/>
      <c r="K195" s="28" t="s">
        <v>338</v>
      </c>
    </row>
    <row r="196" spans="1:11" ht="13.2" x14ac:dyDescent="0.25">
      <c r="A196" s="33">
        <v>45594</v>
      </c>
      <c r="B196" s="28" t="s">
        <v>54</v>
      </c>
      <c r="C196" s="12" t="s">
        <v>231</v>
      </c>
      <c r="D196" s="28" t="s">
        <v>339</v>
      </c>
      <c r="E196" s="13" t="s">
        <v>65</v>
      </c>
      <c r="F196" s="13" t="s">
        <v>18</v>
      </c>
      <c r="G196" s="30">
        <v>2</v>
      </c>
      <c r="H196" s="30">
        <v>4</v>
      </c>
      <c r="I196" s="30">
        <f t="shared" si="10"/>
        <v>2</v>
      </c>
      <c r="J196" s="49" t="s">
        <v>366</v>
      </c>
      <c r="K196" s="28" t="s">
        <v>340</v>
      </c>
    </row>
    <row r="197" spans="1:11" ht="13.2" x14ac:dyDescent="0.25">
      <c r="A197" s="33">
        <v>45595</v>
      </c>
      <c r="B197" s="28" t="s">
        <v>54</v>
      </c>
      <c r="C197" s="12" t="s">
        <v>231</v>
      </c>
      <c r="D197" s="28" t="s">
        <v>339</v>
      </c>
      <c r="E197" s="13" t="s">
        <v>65</v>
      </c>
      <c r="F197" s="13" t="s">
        <v>18</v>
      </c>
      <c r="G197" s="30">
        <v>4</v>
      </c>
      <c r="H197" s="30">
        <v>4</v>
      </c>
      <c r="I197" s="30">
        <f t="shared" si="10"/>
        <v>0</v>
      </c>
      <c r="J197" s="49" t="s">
        <v>366</v>
      </c>
      <c r="K197" s="28" t="s">
        <v>341</v>
      </c>
    </row>
    <row r="198" spans="1:11" ht="13.2" x14ac:dyDescent="0.25">
      <c r="A198" s="33">
        <v>45595</v>
      </c>
      <c r="B198" s="28" t="s">
        <v>54</v>
      </c>
      <c r="C198" s="12" t="s">
        <v>231</v>
      </c>
      <c r="D198" s="28" t="s">
        <v>339</v>
      </c>
      <c r="E198" s="13" t="s">
        <v>65</v>
      </c>
      <c r="F198" s="13" t="s">
        <v>61</v>
      </c>
      <c r="G198" s="30">
        <v>4</v>
      </c>
      <c r="H198" s="30">
        <v>4</v>
      </c>
      <c r="I198" s="30">
        <f t="shared" si="10"/>
        <v>0</v>
      </c>
      <c r="J198" s="49" t="s">
        <v>366</v>
      </c>
      <c r="K198" s="28" t="s">
        <v>342</v>
      </c>
    </row>
    <row r="199" spans="1:11" ht="13.2" x14ac:dyDescent="0.25">
      <c r="A199" s="33">
        <v>45596</v>
      </c>
      <c r="B199" s="28" t="s">
        <v>54</v>
      </c>
      <c r="C199" s="12" t="s">
        <v>231</v>
      </c>
      <c r="D199" s="28" t="s">
        <v>339</v>
      </c>
      <c r="E199" s="13" t="s">
        <v>65</v>
      </c>
      <c r="F199" s="13" t="s">
        <v>61</v>
      </c>
      <c r="G199" s="30">
        <v>4</v>
      </c>
      <c r="H199" s="30">
        <v>4</v>
      </c>
      <c r="I199" s="30">
        <f t="shared" si="10"/>
        <v>0</v>
      </c>
      <c r="J199" s="49" t="s">
        <v>366</v>
      </c>
      <c r="K199" s="28" t="s">
        <v>343</v>
      </c>
    </row>
    <row r="200" spans="1:11" ht="13.2" x14ac:dyDescent="0.25">
      <c r="A200" s="33">
        <v>45596</v>
      </c>
      <c r="B200" s="28" t="s">
        <v>54</v>
      </c>
      <c r="C200" s="12" t="s">
        <v>231</v>
      </c>
      <c r="D200" s="28" t="s">
        <v>330</v>
      </c>
      <c r="E200" s="13" t="s">
        <v>65</v>
      </c>
      <c r="F200" s="13" t="s">
        <v>18</v>
      </c>
      <c r="G200" s="30">
        <v>4</v>
      </c>
      <c r="H200" s="30">
        <v>4</v>
      </c>
      <c r="I200" s="30">
        <f t="shared" si="10"/>
        <v>0</v>
      </c>
      <c r="J200" s="49" t="s">
        <v>367</v>
      </c>
      <c r="K200" s="28" t="s">
        <v>344</v>
      </c>
    </row>
    <row r="201" spans="1:11" ht="13.2" x14ac:dyDescent="0.25">
      <c r="A201" s="19"/>
      <c r="B201" s="21"/>
      <c r="C201" s="21"/>
      <c r="D201" s="21"/>
      <c r="E201" s="21" t="s">
        <v>19</v>
      </c>
      <c r="F201" s="21"/>
      <c r="G201" s="24">
        <f t="shared" ref="G201:H201" si="11">SUM(G191:G200)</f>
        <v>27.25</v>
      </c>
      <c r="H201" s="24">
        <f t="shared" si="11"/>
        <v>32.25</v>
      </c>
      <c r="I201" s="24">
        <f t="shared" si="10"/>
        <v>5</v>
      </c>
      <c r="J201" s="25"/>
      <c r="K201" s="21"/>
    </row>
    <row r="202" spans="1:11" ht="13.2" x14ac:dyDescent="0.25">
      <c r="G202" s="44"/>
      <c r="H202" s="44"/>
      <c r="I202" s="30"/>
    </row>
    <row r="203" spans="1:11" ht="13.2" x14ac:dyDescent="0.25">
      <c r="E203" s="45" t="s">
        <v>27</v>
      </c>
      <c r="F203" s="45"/>
      <c r="G203" s="46">
        <f>G23+G47+G74+G101+G120+G144+G172+G201</f>
        <v>242.16</v>
      </c>
      <c r="H203" s="46">
        <f>H23+H47+H74+H101+H120+H144+H172+H201</f>
        <v>252.91</v>
      </c>
      <c r="I203" s="46">
        <f>H203-G203</f>
        <v>10.75</v>
      </c>
    </row>
  </sheetData>
  <autoFilter ref="A1:K23" xr:uid="{00000000-0009-0000-0000-000000000000}"/>
  <customSheetViews>
    <customSheetView guid="{8BAC9A6B-5D32-4E8D-967D-E17D357516F8}" filter="1" showAutoFilter="1">
      <pageMargins left="0" right="0" top="0" bottom="0" header="0" footer="0"/>
      <autoFilter ref="A1:K15" xr:uid="{3E86455C-5D67-4088-AC59-4FE25049433B}">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7">
    <mergeCell ref="A2:K2"/>
    <mergeCell ref="B3:K3"/>
    <mergeCell ref="B4:K4"/>
    <mergeCell ref="A24:K24"/>
    <mergeCell ref="B25:K25"/>
    <mergeCell ref="B26:K26"/>
    <mergeCell ref="A48:K48"/>
    <mergeCell ref="B49:K49"/>
    <mergeCell ref="B50:K50"/>
    <mergeCell ref="A75:K75"/>
    <mergeCell ref="B76:K76"/>
    <mergeCell ref="B77:K77"/>
    <mergeCell ref="A102:K102"/>
    <mergeCell ref="B103:K103"/>
    <mergeCell ref="A188:K188"/>
    <mergeCell ref="A173:K173"/>
    <mergeCell ref="B174:K174"/>
    <mergeCell ref="B175:K175"/>
    <mergeCell ref="B189:K189"/>
    <mergeCell ref="B190:K190"/>
    <mergeCell ref="B104:K104"/>
    <mergeCell ref="A121:K121"/>
    <mergeCell ref="B122:K122"/>
    <mergeCell ref="B123:K123"/>
    <mergeCell ref="A145:K145"/>
    <mergeCell ref="B146:K146"/>
    <mergeCell ref="B147:K147"/>
  </mergeCells>
  <conditionalFormatting sqref="B5:B21 B23 B25:B45 B47 B49:B72 B74 B76:B101 C88:C99 B103:B118 B120 B122:B144 B146:B172 B174:B186 B189:B200">
    <cfRule type="containsText" dxfId="19" priority="12" operator="containsText" text="Cancelled">
      <formula>NOT(ISERROR(SEARCH(("Cancelled"),(B5))))</formula>
    </cfRule>
  </conditionalFormatting>
  <conditionalFormatting sqref="B5:B21 B25:B45 B47 B49:B72 B76:B101 C88:C99 B103:B118 B122:B144 B146:B172 B189:B200 B174:B186 B23 B74 B120">
    <cfRule type="containsText" dxfId="18" priority="11" operator="containsText" text="Unplanned">
      <formula>NOT(ISERROR(SEARCH(("Unplanned"),(B5))))</formula>
    </cfRule>
  </conditionalFormatting>
  <conditionalFormatting sqref="B5:B21 B25:B45 B47 B51:B72 B78:B100 C88:C99 B105:B118 B124:B143 B148:B171 B191:B200">
    <cfRule type="containsText" dxfId="17" priority="6" operator="containsText" text="Unplanned">
      <formula>NOT(ISERROR(SEARCH(("Unplanned"),(B5))))</formula>
    </cfRule>
    <cfRule type="containsText" dxfId="16" priority="7" operator="containsText" text="Planned">
      <formula>NOT(ISERROR(SEARCH(("Planned"),(B5))))</formula>
    </cfRule>
    <cfRule type="containsText" dxfId="15" priority="8" operator="containsText" text="In-Progress">
      <formula>NOT(ISERROR(SEARCH(("In-Progress"),(B5))))</formula>
    </cfRule>
    <cfRule type="containsText" dxfId="14" priority="9" operator="containsText" text="Blocked">
      <formula>NOT(ISERROR(SEARCH(("Blocked"),(B5))))</formula>
    </cfRule>
    <cfRule type="containsText" dxfId="13" priority="10" operator="containsText" text="Done">
      <formula>NOT(ISERROR(SEARCH(("Done"),(B5))))</formula>
    </cfRule>
  </conditionalFormatting>
  <conditionalFormatting sqref="B176:B186">
    <cfRule type="containsText" dxfId="12" priority="1" operator="containsText" text="Unplanned">
      <formula>NOT(ISERROR(SEARCH(("Unplanned"),(B176))))</formula>
    </cfRule>
    <cfRule type="containsText" dxfId="11" priority="2" operator="containsText" text="Planned">
      <formula>NOT(ISERROR(SEARCH(("Planned"),(B176))))</formula>
    </cfRule>
    <cfRule type="containsText" dxfId="10" priority="3" operator="containsText" text="In-Progress">
      <formula>NOT(ISERROR(SEARCH(("In-Progress"),(B176))))</formula>
    </cfRule>
    <cfRule type="containsText" dxfId="9" priority="4" operator="containsText" text="Blocked">
      <formula>NOT(ISERROR(SEARCH(("Blocked"),(B176))))</formula>
    </cfRule>
    <cfRule type="containsText" dxfId="8" priority="5" operator="containsText" text="Done">
      <formula>NOT(ISERROR(SEARCH(("Done"),(B176))))</formula>
    </cfRule>
  </conditionalFormatting>
  <conditionalFormatting sqref="G1 G3:G21 G23 G27:G45 G47 G51:G72 G74 G78:G85 F86:G86 G87:G101 G105:G118 G120 G124:G144 G148:G172 G176:G187 G191:G203">
    <cfRule type="cellIs" dxfId="7" priority="15" operator="greaterThan">
      <formula>4</formula>
    </cfRule>
  </conditionalFormatting>
  <conditionalFormatting sqref="H1:H21 H23:H45 H47:H72 H74:H118 H120:H203">
    <cfRule type="containsBlanks" dxfId="6" priority="16">
      <formula>LEN(TRIM(H1))=0</formula>
    </cfRule>
  </conditionalFormatting>
  <conditionalFormatting sqref="I5:I20 I23 I27:I29 I31:I39 I41:I45 I47 I51:I72 I74 I78:I101 I105:I118 I120 I124:I144 I148:I172 I176:I187 I191:I203">
    <cfRule type="expression" dxfId="5" priority="13">
      <formula>H5/G5&gt;=1.5</formula>
    </cfRule>
    <cfRule type="expression" dxfId="4" priority="14">
      <formula>H5/G5&lt;=0.5</formula>
    </cfRule>
  </conditionalFormatting>
  <conditionalFormatting sqref="I30">
    <cfRule type="expression" dxfId="3" priority="19">
      <formula>H31/G31&gt;=1.5</formula>
    </cfRule>
    <cfRule type="expression" dxfId="2" priority="20">
      <formula>H31/G31&lt;=0.5</formula>
    </cfRule>
  </conditionalFormatting>
  <conditionalFormatting sqref="I40">
    <cfRule type="expression" dxfId="1" priority="23">
      <formula>H46/G46&gt;=1.5</formula>
    </cfRule>
    <cfRule type="expression" dxfId="0" priority="24">
      <formula>H46/G46&lt;=0.5</formula>
    </cfRule>
  </conditionalFormatting>
  <hyperlinks>
    <hyperlink ref="J11" r:id="rId1" xr:uid="{800C9FC3-DC32-469F-B5D4-11040A5DEAA6}"/>
    <hyperlink ref="J13" r:id="rId2" xr:uid="{ACCC1ED6-C342-4366-8AF7-432AA26CA757}"/>
    <hyperlink ref="J16" r:id="rId3" display="..\Jupyter Notebooks" xr:uid="{B6EA0E4C-0694-477C-A567-517C1D19C542}"/>
    <hyperlink ref="J17" r:id="rId4" display="Notebooks" xr:uid="{7C318175-8517-4416-86D4-6AC9D015302D}"/>
    <hyperlink ref="J19" r:id="rId5" xr:uid="{01F7AB36-084E-42BF-8436-3FF4A4078742}"/>
    <hyperlink ref="J20" r:id="rId6" xr:uid="{91D98FBC-D9CB-4872-A0D9-1BAEC36B7CD9}"/>
    <hyperlink ref="J29" r:id="rId7" location="/f/OhwP30f" display="https://app.fobi.io/#/f/OhwP30f" xr:uid="{82BF6BF0-14F7-4B3A-BE73-BC6918F0A977}"/>
    <hyperlink ref="J37" r:id="rId8" xr:uid="{FAAE67CA-CD40-49BC-A7A9-2E6E79349FC9}"/>
    <hyperlink ref="J80" r:id="rId9" xr:uid="{DC93BB6E-E989-4573-845B-D7C83552DD7F}"/>
    <hyperlink ref="J43" r:id="rId10" xr:uid="{141E6A79-5125-4F77-B37B-5E9228CFC7CB}"/>
    <hyperlink ref="J42" r:id="rId11" xr:uid="{410DDCD6-4233-4BCF-8629-0D761FA5C5A6}"/>
    <hyperlink ref="J53" r:id="rId12" xr:uid="{CC11C5AD-0DFB-470B-87B0-D26BB414ED7F}"/>
    <hyperlink ref="J54" r:id="rId13" xr:uid="{7D9DCFE0-79A3-4365-8FA6-2259C6526011}"/>
    <hyperlink ref="J57" r:id="rId14" xr:uid="{11EEC5A6-F4D5-429C-AC44-1DA90E862207}"/>
    <hyperlink ref="J63" r:id="rId15" xr:uid="{59970680-1113-4A66-8894-A495BDC8215F}"/>
    <hyperlink ref="J61" r:id="rId16" xr:uid="{B7D7482D-92DB-40F3-8C93-63E31622B5F4}"/>
    <hyperlink ref="J64" r:id="rId17" display="..\Jupyter Notebooks" xr:uid="{44993FFD-9694-40DF-ACE5-B98E6897317C}"/>
    <hyperlink ref="J65" r:id="rId18" xr:uid="{81BB974A-8928-46A0-BA47-F02F429FB407}"/>
    <hyperlink ref="J66" r:id="rId19" xr:uid="{31A3731B-D65C-43D1-96BA-034C40EB8B6E}"/>
    <hyperlink ref="J69" r:id="rId20" display="236918_LokhorstFloris_Week3Datalab2_Hal9000Presentation.pdf" xr:uid="{891B52E5-79F1-4782-81D3-5775AE1B4A16}"/>
    <hyperlink ref="J79" r:id="rId21" xr:uid="{90C52BE0-AF8B-4897-A6E4-16A0A8277A53}"/>
    <hyperlink ref="J83" r:id="rId22" xr:uid="{8BAD943F-FD38-4172-B042-F64EDD6B7176}"/>
    <hyperlink ref="J84" r:id="rId23" xr:uid="{6706885D-E686-41AE-A7D1-678B019F36BB}"/>
    <hyperlink ref="J88" r:id="rId24" display="..\random homework stuff\VariableDatalabPreperation.pbix" xr:uid="{D5A2367B-57BD-4346-96EA-74C2AC4F8E30}"/>
    <hyperlink ref="J89" r:id="rId25" display="..\Jupyter Notebooks" xr:uid="{ECB45B8D-E12D-4FA8-93F7-40D212E3E989}"/>
    <hyperlink ref="J90" r:id="rId26" xr:uid="{FA64C4A2-0689-4D07-AF54-B7F294BDC65C}"/>
    <hyperlink ref="J96" r:id="rId27" xr:uid="{25B89F14-6CF3-4D6E-A29A-3764AFD1710D}"/>
    <hyperlink ref="J106" r:id="rId28" xr:uid="{F352B831-72FD-4C82-B1C1-DD06E677FDCF}"/>
    <hyperlink ref="J107" r:id="rId29" xr:uid="{7495D67A-3646-48EC-93A3-E65AD72BCB20}"/>
    <hyperlink ref="J111" r:id="rId30" xr:uid="{AACEF949-08D0-4728-A515-2BFE3FC6E903}"/>
    <hyperlink ref="J112" r:id="rId31" xr:uid="{A1E70CC3-0EEE-45D3-ABEC-28FC5022E2F6}"/>
    <hyperlink ref="J126" r:id="rId32" display="..\evidence\Case Study.pdf" xr:uid="{FD1BF1C6-C2A7-49A6-A0FF-6AD476E671C9}"/>
    <hyperlink ref="J139" r:id="rId33" display="..\evidence\math finals result.png" xr:uid="{4DF1B57F-BF25-4AD3-9CCC-BC6D622DC2A8}"/>
    <hyperlink ref="J140" r:id="rId34" display="..\evidence\Data modeling in power BI.pdf" xr:uid="{FA861847-304C-401F-8F4A-9B496B329B81}"/>
    <hyperlink ref="J150" r:id="rId35" display="..\Jupyter Notebooks" xr:uid="{8F02EAC1-1332-48ED-A7AA-9E7C0F71494D}"/>
    <hyperlink ref="J154" r:id="rId36" display="..\evidence\Logic 1-2.png" xr:uid="{38570784-26E5-44DA-89AF-CB23F0F5F408}"/>
    <hyperlink ref="J158" r:id="rId37" xr:uid="{33D876E9-D33F-4BD5-92BD-0F94558F5227}"/>
    <hyperlink ref="J160" r:id="rId38" xr:uid="{21630003-D764-4675-82AB-641E14480761}"/>
    <hyperlink ref="J165" r:id="rId39" display="..\evidence\Screenshot 2024-10-31 155441.png" xr:uid="{CED6AF11-7315-4DB4-B20E-DCC6AB6F8F14}"/>
    <hyperlink ref="J161" r:id="rId40" display="..\evidence\User-Oriented Design in Power BI.pdf" xr:uid="{5A6C82C3-44FE-47E4-9E37-31263F80106A}"/>
    <hyperlink ref="J199" r:id="rId41" xr:uid="{C9B4C156-3A0E-48D7-A206-14D5A1C36F2B}"/>
    <hyperlink ref="J198" r:id="rId42" xr:uid="{C78F60CF-E6C1-41D7-AC3E-50960C29D150}"/>
    <hyperlink ref="J197" r:id="rId43" xr:uid="{BCDA28EC-A70E-4799-8786-F994888896F4}"/>
    <hyperlink ref="J196" r:id="rId44" xr:uid="{5732C7FC-3B27-4F74-82FA-AC069942ED8C}"/>
    <hyperlink ref="J192" r:id="rId45" xr:uid="{B662B7AA-F615-4FAC-B6AE-F6AA23101676}"/>
    <hyperlink ref="J191" r:id="rId46" xr:uid="{B53762DD-F866-4BB1-BAC7-68D181C3054C}"/>
    <hyperlink ref="J178" r:id="rId47" xr:uid="{995244FA-D316-4B0E-90EC-1C2ADE1CEE39}"/>
    <hyperlink ref="J200" r:id="rId48" xr:uid="{DFFF44C6-E897-4CEB-88BC-96FFEF797644}"/>
    <hyperlink ref="J177" r:id="rId49" xr:uid="{A0703F00-FB44-4DB9-906F-8EDD05D4FB65}"/>
    <hyperlink ref="J176" r:id="rId50" xr:uid="{EE9D6CC5-38BE-4BBA-BB76-7D5F22A6D022}"/>
    <hyperlink ref="J168" r:id="rId51" xr:uid="{A8A94680-453E-4E52-937F-301E282CD4E0}"/>
    <hyperlink ref="J156" r:id="rId52" xr:uid="{F68F4CC2-8A3C-4C82-A93A-031B7FF7FE5C}"/>
  </hyperlinks>
  <pageMargins left="0.7" right="0.7" top="0.75" bottom="0.75" header="0.3" footer="0.3"/>
  <pageSetup paperSize="9" scale="52" fitToHeight="0" orientation="landscape" r:id="rId53"/>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E176:E186 E191:E200 E5:E20 E27:E45 E51:E72 E78:E100 E105:E118 E124:E143 E148:E171</xm:sqref>
        </x14:dataValidation>
        <x14:dataValidation type="list" allowBlank="1" xr:uid="{00000000-0002-0000-0000-000002000000}">
          <x14:formula1>
            <xm:f>'Drop-downs'!$A$2:$A$9</xm:f>
          </x14:formula1>
          <xm:sqref>B176:B186 B191:B200 B5:B20 B27:B38 B47 B51:B72 C88:C99 B78:B100 B105:B118 B124:B143 B148:B171</xm:sqref>
        </x14:dataValidation>
        <x14:dataValidation type="list" allowBlank="1" xr:uid="{022AB9B7-3090-420D-A92F-6C31608AE4FF}">
          <x14:formula1>
            <xm:f>'Drop-downs'!$C$2:$C$9</xm:f>
          </x14:formula1>
          <xm:sqref>F191:F200 F176:F186 F5:F20 F27:F41 F43:F46 F78:F100 F105:F118 F124:F143 F51:F64 F66:F72 F148:F153 F155 F157:F171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L21"/>
  <sheetViews>
    <sheetView workbookViewId="0">
      <selection activeCell="E16" sqref="E16"/>
    </sheetView>
  </sheetViews>
  <sheetFormatPr defaultColWidth="14.44140625" defaultRowHeight="15" customHeight="1" x14ac:dyDescent="0.25"/>
  <cols>
    <col min="2" max="2" width="27" customWidth="1"/>
    <col min="12" max="12" width="20.44140625" customWidth="1"/>
  </cols>
  <sheetData>
    <row r="2" spans="2:12" ht="13.8" x14ac:dyDescent="0.3">
      <c r="B2" s="17" t="s">
        <v>28</v>
      </c>
      <c r="C2" s="2" t="s">
        <v>29</v>
      </c>
      <c r="D2" s="2" t="s">
        <v>30</v>
      </c>
      <c r="E2" s="2" t="s">
        <v>31</v>
      </c>
      <c r="F2" s="2" t="s">
        <v>32</v>
      </c>
      <c r="G2" s="2" t="s">
        <v>33</v>
      </c>
      <c r="H2" s="2" t="s">
        <v>34</v>
      </c>
      <c r="I2" s="2" t="s">
        <v>35</v>
      </c>
      <c r="J2" s="2" t="s">
        <v>299</v>
      </c>
      <c r="K2" s="2" t="s">
        <v>36</v>
      </c>
      <c r="L2" s="4" t="s">
        <v>37</v>
      </c>
    </row>
    <row r="3" spans="2:12" ht="13.8" x14ac:dyDescent="0.3">
      <c r="B3" s="6" t="str">
        <f>'Drop-downs'!C2</f>
        <v>-</v>
      </c>
      <c r="C3" s="8" cm="1">
        <f t="array" ref="C3">IFERROR(SUM(_xlfn._xlws.FILTER('Worklog_Tasks&amp;Times'!$H$5:$H$21,'Worklog_Tasks&amp;Times'!$F$5:$F$21=$B4)),0)</f>
        <v>2.5</v>
      </c>
      <c r="D3" s="8" cm="1">
        <f t="array" ref="D3">IFERROR(SUM(_xlfn._xlws.FILTER('Worklog_Tasks&amp;Times'!$H$27:$H$46,'Worklog_Tasks&amp;Times'!$F$27:$F$46=$B3)),0)</f>
        <v>2.25</v>
      </c>
      <c r="E3" s="8"/>
      <c r="F3" s="8"/>
      <c r="G3" s="8"/>
      <c r="H3" s="8"/>
      <c r="I3" s="8"/>
      <c r="J3" s="8"/>
      <c r="K3" s="8"/>
      <c r="L3" s="9">
        <f t="shared" ref="L3:L10" si="0">SUM(C3:K3)</f>
        <v>4.75</v>
      </c>
    </row>
    <row r="4" spans="2:12" ht="13.8" x14ac:dyDescent="0.3">
      <c r="B4" s="6" t="str">
        <f>'Drop-downs'!C3</f>
        <v>ILO 0.1</v>
      </c>
      <c r="C4" s="15" cm="1">
        <f t="array" ref="C4">IFERROR(SUM(_xlfn._xlws.FILTER('Worklog_Tasks&amp;Times'!$H$5:$H$21,'Worklog_Tasks&amp;Times'!$F$5:$F$21=$B4)),0)</f>
        <v>2.5</v>
      </c>
      <c r="D4" s="15" cm="1">
        <f t="array" ref="D4">IFERROR(SUM(_xlfn._xlws.FILTER('Worklog_Tasks&amp;Times'!$H$27:$H$46,'Worklog_Tasks&amp;Times'!$F$27:$F$46=$B4)),0)</f>
        <v>2</v>
      </c>
      <c r="E4" s="15" cm="1">
        <f t="array" ref="E4">IFERROR(SUM(_xlfn._xlws.FILTER('Worklog_Tasks&amp;Times'!$H$51:$H$68,'Worklog_Tasks&amp;Times'!$F$51:$F$68=$B4)),0)</f>
        <v>5.5</v>
      </c>
      <c r="F4" s="15" cm="1">
        <f t="array" ref="F4">IFERROR(SUM(_xlfn._xlws.FILTER('Worklog_Tasks&amp;Times'!$H$78:$H$100,'Worklog_Tasks&amp;Times'!$F$78:$F$100=$B4)),0)</f>
        <v>4</v>
      </c>
      <c r="G4" s="15" cm="1">
        <f t="array" ref="G4">IFERROR(SUM(_xlfn._xlws.FILTER('Worklog_Tasks&amp;Times'!$H$105:$H$114,'Worklog_Tasks&amp;Times'!$F$105:$F$114=$B4)),0)</f>
        <v>3</v>
      </c>
      <c r="H4" s="15" cm="1">
        <f t="array" ref="H4">IFERROR(SUM(_xlfn._xlws.FILTER('Worklog_Tasks&amp;Times'!$H$124:$H$143,'Worklog_Tasks&amp;Times'!$F$124:$F$143=$B4)),0)</f>
        <v>0</v>
      </c>
      <c r="I4" s="15" cm="1">
        <f t="array" ref="I4">IFERROR(SUM(_xlfn._xlws.FILTER('Worklog_Tasks&amp;Times'!$H$148:$H$171,'Worklog_Tasks&amp;Times'!$F$148:$F$171=$B4)),0)</f>
        <v>12.66</v>
      </c>
      <c r="J4" s="15" cm="1">
        <f t="array" ref="J4">IFERROR(SUM(_xlfn._xlws.FILTER('Worklog_Tasks&amp;Times'!$H$176:$H$186,'Worklog_Tasks&amp;Times'!$F$176:$F$186=$B4)),0)</f>
        <v>0</v>
      </c>
      <c r="K4" s="15" cm="1">
        <f t="array" ref="K4">IFERROR(SUM(_xlfn._xlws.FILTER('Worklog_Tasks&amp;Times'!$H$191:$H$200,'Worklog_Tasks&amp;Times'!$F$191:$F$200=$B4)),0)</f>
        <v>0</v>
      </c>
      <c r="L4" s="9">
        <f t="shared" si="0"/>
        <v>29.66</v>
      </c>
    </row>
    <row r="5" spans="2:12" ht="13.8" x14ac:dyDescent="0.3">
      <c r="B5" s="6" t="str">
        <f>'Drop-downs'!C4</f>
        <v>ILO 0.2</v>
      </c>
      <c r="C5" s="15" cm="1">
        <f t="array" ref="C5">IFERROR(SUM(_xlfn._xlws.FILTER('Worklog_Tasks&amp;Times'!$H$5:$H$21,'Worklog_Tasks&amp;Times'!$F$5:$F$21=$B5)),0)</f>
        <v>0</v>
      </c>
      <c r="D5" s="15" cm="1">
        <f t="array" ref="D5">IFERROR(SUM(_xlfn._xlws.FILTER('Worklog_Tasks&amp;Times'!$H$27:$H$46,'Worklog_Tasks&amp;Times'!$F$27:$F$46=$B5)),0)</f>
        <v>2</v>
      </c>
      <c r="E5" s="15" cm="1">
        <f t="array" ref="E5">IFERROR(SUM(_xlfn._xlws.FILTER('Worklog_Tasks&amp;Times'!$H$51:$H$68,'Worklog_Tasks&amp;Times'!$F$51:$F$68=$B5)),0)</f>
        <v>2.25</v>
      </c>
      <c r="F5" s="15" cm="1">
        <f t="array" ref="F5">IFERROR(SUM(_xlfn._xlws.FILTER('Worklog_Tasks&amp;Times'!$H$78:$H$100,'Worklog_Tasks&amp;Times'!$F$78:$F$100=$B5)),0)</f>
        <v>0</v>
      </c>
      <c r="G5" s="15" cm="1">
        <f t="array" ref="G5">IFERROR(SUM(_xlfn._xlws.FILTER('Worklog_Tasks&amp;Times'!$H$105:$H$114,'Worklog_Tasks&amp;Times'!$F$105:$F$114=$B5)),0)</f>
        <v>3</v>
      </c>
      <c r="H5" s="15" cm="1">
        <f t="array" ref="H5">IFERROR(SUM(_xlfn._xlws.FILTER('Worklog_Tasks&amp;Times'!$H$124:$H$143,'Worklog_Tasks&amp;Times'!$F$124:$F$143=$B5)),0)</f>
        <v>21.5</v>
      </c>
      <c r="I5" s="15" cm="1">
        <f t="array" ref="I5">IFERROR(SUM(_xlfn._xlws.FILTER('Worklog_Tasks&amp;Times'!$H$148:$H$171,'Worklog_Tasks&amp;Times'!$F$148:$F$171=$B5)),0)</f>
        <v>0</v>
      </c>
      <c r="J5" s="15" cm="1">
        <f t="array" ref="J5">IFERROR(SUM(_xlfn._xlws.FILTER('Worklog_Tasks&amp;Times'!$H$176:$H$186,'Worklog_Tasks&amp;Times'!$F$176:$F$186=$B5)),0)</f>
        <v>0</v>
      </c>
      <c r="K5" s="15" cm="1">
        <f t="array" ref="K5">IFERROR(SUM(_xlfn._xlws.FILTER('Worklog_Tasks&amp;Times'!$H$191:$H$200,'Worklog_Tasks&amp;Times'!$F$191:$F$200=$B5)),0)</f>
        <v>0</v>
      </c>
      <c r="L5" s="9">
        <f t="shared" si="0"/>
        <v>28.75</v>
      </c>
    </row>
    <row r="6" spans="2:12" ht="13.8" x14ac:dyDescent="0.3">
      <c r="B6" s="6" t="str">
        <f>'Drop-downs'!C5</f>
        <v>ILO 1.1</v>
      </c>
      <c r="C6" s="15" cm="1">
        <f t="array" ref="C6">IFERROR(SUM(_xlfn._xlws.FILTER('Worklog_Tasks&amp;Times'!$H$5:$H$21,'Worklog_Tasks&amp;Times'!$F$5:$F$21=$B6)),0)</f>
        <v>2</v>
      </c>
      <c r="D6" s="15" cm="1">
        <f t="array" ref="D6">IFERROR(SUM(_xlfn._xlws.FILTER('Worklog_Tasks&amp;Times'!$H$27:$H$46,'Worklog_Tasks&amp;Times'!$F$27:$F$46=$B6)),0)</f>
        <v>0</v>
      </c>
      <c r="E6" s="15" cm="1">
        <f t="array" ref="E6">IFERROR(SUM(_xlfn._xlws.FILTER('Worklog_Tasks&amp;Times'!$H$51:$H$68,'Worklog_Tasks&amp;Times'!$F$51:$F$68=$B6)),0)</f>
        <v>1</v>
      </c>
      <c r="F6" s="15" cm="1">
        <f t="array" ref="F6">IFERROR(SUM(_xlfn._xlws.FILTER('Worklog_Tasks&amp;Times'!$H$78:$H$100,'Worklog_Tasks&amp;Times'!$F$78:$F$100=$B6)),0)</f>
        <v>1</v>
      </c>
      <c r="G6" s="15" cm="1">
        <f t="array" ref="G6">IFERROR(SUM(_xlfn._xlws.FILTER('Worklog_Tasks&amp;Times'!$H$105:$H$114,'Worklog_Tasks&amp;Times'!$F$105:$F$114=$B6)),0)</f>
        <v>0</v>
      </c>
      <c r="H6" s="15" cm="1">
        <f t="array" ref="H6">IFERROR(SUM(_xlfn._xlws.FILTER('Worklog_Tasks&amp;Times'!$H$124:$H$143,'Worklog_Tasks&amp;Times'!$F$124:$F$143=$B6)),0)</f>
        <v>1</v>
      </c>
      <c r="I6" s="15" cm="1">
        <f t="array" ref="I6">IFERROR(SUM(_xlfn._xlws.FILTER('Worklog_Tasks&amp;Times'!$H$148:$H$171,'Worklog_Tasks&amp;Times'!$F$148:$F$171=$B6)),0)</f>
        <v>0</v>
      </c>
      <c r="J6" s="15" cm="1">
        <f t="array" ref="J6">IFERROR(SUM(_xlfn._xlws.FILTER('Worklog_Tasks&amp;Times'!$H$176:$H$186,'Worklog_Tasks&amp;Times'!$F$176:$F$186=$B6)),0)</f>
        <v>0</v>
      </c>
      <c r="K6" s="15" cm="1">
        <f t="array" ref="K6">IFERROR(SUM(_xlfn._xlws.FILTER('Worklog_Tasks&amp;Times'!$H$191:$H$200,'Worklog_Tasks&amp;Times'!$F$191:$F$200=$B6)),0)</f>
        <v>3</v>
      </c>
      <c r="L6" s="9">
        <f t="shared" si="0"/>
        <v>8</v>
      </c>
    </row>
    <row r="7" spans="2:12" ht="13.8" x14ac:dyDescent="0.3">
      <c r="B7" s="6" t="str">
        <f>'Drop-downs'!C6</f>
        <v>ILO 2.1</v>
      </c>
      <c r="C7" s="15" cm="1">
        <f t="array" ref="C7">IFERROR(SUM(_xlfn._xlws.FILTER('Worklog_Tasks&amp;Times'!$H$5:$H$21,'Worklog_Tasks&amp;Times'!$F$5:$F$21=$B7)),0)</f>
        <v>0</v>
      </c>
      <c r="D7" s="15" cm="1">
        <f t="array" ref="D7">IFERROR(SUM(_xlfn._xlws.FILTER('Worklog_Tasks&amp;Times'!$H$27:$H$46,'Worklog_Tasks&amp;Times'!$F$27:$F$46=$B7)),0)</f>
        <v>0</v>
      </c>
      <c r="E7" s="15" cm="1">
        <f t="array" ref="E7">IFERROR(SUM(_xlfn._xlws.FILTER('Worklog_Tasks&amp;Times'!$H$51:$H$68,'Worklog_Tasks&amp;Times'!$F$51:$F$68=$B7)),0)</f>
        <v>0</v>
      </c>
      <c r="F7" s="15" cm="1">
        <f t="array" ref="F7">IFERROR(SUM(_xlfn._xlws.FILTER('Worklog_Tasks&amp;Times'!$H$78:$H$100,'Worklog_Tasks&amp;Times'!$F$78:$F$100=$B7)),0)</f>
        <v>0</v>
      </c>
      <c r="G7" s="15" cm="1">
        <f t="array" ref="G7">IFERROR(SUM(_xlfn._xlws.FILTER('Worklog_Tasks&amp;Times'!$H$105:$H$114,'Worklog_Tasks&amp;Times'!$F$105:$F$114=$B7)),0)</f>
        <v>0</v>
      </c>
      <c r="H7" s="15" cm="1">
        <f t="array" ref="H7">IFERROR(SUM(_xlfn._xlws.FILTER('Worklog_Tasks&amp;Times'!$H$124:$H$143,'Worklog_Tasks&amp;Times'!$F$124:$F$143=$B7)),0)</f>
        <v>0</v>
      </c>
      <c r="I7" s="15" cm="1">
        <f t="array" ref="I7">IFERROR(SUM(_xlfn._xlws.FILTER('Worklog_Tasks&amp;Times'!$H$148:$H$171,'Worklog_Tasks&amp;Times'!$F$148:$F$171=$B7)),0)</f>
        <v>0</v>
      </c>
      <c r="J7" s="15" cm="1">
        <f t="array" ref="J7">IFERROR(SUM(_xlfn._xlws.FILTER('Worklog_Tasks&amp;Times'!$H$176:$H$186,'Worklog_Tasks&amp;Times'!$F$176:$F$186=$B7)),0)</f>
        <v>0</v>
      </c>
      <c r="K7" s="15" cm="1">
        <f t="array" ref="K7">IFERROR(SUM(_xlfn._xlws.FILTER('Worklog_Tasks&amp;Times'!$H$191:$H$200,'Worklog_Tasks&amp;Times'!$F$191:$F$200=$B7)),0)</f>
        <v>0</v>
      </c>
      <c r="L7" s="9">
        <f t="shared" si="0"/>
        <v>0</v>
      </c>
    </row>
    <row r="8" spans="2:12" ht="13.8" x14ac:dyDescent="0.3">
      <c r="B8" s="6" t="str">
        <f>'Drop-downs'!C7</f>
        <v>ILO 3.1</v>
      </c>
      <c r="C8" s="15" cm="1">
        <f t="array" ref="C8">IFERROR(SUM(_xlfn._xlws.FILTER('Worklog_Tasks&amp;Times'!$H$5:$H$21,'Worklog_Tasks&amp;Times'!$F$5:$F$21=$B8)),0)</f>
        <v>15.5</v>
      </c>
      <c r="D8" s="15" cm="1">
        <f t="array" ref="D8">IFERROR(SUM(_xlfn._xlws.FILTER('Worklog_Tasks&amp;Times'!$H$27:$H$46,'Worklog_Tasks&amp;Times'!$F$27:$F$46=$B8)),0)</f>
        <v>23.25</v>
      </c>
      <c r="E8" s="15" cm="1">
        <f t="array" ref="E8">IFERROR(SUM(_xlfn._xlws.FILTER('Worklog_Tasks&amp;Times'!$H$51:$H$68,'Worklog_Tasks&amp;Times'!$F$51:$F$68=$B8)),0)</f>
        <v>22.75</v>
      </c>
      <c r="F8" s="15" cm="1">
        <f t="array" ref="F8">IFERROR(SUM(_xlfn._xlws.FILTER('Worklog_Tasks&amp;Times'!$H$78:$H$100,'Worklog_Tasks&amp;Times'!$F$78:$F$100=$B8)),0)</f>
        <v>0</v>
      </c>
      <c r="G8" s="15" cm="1">
        <f t="array" ref="G8">IFERROR(SUM(_xlfn._xlws.FILTER('Worklog_Tasks&amp;Times'!$H$105:$H$114,'Worklog_Tasks&amp;Times'!$F$105:$F$114=$B8)),0)</f>
        <v>0</v>
      </c>
      <c r="H8" s="15" cm="1">
        <f t="array" ref="H8">IFERROR(SUM(_xlfn._xlws.FILTER('Worklog_Tasks&amp;Times'!$H$124:$H$143,'Worklog_Tasks&amp;Times'!$F$124:$F$143=$B8)),0)</f>
        <v>0</v>
      </c>
      <c r="I8" s="15" cm="1">
        <f t="array" ref="I8">IFERROR(SUM(_xlfn._xlws.FILTER('Worklog_Tasks&amp;Times'!$H$148:$H$171,'Worklog_Tasks&amp;Times'!$F$148:$F$171=$B8)),0)</f>
        <v>0</v>
      </c>
      <c r="J8" s="15" cm="1">
        <f t="array" ref="J8">IFERROR(SUM(_xlfn._xlws.FILTER('Worklog_Tasks&amp;Times'!$H$176:$H$186,'Worklog_Tasks&amp;Times'!$F$176:$F$186=$B8)),0)</f>
        <v>0</v>
      </c>
      <c r="K8" s="15" cm="1">
        <f t="array" ref="K8">IFERROR(SUM(_xlfn._xlws.FILTER('Worklog_Tasks&amp;Times'!$H$191:$H$200,'Worklog_Tasks&amp;Times'!$F$191:$F$200=$B8)),0)</f>
        <v>0</v>
      </c>
      <c r="L8" s="9">
        <f t="shared" ref="L8" si="1">SUM(C8:K8)</f>
        <v>61.5</v>
      </c>
    </row>
    <row r="9" spans="2:12" ht="13.8" x14ac:dyDescent="0.3">
      <c r="B9" s="6" t="str">
        <f>'Drop-downs'!C8</f>
        <v>ILO 7.1</v>
      </c>
      <c r="C9" s="15" cm="1">
        <f t="array" ref="C9">IFERROR(SUM(_xlfn._xlws.FILTER('Worklog_Tasks&amp;Times'!$H$5:$H$21,'Worklog_Tasks&amp;Times'!$F$5:$F$21=$B9)),0)</f>
        <v>0</v>
      </c>
      <c r="D9" s="15" cm="1">
        <f t="array" ref="D9">IFERROR(SUM(_xlfn._xlws.FILTER('Worklog_Tasks&amp;Times'!$H$27:$H$46,'Worklog_Tasks&amp;Times'!$F$27:$F$46=$B9)),0)</f>
        <v>0</v>
      </c>
      <c r="E9" s="15" cm="1">
        <f t="array" ref="E9">IFERROR(SUM(_xlfn._xlws.FILTER('Worklog_Tasks&amp;Times'!$H$51:$H$68,'Worklog_Tasks&amp;Times'!$F$51:$F$68=$B9)),0)</f>
        <v>0</v>
      </c>
      <c r="F9" s="15" cm="1">
        <f t="array" ref="F9">IFERROR(SUM(_xlfn._xlws.FILTER('Worklog_Tasks&amp;Times'!$H$78:$H$100,'Worklog_Tasks&amp;Times'!$F$78:$F$100=$B9)),0)</f>
        <v>20.25</v>
      </c>
      <c r="G9" s="15" cm="1">
        <f t="array" ref="G9">IFERROR(SUM(_xlfn._xlws.FILTER('Worklog_Tasks&amp;Times'!$H$105:$H$114,'Worklog_Tasks&amp;Times'!$F$105:$F$114=$B9)),0)</f>
        <v>14</v>
      </c>
      <c r="H9" s="15" cm="1">
        <f t="array" ref="H9">IFERROR(SUM(_xlfn._xlws.FILTER('Worklog_Tasks&amp;Times'!$H$124:$H$143,'Worklog_Tasks&amp;Times'!$F$124:$F$143=$B9)),0)</f>
        <v>7</v>
      </c>
      <c r="I9" s="15" cm="1">
        <f t="array" ref="I9">IFERROR(SUM(_xlfn._xlws.FILTER('Worklog_Tasks&amp;Times'!$H$148:$H$171,'Worklog_Tasks&amp;Times'!$F$148:$F$171=$B9)),0)</f>
        <v>6</v>
      </c>
      <c r="J9" s="15" cm="1">
        <f t="array" ref="J9">IFERROR(SUM(_xlfn._xlws.FILTER('Worklog_Tasks&amp;Times'!$H$176:$H$186,'Worklog_Tasks&amp;Times'!$F$176:$F$186=$B9)),0)</f>
        <v>8</v>
      </c>
      <c r="K9" s="15" cm="1">
        <f t="array" ref="K9">IFERROR(SUM(_xlfn._xlws.FILTER('Worklog_Tasks&amp;Times'!$H$191:$H$200,'Worklog_Tasks&amp;Times'!$F$191:$F$200=$B9)),0)</f>
        <v>21</v>
      </c>
      <c r="L9" s="9">
        <f t="shared" si="0"/>
        <v>76.25</v>
      </c>
    </row>
    <row r="10" spans="2:12" ht="13.8" x14ac:dyDescent="0.3">
      <c r="B10" s="6" t="str">
        <f>'Drop-downs'!C9</f>
        <v>ILO 10.1</v>
      </c>
      <c r="C10" s="15" cm="1">
        <f t="array" ref="C10">IFERROR(SUM(_xlfn._xlws.FILTER('Worklog_Tasks&amp;Times'!$H$5:$H$21,'Worklog_Tasks&amp;Times'!$F$5:$F$21=$B10)),0)</f>
        <v>0</v>
      </c>
      <c r="D10" s="15" cm="1">
        <f t="array" ref="D10">IFERROR(SUM(_xlfn._xlws.FILTER('Worklog_Tasks&amp;Times'!$H$27:$H$46,'Worklog_Tasks&amp;Times'!$F$27:$F$46=$B10)),0)</f>
        <v>0</v>
      </c>
      <c r="E10" s="15" cm="1">
        <f t="array" ref="E10">IFERROR(SUM(_xlfn._xlws.FILTER('Worklog_Tasks&amp;Times'!$H$51:$H$68,'Worklog_Tasks&amp;Times'!$F$51:$F$68=$B10)),0)</f>
        <v>0</v>
      </c>
      <c r="F10" s="15" cm="1">
        <f t="array" ref="F10">IFERROR(SUM(_xlfn._xlws.FILTER('Worklog_Tasks&amp;Times'!$H$78:$H$100,'Worklog_Tasks&amp;Times'!$F$78:$F$100=$B10)),0)</f>
        <v>0</v>
      </c>
      <c r="G10" s="15" cm="1">
        <f t="array" ref="G10">IFERROR(SUM(_xlfn._xlws.FILTER('Worklog_Tasks&amp;Times'!$H$105:$H$114,'Worklog_Tasks&amp;Times'!$F$105:$F$114=$B10)),0)</f>
        <v>2</v>
      </c>
      <c r="H10" s="15" cm="1">
        <f t="array" ref="H10">IFERROR(SUM(_xlfn._xlws.FILTER('Worklog_Tasks&amp;Times'!$H$124:$H$143,'Worklog_Tasks&amp;Times'!$F$124:$F$143=$B10)),0)</f>
        <v>3</v>
      </c>
      <c r="I10" s="15" cm="1">
        <f t="array" ref="I10">IFERROR(SUM(_xlfn._xlws.FILTER('Worklog_Tasks&amp;Times'!$H$148:$H$171,'Worklog_Tasks&amp;Times'!$F$148:$F$171=$B10)),0)</f>
        <v>11</v>
      </c>
      <c r="J10" s="15" cm="1">
        <f t="array" ref="J10">IFERROR(SUM(_xlfn._xlws.FILTER('Worklog_Tasks&amp;Times'!$H$176:$H$186,'Worklog_Tasks&amp;Times'!$F$176:$F$186=$B10)),0)</f>
        <v>4</v>
      </c>
      <c r="K10" s="15" cm="1">
        <f t="array" ref="K10">IFERROR(SUM(_xlfn._xlws.FILTER('Worklog_Tasks&amp;Times'!$H$191:$H$200,'Worklog_Tasks&amp;Times'!$F$191:$F$200=$B10)),0)</f>
        <v>8</v>
      </c>
      <c r="L10" s="9">
        <f t="shared" si="0"/>
        <v>28</v>
      </c>
    </row>
    <row r="11" spans="2:12" ht="13.8" x14ac:dyDescent="0.3">
      <c r="B11" s="17" t="s">
        <v>38</v>
      </c>
      <c r="C11" s="18">
        <f>SUM(C3:C10)</f>
        <v>22.5</v>
      </c>
      <c r="D11" s="18">
        <f t="shared" ref="D11:K11" si="2">SUM(D3:D10)</f>
        <v>29.5</v>
      </c>
      <c r="E11" s="18">
        <f t="shared" si="2"/>
        <v>31.5</v>
      </c>
      <c r="F11" s="18">
        <f t="shared" si="2"/>
        <v>25.25</v>
      </c>
      <c r="G11" s="18">
        <f t="shared" si="2"/>
        <v>22</v>
      </c>
      <c r="H11" s="18">
        <f t="shared" si="2"/>
        <v>32.5</v>
      </c>
      <c r="I11" s="18">
        <f t="shared" si="2"/>
        <v>29.66</v>
      </c>
      <c r="J11" s="18">
        <f t="shared" si="2"/>
        <v>12</v>
      </c>
      <c r="K11" s="18">
        <f t="shared" si="2"/>
        <v>32</v>
      </c>
      <c r="L11" s="20">
        <f>SUM(L3:L10)</f>
        <v>236.91</v>
      </c>
    </row>
    <row r="12" spans="2:12" ht="13.8" x14ac:dyDescent="0.3">
      <c r="B12" s="22"/>
      <c r="C12" s="23"/>
      <c r="D12" s="23"/>
      <c r="E12" s="23"/>
      <c r="F12" s="23"/>
      <c r="G12" s="23"/>
      <c r="H12" s="23"/>
      <c r="I12" s="23"/>
      <c r="J12" s="23"/>
      <c r="K12" s="23"/>
      <c r="L12" s="23"/>
    </row>
    <row r="13" spans="2:12" ht="15" customHeight="1" x14ac:dyDescent="0.25">
      <c r="B13" s="77" t="s">
        <v>39</v>
      </c>
      <c r="C13" s="78"/>
      <c r="D13" s="78"/>
      <c r="E13" s="78"/>
      <c r="F13" s="78"/>
      <c r="G13" s="78"/>
      <c r="H13" s="78"/>
      <c r="I13" s="78"/>
      <c r="J13" s="78"/>
      <c r="K13" s="78"/>
      <c r="L13" s="78"/>
    </row>
    <row r="17" spans="2:6" ht="15" customHeight="1" x14ac:dyDescent="0.25">
      <c r="B17" s="76" t="s">
        <v>68</v>
      </c>
      <c r="C17" s="76"/>
      <c r="D17" s="76"/>
      <c r="E17" s="76"/>
      <c r="F17" s="76"/>
    </row>
    <row r="18" spans="2:6" ht="15" customHeight="1" x14ac:dyDescent="0.25">
      <c r="B18" s="76"/>
      <c r="C18" s="76"/>
      <c r="D18" s="76"/>
      <c r="E18" s="76"/>
      <c r="F18" s="76"/>
    </row>
    <row r="19" spans="2:6" ht="15" customHeight="1" x14ac:dyDescent="0.25">
      <c r="B19" s="76"/>
      <c r="C19" s="76"/>
      <c r="D19" s="76"/>
      <c r="E19" s="76"/>
      <c r="F19" s="76"/>
    </row>
    <row r="20" spans="2:6" ht="15" customHeight="1" x14ac:dyDescent="0.25">
      <c r="B20" s="76"/>
      <c r="C20" s="76"/>
      <c r="D20" s="76"/>
      <c r="E20" s="76"/>
      <c r="F20" s="76"/>
    </row>
    <row r="21" spans="2:6" ht="15" customHeight="1" x14ac:dyDescent="0.25">
      <c r="B21" s="76"/>
      <c r="C21" s="76"/>
      <c r="D21" s="76"/>
      <c r="E21" s="76"/>
      <c r="F21" s="76"/>
    </row>
  </sheetData>
  <mergeCells count="2">
    <mergeCell ref="B17:F21"/>
    <mergeCell ref="B13:L13"/>
  </mergeCells>
  <conditionalFormatting sqref="C11:K11">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44140625" defaultRowHeight="15" customHeight="1" x14ac:dyDescent="0.25"/>
  <cols>
    <col min="1" max="6" width="14.44140625" customWidth="1"/>
  </cols>
  <sheetData>
    <row r="1" spans="1:3" ht="15.75" customHeight="1" x14ac:dyDescent="0.25">
      <c r="A1" s="1" t="s">
        <v>40</v>
      </c>
      <c r="B1" s="1" t="s">
        <v>4</v>
      </c>
      <c r="C1" s="1" t="s">
        <v>41</v>
      </c>
    </row>
    <row r="2" spans="1:3" ht="15.75" customHeight="1" x14ac:dyDescent="0.25">
      <c r="A2" t="s">
        <v>42</v>
      </c>
      <c r="B2" t="s">
        <v>42</v>
      </c>
      <c r="C2" s="11" t="s">
        <v>42</v>
      </c>
    </row>
    <row r="3" spans="1:3" ht="15.75" customHeight="1" x14ac:dyDescent="0.25">
      <c r="A3" t="s">
        <v>43</v>
      </c>
      <c r="B3" t="s">
        <v>44</v>
      </c>
      <c r="C3" s="11" t="s">
        <v>45</v>
      </c>
    </row>
    <row r="4" spans="1:3" ht="15.75" customHeight="1" x14ac:dyDescent="0.25">
      <c r="A4" t="s">
        <v>46</v>
      </c>
      <c r="B4" t="s">
        <v>47</v>
      </c>
      <c r="C4" s="11" t="s">
        <v>17</v>
      </c>
    </row>
    <row r="5" spans="1:3" ht="15.75" customHeight="1" x14ac:dyDescent="0.25">
      <c r="A5" t="s">
        <v>48</v>
      </c>
      <c r="B5" t="s">
        <v>49</v>
      </c>
      <c r="C5" s="11" t="s">
        <v>50</v>
      </c>
    </row>
    <row r="6" spans="1:3" ht="15.75" customHeight="1" x14ac:dyDescent="0.25">
      <c r="A6" t="s">
        <v>51</v>
      </c>
      <c r="B6" t="s">
        <v>52</v>
      </c>
      <c r="C6" s="11" t="s">
        <v>53</v>
      </c>
    </row>
    <row r="7" spans="1:3" ht="15.75" customHeight="1" x14ac:dyDescent="0.25">
      <c r="A7" t="s">
        <v>54</v>
      </c>
      <c r="B7" t="s">
        <v>55</v>
      </c>
      <c r="C7" s="11" t="s">
        <v>56</v>
      </c>
    </row>
    <row r="8" spans="1:3" ht="15.75" customHeight="1" x14ac:dyDescent="0.25">
      <c r="A8" t="s">
        <v>57</v>
      </c>
      <c r="B8" t="s">
        <v>58</v>
      </c>
      <c r="C8" s="11" t="s">
        <v>18</v>
      </c>
    </row>
    <row r="9" spans="1:3" ht="15.75" customHeight="1" x14ac:dyDescent="0.25">
      <c r="A9" t="s">
        <v>59</v>
      </c>
      <c r="B9" s="11" t="s">
        <v>60</v>
      </c>
      <c r="C9" s="11" t="s">
        <v>61</v>
      </c>
    </row>
    <row r="10" spans="1:3" ht="15.75" customHeight="1" x14ac:dyDescent="0.25">
      <c r="B10" s="11" t="s">
        <v>62</v>
      </c>
    </row>
    <row r="11" spans="1:3" ht="15.75" customHeight="1" x14ac:dyDescent="0.25">
      <c r="B11" s="11" t="s">
        <v>63</v>
      </c>
    </row>
    <row r="12" spans="1:3" ht="15.75" customHeight="1" x14ac:dyDescent="0.25">
      <c r="B12" s="11" t="s">
        <v>64</v>
      </c>
    </row>
    <row r="13" spans="1:3" ht="15.75" customHeight="1" x14ac:dyDescent="0.25">
      <c r="B13" s="11" t="s">
        <v>65</v>
      </c>
    </row>
    <row r="14" spans="1:3" ht="15.75" customHeight="1" x14ac:dyDescent="0.25">
      <c r="B14" s="11" t="s">
        <v>46</v>
      </c>
    </row>
    <row r="15" spans="1:3" ht="15.75" customHeight="1" x14ac:dyDescent="0.25">
      <c r="B15" s="11" t="s">
        <v>66</v>
      </c>
    </row>
    <row r="16" spans="1:3" ht="15.75" customHeight="1" x14ac:dyDescent="0.25">
      <c r="B16" s="11" t="s">
        <v>67</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0CF63A-30C9-4A8C-8DF9-EA62B8EC1A62}">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5ff92c65-ed86-4457-baee-ccd535c9ea21"/>
    <ds:schemaRef ds:uri="http://purl.org/dc/terms/"/>
    <ds:schemaRef ds:uri="http://schemas.openxmlformats.org/package/2006/metadata/core-properties"/>
    <ds:schemaRef ds:uri="6c8d291c-a5bf-4049-930d-38db8e991d8e"/>
    <ds:schemaRef ds:uri="http://www.w3.org/XML/1998/namespace"/>
    <ds:schemaRef ds:uri="http://purl.org/dc/elements/1.1/"/>
  </ds:schemaRefs>
</ds:datastoreItem>
</file>

<file path=customXml/itemProps2.xml><?xml version="1.0" encoding="utf-8"?>
<ds:datastoreItem xmlns:ds="http://schemas.openxmlformats.org/officeDocument/2006/customXml" ds:itemID="{F2001D3B-84D9-4121-96E3-CD76FECCC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64A65-7DA4-4AE1-9847-B817073E47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floris lokhorst</dc:creator>
  <cp:keywords/>
  <dc:description/>
  <cp:lastModifiedBy>floris lokhorst</cp:lastModifiedBy>
  <cp:revision/>
  <dcterms:created xsi:type="dcterms:W3CDTF">2020-05-11T09:26:10Z</dcterms:created>
  <dcterms:modified xsi:type="dcterms:W3CDTF">2024-11-01T08:11:16Z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