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ad\Desktop\"/>
    </mc:Choice>
  </mc:AlternateContent>
  <xr:revisionPtr revIDLastSave="0" documentId="13_ncr:1_{2FE6C980-23C4-4FE7-9E7D-57EC6A260D5F}" xr6:coauthVersionLast="44" xr6:coauthVersionMax="44" xr10:uidLastSave="{00000000-0000-0000-0000-000000000000}"/>
  <bookViews>
    <workbookView xWindow="-108" yWindow="-108" windowWidth="23256" windowHeight="12576" xr2:uid="{FD69C7A1-35E2-44A2-AD74-9A94FC38E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E55" i="1"/>
  <c r="H139" i="1" l="1"/>
  <c r="H140" i="1" s="1"/>
  <c r="H141" i="1" s="1"/>
</calcChain>
</file>

<file path=xl/sharedStrings.xml><?xml version="1.0" encoding="utf-8"?>
<sst xmlns="http://schemas.openxmlformats.org/spreadsheetml/2006/main" count="231" uniqueCount="194">
  <si>
    <t xml:space="preserve">    ANT1</t>
  </si>
  <si>
    <t>Yageo434</t>
  </si>
  <si>
    <t>flight-computer:Yageo434</t>
  </si>
  <si>
    <t>https://www.mouser.co.uk/datasheet/2/447/An_SMD_UHF_433_1204_0-595178.pdf</t>
  </si>
  <si>
    <t>https://www.mouser.co.uk/ProductDetail/Yageo/ANT1204F002R0433A?qs=sGAEpiMZZMuBTKBKvsBmlG1EAbO3Nxju0D3kDx%252BrI0k%3D</t>
  </si>
  <si>
    <t xml:space="preserve">    BZ1</t>
  </si>
  <si>
    <t>Buzzer</t>
  </si>
  <si>
    <t>Buzzer_Beeper:Buzzer_12x9.5RM7.6</t>
  </si>
  <si>
    <t>https://docs-emea.rs-online.com/webdocs/1581/0900766b815810c5.pdf</t>
  </si>
  <si>
    <t>https://uk.rs-online.com/web/p/magnetic-buzzer-components/6173081/?searchTerm=6173081&amp;relevancy-data=636F3D3126696E3D4931384E525353746F636B4E756D6265724D504E266C753D656E266D6D3D6D61746368616C6C26706D3D5E5C647B367D247C5E5C647B377D247C5E5C647B31307D2426706F3D313426736E3D592673743D52535F53544F434B5F4E554D4245522677633D4E4F4E45267573743D3631373330383126</t>
  </si>
  <si>
    <t>10nF</t>
  </si>
  <si>
    <t>Capacitor_SMD:C_0402_1005Metric</t>
  </si>
  <si>
    <t>~</t>
  </si>
  <si>
    <t xml:space="preserve">    C9</t>
  </si>
  <si>
    <t>270pF</t>
  </si>
  <si>
    <t>NF</t>
  </si>
  <si>
    <t xml:space="preserve">    C19</t>
  </si>
  <si>
    <t>270pf</t>
  </si>
  <si>
    <t xml:space="preserve">    C21</t>
  </si>
  <si>
    <t>33nF</t>
  </si>
  <si>
    <t>1uF</t>
  </si>
  <si>
    <t>Capacitor_SMD:C_0603_1608Metric</t>
  </si>
  <si>
    <t>220nF</t>
  </si>
  <si>
    <t>10uF</t>
  </si>
  <si>
    <t>100nF</t>
  </si>
  <si>
    <t>15pF</t>
  </si>
  <si>
    <t xml:space="preserve">    D1</t>
  </si>
  <si>
    <t>RED_LED</t>
  </si>
  <si>
    <t>LED_SMD:LED_0603_1608Metric</t>
  </si>
  <si>
    <t xml:space="preserve">    D2</t>
  </si>
  <si>
    <t>BLUE_LED</t>
  </si>
  <si>
    <t xml:space="preserve">    D3</t>
  </si>
  <si>
    <t>DFLS130L</t>
  </si>
  <si>
    <t>Diode_SMD:D_PowerDI-123</t>
  </si>
  <si>
    <t>https://www.diodes.com/assets/Datasheets/ds30492.pdf</t>
  </si>
  <si>
    <t>https://www.mouser.co.uk/ProductDetail/Diodes-Incorporated/DFLS130LQ-7?qs=sGAEpiMZZMtQ8nqTKtFS%2FIFUHrzpCXQh4E4plfym6vgtJOgQUsE5bw%3D%3D</t>
  </si>
  <si>
    <t>MountingHole_Pad</t>
  </si>
  <si>
    <t>MountingHole:MountingHole_3.2mm_M3_Pad</t>
  </si>
  <si>
    <t xml:space="preserve">    J1</t>
  </si>
  <si>
    <t>Conn_01x05</t>
  </si>
  <si>
    <t>Connector_PinHeader_2.54mm:PinHeader_1x05_P2.54mm_Vertical</t>
  </si>
  <si>
    <t xml:space="preserve">    J2</t>
  </si>
  <si>
    <t>USB_B_Micro</t>
  </si>
  <si>
    <t>flight-computer:USB_Micro-B_Molex-105017-0001</t>
  </si>
  <si>
    <t>https://www.molex.com/webdocs/datasheets/pdf/en-us/1050170001_IO_CONNECTORS.pdf</t>
  </si>
  <si>
    <t>https://www.mouser.co.uk/ProductDetail/Molex/105017-0001?qs=sGAEpiMZZMulM8LPOQ%252BykxkHE97o%2FWJn1YkS%2FQp33f4%3D</t>
  </si>
  <si>
    <t>Screw_Terminal_01x04</t>
  </si>
  <si>
    <t>flight-computer:TerminalBlock_TE_282834-4_1x04_P2.54mm_Horizontal</t>
  </si>
  <si>
    <t>https://www.mouser.co.uk/ProductDetail/TE-Connectivity/282834-4?qs=A%252Bip%252BNCYi6Pqom9P%2FaHyRQ==</t>
  </si>
  <si>
    <t xml:space="preserve">    J4</t>
  </si>
  <si>
    <t>Conn_01x02</t>
  </si>
  <si>
    <t>Connector_JST:JST_PH_B2B-PH-K_1x02_P2.00mm_Vertical</t>
  </si>
  <si>
    <t>https://docs-emea.rs-online.com/webdocs/1347/0900766b81347511.pdf</t>
  </si>
  <si>
    <t>https://uk.rs-online.com/web/p/pcb-headers/8201422/</t>
  </si>
  <si>
    <t>Conn_Coaxial</t>
  </si>
  <si>
    <t>Connector_Coaxial:U.FL_Hirose_U.FL-R-SMT-1_Vertical</t>
  </si>
  <si>
    <t xml:space="preserve">    L1</t>
  </si>
  <si>
    <t>L_Core_Ferrite</t>
  </si>
  <si>
    <t>Inductor_SMD:L_0603_1608Metric</t>
  </si>
  <si>
    <t xml:space="preserve">    L2</t>
  </si>
  <si>
    <t>27nH</t>
  </si>
  <si>
    <t>Resistor_SMD:R_0402_1005Metric</t>
  </si>
  <si>
    <t xml:space="preserve">    L3</t>
  </si>
  <si>
    <t>0R</t>
  </si>
  <si>
    <t>Inductor_SMD:L_0402_1005Metric</t>
  </si>
  <si>
    <t xml:space="preserve">    L8</t>
  </si>
  <si>
    <t>220nH</t>
  </si>
  <si>
    <t xml:space="preserve">    R2</t>
  </si>
  <si>
    <t>10 Ohm</t>
  </si>
  <si>
    <t>1K</t>
  </si>
  <si>
    <t>Resistor_SMD:R_0603_1608Metric</t>
  </si>
  <si>
    <t>3.3K</t>
  </si>
  <si>
    <t>27K</t>
  </si>
  <si>
    <t>100K</t>
  </si>
  <si>
    <t xml:space="preserve">    U1</t>
  </si>
  <si>
    <t>IIS2MDC</t>
  </si>
  <si>
    <t>Package_LGA:LGA-12_2x2mm_P0.5mm</t>
  </si>
  <si>
    <t>https://www.mouser.co.uk/datasheet/2/389/iis2mdc-1309412.pdf</t>
  </si>
  <si>
    <t>https://www.mouser.co.uk/ProductDetail/STMicroelectronics/IIS2MDCTR?qs=sGAEpiMZZMve4%2FbfQkoj%252BNsA%2FYLrKsWenI%252BNJIvEAfE%3D</t>
  </si>
  <si>
    <t xml:space="preserve">    U2</t>
  </si>
  <si>
    <t>0433BM41A0019E</t>
  </si>
  <si>
    <t>Johanson_frontend:BALUN_0433BM41A0019E</t>
  </si>
  <si>
    <t>https://www.johansontechnology.com/datasheets/0433BM41A0019/0433BM41A0019.pdf</t>
  </si>
  <si>
    <t>https://www.mouser.co.uk/ProductDetail/Johanson-Technology/0433BM41A0019E?qs=cgWa3jCOTNkHeQmiwnsqmQ==</t>
  </si>
  <si>
    <t xml:space="preserve">    U3</t>
  </si>
  <si>
    <t>Si4463</t>
  </si>
  <si>
    <t>Package_DFN_QFN:QFN-20-1EP_4x4mm_P0.5mm_EP2.6x2.6mm_ThermalVias</t>
  </si>
  <si>
    <t>https://www.silabs.com/documents/public/data-sheets/Si4464-63-61-60.pdf</t>
  </si>
  <si>
    <t>https://www.mouser.co.uk/ProductDetail/Silicon-Labs/SI4463-C2A-GM?qs=sGAEpiMZZMsB9HsreUc%252BicIxdXx%252BfMXVbG%2F5b1tFbyo%3D</t>
  </si>
  <si>
    <t xml:space="preserve">    U4</t>
  </si>
  <si>
    <t>MAX-M8C</t>
  </si>
  <si>
    <t>RF_GPS:ublox_MAX</t>
  </si>
  <si>
    <t>https://www.u-blox.com/sites/default/files/MAX-M8-FW3_DataSheet_%28UBX-15031506%29.pdf</t>
  </si>
  <si>
    <t>https://store.uputronics.com/index.php?route=product/product&amp;product_id=71&amp;search=ublox</t>
  </si>
  <si>
    <t>Si7232DN</t>
  </si>
  <si>
    <t>Package_SO:Vishay_PowerPAK_1212-8_Dual</t>
  </si>
  <si>
    <t>https://www.vishay.com/docs/68986/si7232dn.pdf</t>
  </si>
  <si>
    <t>https://www.mouser.co.uk/ProductDetail/Vishay-Siliconix/SI7232DN-T1-GE3?qs=%252BPu8jn5UVnH5FJ8Jo4EbFw%3D%3D</t>
  </si>
  <si>
    <t>W25Q64JVSSIM</t>
  </si>
  <si>
    <t>Package_SO:SOIC-8_5.23x5.23mm_P1.27mm</t>
  </si>
  <si>
    <t>https://docs-emea.rs-online.com/webdocs/1703/0900766b81703f87.pdf</t>
  </si>
  <si>
    <t>https://uk.rs-online.com/web/p/flash-memory/1882666/</t>
  </si>
  <si>
    <t xml:space="preserve">    U8</t>
  </si>
  <si>
    <t>MS5607-02BA</t>
  </si>
  <si>
    <t>Package_LGA:LGA-8_3x5mm_P1.25mm</t>
  </si>
  <si>
    <t>https://www.te.com/commerce/DocumentDelivery/DDEController?Action=showdoc&amp;DocId=Data+Sheet%7FMS5607-02BA03%7FB2%7Fpdf%7FEnglish%7FENG_DS_MS5607-02BA03_B2.pdf%7FCAT-BLPS0035</t>
  </si>
  <si>
    <t>https://www.mouser.co.uk/ProductDetail/Measurement-Specialties/MS560702BA03-50?qs=sGAEpiMZZMvhQj7WZhFIANHEKf5NWCaHepyHiZrEptc%3D</t>
  </si>
  <si>
    <t xml:space="preserve">    U9</t>
  </si>
  <si>
    <t>STF202-22T1G</t>
  </si>
  <si>
    <t>Package_SO:TSOP-6_1.65x3.05mm_P0.95mm</t>
  </si>
  <si>
    <t>https://www.onsemi.com/pub/Collateral/STF202-22T1-D.PDF</t>
  </si>
  <si>
    <t>https://www.mouser.co.uk/ProductDetail/ON-Semiconductor/STF202-22T1G?qs=%2Fha2pyFadujRFaXPnV9RsTetlaFPPaXSz4EERle60zyiot5T0fRtTg%3D%3D</t>
  </si>
  <si>
    <t xml:space="preserve">    U10</t>
  </si>
  <si>
    <t>BMI088</t>
  </si>
  <si>
    <t>BMI088:PQFN50P450X300X100-16N</t>
  </si>
  <si>
    <t>https://ae-bst.resource.bosch.com/media/_tech/media/datasheets/BST-BMI088-DS001.pdf</t>
  </si>
  <si>
    <t>https://www.mouser.co.uk/ProductDetail/Bosch-Sensortec/BMI088?qs=f9yNj16SXrIMFspTV6RB6Q%3D%3D</t>
  </si>
  <si>
    <t xml:space="preserve">    U11</t>
  </si>
  <si>
    <t>ATSAML21J18B-AUT</t>
  </si>
  <si>
    <t>Package_QFP:TQFP-64_10x10mm_P0.5mm</t>
  </si>
  <si>
    <t>http://ww1.microchip.com/downloads/en/DeviceDoc/60001477A.pdf</t>
  </si>
  <si>
    <t>https://www.mouser.co.uk/ProductDetail/Microchip-Technology/ATSAML21J18B-AUT?qs=RCSZh%2F2c5ne9n8KccuU8Bw%3D%3D</t>
  </si>
  <si>
    <t xml:space="preserve">    U14</t>
  </si>
  <si>
    <t>MAX40200AUK</t>
  </si>
  <si>
    <t>Package_TO_SOT_SMD:SOT-23-5</t>
  </si>
  <si>
    <t>https://datasheets.maximintegrated.com/en/ds/MAX40200.pdf</t>
  </si>
  <si>
    <t>https://www.mouser.co.uk/ProductDetail/Maxim-Integrated/MAX40200AUK%2bT?qs=sGAEpiMZZMunEhqKs81nFLgDZkWRRV9j6ylHf7Op%252Bls%3D</t>
  </si>
  <si>
    <t xml:space="preserve">    U15</t>
  </si>
  <si>
    <t>LD3985G33R_TSOT23</t>
  </si>
  <si>
    <t>Package_TO_SOT_SMD:TSOT-23-5</t>
  </si>
  <si>
    <t>http://www.st.com/internet/com/TECHNICAL_RESOURCES/TECHNICAL_LITERATURE/DATASHEET/CD00003395.pdf</t>
  </si>
  <si>
    <t>https://www.mouser.co.uk/ProductDetail/STMicroelectronics/LD3985M25R?qs=sGAEpiMZZMsGz1a6aV8DcBF15vIkpZhxhsVmvHWnxew%3D</t>
  </si>
  <si>
    <t xml:space="preserve">    X1</t>
  </si>
  <si>
    <t>TM-32.000-AF3-33-S-Oscillator</t>
  </si>
  <si>
    <t>Crystal:Crystal_SMD_2520-4Pin_2.5x2.0mm</t>
  </si>
  <si>
    <t>https://docs-emea.rs-online.com/webdocs/15dc/0900766b815dc7d9.pdf</t>
  </si>
  <si>
    <t>https://uk.rs-online.com/web/p/tcxo-oscillators/1442366/</t>
  </si>
  <si>
    <t xml:space="preserve">    Y3</t>
  </si>
  <si>
    <t>16MHz</t>
  </si>
  <si>
    <t>flight-computer:Crystal_SMD_2520-4Pin_2.5x2.0mm</t>
  </si>
  <si>
    <t>https://docs-emea.rs-online.com/webdocs/15dc/0900766b815dc75d.pdf</t>
  </si>
  <si>
    <t>https://uk.rs-online.com/web/p/crystal-units/1442292/</t>
  </si>
  <si>
    <t>https://www.mouser.co.uk/datasheet/2/276/2066400001_ANTENNAS-1365525.pdf</t>
  </si>
  <si>
    <t>&gt;  C8, C20, C34</t>
  </si>
  <si>
    <t>&gt;  C22, C35, C36, C90</t>
  </si>
  <si>
    <t>&gt;  C30, C77</t>
  </si>
  <si>
    <t>&gt;  C1, C2, C5, C12, C32, C92</t>
  </si>
  <si>
    <t>&gt;  C3, C4, C6, C7, C11, C23, C28, C29, C31, C33, C89, C91, C93</t>
  </si>
  <si>
    <t>&gt;  C86, C88</t>
  </si>
  <si>
    <t>&gt;  H1-H4</t>
  </si>
  <si>
    <t>&gt;  J3, J5</t>
  </si>
  <si>
    <t>&gt;  J6, J7</t>
  </si>
  <si>
    <t>https://www.mouser.co.uk/datasheet/2/185/U.FL_catalog-939761.pdf</t>
  </si>
  <si>
    <t>https://www.mouser.co.uk/ProductDetail/Hirose-Connector/UFL-R-SMT01?qs=Ux3WWAnHpjDV3tCCbDi65g==</t>
  </si>
  <si>
    <t>&gt;  C10, R7</t>
  </si>
  <si>
    <t>...</t>
  </si>
  <si>
    <t>&gt;  R1, R12, R25, R26</t>
  </si>
  <si>
    <t>&gt;  R3, R13, R17, R18</t>
  </si>
  <si>
    <t>&gt;  R6, R16, R23, R24</t>
  </si>
  <si>
    <t>&gt;  R5, R15, R21, R22, R28, R29</t>
  </si>
  <si>
    <t>&gt;  U5, U6</t>
  </si>
  <si>
    <t xml:space="preserve">    U?</t>
  </si>
  <si>
    <t>Reference</t>
  </si>
  <si>
    <t>Value</t>
  </si>
  <si>
    <t>Footprint</t>
  </si>
  <si>
    <t>Datasheet</t>
  </si>
  <si>
    <t>Unit cost</t>
  </si>
  <si>
    <t>Purchase Link</t>
  </si>
  <si>
    <t>Components that go on the PCB</t>
  </si>
  <si>
    <t>Active GPS antenna</t>
  </si>
  <si>
    <t>https://jlcpcb.com/quote#/?orderType=1&amp;stencilWidth=30.48&amp;stencilLength=82.55&amp;stencilCounts=5&amp;stencilLayer=4&amp;stencilPly=1.6&amp;steelmeshSellingPriceRecordNum=A8256537-5522-491C-965C-646F5842AEC9&amp;purchaseNumber=</t>
  </si>
  <si>
    <t>Custom Printed Circuit Board</t>
  </si>
  <si>
    <t>131-1323</t>
  </si>
  <si>
    <t>https://uk.rs-online.com/web/p/products/1311323</t>
  </si>
  <si>
    <t>Total costs</t>
  </si>
  <si>
    <t xml:space="preserve">SEGGER J-Link EDU Debugging Emulator </t>
  </si>
  <si>
    <t>Quantity per flight computer</t>
  </si>
  <si>
    <t>External components</t>
  </si>
  <si>
    <t>programmer for microcontrollers</t>
  </si>
  <si>
    <t>custom circuit boards and stensils</t>
  </si>
  <si>
    <t>Total cost:</t>
  </si>
  <si>
    <t>I also include the one time cost of making the PCBs and the programmer</t>
  </si>
  <si>
    <t>https://www.mouser.co.uk/ProductDetail/Molex/206640-0001?qs=sGAEpiMZZMve4%2FbfQkoj%252BEL4z6r7KheRi10YM%252BkT0DM%3D</t>
  </si>
  <si>
    <t>Item</t>
  </si>
  <si>
    <t>Description</t>
  </si>
  <si>
    <t>Purchase link</t>
  </si>
  <si>
    <t>Quantity needed</t>
  </si>
  <si>
    <t>Part number</t>
  </si>
  <si>
    <t>There will be 5 flight computers built because the minimum order for PCBs is 5. This means that all components are ordered in fives</t>
  </si>
  <si>
    <t>Fixed costs(one off purchase)</t>
  </si>
  <si>
    <t>Mouser delivery</t>
  </si>
  <si>
    <t>Delivery cost for mouser components</t>
  </si>
  <si>
    <t>Bill of materials for Project Mach 1, the high powered rocketry project at the Imperial College Space Society. The plan is to built 5 identical flight computers that can be used in a single stage rocket or a multi stage setup.</t>
  </si>
  <si>
    <t xml:space="preserve">The flight computer has a size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</si>
</sst>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 applyAlignment="1">
      <alignment horizontal="center"/>
    </xf>
    <xf numFmtId="168" fontId="1" fillId="0" borderId="0" xfId="0" applyNumberFormat="1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.uk/datasheet/2/276/2066400001_ANTENNAS-136552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B878-E883-408D-87CC-DAE382B4515D}">
  <dimension ref="A1:H141"/>
  <sheetViews>
    <sheetView tabSelected="1" workbookViewId="0">
      <selection activeCell="A2" sqref="A2"/>
    </sheetView>
  </sheetViews>
  <sheetFormatPr defaultRowHeight="14.4" x14ac:dyDescent="0.3"/>
  <cols>
    <col min="1" max="1" width="39.109375" customWidth="1"/>
    <col min="2" max="2" width="19.77734375" customWidth="1"/>
    <col min="3" max="3" width="40.77734375" customWidth="1"/>
    <col min="4" max="4" width="28.77734375" customWidth="1"/>
    <col min="5" max="5" width="26.77734375" style="5" customWidth="1"/>
    <col min="6" max="6" width="32.109375" customWidth="1"/>
    <col min="7" max="7" width="31.44140625" customWidth="1"/>
  </cols>
  <sheetData>
    <row r="1" spans="1:7" x14ac:dyDescent="0.3">
      <c r="A1" t="s">
        <v>192</v>
      </c>
    </row>
    <row r="2" spans="1:7" x14ac:dyDescent="0.3">
      <c r="A2" t="s">
        <v>193</v>
      </c>
    </row>
    <row r="3" spans="1:7" x14ac:dyDescent="0.3">
      <c r="A3" s="3" t="s">
        <v>168</v>
      </c>
      <c r="B3" s="3"/>
      <c r="C3" s="3"/>
      <c r="D3" s="3"/>
      <c r="E3" s="3"/>
      <c r="F3" s="3"/>
      <c r="G3" s="3"/>
    </row>
    <row r="4" spans="1:7" x14ac:dyDescent="0.3">
      <c r="A4" s="2" t="s">
        <v>162</v>
      </c>
      <c r="B4" s="2" t="s">
        <v>163</v>
      </c>
      <c r="C4" s="2" t="s">
        <v>164</v>
      </c>
      <c r="D4" s="2" t="s">
        <v>165</v>
      </c>
      <c r="E4" s="4" t="s">
        <v>166</v>
      </c>
      <c r="F4" s="2" t="s">
        <v>167</v>
      </c>
      <c r="G4" s="2" t="s">
        <v>176</v>
      </c>
    </row>
    <row r="5" spans="1:7" x14ac:dyDescent="0.3">
      <c r="A5" t="s">
        <v>0</v>
      </c>
      <c r="B5" t="s">
        <v>1</v>
      </c>
      <c r="C5" t="s">
        <v>2</v>
      </c>
      <c r="D5" t="s">
        <v>3</v>
      </c>
      <c r="E5" s="5">
        <v>1.33</v>
      </c>
      <c r="F5" t="s">
        <v>4</v>
      </c>
      <c r="G5">
        <v>1</v>
      </c>
    </row>
    <row r="6" spans="1:7" x14ac:dyDescent="0.3">
      <c r="A6" t="s">
        <v>5</v>
      </c>
      <c r="B6" t="s">
        <v>6</v>
      </c>
      <c r="C6" t="s">
        <v>7</v>
      </c>
      <c r="D6" t="s">
        <v>8</v>
      </c>
      <c r="E6" s="5">
        <v>1.05</v>
      </c>
      <c r="F6" t="s">
        <v>9</v>
      </c>
      <c r="G6">
        <v>1</v>
      </c>
    </row>
    <row r="7" spans="1:7" x14ac:dyDescent="0.3">
      <c r="A7" t="s">
        <v>143</v>
      </c>
      <c r="B7" t="s">
        <v>10</v>
      </c>
      <c r="C7" t="s">
        <v>11</v>
      </c>
      <c r="D7" t="s">
        <v>12</v>
      </c>
      <c r="G7">
        <v>3</v>
      </c>
    </row>
    <row r="8" spans="1:7" x14ac:dyDescent="0.3">
      <c r="A8" t="s">
        <v>13</v>
      </c>
      <c r="B8" t="s">
        <v>14</v>
      </c>
      <c r="C8" t="s">
        <v>11</v>
      </c>
      <c r="D8" t="s">
        <v>12</v>
      </c>
      <c r="G8">
        <v>1</v>
      </c>
    </row>
    <row r="9" spans="1:7" x14ac:dyDescent="0.3">
      <c r="A9" t="s">
        <v>16</v>
      </c>
      <c r="B9" t="s">
        <v>17</v>
      </c>
      <c r="C9" t="s">
        <v>11</v>
      </c>
      <c r="D9" t="s">
        <v>12</v>
      </c>
      <c r="G9">
        <v>1</v>
      </c>
    </row>
    <row r="10" spans="1:7" x14ac:dyDescent="0.3">
      <c r="A10" t="s">
        <v>18</v>
      </c>
      <c r="B10" t="s">
        <v>19</v>
      </c>
      <c r="C10" t="s">
        <v>11</v>
      </c>
      <c r="D10" t="s">
        <v>12</v>
      </c>
      <c r="G10">
        <v>1</v>
      </c>
    </row>
    <row r="11" spans="1:7" x14ac:dyDescent="0.3">
      <c r="A11" t="s">
        <v>144</v>
      </c>
      <c r="B11" t="s">
        <v>20</v>
      </c>
      <c r="C11" t="s">
        <v>21</v>
      </c>
      <c r="D11" t="s">
        <v>12</v>
      </c>
      <c r="G11">
        <v>4</v>
      </c>
    </row>
    <row r="12" spans="1:7" x14ac:dyDescent="0.3">
      <c r="A12" t="s">
        <v>145</v>
      </c>
      <c r="B12" t="s">
        <v>22</v>
      </c>
      <c r="C12" t="s">
        <v>21</v>
      </c>
      <c r="D12" t="s">
        <v>12</v>
      </c>
      <c r="G12">
        <v>2</v>
      </c>
    </row>
    <row r="13" spans="1:7" x14ac:dyDescent="0.3">
      <c r="A13" t="s">
        <v>146</v>
      </c>
      <c r="B13" t="s">
        <v>23</v>
      </c>
      <c r="C13" t="s">
        <v>21</v>
      </c>
      <c r="D13" t="s">
        <v>12</v>
      </c>
      <c r="G13">
        <v>6</v>
      </c>
    </row>
    <row r="14" spans="1:7" x14ac:dyDescent="0.3">
      <c r="A14" t="s">
        <v>147</v>
      </c>
      <c r="B14" t="s">
        <v>24</v>
      </c>
      <c r="C14" t="s">
        <v>21</v>
      </c>
      <c r="D14" t="s">
        <v>12</v>
      </c>
      <c r="G14">
        <v>13</v>
      </c>
    </row>
    <row r="15" spans="1:7" x14ac:dyDescent="0.3">
      <c r="A15" t="s">
        <v>148</v>
      </c>
      <c r="B15" t="s">
        <v>25</v>
      </c>
      <c r="C15" t="s">
        <v>11</v>
      </c>
      <c r="D15" t="s">
        <v>12</v>
      </c>
      <c r="G15">
        <v>2</v>
      </c>
    </row>
    <row r="16" spans="1:7" x14ac:dyDescent="0.3">
      <c r="A16" t="s">
        <v>26</v>
      </c>
      <c r="B16" t="s">
        <v>27</v>
      </c>
      <c r="C16" t="s">
        <v>28</v>
      </c>
      <c r="D16" t="s">
        <v>12</v>
      </c>
      <c r="G16">
        <v>1</v>
      </c>
    </row>
    <row r="17" spans="1:7" x14ac:dyDescent="0.3">
      <c r="A17" t="s">
        <v>29</v>
      </c>
      <c r="B17" t="s">
        <v>30</v>
      </c>
      <c r="C17" t="s">
        <v>28</v>
      </c>
      <c r="D17" t="s">
        <v>12</v>
      </c>
      <c r="G17">
        <v>1</v>
      </c>
    </row>
    <row r="18" spans="1:7" x14ac:dyDescent="0.3">
      <c r="A18" t="s">
        <v>31</v>
      </c>
      <c r="B18" t="s">
        <v>32</v>
      </c>
      <c r="C18" t="s">
        <v>33</v>
      </c>
      <c r="D18" t="s">
        <v>34</v>
      </c>
      <c r="E18" s="5">
        <v>0.45</v>
      </c>
      <c r="F18" t="s">
        <v>35</v>
      </c>
      <c r="G18">
        <v>1</v>
      </c>
    </row>
    <row r="19" spans="1:7" x14ac:dyDescent="0.3">
      <c r="A19" t="s">
        <v>149</v>
      </c>
      <c r="B19" t="s">
        <v>36</v>
      </c>
      <c r="C19" t="s">
        <v>37</v>
      </c>
      <c r="D19" t="s">
        <v>12</v>
      </c>
      <c r="G19">
        <v>4</v>
      </c>
    </row>
    <row r="20" spans="1:7" x14ac:dyDescent="0.3">
      <c r="A20" t="s">
        <v>38</v>
      </c>
      <c r="B20" t="s">
        <v>39</v>
      </c>
      <c r="C20" t="s">
        <v>40</v>
      </c>
      <c r="D20" t="s">
        <v>12</v>
      </c>
      <c r="G20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44</v>
      </c>
      <c r="E21" s="5">
        <v>0.63900000000000001</v>
      </c>
      <c r="F21" t="s">
        <v>45</v>
      </c>
      <c r="G21">
        <v>1</v>
      </c>
    </row>
    <row r="22" spans="1:7" x14ac:dyDescent="0.3">
      <c r="A22" t="s">
        <v>150</v>
      </c>
      <c r="B22" t="s">
        <v>46</v>
      </c>
      <c r="C22" t="s">
        <v>47</v>
      </c>
      <c r="D22" t="s">
        <v>12</v>
      </c>
      <c r="F22" t="s">
        <v>48</v>
      </c>
      <c r="G22">
        <v>2</v>
      </c>
    </row>
    <row r="23" spans="1:7" x14ac:dyDescent="0.3">
      <c r="A23" t="s">
        <v>49</v>
      </c>
      <c r="B23" t="s">
        <v>50</v>
      </c>
      <c r="C23" t="s">
        <v>51</v>
      </c>
      <c r="D23" t="s">
        <v>52</v>
      </c>
      <c r="E23" s="5">
        <v>0.38</v>
      </c>
      <c r="F23" t="s">
        <v>53</v>
      </c>
      <c r="G23">
        <v>1</v>
      </c>
    </row>
    <row r="24" spans="1:7" x14ac:dyDescent="0.3">
      <c r="A24" t="s">
        <v>151</v>
      </c>
      <c r="B24" t="s">
        <v>54</v>
      </c>
      <c r="C24" t="s">
        <v>55</v>
      </c>
      <c r="D24" t="s">
        <v>152</v>
      </c>
      <c r="E24" s="5">
        <v>1.05</v>
      </c>
      <c r="F24" t="s">
        <v>153</v>
      </c>
      <c r="G24">
        <v>2</v>
      </c>
    </row>
    <row r="25" spans="1:7" x14ac:dyDescent="0.3">
      <c r="A25" t="s">
        <v>56</v>
      </c>
      <c r="B25" t="s">
        <v>57</v>
      </c>
      <c r="C25" t="s">
        <v>58</v>
      </c>
      <c r="D25" t="s">
        <v>12</v>
      </c>
      <c r="G25">
        <v>1</v>
      </c>
    </row>
    <row r="26" spans="1:7" x14ac:dyDescent="0.3">
      <c r="A26" t="s">
        <v>59</v>
      </c>
      <c r="B26" t="s">
        <v>60</v>
      </c>
      <c r="C26" t="s">
        <v>61</v>
      </c>
      <c r="D26" t="s">
        <v>12</v>
      </c>
      <c r="G26">
        <v>1</v>
      </c>
    </row>
    <row r="27" spans="1:7" x14ac:dyDescent="0.3">
      <c r="A27" t="s">
        <v>62</v>
      </c>
      <c r="B27" t="s">
        <v>63</v>
      </c>
      <c r="C27" t="s">
        <v>64</v>
      </c>
      <c r="D27" t="s">
        <v>12</v>
      </c>
      <c r="G27">
        <v>1</v>
      </c>
    </row>
    <row r="28" spans="1:7" x14ac:dyDescent="0.3">
      <c r="A28" t="s">
        <v>65</v>
      </c>
      <c r="B28" t="s">
        <v>66</v>
      </c>
      <c r="C28" t="s">
        <v>58</v>
      </c>
      <c r="D28" t="s">
        <v>12</v>
      </c>
      <c r="G28">
        <v>1</v>
      </c>
    </row>
    <row r="29" spans="1:7" x14ac:dyDescent="0.3">
      <c r="A29" t="s">
        <v>67</v>
      </c>
      <c r="B29" t="s">
        <v>68</v>
      </c>
      <c r="C29" t="s">
        <v>61</v>
      </c>
      <c r="D29" t="s">
        <v>12</v>
      </c>
      <c r="G29">
        <v>1</v>
      </c>
    </row>
    <row r="30" spans="1:7" x14ac:dyDescent="0.3">
      <c r="A30" t="s">
        <v>154</v>
      </c>
      <c r="B30" t="s">
        <v>15</v>
      </c>
      <c r="C30" t="s">
        <v>155</v>
      </c>
      <c r="D30" t="s">
        <v>12</v>
      </c>
      <c r="G30">
        <v>2</v>
      </c>
    </row>
    <row r="31" spans="1:7" x14ac:dyDescent="0.3">
      <c r="A31" t="s">
        <v>156</v>
      </c>
      <c r="B31" t="s">
        <v>69</v>
      </c>
      <c r="C31" t="s">
        <v>70</v>
      </c>
      <c r="D31" t="s">
        <v>12</v>
      </c>
      <c r="G31">
        <v>4</v>
      </c>
    </row>
    <row r="32" spans="1:7" x14ac:dyDescent="0.3">
      <c r="A32" t="s">
        <v>157</v>
      </c>
      <c r="B32" t="s">
        <v>71</v>
      </c>
      <c r="C32" t="s">
        <v>70</v>
      </c>
      <c r="D32" t="s">
        <v>12</v>
      </c>
      <c r="G32">
        <v>4</v>
      </c>
    </row>
    <row r="33" spans="1:7" x14ac:dyDescent="0.3">
      <c r="A33" t="s">
        <v>158</v>
      </c>
      <c r="B33" t="s">
        <v>72</v>
      </c>
      <c r="C33" t="s">
        <v>70</v>
      </c>
      <c r="D33" t="s">
        <v>12</v>
      </c>
      <c r="G33">
        <v>4</v>
      </c>
    </row>
    <row r="34" spans="1:7" x14ac:dyDescent="0.3">
      <c r="A34" t="s">
        <v>159</v>
      </c>
      <c r="B34" t="s">
        <v>73</v>
      </c>
      <c r="C34" t="s">
        <v>70</v>
      </c>
      <c r="D34" t="s">
        <v>12</v>
      </c>
      <c r="G34">
        <v>6</v>
      </c>
    </row>
    <row r="35" spans="1:7" x14ac:dyDescent="0.3">
      <c r="A35" t="s">
        <v>74</v>
      </c>
      <c r="B35" t="s">
        <v>75</v>
      </c>
      <c r="C35" t="s">
        <v>76</v>
      </c>
      <c r="D35" t="s">
        <v>77</v>
      </c>
      <c r="E35" s="5">
        <v>1.93</v>
      </c>
      <c r="F35" t="s">
        <v>78</v>
      </c>
      <c r="G35">
        <v>1</v>
      </c>
    </row>
    <row r="36" spans="1:7" x14ac:dyDescent="0.3">
      <c r="A36" t="s">
        <v>79</v>
      </c>
      <c r="B36" t="s">
        <v>80</v>
      </c>
      <c r="C36" t="s">
        <v>81</v>
      </c>
      <c r="D36" t="s">
        <v>82</v>
      </c>
      <c r="E36" s="5">
        <v>0.745</v>
      </c>
      <c r="F36" t="s">
        <v>83</v>
      </c>
      <c r="G36">
        <v>1</v>
      </c>
    </row>
    <row r="37" spans="1:7" x14ac:dyDescent="0.3">
      <c r="A37" t="s">
        <v>84</v>
      </c>
      <c r="B37" t="s">
        <v>85</v>
      </c>
      <c r="C37" t="s">
        <v>86</v>
      </c>
      <c r="D37" t="s">
        <v>87</v>
      </c>
      <c r="E37" s="5">
        <v>2.2799999999999998</v>
      </c>
      <c r="F37" t="s">
        <v>88</v>
      </c>
      <c r="G37">
        <v>1</v>
      </c>
    </row>
    <row r="38" spans="1:7" x14ac:dyDescent="0.3">
      <c r="A38" t="s">
        <v>89</v>
      </c>
      <c r="B38" t="s">
        <v>90</v>
      </c>
      <c r="C38" t="s">
        <v>91</v>
      </c>
      <c r="D38" t="s">
        <v>92</v>
      </c>
      <c r="E38" s="5">
        <v>11.99</v>
      </c>
      <c r="F38" t="s">
        <v>93</v>
      </c>
      <c r="G38">
        <v>1</v>
      </c>
    </row>
    <row r="39" spans="1:7" x14ac:dyDescent="0.3">
      <c r="A39" t="s">
        <v>160</v>
      </c>
      <c r="B39" t="s">
        <v>94</v>
      </c>
      <c r="C39" t="s">
        <v>95</v>
      </c>
      <c r="D39" t="s">
        <v>96</v>
      </c>
      <c r="E39" s="5">
        <v>0.72899999999999998</v>
      </c>
      <c r="F39" t="s">
        <v>97</v>
      </c>
      <c r="G39">
        <v>2</v>
      </c>
    </row>
    <row r="40" spans="1:7" x14ac:dyDescent="0.3">
      <c r="A40" t="s">
        <v>102</v>
      </c>
      <c r="B40" t="s">
        <v>103</v>
      </c>
      <c r="C40" t="s">
        <v>104</v>
      </c>
      <c r="D40" t="s">
        <v>105</v>
      </c>
      <c r="E40" s="5">
        <v>2.42</v>
      </c>
      <c r="F40" t="s">
        <v>106</v>
      </c>
      <c r="G40">
        <v>1</v>
      </c>
    </row>
    <row r="41" spans="1:7" x14ac:dyDescent="0.3">
      <c r="A41" t="s">
        <v>107</v>
      </c>
      <c r="B41" t="s">
        <v>108</v>
      </c>
      <c r="C41" t="s">
        <v>109</v>
      </c>
      <c r="D41" t="s">
        <v>110</v>
      </c>
      <c r="E41" s="5">
        <v>0.46700000000000003</v>
      </c>
      <c r="F41" t="s">
        <v>111</v>
      </c>
      <c r="G41">
        <v>1</v>
      </c>
    </row>
    <row r="42" spans="1:7" x14ac:dyDescent="0.3">
      <c r="A42" t="s">
        <v>112</v>
      </c>
      <c r="B42" t="s">
        <v>113</v>
      </c>
      <c r="C42" t="s">
        <v>114</v>
      </c>
      <c r="D42" t="s">
        <v>115</v>
      </c>
      <c r="E42" s="5">
        <v>5.21</v>
      </c>
      <c r="F42" t="s">
        <v>116</v>
      </c>
      <c r="G42">
        <v>1</v>
      </c>
    </row>
    <row r="43" spans="1:7" x14ac:dyDescent="0.3">
      <c r="A43" t="s">
        <v>117</v>
      </c>
      <c r="B43" t="s">
        <v>118</v>
      </c>
      <c r="C43" t="s">
        <v>119</v>
      </c>
      <c r="D43" t="s">
        <v>120</v>
      </c>
      <c r="E43" s="5">
        <v>4.1500000000000004</v>
      </c>
      <c r="F43" s="1" t="s">
        <v>121</v>
      </c>
      <c r="G43">
        <v>1</v>
      </c>
    </row>
    <row r="44" spans="1:7" x14ac:dyDescent="0.3">
      <c r="A44" t="s">
        <v>122</v>
      </c>
      <c r="B44" t="s">
        <v>123</v>
      </c>
      <c r="C44" t="s">
        <v>124</v>
      </c>
      <c r="D44" t="s">
        <v>125</v>
      </c>
      <c r="E44" s="5">
        <v>0.72899999999999998</v>
      </c>
      <c r="F44" t="s">
        <v>126</v>
      </c>
      <c r="G44">
        <v>1</v>
      </c>
    </row>
    <row r="45" spans="1:7" x14ac:dyDescent="0.3">
      <c r="A45" t="s">
        <v>127</v>
      </c>
      <c r="B45" t="s">
        <v>128</v>
      </c>
      <c r="C45" t="s">
        <v>129</v>
      </c>
      <c r="D45" t="s">
        <v>130</v>
      </c>
      <c r="E45" s="5">
        <v>0.48299999999999998</v>
      </c>
      <c r="F45" t="s">
        <v>131</v>
      </c>
      <c r="G45">
        <v>1</v>
      </c>
    </row>
    <row r="46" spans="1:7" x14ac:dyDescent="0.3">
      <c r="A46" t="s">
        <v>161</v>
      </c>
      <c r="B46" t="s">
        <v>98</v>
      </c>
      <c r="C46" t="s">
        <v>99</v>
      </c>
      <c r="D46" t="s">
        <v>100</v>
      </c>
      <c r="E46" s="5">
        <v>0.71799999999999997</v>
      </c>
      <c r="F46" t="s">
        <v>101</v>
      </c>
      <c r="G46">
        <v>1</v>
      </c>
    </row>
    <row r="47" spans="1:7" x14ac:dyDescent="0.3">
      <c r="A47" t="s">
        <v>132</v>
      </c>
      <c r="B47" t="s">
        <v>133</v>
      </c>
      <c r="C47" t="s">
        <v>134</v>
      </c>
      <c r="D47" t="s">
        <v>135</v>
      </c>
      <c r="E47" s="5">
        <v>3.43</v>
      </c>
      <c r="F47" t="s">
        <v>136</v>
      </c>
      <c r="G47">
        <v>1</v>
      </c>
    </row>
    <row r="48" spans="1:7" x14ac:dyDescent="0.3">
      <c r="A48" t="s">
        <v>137</v>
      </c>
      <c r="B48" t="s">
        <v>138</v>
      </c>
      <c r="C48" t="s">
        <v>139</v>
      </c>
      <c r="D48" t="s">
        <v>140</v>
      </c>
      <c r="E48" s="5">
        <v>0.65100000000000002</v>
      </c>
      <c r="F48" t="s">
        <v>141</v>
      </c>
      <c r="G48">
        <v>1</v>
      </c>
    </row>
    <row r="50" spans="1:7" x14ac:dyDescent="0.3">
      <c r="A50" s="3" t="s">
        <v>177</v>
      </c>
      <c r="B50" s="3"/>
      <c r="C50" s="3"/>
      <c r="D50" s="3"/>
      <c r="E50" s="3"/>
      <c r="F50" s="3"/>
      <c r="G50" s="3"/>
    </row>
    <row r="51" spans="1:7" x14ac:dyDescent="0.3">
      <c r="A51" t="s">
        <v>169</v>
      </c>
      <c r="B51">
        <v>2066400001</v>
      </c>
      <c r="D51" s="1" t="s">
        <v>142</v>
      </c>
      <c r="E51" s="5">
        <v>5.3</v>
      </c>
      <c r="F51" t="s">
        <v>182</v>
      </c>
      <c r="G51">
        <v>1</v>
      </c>
    </row>
    <row r="52" spans="1:7" x14ac:dyDescent="0.3">
      <c r="D52" s="1"/>
    </row>
    <row r="53" spans="1:7" x14ac:dyDescent="0.3">
      <c r="A53" s="3" t="s">
        <v>189</v>
      </c>
      <c r="B53" s="3"/>
      <c r="C53" s="3"/>
      <c r="D53" s="3"/>
      <c r="E53" s="3"/>
      <c r="F53" s="3"/>
      <c r="G53" s="3"/>
    </row>
    <row r="54" spans="1:7" x14ac:dyDescent="0.3">
      <c r="A54" s="2" t="s">
        <v>183</v>
      </c>
      <c r="B54" s="2" t="s">
        <v>187</v>
      </c>
      <c r="C54" s="2" t="s">
        <v>184</v>
      </c>
      <c r="D54" s="2"/>
      <c r="E54" s="4" t="s">
        <v>166</v>
      </c>
      <c r="F54" s="2" t="s">
        <v>185</v>
      </c>
      <c r="G54" s="2" t="s">
        <v>186</v>
      </c>
    </row>
    <row r="55" spans="1:7" x14ac:dyDescent="0.3">
      <c r="A55" t="s">
        <v>171</v>
      </c>
      <c r="C55" t="s">
        <v>179</v>
      </c>
      <c r="E55" s="5">
        <f>39.66+9.14</f>
        <v>48.8</v>
      </c>
      <c r="F55" t="s">
        <v>170</v>
      </c>
      <c r="G55">
        <v>1</v>
      </c>
    </row>
    <row r="56" spans="1:7" x14ac:dyDescent="0.3">
      <c r="A56" t="s">
        <v>175</v>
      </c>
      <c r="B56" t="s">
        <v>172</v>
      </c>
      <c r="C56" t="s">
        <v>178</v>
      </c>
      <c r="E56" s="5">
        <v>62.68</v>
      </c>
      <c r="F56" t="s">
        <v>173</v>
      </c>
      <c r="G56">
        <v>1</v>
      </c>
    </row>
    <row r="57" spans="1:7" x14ac:dyDescent="0.3">
      <c r="A57" t="s">
        <v>190</v>
      </c>
      <c r="C57" t="s">
        <v>191</v>
      </c>
      <c r="E57" s="5">
        <v>12</v>
      </c>
    </row>
    <row r="60" spans="1:7" x14ac:dyDescent="0.3">
      <c r="A60" s="3" t="s">
        <v>174</v>
      </c>
      <c r="B60" s="3"/>
      <c r="C60" s="3"/>
      <c r="D60" s="3"/>
      <c r="E60" s="3"/>
      <c r="F60" s="3"/>
      <c r="G60" s="3"/>
    </row>
    <row r="61" spans="1:7" x14ac:dyDescent="0.3">
      <c r="C61" t="s">
        <v>188</v>
      </c>
    </row>
    <row r="62" spans="1:7" x14ac:dyDescent="0.3">
      <c r="C62" t="s">
        <v>181</v>
      </c>
    </row>
    <row r="64" spans="1:7" x14ac:dyDescent="0.3">
      <c r="C64" s="2" t="s">
        <v>180</v>
      </c>
      <c r="D64" s="4">
        <f>SUM(G5:G49)*5+SUM(G51:G52)*5+SUM(G55:G59)</f>
        <v>452</v>
      </c>
    </row>
    <row r="139" spans="8:8" x14ac:dyDescent="0.3">
      <c r="H139">
        <f>G51*E51*5</f>
        <v>26.5</v>
      </c>
    </row>
    <row r="140" spans="8:8" x14ac:dyDescent="0.3">
      <c r="H140">
        <f>SUM(H4:H139)</f>
        <v>26.5</v>
      </c>
    </row>
    <row r="141" spans="8:8" x14ac:dyDescent="0.3">
      <c r="H141">
        <f>H140+E55</f>
        <v>75.3</v>
      </c>
    </row>
  </sheetData>
  <mergeCells count="4">
    <mergeCell ref="A3:G3"/>
    <mergeCell ref="A50:G50"/>
    <mergeCell ref="A60:G60"/>
    <mergeCell ref="A53:G53"/>
  </mergeCells>
  <hyperlinks>
    <hyperlink ref="D51" r:id="rId1" xr:uid="{9745FC27-A290-4600-97F5-9AC1625E47B9}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Medad</dc:creator>
  <cp:lastModifiedBy>Medad</cp:lastModifiedBy>
  <dcterms:created xsi:type="dcterms:W3CDTF">2019-09-17T20:10:21Z</dcterms:created>
  <dcterms:modified xsi:type="dcterms:W3CDTF">2019-09-18T16:53:33Z</dcterms:modified>
</cp:coreProperties>
</file>