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9488\Documents\Bazar\html\"/>
    </mc:Choice>
  </mc:AlternateContent>
  <xr:revisionPtr revIDLastSave="0" documentId="13_ncr:1_{DDE4B0F9-6861-47FF-9C40-4A7C432E9D3D}" xr6:coauthVersionLast="45" xr6:coauthVersionMax="45" xr10:uidLastSave="{00000000-0000-0000-0000-000000000000}"/>
  <bookViews>
    <workbookView xWindow="28680" yWindow="-120" windowWidth="29040" windowHeight="15840" xr2:uid="{51B93C0D-91DE-41DA-96F9-55AF17184225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 s="1"/>
  <c r="B2" i="1"/>
  <c r="C2" i="1"/>
  <c r="L4" i="1" s="1"/>
  <c r="O4" i="1" s="1"/>
  <c r="M13" i="1"/>
  <c r="M3" i="1"/>
  <c r="M4" i="1" s="1"/>
  <c r="M5" i="1" s="1"/>
  <c r="M6" i="1" s="1"/>
  <c r="M7" i="1" s="1"/>
  <c r="M8" i="1" s="1"/>
  <c r="M9" i="1" s="1"/>
  <c r="M10" i="1" s="1"/>
  <c r="M2" i="1"/>
  <c r="A3" i="1"/>
  <c r="J3" i="1" s="1"/>
  <c r="H3" i="1" l="1"/>
  <c r="L11" i="1"/>
  <c r="O11" i="1" s="1"/>
  <c r="L3" i="1"/>
  <c r="O3" i="1" s="1"/>
  <c r="L10" i="1"/>
  <c r="O10" i="1" s="1"/>
  <c r="L9" i="1"/>
  <c r="O9" i="1" s="1"/>
  <c r="L8" i="1"/>
  <c r="O8" i="1" s="1"/>
  <c r="L2" i="1"/>
  <c r="L7" i="1"/>
  <c r="O7" i="1" s="1"/>
  <c r="L6" i="1"/>
  <c r="O6" i="1" s="1"/>
  <c r="L13" i="1"/>
  <c r="O13" i="1" s="1"/>
  <c r="L5" i="1"/>
  <c r="O5" i="1" s="1"/>
  <c r="L12" i="1"/>
  <c r="O12" i="1" s="1"/>
  <c r="M11" i="1"/>
  <c r="M12" i="1" s="1"/>
  <c r="M14" i="1" s="1"/>
  <c r="L14" i="1" s="1"/>
  <c r="O14" i="1" s="1"/>
  <c r="D3" i="1"/>
  <c r="C3" i="1" s="1"/>
  <c r="A4" i="1"/>
  <c r="D4" i="1" l="1"/>
  <c r="C4" i="1" s="1"/>
  <c r="J4" i="1"/>
  <c r="H4" i="1" s="1"/>
  <c r="I4" i="1" s="1"/>
  <c r="I3" i="1"/>
  <c r="A5" i="1"/>
  <c r="B3" i="1"/>
  <c r="D5" i="1" l="1"/>
  <c r="C5" i="1" s="1"/>
  <c r="J5" i="1"/>
  <c r="H5" i="1" s="1"/>
  <c r="B4" i="1"/>
  <c r="A6" i="1"/>
  <c r="I5" i="1" l="1"/>
  <c r="J6" i="1"/>
  <c r="H6" i="1" s="1"/>
  <c r="D6" i="1"/>
  <c r="C6" i="1" s="1"/>
  <c r="B5" i="1"/>
  <c r="A7" i="1"/>
  <c r="J7" i="1" l="1"/>
  <c r="H7" i="1" s="1"/>
  <c r="D7" i="1"/>
  <c r="C7" i="1" s="1"/>
  <c r="I6" i="1"/>
  <c r="A8" i="1"/>
  <c r="I7" i="1" l="1"/>
  <c r="J8" i="1"/>
  <c r="H8" i="1" s="1"/>
  <c r="D8" i="1"/>
  <c r="C8" i="1" s="1"/>
  <c r="A9" i="1"/>
  <c r="B6" i="1"/>
  <c r="D9" i="1" l="1"/>
  <c r="C9" i="1" s="1"/>
  <c r="J9" i="1"/>
  <c r="H9" i="1" s="1"/>
  <c r="G9" i="1" s="1"/>
  <c r="I8" i="1"/>
  <c r="A10" i="1"/>
  <c r="D10" i="1" l="1"/>
  <c r="C10" i="1" s="1"/>
  <c r="J10" i="1"/>
  <c r="H10" i="1" s="1"/>
  <c r="I10" i="1" s="1"/>
  <c r="I9" i="1"/>
  <c r="B8" i="1"/>
  <c r="B7" i="1"/>
  <c r="A11" i="1"/>
  <c r="D11" i="1" l="1"/>
  <c r="C11" i="1" s="1"/>
  <c r="J11" i="1"/>
  <c r="H11" i="1" s="1"/>
  <c r="B9" i="1"/>
  <c r="A12" i="1"/>
  <c r="D12" i="1" l="1"/>
  <c r="C12" i="1" s="1"/>
  <c r="J12" i="1"/>
  <c r="H12" i="1" s="1"/>
  <c r="I11" i="1"/>
  <c r="A13" i="1"/>
  <c r="I12" i="1" l="1"/>
  <c r="D13" i="1"/>
  <c r="C13" i="1" s="1"/>
  <c r="J13" i="1"/>
  <c r="H13" i="1" s="1"/>
  <c r="I13" i="1" s="1"/>
  <c r="B10" i="1"/>
  <c r="A14" i="1"/>
  <c r="B11" i="1"/>
  <c r="J14" i="1" l="1"/>
  <c r="H14" i="1" s="1"/>
  <c r="I14" i="1" s="1"/>
  <c r="D14" i="1"/>
  <c r="C14" i="1" s="1"/>
  <c r="A15" i="1"/>
  <c r="B12" i="1"/>
  <c r="J15" i="1" l="1"/>
  <c r="H15" i="1" s="1"/>
  <c r="I15" i="1" s="1"/>
  <c r="D15" i="1"/>
  <c r="C15" i="1" s="1"/>
  <c r="A16" i="1"/>
  <c r="B13" i="1"/>
  <c r="J16" i="1" l="1"/>
  <c r="H16" i="1" s="1"/>
  <c r="I16" i="1" s="1"/>
  <c r="D16" i="1"/>
  <c r="C16" i="1" s="1"/>
  <c r="A17" i="1"/>
  <c r="B14" i="1"/>
  <c r="D17" i="1" l="1"/>
  <c r="C17" i="1" s="1"/>
  <c r="J17" i="1"/>
  <c r="H17" i="1" s="1"/>
  <c r="I17" i="1" s="1"/>
  <c r="A18" i="1"/>
  <c r="B15" i="1"/>
  <c r="D18" i="1" l="1"/>
  <c r="C18" i="1" s="1"/>
  <c r="J18" i="1"/>
  <c r="H18" i="1" s="1"/>
  <c r="I18" i="1" s="1"/>
  <c r="B16" i="1"/>
  <c r="A19" i="1"/>
  <c r="D19" i="1" l="1"/>
  <c r="C19" i="1" s="1"/>
  <c r="J19" i="1"/>
  <c r="H19" i="1" s="1"/>
  <c r="I19" i="1" s="1"/>
  <c r="B17" i="1"/>
  <c r="A20" i="1"/>
  <c r="D20" i="1" l="1"/>
  <c r="C20" i="1" s="1"/>
  <c r="J20" i="1"/>
  <c r="H20" i="1" s="1"/>
  <c r="I20" i="1" s="1"/>
  <c r="A21" i="1"/>
  <c r="D21" i="1" l="1"/>
  <c r="C21" i="1" s="1"/>
  <c r="J21" i="1"/>
  <c r="H21" i="1" s="1"/>
  <c r="I21" i="1" s="1"/>
  <c r="B19" i="1"/>
  <c r="B18" i="1"/>
  <c r="A22" i="1"/>
  <c r="D22" i="1" l="1"/>
  <c r="C22" i="1" s="1"/>
  <c r="J22" i="1"/>
  <c r="H22" i="1" s="1"/>
  <c r="I22" i="1" s="1"/>
  <c r="A23" i="1"/>
  <c r="J23" i="1" l="1"/>
  <c r="H23" i="1" s="1"/>
  <c r="I23" i="1" s="1"/>
  <c r="D23" i="1"/>
  <c r="C23" i="1" s="1"/>
  <c r="B21" i="1"/>
  <c r="B20" i="1"/>
  <c r="A24" i="1"/>
  <c r="J24" i="1" l="1"/>
  <c r="H24" i="1" s="1"/>
  <c r="I24" i="1" s="1"/>
  <c r="D24" i="1"/>
  <c r="C24" i="1" s="1"/>
  <c r="A25" i="1"/>
  <c r="D25" i="1" l="1"/>
  <c r="C25" i="1" s="1"/>
  <c r="J25" i="1"/>
  <c r="H25" i="1" s="1"/>
  <c r="I25" i="1" s="1"/>
  <c r="B23" i="1"/>
  <c r="B22" i="1"/>
  <c r="A26" i="1"/>
  <c r="D26" i="1" l="1"/>
  <c r="C26" i="1" s="1"/>
  <c r="J26" i="1"/>
  <c r="H26" i="1" s="1"/>
  <c r="I26" i="1" s="1"/>
  <c r="B24" i="1"/>
  <c r="A27" i="1"/>
  <c r="D27" i="1" l="1"/>
  <c r="C27" i="1" s="1"/>
  <c r="J27" i="1"/>
  <c r="H27" i="1" s="1"/>
  <c r="I27" i="1" s="1"/>
  <c r="B25" i="1"/>
  <c r="A28" i="1"/>
  <c r="D28" i="1" l="1"/>
  <c r="C28" i="1" s="1"/>
  <c r="J28" i="1"/>
  <c r="H28" i="1" s="1"/>
  <c r="I28" i="1" s="1"/>
  <c r="A29" i="1"/>
  <c r="D29" i="1" l="1"/>
  <c r="C29" i="1" s="1"/>
  <c r="J29" i="1"/>
  <c r="H29" i="1" s="1"/>
  <c r="I29" i="1" s="1"/>
  <c r="B26" i="1"/>
  <c r="A30" i="1"/>
  <c r="B27" i="1"/>
  <c r="D30" i="1" l="1"/>
  <c r="C30" i="1" s="1"/>
  <c r="J30" i="1"/>
  <c r="H30" i="1" s="1"/>
  <c r="I30" i="1" s="1"/>
  <c r="A31" i="1"/>
  <c r="B28" i="1"/>
  <c r="J31" i="1" l="1"/>
  <c r="H31" i="1" s="1"/>
  <c r="I31" i="1" s="1"/>
  <c r="D31" i="1"/>
  <c r="C31" i="1" s="1"/>
  <c r="B29" i="1"/>
  <c r="A32" i="1"/>
  <c r="J32" i="1" l="1"/>
  <c r="H32" i="1" s="1"/>
  <c r="I32" i="1" s="1"/>
  <c r="D32" i="1"/>
  <c r="C32" i="1" s="1"/>
  <c r="B30" i="1"/>
  <c r="A33" i="1"/>
  <c r="D33" i="1" l="1"/>
  <c r="C33" i="1" s="1"/>
  <c r="J33" i="1"/>
  <c r="H33" i="1" s="1"/>
  <c r="I33" i="1" s="1"/>
  <c r="B31" i="1"/>
  <c r="A34" i="1"/>
  <c r="D34" i="1" l="1"/>
  <c r="C34" i="1" s="1"/>
  <c r="J34" i="1"/>
  <c r="H34" i="1" s="1"/>
  <c r="I34" i="1" s="1"/>
  <c r="A35" i="1"/>
  <c r="D35" i="1" l="1"/>
  <c r="C35" i="1" s="1"/>
  <c r="J35" i="1"/>
  <c r="H35" i="1" s="1"/>
  <c r="I35" i="1" s="1"/>
  <c r="B32" i="1"/>
  <c r="A36" i="1"/>
  <c r="B33" i="1"/>
  <c r="D36" i="1" l="1"/>
  <c r="C36" i="1" s="1"/>
  <c r="A37" i="1"/>
  <c r="J36" i="1"/>
  <c r="H36" i="1" s="1"/>
  <c r="I36" i="1" s="1"/>
  <c r="B34" i="1"/>
  <c r="D37" i="1" l="1"/>
  <c r="C37" i="1" s="1"/>
  <c r="J37" i="1"/>
  <c r="H37" i="1" s="1"/>
  <c r="I37" i="1" s="1"/>
  <c r="A38" i="1"/>
  <c r="B35" i="1"/>
  <c r="J38" i="1" l="1"/>
  <c r="H38" i="1" s="1"/>
  <c r="I38" i="1" s="1"/>
  <c r="D38" i="1"/>
  <c r="C38" i="1" s="1"/>
  <c r="A39" i="1"/>
  <c r="B37" i="1"/>
  <c r="B36" i="1"/>
  <c r="J39" i="1" l="1"/>
  <c r="H39" i="1" s="1"/>
  <c r="I39" i="1" s="1"/>
  <c r="D39" i="1"/>
  <c r="C39" i="1" s="1"/>
  <c r="A40" i="1"/>
  <c r="B38" i="1"/>
  <c r="J40" i="1" l="1"/>
  <c r="H40" i="1" s="1"/>
  <c r="I40" i="1" s="1"/>
  <c r="D40" i="1"/>
  <c r="C40" i="1" s="1"/>
  <c r="A41" i="1"/>
  <c r="B39" i="1"/>
  <c r="D41" i="1" l="1"/>
  <c r="C41" i="1" s="1"/>
  <c r="J41" i="1"/>
  <c r="H41" i="1" s="1"/>
  <c r="I41" i="1" s="1"/>
  <c r="A42" i="1"/>
  <c r="B40" i="1"/>
  <c r="D42" i="1" l="1"/>
  <c r="C42" i="1" s="1"/>
  <c r="J42" i="1"/>
  <c r="H42" i="1" s="1"/>
  <c r="I42" i="1" s="1"/>
  <c r="A43" i="1"/>
  <c r="B41" i="1"/>
  <c r="D43" i="1" l="1"/>
  <c r="C43" i="1" s="1"/>
  <c r="J43" i="1"/>
  <c r="H43" i="1" s="1"/>
  <c r="I43" i="1" s="1"/>
  <c r="A44" i="1"/>
  <c r="B42" i="1"/>
  <c r="D44" i="1" l="1"/>
  <c r="C44" i="1" s="1"/>
  <c r="J44" i="1"/>
  <c r="H44" i="1" s="1"/>
  <c r="I44" i="1" s="1"/>
  <c r="A45" i="1"/>
  <c r="B43" i="1"/>
  <c r="D45" i="1" l="1"/>
  <c r="C45" i="1" s="1"/>
  <c r="J45" i="1"/>
  <c r="H45" i="1" s="1"/>
  <c r="I45" i="1" s="1"/>
  <c r="A46" i="1"/>
  <c r="B44" i="1"/>
  <c r="J46" i="1" l="1"/>
  <c r="H46" i="1" s="1"/>
  <c r="I46" i="1" s="1"/>
  <c r="D46" i="1"/>
  <c r="C46" i="1" s="1"/>
  <c r="A47" i="1"/>
  <c r="B45" i="1"/>
  <c r="J47" i="1" l="1"/>
  <c r="H47" i="1" s="1"/>
  <c r="I47" i="1" s="1"/>
  <c r="D47" i="1"/>
  <c r="C47" i="1" s="1"/>
  <c r="A48" i="1"/>
  <c r="B46" i="1"/>
  <c r="J48" i="1" l="1"/>
  <c r="H48" i="1" s="1"/>
  <c r="I48" i="1" s="1"/>
  <c r="D48" i="1"/>
  <c r="C48" i="1" s="1"/>
  <c r="A49" i="1"/>
  <c r="B47" i="1"/>
  <c r="D49" i="1" l="1"/>
  <c r="C49" i="1" s="1"/>
  <c r="J49" i="1"/>
  <c r="H49" i="1" s="1"/>
  <c r="I49" i="1" s="1"/>
  <c r="A50" i="1"/>
  <c r="B48" i="1"/>
  <c r="D50" i="1" l="1"/>
  <c r="C50" i="1" s="1"/>
  <c r="J50" i="1"/>
  <c r="H50" i="1" s="1"/>
  <c r="I50" i="1" s="1"/>
  <c r="A51" i="1"/>
  <c r="B49" i="1"/>
  <c r="D51" i="1" l="1"/>
  <c r="C51" i="1" s="1"/>
  <c r="J51" i="1"/>
  <c r="H51" i="1" s="1"/>
  <c r="I51" i="1" s="1"/>
  <c r="A52" i="1"/>
  <c r="B50" i="1"/>
  <c r="D52" i="1" l="1"/>
  <c r="C52" i="1" s="1"/>
  <c r="J52" i="1"/>
  <c r="H52" i="1" s="1"/>
  <c r="I52" i="1" s="1"/>
  <c r="A53" i="1"/>
  <c r="B51" i="1"/>
  <c r="D53" i="1" l="1"/>
  <c r="C53" i="1" s="1"/>
  <c r="J53" i="1"/>
  <c r="H53" i="1" s="1"/>
  <c r="I53" i="1" s="1"/>
  <c r="A54" i="1"/>
  <c r="B52" i="1"/>
  <c r="J54" i="1" l="1"/>
  <c r="H54" i="1" s="1"/>
  <c r="I54" i="1" s="1"/>
  <c r="D54" i="1"/>
  <c r="C54" i="1" s="1"/>
  <c r="A55" i="1"/>
  <c r="B53" i="1"/>
  <c r="J55" i="1" l="1"/>
  <c r="H55" i="1" s="1"/>
  <c r="I55" i="1" s="1"/>
  <c r="D55" i="1"/>
  <c r="C55" i="1" s="1"/>
  <c r="A56" i="1"/>
  <c r="B54" i="1"/>
  <c r="J56" i="1" l="1"/>
  <c r="H56" i="1" s="1"/>
  <c r="I56" i="1" s="1"/>
  <c r="D56" i="1"/>
  <c r="C56" i="1" s="1"/>
  <c r="A57" i="1"/>
  <c r="B55" i="1"/>
  <c r="D57" i="1" l="1"/>
  <c r="C57" i="1" s="1"/>
  <c r="J57" i="1"/>
  <c r="H57" i="1" s="1"/>
  <c r="I57" i="1" s="1"/>
  <c r="A58" i="1"/>
  <c r="B56" i="1"/>
  <c r="D58" i="1" l="1"/>
  <c r="C58" i="1" s="1"/>
  <c r="J58" i="1"/>
  <c r="H58" i="1" s="1"/>
  <c r="I58" i="1" s="1"/>
  <c r="A59" i="1"/>
  <c r="B57" i="1"/>
  <c r="D59" i="1" l="1"/>
  <c r="C59" i="1" s="1"/>
  <c r="J59" i="1"/>
  <c r="H59" i="1" s="1"/>
  <c r="I59" i="1" s="1"/>
  <c r="A60" i="1"/>
  <c r="B58" i="1"/>
  <c r="D60" i="1" l="1"/>
  <c r="C60" i="1" s="1"/>
  <c r="J60" i="1"/>
  <c r="H60" i="1" s="1"/>
  <c r="I60" i="1" s="1"/>
  <c r="A61" i="1"/>
  <c r="B59" i="1"/>
  <c r="D61" i="1" l="1"/>
  <c r="C61" i="1" s="1"/>
  <c r="J61" i="1"/>
  <c r="H61" i="1" s="1"/>
  <c r="I61" i="1" s="1"/>
  <c r="A62" i="1"/>
  <c r="B60" i="1"/>
  <c r="D62" i="1" l="1"/>
  <c r="C62" i="1" s="1"/>
  <c r="J62" i="1"/>
  <c r="H62" i="1" s="1"/>
  <c r="I62" i="1" s="1"/>
  <c r="A63" i="1"/>
  <c r="B61" i="1"/>
  <c r="J63" i="1" l="1"/>
  <c r="H63" i="1" s="1"/>
  <c r="I63" i="1" s="1"/>
  <c r="D63" i="1"/>
  <c r="C63" i="1" s="1"/>
  <c r="A64" i="1"/>
  <c r="B62" i="1"/>
  <c r="J64" i="1" l="1"/>
  <c r="H64" i="1" s="1"/>
  <c r="I64" i="1" s="1"/>
  <c r="D64" i="1"/>
  <c r="C64" i="1" s="1"/>
  <c r="A65" i="1"/>
  <c r="B63" i="1"/>
  <c r="D65" i="1" l="1"/>
  <c r="C65" i="1" s="1"/>
  <c r="J65" i="1"/>
  <c r="H65" i="1" s="1"/>
  <c r="I65" i="1" s="1"/>
  <c r="A66" i="1"/>
  <c r="B64" i="1"/>
  <c r="D66" i="1" l="1"/>
  <c r="C66" i="1" s="1"/>
  <c r="J66" i="1"/>
  <c r="H66" i="1" s="1"/>
  <c r="I66" i="1" s="1"/>
  <c r="A67" i="1"/>
  <c r="B65" i="1"/>
  <c r="D67" i="1" l="1"/>
  <c r="C67" i="1" s="1"/>
  <c r="J67" i="1"/>
  <c r="H67" i="1" s="1"/>
  <c r="I67" i="1" s="1"/>
  <c r="A68" i="1"/>
  <c r="B66" i="1"/>
  <c r="D68" i="1" l="1"/>
  <c r="C68" i="1" s="1"/>
  <c r="J68" i="1"/>
  <c r="H68" i="1" s="1"/>
  <c r="I68" i="1" s="1"/>
  <c r="A69" i="1"/>
  <c r="B67" i="1"/>
  <c r="J69" i="1" l="1"/>
  <c r="H69" i="1" s="1"/>
  <c r="I69" i="1" s="1"/>
  <c r="D69" i="1"/>
  <c r="C69" i="1" s="1"/>
  <c r="A70" i="1"/>
  <c r="B68" i="1"/>
  <c r="J70" i="1" l="1"/>
  <c r="H70" i="1" s="1"/>
  <c r="I70" i="1" s="1"/>
  <c r="D70" i="1"/>
  <c r="C70" i="1" s="1"/>
  <c r="A71" i="1"/>
  <c r="B69" i="1"/>
  <c r="J71" i="1" l="1"/>
  <c r="H71" i="1" s="1"/>
  <c r="I71" i="1" s="1"/>
  <c r="D71" i="1"/>
  <c r="C71" i="1" s="1"/>
  <c r="A72" i="1"/>
  <c r="B70" i="1"/>
  <c r="J72" i="1" l="1"/>
  <c r="H72" i="1" s="1"/>
  <c r="I72" i="1" s="1"/>
  <c r="D72" i="1"/>
  <c r="C72" i="1" s="1"/>
  <c r="A73" i="1"/>
  <c r="B71" i="1"/>
  <c r="D73" i="1" l="1"/>
  <c r="C73" i="1" s="1"/>
  <c r="J73" i="1"/>
  <c r="H73" i="1" s="1"/>
  <c r="I73" i="1" s="1"/>
  <c r="A74" i="1"/>
  <c r="B72" i="1"/>
  <c r="D74" i="1" l="1"/>
  <c r="C74" i="1" s="1"/>
  <c r="J74" i="1"/>
  <c r="H74" i="1" s="1"/>
  <c r="I74" i="1" s="1"/>
  <c r="A75" i="1"/>
  <c r="B73" i="1"/>
  <c r="D75" i="1" l="1"/>
  <c r="C75" i="1" s="1"/>
  <c r="J75" i="1"/>
  <c r="H75" i="1" s="1"/>
  <c r="I75" i="1" s="1"/>
  <c r="A76" i="1"/>
  <c r="B74" i="1"/>
  <c r="D76" i="1" l="1"/>
  <c r="C76" i="1" s="1"/>
  <c r="J76" i="1"/>
  <c r="H76" i="1" s="1"/>
  <c r="I76" i="1" s="1"/>
  <c r="A77" i="1"/>
  <c r="B75" i="1"/>
  <c r="D77" i="1" l="1"/>
  <c r="C77" i="1" s="1"/>
  <c r="J77" i="1"/>
  <c r="H77" i="1" s="1"/>
  <c r="I77" i="1" s="1"/>
  <c r="A78" i="1"/>
  <c r="B76" i="1"/>
  <c r="J78" i="1" l="1"/>
  <c r="H78" i="1" s="1"/>
  <c r="I78" i="1" s="1"/>
  <c r="D78" i="1"/>
  <c r="C78" i="1" s="1"/>
  <c r="A79" i="1"/>
  <c r="B77" i="1"/>
  <c r="J79" i="1" l="1"/>
  <c r="H79" i="1" s="1"/>
  <c r="I79" i="1" s="1"/>
  <c r="D79" i="1"/>
  <c r="C79" i="1" s="1"/>
  <c r="A80" i="1"/>
  <c r="B78" i="1"/>
  <c r="J80" i="1" l="1"/>
  <c r="H80" i="1" s="1"/>
  <c r="I80" i="1" s="1"/>
  <c r="D80" i="1"/>
  <c r="C80" i="1" s="1"/>
  <c r="A81" i="1"/>
  <c r="B79" i="1"/>
  <c r="D81" i="1" l="1"/>
  <c r="C81" i="1" s="1"/>
  <c r="J81" i="1"/>
  <c r="H81" i="1" s="1"/>
  <c r="I81" i="1" s="1"/>
  <c r="A82" i="1"/>
  <c r="B80" i="1"/>
  <c r="D82" i="1" l="1"/>
  <c r="C82" i="1" s="1"/>
  <c r="J82" i="1"/>
  <c r="H82" i="1" s="1"/>
  <c r="I82" i="1" s="1"/>
  <c r="A83" i="1"/>
  <c r="B81" i="1"/>
  <c r="D83" i="1" l="1"/>
  <c r="C83" i="1" s="1"/>
  <c r="J83" i="1"/>
  <c r="H83" i="1" s="1"/>
  <c r="I83" i="1" s="1"/>
  <c r="A84" i="1"/>
  <c r="B82" i="1"/>
  <c r="D84" i="1" l="1"/>
  <c r="C84" i="1" s="1"/>
  <c r="J84" i="1"/>
  <c r="H84" i="1" s="1"/>
  <c r="I84" i="1" s="1"/>
  <c r="A85" i="1"/>
  <c r="B83" i="1"/>
  <c r="J85" i="1" l="1"/>
  <c r="H85" i="1" s="1"/>
  <c r="I85" i="1" s="1"/>
  <c r="D85" i="1"/>
  <c r="C85" i="1" s="1"/>
  <c r="A86" i="1"/>
  <c r="B84" i="1"/>
  <c r="J86" i="1" l="1"/>
  <c r="H86" i="1" s="1"/>
  <c r="I86" i="1" s="1"/>
  <c r="D86" i="1"/>
  <c r="C86" i="1" s="1"/>
  <c r="A87" i="1"/>
  <c r="B85" i="1"/>
  <c r="J87" i="1" l="1"/>
  <c r="H87" i="1" s="1"/>
  <c r="I87" i="1" s="1"/>
  <c r="D87" i="1"/>
  <c r="C87" i="1" s="1"/>
  <c r="A88" i="1"/>
  <c r="B86" i="1"/>
  <c r="J88" i="1" l="1"/>
  <c r="H88" i="1" s="1"/>
  <c r="I88" i="1" s="1"/>
  <c r="D88" i="1"/>
  <c r="C88" i="1" s="1"/>
  <c r="A89" i="1"/>
  <c r="B87" i="1"/>
  <c r="D89" i="1" l="1"/>
  <c r="C89" i="1" s="1"/>
  <c r="J89" i="1"/>
  <c r="H89" i="1" s="1"/>
  <c r="I89" i="1" s="1"/>
  <c r="A90" i="1"/>
  <c r="B88" i="1"/>
  <c r="D90" i="1" l="1"/>
  <c r="C90" i="1" s="1"/>
  <c r="J90" i="1"/>
  <c r="H90" i="1" s="1"/>
  <c r="I90" i="1" s="1"/>
  <c r="A91" i="1"/>
  <c r="B89" i="1"/>
  <c r="D91" i="1" l="1"/>
  <c r="C91" i="1" s="1"/>
  <c r="J91" i="1"/>
  <c r="H91" i="1" s="1"/>
  <c r="I91" i="1" s="1"/>
  <c r="A92" i="1"/>
  <c r="B90" i="1"/>
  <c r="D92" i="1" l="1"/>
  <c r="C92" i="1" s="1"/>
  <c r="J92" i="1"/>
  <c r="H92" i="1" s="1"/>
  <c r="I92" i="1" s="1"/>
  <c r="A93" i="1"/>
  <c r="B91" i="1"/>
  <c r="D93" i="1" l="1"/>
  <c r="C93" i="1" s="1"/>
  <c r="J93" i="1"/>
  <c r="H93" i="1" s="1"/>
  <c r="I93" i="1" s="1"/>
  <c r="A94" i="1"/>
  <c r="B92" i="1"/>
  <c r="D94" i="1" l="1"/>
  <c r="C94" i="1" s="1"/>
  <c r="J94" i="1"/>
  <c r="H94" i="1" s="1"/>
  <c r="I94" i="1" s="1"/>
  <c r="A95" i="1"/>
  <c r="B93" i="1"/>
  <c r="J95" i="1" l="1"/>
  <c r="H95" i="1" s="1"/>
  <c r="I95" i="1" s="1"/>
  <c r="D95" i="1"/>
  <c r="C95" i="1" s="1"/>
  <c r="B95" i="1" s="1"/>
  <c r="B94" i="1"/>
</calcChain>
</file>

<file path=xl/sharedStrings.xml><?xml version="1.0" encoding="utf-8"?>
<sst xmlns="http://schemas.openxmlformats.org/spreadsheetml/2006/main" count="26" uniqueCount="24">
  <si>
    <t>minDamage</t>
  </si>
  <si>
    <t>maxDamage</t>
  </si>
  <si>
    <t>multipliers</t>
  </si>
  <si>
    <t>upgrade level</t>
  </si>
  <si>
    <t>item price</t>
  </si>
  <si>
    <t>upgrade cost</t>
  </si>
  <si>
    <t>upgrade cost sum</t>
  </si>
  <si>
    <t>damageMax</t>
  </si>
  <si>
    <t>damageMin</t>
  </si>
  <si>
    <t>auto item price</t>
  </si>
  <si>
    <t>required level</t>
  </si>
  <si>
    <t>item cost</t>
  </si>
  <si>
    <t>https://wow.allakhazam.com/wiki/Itemization_Formulas_(WoW)</t>
  </si>
  <si>
    <t>null = 1</t>
  </si>
  <si>
    <t>Quality multiplicator</t>
  </si>
  <si>
    <t>Poor</t>
  </si>
  <si>
    <t>Common</t>
  </si>
  <si>
    <t>uncommon</t>
  </si>
  <si>
    <t>rare</t>
  </si>
  <si>
    <t>epic</t>
  </si>
  <si>
    <t>legendary</t>
  </si>
  <si>
    <t>current quality multiplicator</t>
  </si>
  <si>
    <t>Formulas</t>
  </si>
  <si>
    <t>not costs but can be 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</si>
</sst>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01FF31"/>
      <name val="Calibri"/>
      <family val="2"/>
      <scheme val="minor"/>
    </font>
    <font>
      <sz val="11"/>
      <color rgb="FF4087FA"/>
      <name val="Calibri"/>
      <family val="2"/>
      <scheme val="minor"/>
    </font>
    <font>
      <sz val="11"/>
      <color rgb="FFB54DF5"/>
      <name val="Calibri"/>
      <family val="2"/>
      <scheme val="minor"/>
    </font>
    <font>
      <sz val="11"/>
      <color rgb="FFFF88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E75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AA223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2" xfId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AA2239"/>
      <color rgb="FFE70B3F"/>
      <color rgb="FFE25A4C"/>
      <color rgb="FFFF8811"/>
      <color rgb="FFB54DF5"/>
      <color rgb="FF4087FA"/>
      <color rgb="FF01FF31"/>
      <color rgb="FFE5FFEA"/>
      <color rgb="FF9E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ow.allakhazam.com/wiki/Itemization_Formulas_(WoW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7075-6EEC-4231-B72B-F980D7F4CE35}">
  <dimension ref="A1:T95"/>
  <sheetViews>
    <sheetView tabSelected="1" workbookViewId="0">
      <selection activeCell="E5" sqref="E5"/>
    </sheetView>
  </sheetViews>
  <sheetFormatPr baseColWidth="10" defaultRowHeight="23.25" customHeight="1" x14ac:dyDescent="0.25"/>
  <cols>
    <col min="1" max="1" width="13.140625" style="1" customWidth="1"/>
    <col min="2" max="3" width="12.5703125" style="1" customWidth="1"/>
    <col min="4" max="7" width="11.42578125" style="1"/>
    <col min="8" max="8" width="13.5703125" style="1" customWidth="1"/>
    <col min="9" max="9" width="18.28515625" style="1" customWidth="1"/>
    <col min="10" max="11" width="11.42578125" style="1"/>
    <col min="12" max="12" width="15.85546875" style="1" customWidth="1"/>
    <col min="13" max="13" width="15.28515625" style="1" customWidth="1"/>
    <col min="14" max="16384" width="11.42578125" style="1"/>
  </cols>
  <sheetData>
    <row r="1" spans="1:20" ht="23.25" customHeight="1" x14ac:dyDescent="0.25">
      <c r="A1" s="1" t="s">
        <v>3</v>
      </c>
      <c r="B1" s="1" t="s">
        <v>0</v>
      </c>
      <c r="C1" s="2" t="s">
        <v>1</v>
      </c>
      <c r="D1" s="14" t="s">
        <v>2</v>
      </c>
      <c r="E1" s="12"/>
      <c r="G1" s="1" t="s">
        <v>4</v>
      </c>
      <c r="H1" s="1" t="s">
        <v>5</v>
      </c>
      <c r="I1" s="1" t="s">
        <v>6</v>
      </c>
      <c r="J1" s="1" t="s">
        <v>2</v>
      </c>
      <c r="L1" s="1" t="s">
        <v>9</v>
      </c>
      <c r="M1" s="1" t="s">
        <v>10</v>
      </c>
      <c r="N1" s="4" t="s">
        <v>21</v>
      </c>
      <c r="O1" s="16"/>
      <c r="P1" s="5"/>
      <c r="S1" s="20" t="s">
        <v>22</v>
      </c>
      <c r="T1" s="21"/>
    </row>
    <row r="2" spans="1:20" ht="23.25" customHeight="1" x14ac:dyDescent="0.25">
      <c r="A2" s="1">
        <v>0</v>
      </c>
      <c r="B2" s="6">
        <f>259</f>
        <v>259</v>
      </c>
      <c r="C2" s="10">
        <f>389</f>
        <v>389</v>
      </c>
      <c r="D2" s="13">
        <v>1.1040000000000001</v>
      </c>
      <c r="E2" s="14"/>
      <c r="F2" s="3"/>
      <c r="G2" s="8">
        <f>L14</f>
        <v>121041.12459391677</v>
      </c>
      <c r="H2" s="1">
        <f>ROUND($G$2*J2,0)</f>
        <v>199718</v>
      </c>
      <c r="I2" s="1">
        <f>SUM($H$2:H2)</f>
        <v>199718</v>
      </c>
      <c r="J2" s="7">
        <v>1.65</v>
      </c>
      <c r="L2" s="1">
        <f>SUM($B$2:$C$2)*10*(1.05^(M2))</f>
        <v>6804</v>
      </c>
      <c r="M2" s="1">
        <f>1</f>
        <v>1</v>
      </c>
      <c r="O2" s="22">
        <v>1.2</v>
      </c>
    </row>
    <row r="3" spans="1:20" ht="23.25" customHeight="1" x14ac:dyDescent="0.25">
      <c r="A3" s="1">
        <f>1</f>
        <v>1</v>
      </c>
      <c r="B3" s="1">
        <f>ROUNDDOWN(C3*($B$2/$C$2),0)</f>
        <v>285</v>
      </c>
      <c r="C3" s="1">
        <f>ROUND($C$2*D3,0)</f>
        <v>429</v>
      </c>
      <c r="D3" s="11">
        <f>$D$2^(A3)</f>
        <v>1.1040000000000001</v>
      </c>
      <c r="E3" s="11"/>
      <c r="H3" s="1">
        <f t="shared" ref="H3:H66" si="0">ROUND($G$2*J3,0)</f>
        <v>329534</v>
      </c>
      <c r="I3" s="1">
        <f>SUM($H$2:H3)</f>
        <v>529252</v>
      </c>
      <c r="J3" s="1">
        <f>$J$2^(A3+1)</f>
        <v>2.7224999999999997</v>
      </c>
      <c r="L3" s="1">
        <f t="shared" ref="L3:L14" si="1">SUM($B$2:$C$2)*10*(1.05^(M3))</f>
        <v>8270.3045250000014</v>
      </c>
      <c r="M3" s="1">
        <f>5</f>
        <v>5</v>
      </c>
      <c r="O3" s="1">
        <f>L3*$O$2</f>
        <v>9924.3654300000017</v>
      </c>
      <c r="S3" s="4" t="s">
        <v>11</v>
      </c>
      <c r="T3" s="5"/>
    </row>
    <row r="4" spans="1:20" ht="23.25" customHeight="1" x14ac:dyDescent="0.25">
      <c r="A4" s="1">
        <f>A3+1</f>
        <v>2</v>
      </c>
      <c r="B4" s="1">
        <f>ROUNDDOWN(C4*($B$2/$C$2),0)</f>
        <v>315</v>
      </c>
      <c r="C4" s="1">
        <f t="shared" ref="C4:C67" si="2">ROUND($C$2*D4,0)</f>
        <v>474</v>
      </c>
      <c r="D4" s="1">
        <f t="shared" ref="D4:D67" si="3">$D$2^(A4)</f>
        <v>1.2188160000000001</v>
      </c>
      <c r="H4" s="1">
        <f t="shared" si="0"/>
        <v>543732</v>
      </c>
      <c r="I4" s="1">
        <f>SUM($H$2:H4)</f>
        <v>1072984</v>
      </c>
      <c r="J4" s="1">
        <f t="shared" ref="J4:J67" si="4">$J$2^(A4+1)</f>
        <v>4.4921249999999997</v>
      </c>
      <c r="L4" s="1">
        <f t="shared" si="1"/>
        <v>10555.237181517821</v>
      </c>
      <c r="M4" s="1">
        <f>M3+5</f>
        <v>10</v>
      </c>
      <c r="O4" s="1">
        <f t="shared" ref="O4:O14" si="5">L4*$O$2</f>
        <v>12666.284617821386</v>
      </c>
    </row>
    <row r="5" spans="1:20" ht="23.25" customHeight="1" x14ac:dyDescent="0.25">
      <c r="A5" s="1">
        <f t="shared" ref="A5:A68" si="6">A4+1</f>
        <v>3</v>
      </c>
      <c r="B5" s="1">
        <f>ROUNDDOWN(C5*($B$2/$C$2),0)</f>
        <v>348</v>
      </c>
      <c r="C5" s="1">
        <f t="shared" si="2"/>
        <v>523</v>
      </c>
      <c r="D5" s="1">
        <f t="shared" si="3"/>
        <v>1.3455728640000002</v>
      </c>
      <c r="H5" s="1">
        <f t="shared" si="0"/>
        <v>897158</v>
      </c>
      <c r="I5" s="1">
        <f>SUM($H$2:H5)</f>
        <v>1970142</v>
      </c>
      <c r="J5" s="1">
        <f t="shared" si="4"/>
        <v>7.4120062499999984</v>
      </c>
      <c r="L5" s="1">
        <f t="shared" si="1"/>
        <v>13471.454602585663</v>
      </c>
      <c r="M5" s="1">
        <f t="shared" ref="M5:M14" si="7">M4+5</f>
        <v>15</v>
      </c>
      <c r="O5" s="1">
        <f t="shared" si="5"/>
        <v>16165.745523102796</v>
      </c>
      <c r="S5" s="4" t="s">
        <v>5</v>
      </c>
      <c r="T5" s="5"/>
    </row>
    <row r="6" spans="1:20" ht="23.25" customHeight="1" x14ac:dyDescent="0.25">
      <c r="A6" s="1">
        <f t="shared" si="6"/>
        <v>4</v>
      </c>
      <c r="B6" s="1">
        <f>ROUNDDOWN(C6*($B$2/$C$2),0)</f>
        <v>384</v>
      </c>
      <c r="C6" s="1">
        <f t="shared" si="2"/>
        <v>578</v>
      </c>
      <c r="D6" s="1">
        <f t="shared" si="3"/>
        <v>1.4855124418560004</v>
      </c>
      <c r="H6" s="1">
        <f t="shared" si="0"/>
        <v>1480310</v>
      </c>
      <c r="I6" s="1">
        <f>SUM($H$2:H6)</f>
        <v>3450452</v>
      </c>
      <c r="J6" s="1">
        <f t="shared" si="4"/>
        <v>12.229810312499996</v>
      </c>
      <c r="L6" s="1">
        <f t="shared" si="1"/>
        <v>17193.369129335846</v>
      </c>
      <c r="M6" s="1">
        <f t="shared" si="7"/>
        <v>20</v>
      </c>
      <c r="O6" s="1">
        <f t="shared" si="5"/>
        <v>20632.042955203015</v>
      </c>
    </row>
    <row r="7" spans="1:20" ht="23.25" customHeight="1" x14ac:dyDescent="0.25">
      <c r="A7" s="1">
        <f t="shared" si="6"/>
        <v>5</v>
      </c>
      <c r="B7" s="1">
        <f>ROUNDDOWN(C7*($B$2/$C$2),0)</f>
        <v>424</v>
      </c>
      <c r="C7" s="1">
        <f t="shared" si="2"/>
        <v>638</v>
      </c>
      <c r="D7" s="1">
        <f t="shared" si="3"/>
        <v>1.6400057358090245</v>
      </c>
      <c r="H7" s="1">
        <f t="shared" si="0"/>
        <v>2442511</v>
      </c>
      <c r="I7" s="1">
        <f>SUM($H$2:H7)</f>
        <v>5892963</v>
      </c>
      <c r="J7" s="1">
        <f t="shared" si="4"/>
        <v>20.179187015624994</v>
      </c>
      <c r="L7" s="1">
        <f t="shared" si="1"/>
        <v>21943.58001702802</v>
      </c>
      <c r="M7" s="1">
        <f t="shared" si="7"/>
        <v>25</v>
      </c>
      <c r="O7" s="1">
        <f t="shared" si="5"/>
        <v>26332.296020433623</v>
      </c>
      <c r="S7" s="4" t="s">
        <v>7</v>
      </c>
      <c r="T7" s="5"/>
    </row>
    <row r="8" spans="1:20" ht="23.25" customHeight="1" x14ac:dyDescent="0.25">
      <c r="A8" s="1">
        <f t="shared" si="6"/>
        <v>6</v>
      </c>
      <c r="B8" s="1">
        <f>ROUNDDOWN(C8*($B$2/$C$2),0)</f>
        <v>468</v>
      </c>
      <c r="C8" s="1">
        <f t="shared" si="2"/>
        <v>704</v>
      </c>
      <c r="D8" s="1">
        <f t="shared" si="3"/>
        <v>1.8105663323331631</v>
      </c>
      <c r="H8" s="1">
        <f t="shared" si="0"/>
        <v>4030144</v>
      </c>
      <c r="I8" s="1">
        <f>SUM($H$2:H8)</f>
        <v>9923107</v>
      </c>
      <c r="J8" s="1">
        <f t="shared" si="4"/>
        <v>33.295658575781239</v>
      </c>
      <c r="L8" s="1">
        <f t="shared" si="1"/>
        <v>28006.186590976293</v>
      </c>
      <c r="M8" s="1">
        <f t="shared" si="7"/>
        <v>30</v>
      </c>
      <c r="O8" s="1">
        <f t="shared" si="5"/>
        <v>33607.42390917155</v>
      </c>
    </row>
    <row r="9" spans="1:20" ht="23.25" customHeight="1" x14ac:dyDescent="0.25">
      <c r="A9" s="1">
        <f t="shared" si="6"/>
        <v>7</v>
      </c>
      <c r="B9" s="1">
        <f>ROUNDDOWN(C9*($B$2/$C$2),0)</f>
        <v>518</v>
      </c>
      <c r="C9" s="1">
        <f t="shared" si="2"/>
        <v>778</v>
      </c>
      <c r="D9" s="1">
        <f t="shared" si="3"/>
        <v>1.9988652308958121</v>
      </c>
      <c r="G9" s="1">
        <f>ROUNDUP(H9/$G$2,0)</f>
        <v>55</v>
      </c>
      <c r="H9" s="1">
        <f t="shared" si="0"/>
        <v>6649738</v>
      </c>
      <c r="I9" s="1">
        <f>SUM($H$2:H9)</f>
        <v>16572845</v>
      </c>
      <c r="J9" s="1">
        <f t="shared" si="4"/>
        <v>54.937836650039038</v>
      </c>
      <c r="L9" s="1">
        <f t="shared" si="1"/>
        <v>35743.779581997791</v>
      </c>
      <c r="M9" s="1">
        <f t="shared" si="7"/>
        <v>35</v>
      </c>
      <c r="O9" s="1">
        <f t="shared" si="5"/>
        <v>42892.535498397345</v>
      </c>
      <c r="S9" s="4" t="s">
        <v>8</v>
      </c>
      <c r="T9" s="5"/>
    </row>
    <row r="10" spans="1:20" ht="23.25" customHeight="1" x14ac:dyDescent="0.25">
      <c r="A10" s="1">
        <f t="shared" si="6"/>
        <v>8</v>
      </c>
      <c r="B10" s="1">
        <f>ROUNDDOWN(C10*($B$2/$C$2),0)</f>
        <v>571</v>
      </c>
      <c r="C10" s="1">
        <f t="shared" si="2"/>
        <v>858</v>
      </c>
      <c r="D10" s="1">
        <f t="shared" si="3"/>
        <v>2.2067472149089769</v>
      </c>
      <c r="H10" s="1">
        <f t="shared" si="0"/>
        <v>10972067</v>
      </c>
      <c r="I10" s="1">
        <f>SUM($H$2:H10)</f>
        <v>27544912</v>
      </c>
      <c r="J10" s="1">
        <f t="shared" si="4"/>
        <v>90.647430472564409</v>
      </c>
      <c r="L10" s="1">
        <f t="shared" si="1"/>
        <v>45619.126854567723</v>
      </c>
      <c r="M10" s="1">
        <f t="shared" si="7"/>
        <v>40</v>
      </c>
      <c r="O10" s="1">
        <f t="shared" si="5"/>
        <v>54742.952225481269</v>
      </c>
    </row>
    <row r="11" spans="1:20" ht="23.25" customHeight="1" x14ac:dyDescent="0.25">
      <c r="A11" s="1">
        <f t="shared" si="6"/>
        <v>9</v>
      </c>
      <c r="B11" s="1">
        <f>ROUNDDOWN(C11*($B$2/$C$2),0)</f>
        <v>631</v>
      </c>
      <c r="C11" s="1">
        <f t="shared" si="2"/>
        <v>948</v>
      </c>
      <c r="D11" s="1">
        <f t="shared" si="3"/>
        <v>2.4362489252595108</v>
      </c>
      <c r="H11" s="1">
        <f t="shared" si="0"/>
        <v>18103910</v>
      </c>
      <c r="I11" s="1">
        <f>SUM($H$2:H11)</f>
        <v>45648822</v>
      </c>
      <c r="J11" s="1">
        <f t="shared" si="4"/>
        <v>149.56826027973128</v>
      </c>
      <c r="L11" s="1">
        <f t="shared" si="1"/>
        <v>58222.850501833425</v>
      </c>
      <c r="M11" s="1">
        <f t="shared" si="7"/>
        <v>45</v>
      </c>
      <c r="O11" s="1">
        <f t="shared" si="5"/>
        <v>69867.420602200102</v>
      </c>
    </row>
    <row r="12" spans="1:20" ht="23.25" customHeight="1" x14ac:dyDescent="0.25">
      <c r="A12" s="1">
        <f t="shared" si="6"/>
        <v>10</v>
      </c>
      <c r="B12" s="1">
        <f>ROUNDDOWN(C12*($B$2/$C$2),0)</f>
        <v>696</v>
      </c>
      <c r="C12" s="1">
        <f t="shared" si="2"/>
        <v>1046</v>
      </c>
      <c r="D12" s="1">
        <f t="shared" si="3"/>
        <v>2.6896188134864998</v>
      </c>
      <c r="H12" s="1">
        <f t="shared" si="0"/>
        <v>29871452</v>
      </c>
      <c r="I12" s="1">
        <f>SUM($H$2:H12)</f>
        <v>75520274</v>
      </c>
      <c r="J12" s="1">
        <f t="shared" si="4"/>
        <v>246.78762946155661</v>
      </c>
      <c r="L12" s="1">
        <f t="shared" si="1"/>
        <v>74308.750611683878</v>
      </c>
      <c r="M12" s="1">
        <f t="shared" si="7"/>
        <v>50</v>
      </c>
      <c r="O12" s="1">
        <f t="shared" si="5"/>
        <v>89170.50073402065</v>
      </c>
    </row>
    <row r="13" spans="1:20" ht="23.25" customHeight="1" x14ac:dyDescent="0.25">
      <c r="A13" s="1">
        <f t="shared" si="6"/>
        <v>11</v>
      </c>
      <c r="B13" s="1">
        <f>ROUNDDOWN(C13*($B$2/$C$2),0)</f>
        <v>769</v>
      </c>
      <c r="C13" s="1">
        <f t="shared" si="2"/>
        <v>1155</v>
      </c>
      <c r="D13" s="1">
        <f t="shared" si="3"/>
        <v>2.9693391700890959</v>
      </c>
      <c r="H13" s="1">
        <f t="shared" si="0"/>
        <v>49287896</v>
      </c>
      <c r="I13" s="1">
        <f>SUM($H$2:H13)</f>
        <v>124808170</v>
      </c>
      <c r="J13" s="1">
        <f t="shared" si="4"/>
        <v>407.19958861156834</v>
      </c>
      <c r="L13" s="1">
        <f t="shared" si="1"/>
        <v>94838.888338102741</v>
      </c>
      <c r="M13" s="1">
        <f t="shared" si="7"/>
        <v>55</v>
      </c>
      <c r="O13" s="1">
        <f t="shared" si="5"/>
        <v>113806.66600572328</v>
      </c>
    </row>
    <row r="14" spans="1:20" ht="23.25" customHeight="1" x14ac:dyDescent="0.25">
      <c r="A14" s="1">
        <f t="shared" si="6"/>
        <v>12</v>
      </c>
      <c r="B14" s="1">
        <f>ROUNDDOWN(C14*($B$2/$C$2),0)</f>
        <v>848</v>
      </c>
      <c r="C14" s="1">
        <f t="shared" si="2"/>
        <v>1275</v>
      </c>
      <c r="D14" s="1">
        <f t="shared" si="3"/>
        <v>3.2781504437783622</v>
      </c>
      <c r="H14" s="1">
        <f t="shared" si="0"/>
        <v>81325029</v>
      </c>
      <c r="I14" s="1">
        <f>SUM($H$2:H14)</f>
        <v>206133199</v>
      </c>
      <c r="J14" s="1">
        <f t="shared" si="4"/>
        <v>671.87932120908772</v>
      </c>
      <c r="L14" s="1">
        <f t="shared" si="1"/>
        <v>121041.12459391677</v>
      </c>
      <c r="M14" s="1">
        <f t="shared" si="7"/>
        <v>60</v>
      </c>
      <c r="O14" s="1">
        <f t="shared" si="5"/>
        <v>145249.34951270011</v>
      </c>
    </row>
    <row r="15" spans="1:20" ht="23.25" customHeight="1" x14ac:dyDescent="0.25">
      <c r="A15" s="1">
        <f t="shared" si="6"/>
        <v>13</v>
      </c>
      <c r="B15" s="1">
        <f>ROUNDDOWN(C15*($B$2/$C$2),0)</f>
        <v>937</v>
      </c>
      <c r="C15" s="1">
        <f t="shared" si="2"/>
        <v>1408</v>
      </c>
      <c r="D15" s="1">
        <f t="shared" si="3"/>
        <v>3.6190780899313122</v>
      </c>
      <c r="H15" s="1">
        <f t="shared" si="0"/>
        <v>134186297</v>
      </c>
      <c r="I15" s="1">
        <f>SUM($H$2:H15)</f>
        <v>340319496</v>
      </c>
      <c r="J15" s="1">
        <f t="shared" si="4"/>
        <v>1108.6008799949946</v>
      </c>
      <c r="M15" s="1" t="s">
        <v>13</v>
      </c>
    </row>
    <row r="16" spans="1:20" ht="23.25" customHeight="1" x14ac:dyDescent="0.25">
      <c r="A16" s="1">
        <f t="shared" si="6"/>
        <v>14</v>
      </c>
      <c r="B16" s="1">
        <f>ROUNDDOWN(C16*($B$2/$C$2),0)</f>
        <v>1034</v>
      </c>
      <c r="C16" s="1">
        <f t="shared" si="2"/>
        <v>1554</v>
      </c>
      <c r="D16" s="1">
        <f t="shared" si="3"/>
        <v>3.9954622112841687</v>
      </c>
      <c r="H16" s="1">
        <f t="shared" si="0"/>
        <v>221407390</v>
      </c>
      <c r="I16" s="1">
        <f>SUM($H$2:H16)</f>
        <v>561726886</v>
      </c>
      <c r="J16" s="1">
        <f t="shared" si="4"/>
        <v>1829.1914519917411</v>
      </c>
    </row>
    <row r="17" spans="1:17" ht="23.25" customHeight="1" x14ac:dyDescent="0.25">
      <c r="A17" s="1">
        <f t="shared" si="6"/>
        <v>15</v>
      </c>
      <c r="B17" s="1">
        <f>ROUNDDOWN(C17*($B$2/$C$2),0)</f>
        <v>1142</v>
      </c>
      <c r="C17" s="1">
        <f t="shared" si="2"/>
        <v>1716</v>
      </c>
      <c r="D17" s="1">
        <f t="shared" si="3"/>
        <v>4.410990281257722</v>
      </c>
      <c r="H17" s="1">
        <f t="shared" si="0"/>
        <v>365322194</v>
      </c>
      <c r="I17" s="1">
        <f>SUM($H$2:H17)</f>
        <v>927049080</v>
      </c>
      <c r="J17" s="1">
        <f t="shared" si="4"/>
        <v>3018.1658957863724</v>
      </c>
    </row>
    <row r="18" spans="1:17" ht="23.25" customHeight="1" x14ac:dyDescent="0.25">
      <c r="A18" s="1">
        <f t="shared" si="6"/>
        <v>16</v>
      </c>
      <c r="B18" s="1">
        <f>ROUNDDOWN(C18*($B$2/$C$2),0)</f>
        <v>1261</v>
      </c>
      <c r="C18" s="1">
        <f t="shared" si="2"/>
        <v>1894</v>
      </c>
      <c r="D18" s="1">
        <f t="shared" si="3"/>
        <v>4.8697332705085259</v>
      </c>
      <c r="H18" s="1">
        <f t="shared" si="0"/>
        <v>602781620</v>
      </c>
      <c r="I18" s="1">
        <f>SUM($H$2:H18)</f>
        <v>1529830700</v>
      </c>
      <c r="J18" s="1">
        <f t="shared" si="4"/>
        <v>4979.9737280475138</v>
      </c>
      <c r="L18" s="17" t="s">
        <v>14</v>
      </c>
      <c r="M18" s="18"/>
      <c r="N18" s="18"/>
      <c r="O18" s="18"/>
      <c r="P18" s="18"/>
      <c r="Q18" s="19"/>
    </row>
    <row r="19" spans="1:17" ht="23.25" customHeight="1" x14ac:dyDescent="0.25">
      <c r="A19" s="1">
        <f t="shared" si="6"/>
        <v>17</v>
      </c>
      <c r="B19" s="1">
        <f>ROUNDDOWN(C19*($B$2/$C$2),0)</f>
        <v>1392</v>
      </c>
      <c r="C19" s="1">
        <f t="shared" si="2"/>
        <v>2091</v>
      </c>
      <c r="D19" s="1">
        <f t="shared" si="3"/>
        <v>5.376185530641413</v>
      </c>
      <c r="H19" s="1">
        <f t="shared" si="0"/>
        <v>994589674</v>
      </c>
      <c r="I19" s="1">
        <f>SUM($H$2:H19)</f>
        <v>2524420374</v>
      </c>
      <c r="J19" s="1">
        <f t="shared" si="4"/>
        <v>8216.9566512783986</v>
      </c>
      <c r="L19" s="23" t="s">
        <v>15</v>
      </c>
      <c r="M19" s="24" t="s">
        <v>16</v>
      </c>
      <c r="N19" s="25" t="s">
        <v>17</v>
      </c>
      <c r="O19" s="26" t="s">
        <v>18</v>
      </c>
      <c r="P19" s="27" t="s">
        <v>19</v>
      </c>
      <c r="Q19" s="28" t="s">
        <v>20</v>
      </c>
    </row>
    <row r="20" spans="1:17" ht="23.25" customHeight="1" x14ac:dyDescent="0.25">
      <c r="A20" s="1">
        <f t="shared" si="6"/>
        <v>18</v>
      </c>
      <c r="B20" s="1">
        <f>ROUNDDOWN(C20*($B$2/$C$2),0)</f>
        <v>1537</v>
      </c>
      <c r="C20" s="1">
        <f t="shared" si="2"/>
        <v>2309</v>
      </c>
      <c r="D20" s="1">
        <f t="shared" si="3"/>
        <v>5.9353088258281197</v>
      </c>
      <c r="H20" s="1">
        <f t="shared" si="0"/>
        <v>1641072962</v>
      </c>
      <c r="I20" s="1">
        <f>SUM($H$2:H20)</f>
        <v>4165493336</v>
      </c>
      <c r="J20" s="1">
        <f t="shared" si="4"/>
        <v>13557.978474609357</v>
      </c>
      <c r="L20" s="24">
        <v>0.95</v>
      </c>
      <c r="M20" s="24">
        <v>1</v>
      </c>
      <c r="N20" s="24">
        <v>1.05</v>
      </c>
      <c r="O20" s="24">
        <v>1.1000000000000001</v>
      </c>
      <c r="P20" s="24">
        <v>1.2</v>
      </c>
      <c r="Q20" s="24">
        <v>1.4</v>
      </c>
    </row>
    <row r="21" spans="1:17" ht="23.25" customHeight="1" x14ac:dyDescent="0.25">
      <c r="A21" s="1">
        <f t="shared" si="6"/>
        <v>19</v>
      </c>
      <c r="B21" s="1">
        <f>ROUNDDOWN(C21*($B$2/$C$2),0)</f>
        <v>1697</v>
      </c>
      <c r="C21" s="1">
        <f t="shared" si="2"/>
        <v>2549</v>
      </c>
      <c r="D21" s="1">
        <f t="shared" si="3"/>
        <v>6.5525809437142453</v>
      </c>
      <c r="H21" s="1">
        <f t="shared" si="0"/>
        <v>2707770387</v>
      </c>
      <c r="I21" s="1">
        <f>SUM($H$2:H21)</f>
        <v>6873263723</v>
      </c>
      <c r="J21" s="1">
        <f t="shared" si="4"/>
        <v>22370.664483105436</v>
      </c>
    </row>
    <row r="22" spans="1:17" ht="23.25" customHeight="1" x14ac:dyDescent="0.25">
      <c r="A22" s="1">
        <f t="shared" si="6"/>
        <v>20</v>
      </c>
      <c r="B22" s="1">
        <f>ROUNDDOWN(C22*($B$2/$C$2),0)</f>
        <v>1873</v>
      </c>
      <c r="C22" s="1">
        <f t="shared" si="2"/>
        <v>2814</v>
      </c>
      <c r="D22" s="1">
        <f t="shared" si="3"/>
        <v>7.234049361860527</v>
      </c>
      <c r="H22" s="1">
        <f t="shared" si="0"/>
        <v>4467821138</v>
      </c>
      <c r="I22" s="1">
        <f>SUM($H$2:H22)</f>
        <v>11341084861</v>
      </c>
      <c r="J22" s="1">
        <f t="shared" si="4"/>
        <v>36911.596397123969</v>
      </c>
    </row>
    <row r="23" spans="1:17" ht="23.25" customHeight="1" x14ac:dyDescent="0.25">
      <c r="A23" s="1">
        <f t="shared" si="6"/>
        <v>21</v>
      </c>
      <c r="B23" s="1">
        <f>ROUNDDOWN(C23*($B$2/$C$2),0)</f>
        <v>2068</v>
      </c>
      <c r="C23" s="1">
        <f t="shared" si="2"/>
        <v>3107</v>
      </c>
      <c r="D23" s="1">
        <f t="shared" si="3"/>
        <v>7.9863904954940228</v>
      </c>
      <c r="H23" s="1">
        <f t="shared" si="0"/>
        <v>7371904878</v>
      </c>
      <c r="I23" s="1">
        <f>SUM($H$2:H23)</f>
        <v>18712989739</v>
      </c>
      <c r="J23" s="1">
        <f t="shared" si="4"/>
        <v>60904.134055254544</v>
      </c>
      <c r="L23" s="15" t="s">
        <v>12</v>
      </c>
      <c r="M23" s="9"/>
      <c r="Q23" s="1" t="s">
        <v>23</v>
      </c>
    </row>
    <row r="24" spans="1:17" ht="23.25" customHeight="1" x14ac:dyDescent="0.25">
      <c r="A24" s="1">
        <f t="shared" si="6"/>
        <v>22</v>
      </c>
      <c r="B24" s="1">
        <f>ROUNDDOWN(C24*($B$2/$C$2),0)</f>
        <v>2283</v>
      </c>
      <c r="C24" s="1">
        <f t="shared" si="2"/>
        <v>3430</v>
      </c>
      <c r="D24" s="1">
        <f t="shared" si="3"/>
        <v>8.8169751070254012</v>
      </c>
      <c r="H24" s="1">
        <f t="shared" si="0"/>
        <v>12163643049</v>
      </c>
      <c r="I24" s="1">
        <f>SUM($H$2:H24)</f>
        <v>30876632788</v>
      </c>
      <c r="J24" s="1">
        <f t="shared" si="4"/>
        <v>100491.82119116999</v>
      </c>
    </row>
    <row r="25" spans="1:17" ht="23.25" customHeight="1" x14ac:dyDescent="0.25">
      <c r="A25" s="1">
        <f>A24+1</f>
        <v>23</v>
      </c>
      <c r="B25" s="1">
        <f>ROUNDDOWN(C25*($B$2/$C$2),0)</f>
        <v>2521</v>
      </c>
      <c r="C25" s="1">
        <f t="shared" si="2"/>
        <v>3787</v>
      </c>
      <c r="D25" s="1">
        <f t="shared" si="3"/>
        <v>9.733940518156043</v>
      </c>
      <c r="H25" s="1">
        <f t="shared" si="0"/>
        <v>20070011032</v>
      </c>
      <c r="I25" s="1">
        <f>SUM($H$2:H25)</f>
        <v>50946643820</v>
      </c>
      <c r="J25" s="1">
        <f t="shared" si="4"/>
        <v>165811.50496543047</v>
      </c>
    </row>
    <row r="26" spans="1:17" ht="23.25" customHeight="1" x14ac:dyDescent="0.25">
      <c r="A26" s="1">
        <f t="shared" si="6"/>
        <v>24</v>
      </c>
      <c r="B26" s="1">
        <f>ROUNDDOWN(C26*($B$2/$C$2),0)</f>
        <v>2783</v>
      </c>
      <c r="C26" s="1">
        <f t="shared" si="2"/>
        <v>4180</v>
      </c>
      <c r="D26" s="1">
        <f t="shared" si="3"/>
        <v>10.746270332044272</v>
      </c>
      <c r="H26" s="1">
        <f t="shared" si="0"/>
        <v>33115518202</v>
      </c>
      <c r="I26" s="1">
        <f>SUM($H$2:H26)</f>
        <v>84062162022</v>
      </c>
      <c r="J26" s="1">
        <f t="shared" si="4"/>
        <v>273588.98319296027</v>
      </c>
    </row>
    <row r="27" spans="1:17" ht="23.25" customHeight="1" x14ac:dyDescent="0.25">
      <c r="A27" s="1">
        <f t="shared" si="6"/>
        <v>25</v>
      </c>
      <c r="B27" s="1">
        <f>ROUNDDOWN(C27*($B$2/$C$2),0)</f>
        <v>3072</v>
      </c>
      <c r="C27" s="1">
        <f t="shared" si="2"/>
        <v>4615</v>
      </c>
      <c r="D27" s="1">
        <f t="shared" si="3"/>
        <v>11.863882446576879</v>
      </c>
      <c r="H27" s="1">
        <f t="shared" si="0"/>
        <v>54640605034</v>
      </c>
      <c r="I27" s="1">
        <f>SUM($H$2:H27)</f>
        <v>138702767056</v>
      </c>
      <c r="J27" s="1">
        <f t="shared" si="4"/>
        <v>451421.82226838445</v>
      </c>
    </row>
    <row r="28" spans="1:17" ht="23.25" customHeight="1" x14ac:dyDescent="0.25">
      <c r="A28" s="1">
        <f t="shared" si="6"/>
        <v>26</v>
      </c>
      <c r="B28" s="1">
        <f>ROUNDDOWN(C28*($B$2/$C$2),0)</f>
        <v>3392</v>
      </c>
      <c r="C28" s="1">
        <f t="shared" si="2"/>
        <v>5095</v>
      </c>
      <c r="D28" s="1">
        <f t="shared" si="3"/>
        <v>13.097726221020874</v>
      </c>
      <c r="H28" s="1">
        <f t="shared" si="0"/>
        <v>90156998305</v>
      </c>
      <c r="I28" s="1">
        <f>SUM($H$2:H28)</f>
        <v>228859765361</v>
      </c>
      <c r="J28" s="1">
        <f t="shared" si="4"/>
        <v>744846.00674283435</v>
      </c>
    </row>
    <row r="29" spans="1:17" ht="23.25" customHeight="1" x14ac:dyDescent="0.25">
      <c r="A29" s="1">
        <f t="shared" si="6"/>
        <v>27</v>
      </c>
      <c r="B29" s="1">
        <f>ROUNDDOWN(C29*($B$2/$C$2),0)</f>
        <v>3745</v>
      </c>
      <c r="C29" s="1">
        <f t="shared" si="2"/>
        <v>5625</v>
      </c>
      <c r="D29" s="1">
        <f t="shared" si="3"/>
        <v>14.459889748007045</v>
      </c>
      <c r="H29" s="1">
        <f t="shared" si="0"/>
        <v>148759047204</v>
      </c>
      <c r="I29" s="1">
        <f>SUM($H$2:H29)</f>
        <v>377618812565</v>
      </c>
      <c r="J29" s="1">
        <f t="shared" si="4"/>
        <v>1228995.9111256765</v>
      </c>
    </row>
    <row r="30" spans="1:17" ht="23.25" customHeight="1" x14ac:dyDescent="0.25">
      <c r="A30" s="1">
        <f t="shared" si="6"/>
        <v>28</v>
      </c>
      <c r="B30" s="1">
        <f>ROUNDDOWN(C30*($B$2/$C$2),0)</f>
        <v>4134</v>
      </c>
      <c r="C30" s="1">
        <f t="shared" si="2"/>
        <v>6210</v>
      </c>
      <c r="D30" s="1">
        <f t="shared" si="3"/>
        <v>15.96371828179978</v>
      </c>
      <c r="H30" s="1">
        <f t="shared" si="0"/>
        <v>245452427887</v>
      </c>
      <c r="I30" s="1">
        <f>SUM($H$2:H30)</f>
        <v>623071240452</v>
      </c>
      <c r="J30" s="1">
        <f t="shared" si="4"/>
        <v>2027843.2533573662</v>
      </c>
    </row>
    <row r="31" spans="1:17" ht="23.25" customHeight="1" x14ac:dyDescent="0.25">
      <c r="A31" s="1">
        <f t="shared" si="6"/>
        <v>29</v>
      </c>
      <c r="B31" s="1">
        <f>ROUNDDOWN(C31*($B$2/$C$2),0)</f>
        <v>4564</v>
      </c>
      <c r="C31" s="1">
        <f t="shared" si="2"/>
        <v>6856</v>
      </c>
      <c r="D31" s="1">
        <f t="shared" si="3"/>
        <v>17.623944983106959</v>
      </c>
      <c r="H31" s="1">
        <f t="shared" si="0"/>
        <v>404996506013</v>
      </c>
      <c r="I31" s="1">
        <f>SUM($H$2:H31)</f>
        <v>1028067746465</v>
      </c>
      <c r="J31" s="1">
        <f t="shared" si="4"/>
        <v>3345941.3680396536</v>
      </c>
    </row>
    <row r="32" spans="1:17" ht="23.25" customHeight="1" x14ac:dyDescent="0.25">
      <c r="A32" s="1">
        <f t="shared" si="6"/>
        <v>30</v>
      </c>
      <c r="B32" s="1">
        <f>ROUNDDOWN(C32*($B$2/$C$2),0)</f>
        <v>5039</v>
      </c>
      <c r="C32" s="1">
        <f t="shared" si="2"/>
        <v>7569</v>
      </c>
      <c r="D32" s="1">
        <f t="shared" si="3"/>
        <v>19.456835261350083</v>
      </c>
      <c r="H32" s="1">
        <f t="shared" si="0"/>
        <v>668244234921</v>
      </c>
      <c r="I32" s="1">
        <f>SUM($H$2:H32)</f>
        <v>1696311981386</v>
      </c>
      <c r="J32" s="1">
        <f t="shared" si="4"/>
        <v>5520803.257265429</v>
      </c>
    </row>
    <row r="33" spans="1:10" ht="23.25" customHeight="1" x14ac:dyDescent="0.25">
      <c r="A33" s="1">
        <f t="shared" si="6"/>
        <v>31</v>
      </c>
      <c r="B33" s="1">
        <f>ROUNDDOWN(C33*($B$2/$C$2),0)</f>
        <v>5563</v>
      </c>
      <c r="C33" s="1">
        <f t="shared" si="2"/>
        <v>8356</v>
      </c>
      <c r="D33" s="1">
        <f t="shared" si="3"/>
        <v>21.480346128530488</v>
      </c>
      <c r="H33" s="1">
        <f t="shared" si="0"/>
        <v>1102602987620</v>
      </c>
      <c r="I33" s="1">
        <f>SUM($H$2:H33)</f>
        <v>2798914969006</v>
      </c>
      <c r="J33" s="1">
        <f t="shared" si="4"/>
        <v>9109325.3744879551</v>
      </c>
    </row>
    <row r="34" spans="1:10" ht="23.25" customHeight="1" x14ac:dyDescent="0.25">
      <c r="A34" s="1">
        <f t="shared" si="6"/>
        <v>32</v>
      </c>
      <c r="B34" s="1">
        <f>ROUNDDOWN(C34*($B$2/$C$2),0)</f>
        <v>6142</v>
      </c>
      <c r="C34" s="1">
        <f t="shared" si="2"/>
        <v>9225</v>
      </c>
      <c r="D34" s="1">
        <f t="shared" si="3"/>
        <v>23.714302125897664</v>
      </c>
      <c r="H34" s="1">
        <f t="shared" si="0"/>
        <v>1819294929573</v>
      </c>
      <c r="I34" s="1">
        <f>SUM($H$2:H34)</f>
        <v>4618209898579</v>
      </c>
      <c r="J34" s="1">
        <f t="shared" si="4"/>
        <v>15030386.867905125</v>
      </c>
    </row>
    <row r="35" spans="1:10" ht="23.25" customHeight="1" x14ac:dyDescent="0.25">
      <c r="A35" s="1">
        <f t="shared" si="6"/>
        <v>33</v>
      </c>
      <c r="B35" s="1">
        <f>ROUNDDOWN(C35*($B$2/$C$2),0)</f>
        <v>6780</v>
      </c>
      <c r="C35" s="1">
        <f t="shared" si="2"/>
        <v>10184</v>
      </c>
      <c r="D35" s="1">
        <f t="shared" si="3"/>
        <v>26.180589546991023</v>
      </c>
      <c r="H35" s="1">
        <f t="shared" si="0"/>
        <v>3001836633795</v>
      </c>
      <c r="I35" s="1">
        <f>SUM($H$2:H35)</f>
        <v>7620046532374</v>
      </c>
      <c r="J35" s="1">
        <f t="shared" si="4"/>
        <v>24800138.332043454</v>
      </c>
    </row>
    <row r="36" spans="1:10" ht="23.25" customHeight="1" x14ac:dyDescent="0.25">
      <c r="A36" s="1">
        <f t="shared" si="6"/>
        <v>34</v>
      </c>
      <c r="B36" s="1">
        <f>ROUNDDOWN(C36*($B$2/$C$2),0)</f>
        <v>7485</v>
      </c>
      <c r="C36" s="1">
        <f t="shared" si="2"/>
        <v>11243</v>
      </c>
      <c r="D36" s="1">
        <f t="shared" si="3"/>
        <v>28.903370859878091</v>
      </c>
      <c r="H36" s="1">
        <f t="shared" si="0"/>
        <v>4953030445762</v>
      </c>
      <c r="I36" s="1">
        <f>SUM($H$2:H36)</f>
        <v>12573076978136</v>
      </c>
      <c r="J36" s="1">
        <f t="shared" si="4"/>
        <v>40920228.247871704</v>
      </c>
    </row>
    <row r="37" spans="1:10" ht="23.25" customHeight="1" x14ac:dyDescent="0.25">
      <c r="A37" s="1">
        <f t="shared" si="6"/>
        <v>35</v>
      </c>
      <c r="B37" s="1">
        <f t="shared" ref="B37:B95" si="8">ROUNDDOWN(C37*($B$2/$C$2),0)</f>
        <v>8264</v>
      </c>
      <c r="C37" s="1">
        <f t="shared" si="2"/>
        <v>12413</v>
      </c>
      <c r="D37" s="1">
        <f t="shared" si="3"/>
        <v>31.909321429305415</v>
      </c>
      <c r="H37" s="1">
        <f t="shared" si="0"/>
        <v>8172500235508</v>
      </c>
      <c r="I37" s="1">
        <f>SUM($H$2:H37)</f>
        <v>20745577213644</v>
      </c>
      <c r="J37" s="1">
        <f t="shared" si="4"/>
        <v>67518376.6089883</v>
      </c>
    </row>
    <row r="38" spans="1:10" ht="23.25" customHeight="1" x14ac:dyDescent="0.25">
      <c r="A38" s="1">
        <f t="shared" si="6"/>
        <v>36</v>
      </c>
      <c r="B38" s="1">
        <f t="shared" si="8"/>
        <v>9124</v>
      </c>
      <c r="C38" s="1">
        <f t="shared" si="2"/>
        <v>13704</v>
      </c>
      <c r="D38" s="1">
        <f t="shared" si="3"/>
        <v>35.227890857953177</v>
      </c>
      <c r="H38" s="1">
        <f t="shared" si="0"/>
        <v>13484625388588</v>
      </c>
      <c r="I38" s="1">
        <f>SUM($H$2:H38)</f>
        <v>34230202602232</v>
      </c>
      <c r="J38" s="1">
        <f t="shared" si="4"/>
        <v>111405321.40483068</v>
      </c>
    </row>
    <row r="39" spans="1:10" ht="23.25" customHeight="1" x14ac:dyDescent="0.25">
      <c r="A39" s="1">
        <f t="shared" si="6"/>
        <v>37</v>
      </c>
      <c r="B39" s="1">
        <f t="shared" si="8"/>
        <v>10073</v>
      </c>
      <c r="C39" s="1">
        <f t="shared" si="2"/>
        <v>15129</v>
      </c>
      <c r="D39" s="1">
        <f t="shared" si="3"/>
        <v>38.891591507180316</v>
      </c>
      <c r="H39" s="1">
        <f t="shared" si="0"/>
        <v>22249631891169</v>
      </c>
      <c r="I39" s="1">
        <f>SUM($H$2:H39)</f>
        <v>56479834493401</v>
      </c>
      <c r="J39" s="1">
        <f t="shared" si="4"/>
        <v>183818780.31797063</v>
      </c>
    </row>
    <row r="40" spans="1:10" ht="23.25" customHeight="1" x14ac:dyDescent="0.25">
      <c r="A40" s="1">
        <f t="shared" si="6"/>
        <v>38</v>
      </c>
      <c r="B40" s="1">
        <f t="shared" si="8"/>
        <v>11120</v>
      </c>
      <c r="C40" s="1">
        <f t="shared" si="2"/>
        <v>16702</v>
      </c>
      <c r="D40" s="1">
        <f t="shared" si="3"/>
        <v>42.936317023927067</v>
      </c>
      <c r="H40" s="1">
        <f t="shared" si="0"/>
        <v>36711892620429</v>
      </c>
      <c r="I40" s="1">
        <f>SUM($H$2:H40)</f>
        <v>93191727113830</v>
      </c>
      <c r="J40" s="1">
        <f t="shared" si="4"/>
        <v>303300987.52465153</v>
      </c>
    </row>
    <row r="41" spans="1:10" ht="23.25" customHeight="1" x14ac:dyDescent="0.25">
      <c r="A41" s="1">
        <f t="shared" si="6"/>
        <v>39</v>
      </c>
      <c r="B41" s="1">
        <f t="shared" si="8"/>
        <v>12276</v>
      </c>
      <c r="C41" s="1">
        <f t="shared" si="2"/>
        <v>18439</v>
      </c>
      <c r="D41" s="1">
        <f t="shared" si="3"/>
        <v>47.401693994415481</v>
      </c>
      <c r="H41" s="1">
        <f t="shared" si="0"/>
        <v>60574622823708</v>
      </c>
      <c r="I41" s="1">
        <f>SUM($H$2:H41)</f>
        <v>153766349937538</v>
      </c>
      <c r="J41" s="1">
        <f t="shared" si="4"/>
        <v>500446629.41567498</v>
      </c>
    </row>
    <row r="42" spans="1:10" ht="23.25" customHeight="1" x14ac:dyDescent="0.25">
      <c r="A42" s="1">
        <f t="shared" si="6"/>
        <v>40</v>
      </c>
      <c r="B42" s="1">
        <f t="shared" si="8"/>
        <v>13553</v>
      </c>
      <c r="C42" s="1">
        <f t="shared" si="2"/>
        <v>20357</v>
      </c>
      <c r="D42" s="1">
        <f t="shared" si="3"/>
        <v>52.331470169834695</v>
      </c>
      <c r="H42" s="1">
        <f t="shared" si="0"/>
        <v>99948127659119</v>
      </c>
      <c r="I42" s="1">
        <f>SUM($H$2:H42)</f>
        <v>253714477596657</v>
      </c>
      <c r="J42" s="1">
        <f t="shared" si="4"/>
        <v>825736938.53586364</v>
      </c>
    </row>
    <row r="43" spans="1:10" ht="23.25" customHeight="1" x14ac:dyDescent="0.25">
      <c r="A43" s="1">
        <f t="shared" si="6"/>
        <v>41</v>
      </c>
      <c r="B43" s="1">
        <f t="shared" si="8"/>
        <v>14963</v>
      </c>
      <c r="C43" s="1">
        <f t="shared" si="2"/>
        <v>22474</v>
      </c>
      <c r="D43" s="1">
        <f t="shared" si="3"/>
        <v>57.773943067497513</v>
      </c>
      <c r="H43" s="1">
        <f t="shared" si="0"/>
        <v>164914410637546</v>
      </c>
      <c r="I43" s="1">
        <f>SUM($H$2:H43)</f>
        <v>418628888234203</v>
      </c>
      <c r="J43" s="1">
        <f t="shared" si="4"/>
        <v>1362465948.5841751</v>
      </c>
    </row>
    <row r="44" spans="1:10" ht="23.25" customHeight="1" x14ac:dyDescent="0.25">
      <c r="A44" s="1">
        <f t="shared" si="6"/>
        <v>42</v>
      </c>
      <c r="B44" s="1">
        <f t="shared" si="8"/>
        <v>16519</v>
      </c>
      <c r="C44" s="1">
        <f t="shared" si="2"/>
        <v>24811</v>
      </c>
      <c r="D44" s="1">
        <f t="shared" si="3"/>
        <v>63.782433146517256</v>
      </c>
      <c r="H44" s="1">
        <f t="shared" si="0"/>
        <v>272108777551951</v>
      </c>
      <c r="I44" s="1">
        <f>SUM($H$2:H44)</f>
        <v>690737665786154</v>
      </c>
      <c r="J44" s="1">
        <f t="shared" si="4"/>
        <v>2248068815.1638889</v>
      </c>
    </row>
    <row r="45" spans="1:10" ht="23.25" customHeight="1" x14ac:dyDescent="0.25">
      <c r="A45" s="1">
        <f t="shared" si="6"/>
        <v>43</v>
      </c>
      <c r="B45" s="1">
        <f t="shared" si="8"/>
        <v>18237</v>
      </c>
      <c r="C45" s="1">
        <f t="shared" si="2"/>
        <v>27392</v>
      </c>
      <c r="D45" s="1">
        <f t="shared" si="3"/>
        <v>70.415806193755046</v>
      </c>
      <c r="H45" s="1">
        <f t="shared" si="0"/>
        <v>448979482960719</v>
      </c>
      <c r="I45" s="1">
        <f>SUM($H$2:H45)</f>
        <v>1139717148746873</v>
      </c>
      <c r="J45" s="1">
        <f t="shared" si="4"/>
        <v>3709313545.0204163</v>
      </c>
    </row>
    <row r="46" spans="1:10" ht="23.25" customHeight="1" x14ac:dyDescent="0.25">
      <c r="A46" s="1">
        <f t="shared" si="6"/>
        <v>44</v>
      </c>
      <c r="B46" s="1">
        <f t="shared" si="8"/>
        <v>20134</v>
      </c>
      <c r="C46" s="1">
        <f t="shared" si="2"/>
        <v>30240</v>
      </c>
      <c r="D46" s="1">
        <f t="shared" si="3"/>
        <v>77.739050037905585</v>
      </c>
      <c r="H46" s="1">
        <f t="shared" si="0"/>
        <v>740816146885187</v>
      </c>
      <c r="I46" s="1">
        <f>SUM($H$2:H46)</f>
        <v>1880533295632060</v>
      </c>
      <c r="J46" s="1">
        <f t="shared" si="4"/>
        <v>6120367349.2836857</v>
      </c>
    </row>
    <row r="47" spans="1:10" ht="23.25" customHeight="1" x14ac:dyDescent="0.25">
      <c r="A47" s="1">
        <f t="shared" si="6"/>
        <v>45</v>
      </c>
      <c r="B47" s="1">
        <f t="shared" si="8"/>
        <v>22228</v>
      </c>
      <c r="C47" s="1">
        <f t="shared" si="2"/>
        <v>33386</v>
      </c>
      <c r="D47" s="1">
        <f t="shared" si="3"/>
        <v>85.823911241847767</v>
      </c>
      <c r="H47" s="1">
        <f t="shared" si="0"/>
        <v>1222346642360560</v>
      </c>
      <c r="I47" s="1">
        <f>SUM($H$2:H47)</f>
        <v>3102879937992620</v>
      </c>
      <c r="J47" s="1">
        <f t="shared" si="4"/>
        <v>10098606126.318081</v>
      </c>
    </row>
    <row r="48" spans="1:10" ht="23.25" customHeight="1" x14ac:dyDescent="0.25">
      <c r="A48" s="1">
        <f t="shared" si="6"/>
        <v>46</v>
      </c>
      <c r="B48" s="1">
        <f t="shared" si="8"/>
        <v>24540</v>
      </c>
      <c r="C48" s="1">
        <f t="shared" si="2"/>
        <v>36858</v>
      </c>
      <c r="D48" s="1">
        <f t="shared" si="3"/>
        <v>94.749598010999946</v>
      </c>
      <c r="H48" s="1">
        <f t="shared" si="0"/>
        <v>2016871959894920</v>
      </c>
      <c r="I48" s="1">
        <f>SUM($H$2:H48)</f>
        <v>5119751897887540</v>
      </c>
      <c r="J48" s="1">
        <f t="shared" si="4"/>
        <v>16662700108.424833</v>
      </c>
    </row>
    <row r="49" spans="1:10" ht="23.25" customHeight="1" x14ac:dyDescent="0.25">
      <c r="A49" s="1">
        <f t="shared" si="6"/>
        <v>47</v>
      </c>
      <c r="B49" s="1">
        <f t="shared" si="8"/>
        <v>27092</v>
      </c>
      <c r="C49" s="1">
        <f t="shared" si="2"/>
        <v>40691</v>
      </c>
      <c r="D49" s="1">
        <f t="shared" si="3"/>
        <v>104.60355620414393</v>
      </c>
      <c r="H49" s="1">
        <f t="shared" si="0"/>
        <v>3327838733826620</v>
      </c>
      <c r="I49" s="1">
        <f>SUM($H$2:H49)</f>
        <v>8447590631714160</v>
      </c>
      <c r="J49" s="1">
        <f t="shared" si="4"/>
        <v>27493455178.90097</v>
      </c>
    </row>
    <row r="50" spans="1:10" ht="23.25" customHeight="1" x14ac:dyDescent="0.25">
      <c r="A50" s="1">
        <f t="shared" si="6"/>
        <v>48</v>
      </c>
      <c r="B50" s="1">
        <f t="shared" si="8"/>
        <v>29910</v>
      </c>
      <c r="C50" s="1">
        <f t="shared" si="2"/>
        <v>44923</v>
      </c>
      <c r="D50" s="1">
        <f t="shared" si="3"/>
        <v>115.48232604937492</v>
      </c>
      <c r="H50" s="1">
        <f t="shared" si="0"/>
        <v>5490933910813920</v>
      </c>
      <c r="I50" s="1">
        <f>SUM($H$2:H50)</f>
        <v>1.393852454252808E+16</v>
      </c>
      <c r="J50" s="1">
        <f t="shared" si="4"/>
        <v>45364201045.1866</v>
      </c>
    </row>
    <row r="51" spans="1:10" ht="23.25" customHeight="1" x14ac:dyDescent="0.25">
      <c r="A51" s="1">
        <f t="shared" si="6"/>
        <v>49</v>
      </c>
      <c r="B51" s="1">
        <f t="shared" si="8"/>
        <v>33020</v>
      </c>
      <c r="C51" s="1">
        <f t="shared" si="2"/>
        <v>49595</v>
      </c>
      <c r="D51" s="1">
        <f t="shared" si="3"/>
        <v>127.49248795850993</v>
      </c>
      <c r="H51" s="1">
        <f t="shared" si="0"/>
        <v>9060040952842970</v>
      </c>
      <c r="I51" s="1">
        <f>SUM($H$2:H51)</f>
        <v>2.2998565495371048E+16</v>
      </c>
      <c r="J51" s="1">
        <f t="shared" si="4"/>
        <v>74850931724.557892</v>
      </c>
    </row>
    <row r="52" spans="1:10" ht="23.25" customHeight="1" x14ac:dyDescent="0.25">
      <c r="A52" s="1">
        <f t="shared" si="6"/>
        <v>50</v>
      </c>
      <c r="B52" s="1">
        <f t="shared" si="8"/>
        <v>36454</v>
      </c>
      <c r="C52" s="1">
        <f t="shared" si="2"/>
        <v>54752</v>
      </c>
      <c r="D52" s="1">
        <f t="shared" si="3"/>
        <v>140.75170670619494</v>
      </c>
      <c r="H52" s="1">
        <f t="shared" si="0"/>
        <v>1.49490675721909E+16</v>
      </c>
      <c r="I52" s="1">
        <f>SUM($H$2:H52)</f>
        <v>3.7947633067561952E+16</v>
      </c>
      <c r="J52" s="1">
        <f t="shared" si="4"/>
        <v>123504037345.52052</v>
      </c>
    </row>
    <row r="53" spans="1:10" ht="23.25" customHeight="1" x14ac:dyDescent="0.25">
      <c r="A53" s="1">
        <f t="shared" si="6"/>
        <v>51</v>
      </c>
      <c r="B53" s="1">
        <f t="shared" si="8"/>
        <v>40246</v>
      </c>
      <c r="C53" s="1">
        <f t="shared" si="2"/>
        <v>60447</v>
      </c>
      <c r="D53" s="1">
        <f t="shared" si="3"/>
        <v>155.38988420363924</v>
      </c>
      <c r="H53" s="1">
        <f t="shared" si="0"/>
        <v>2.4665961494115E+16</v>
      </c>
      <c r="I53" s="1">
        <f>SUM($H$2:H53)</f>
        <v>6.2613594561676952E+16</v>
      </c>
      <c r="J53" s="1">
        <f t="shared" si="4"/>
        <v>203781661620.10883</v>
      </c>
    </row>
    <row r="54" spans="1:10" ht="23.25" customHeight="1" x14ac:dyDescent="0.25">
      <c r="A54" s="1">
        <f t="shared" si="6"/>
        <v>52</v>
      </c>
      <c r="B54" s="1">
        <f t="shared" si="8"/>
        <v>44431</v>
      </c>
      <c r="C54" s="1">
        <f t="shared" si="2"/>
        <v>66733</v>
      </c>
      <c r="D54" s="1">
        <f t="shared" si="3"/>
        <v>171.55043216081773</v>
      </c>
      <c r="H54" s="1">
        <f t="shared" si="0"/>
        <v>4.0698836465289696E+16</v>
      </c>
      <c r="I54" s="1">
        <f>SUM($H$2:H54)</f>
        <v>1.0331243102696666E+17</v>
      </c>
      <c r="J54" s="1">
        <f t="shared" si="4"/>
        <v>336239741673.17957</v>
      </c>
    </row>
    <row r="55" spans="1:10" ht="23.25" customHeight="1" x14ac:dyDescent="0.25">
      <c r="A55" s="1">
        <f t="shared" si="6"/>
        <v>53</v>
      </c>
      <c r="B55" s="1">
        <f t="shared" si="8"/>
        <v>49052</v>
      </c>
      <c r="C55" s="1">
        <f t="shared" si="2"/>
        <v>73673</v>
      </c>
      <c r="D55" s="1">
        <f t="shared" si="3"/>
        <v>189.39167710554281</v>
      </c>
      <c r="H55" s="1">
        <f t="shared" si="0"/>
        <v>6.7153080167728E+16</v>
      </c>
      <c r="I55" s="1">
        <f>SUM($H$2:H55)</f>
        <v>1.7046551119469466E+17</v>
      </c>
      <c r="J55" s="1">
        <f t="shared" si="4"/>
        <v>554795573760.74622</v>
      </c>
    </row>
    <row r="56" spans="1:10" ht="23.25" customHeight="1" x14ac:dyDescent="0.25">
      <c r="A56" s="1">
        <f t="shared" si="6"/>
        <v>54</v>
      </c>
      <c r="B56" s="1">
        <f t="shared" si="8"/>
        <v>54153</v>
      </c>
      <c r="C56" s="1">
        <f t="shared" si="2"/>
        <v>81335</v>
      </c>
      <c r="D56" s="1">
        <f t="shared" si="3"/>
        <v>209.08841152451924</v>
      </c>
      <c r="H56" s="1">
        <f t="shared" si="0"/>
        <v>1.1080258227675101E+17</v>
      </c>
      <c r="I56" s="1">
        <f>SUM($H$2:H56)</f>
        <v>2.8126809347144566E+17</v>
      </c>
      <c r="J56" s="1">
        <f t="shared" si="4"/>
        <v>915412696705.2312</v>
      </c>
    </row>
    <row r="57" spans="1:10" ht="23.25" customHeight="1" x14ac:dyDescent="0.25">
      <c r="A57" s="1">
        <f t="shared" si="6"/>
        <v>55</v>
      </c>
      <c r="B57" s="1">
        <f t="shared" si="8"/>
        <v>59785</v>
      </c>
      <c r="C57" s="1">
        <f t="shared" si="2"/>
        <v>89794</v>
      </c>
      <c r="D57" s="1">
        <f t="shared" si="3"/>
        <v>230.83360632306926</v>
      </c>
      <c r="H57" s="1">
        <f t="shared" si="0"/>
        <v>1.8282426075664E+17</v>
      </c>
      <c r="I57" s="1">
        <f>SUM($H$2:H57)</f>
        <v>4.6409235422808563E+17</v>
      </c>
      <c r="J57" s="1">
        <f t="shared" si="4"/>
        <v>1510430949563.6313</v>
      </c>
    </row>
    <row r="58" spans="1:10" ht="23.25" customHeight="1" x14ac:dyDescent="0.25">
      <c r="A58" s="1">
        <f t="shared" si="6"/>
        <v>56</v>
      </c>
      <c r="B58" s="1">
        <f t="shared" si="8"/>
        <v>66003</v>
      </c>
      <c r="C58" s="1">
        <f t="shared" si="2"/>
        <v>99133</v>
      </c>
      <c r="D58" s="1">
        <f t="shared" si="3"/>
        <v>254.84030138066848</v>
      </c>
      <c r="H58" s="1">
        <f t="shared" si="0"/>
        <v>3.0166003024845498E+17</v>
      </c>
      <c r="I58" s="1">
        <f>SUM($H$2:H58)</f>
        <v>7.6575238447654067E+17</v>
      </c>
      <c r="J58" s="1">
        <f t="shared" si="4"/>
        <v>2492211066779.9917</v>
      </c>
    </row>
    <row r="59" spans="1:10" ht="23.25" customHeight="1" x14ac:dyDescent="0.25">
      <c r="A59" s="1">
        <f t="shared" si="6"/>
        <v>57</v>
      </c>
      <c r="B59" s="1">
        <f t="shared" si="8"/>
        <v>72868</v>
      </c>
      <c r="C59" s="1">
        <f t="shared" si="2"/>
        <v>109443</v>
      </c>
      <c r="D59" s="1">
        <f t="shared" si="3"/>
        <v>281.34369272425806</v>
      </c>
      <c r="H59" s="1">
        <f t="shared" si="0"/>
        <v>4.9773904990995098E+17</v>
      </c>
      <c r="I59" s="1">
        <f>SUM($H$2:H59)</f>
        <v>1.2634914343864916E+18</v>
      </c>
      <c r="J59" s="1">
        <f t="shared" si="4"/>
        <v>4112148260186.9863</v>
      </c>
    </row>
    <row r="60" spans="1:10" ht="23.25" customHeight="1" x14ac:dyDescent="0.25">
      <c r="A60" s="1">
        <f t="shared" si="6"/>
        <v>58</v>
      </c>
      <c r="B60" s="1">
        <f t="shared" si="8"/>
        <v>80446</v>
      </c>
      <c r="C60" s="1">
        <f t="shared" si="2"/>
        <v>120825</v>
      </c>
      <c r="D60" s="1">
        <f t="shared" si="3"/>
        <v>310.60343676758089</v>
      </c>
      <c r="H60" s="1">
        <f t="shared" si="0"/>
        <v>8.2126943235141901E+17</v>
      </c>
      <c r="I60" s="1">
        <f>SUM($H$2:H60)</f>
        <v>2.0847608667379108E+18</v>
      </c>
      <c r="J60" s="1">
        <f t="shared" si="4"/>
        <v>6785044629308.5273</v>
      </c>
    </row>
    <row r="61" spans="1:10" ht="23.25" customHeight="1" x14ac:dyDescent="0.25">
      <c r="A61" s="1">
        <f t="shared" si="6"/>
        <v>59</v>
      </c>
      <c r="B61" s="1">
        <f t="shared" si="8"/>
        <v>88813</v>
      </c>
      <c r="C61" s="1">
        <f t="shared" si="2"/>
        <v>133391</v>
      </c>
      <c r="D61" s="1">
        <f t="shared" si="3"/>
        <v>342.90619419140933</v>
      </c>
      <c r="H61" s="1">
        <f t="shared" si="0"/>
        <v>1.35509456337984E+18</v>
      </c>
      <c r="I61" s="1">
        <f>SUM($H$2:H61)</f>
        <v>3.4398554301177508E+18</v>
      </c>
      <c r="J61" s="1">
        <f t="shared" si="4"/>
        <v>11195323638359.068</v>
      </c>
    </row>
    <row r="62" spans="1:10" ht="23.25" customHeight="1" x14ac:dyDescent="0.25">
      <c r="A62" s="1">
        <f t="shared" si="6"/>
        <v>60</v>
      </c>
      <c r="B62" s="1">
        <f t="shared" si="8"/>
        <v>98049</v>
      </c>
      <c r="C62" s="1">
        <f t="shared" si="2"/>
        <v>147263</v>
      </c>
      <c r="D62" s="1">
        <f t="shared" si="3"/>
        <v>378.56843838731595</v>
      </c>
      <c r="H62" s="1">
        <f t="shared" si="0"/>
        <v>2.2359060295767401E+18</v>
      </c>
      <c r="I62" s="1">
        <f>SUM($H$2:H62)</f>
        <v>5.6757614596944906E+18</v>
      </c>
      <c r="J62" s="1">
        <f t="shared" si="4"/>
        <v>18472284003292.465</v>
      </c>
    </row>
    <row r="63" spans="1:10" ht="23.25" customHeight="1" x14ac:dyDescent="0.25">
      <c r="A63" s="1">
        <f t="shared" si="6"/>
        <v>61</v>
      </c>
      <c r="B63" s="1">
        <f t="shared" si="8"/>
        <v>108246</v>
      </c>
      <c r="C63" s="1">
        <f t="shared" si="2"/>
        <v>162578</v>
      </c>
      <c r="D63" s="1">
        <f t="shared" si="3"/>
        <v>417.93955597959683</v>
      </c>
      <c r="H63" s="1">
        <f t="shared" si="0"/>
        <v>3.68924494880162E+18</v>
      </c>
      <c r="I63" s="1">
        <f>SUM($H$2:H63)</f>
        <v>9.3650064084961116E+18</v>
      </c>
      <c r="J63" s="1">
        <f t="shared" si="4"/>
        <v>30479268605432.559</v>
      </c>
    </row>
    <row r="64" spans="1:10" ht="23.25" customHeight="1" x14ac:dyDescent="0.25">
      <c r="A64" s="1">
        <f t="shared" si="6"/>
        <v>62</v>
      </c>
      <c r="B64" s="1">
        <f t="shared" si="8"/>
        <v>119504</v>
      </c>
      <c r="C64" s="1">
        <f t="shared" si="2"/>
        <v>179487</v>
      </c>
      <c r="D64" s="1">
        <f t="shared" si="3"/>
        <v>461.4052698014749</v>
      </c>
      <c r="H64" s="1">
        <f t="shared" si="0"/>
        <v>6.0872541655226696E+18</v>
      </c>
      <c r="I64" s="1">
        <f>SUM($H$2:H64)</f>
        <v>1.5452260574018781E+19</v>
      </c>
      <c r="J64" s="1">
        <f t="shared" si="4"/>
        <v>50290793198963.727</v>
      </c>
    </row>
    <row r="65" spans="1:10" ht="23.25" customHeight="1" x14ac:dyDescent="0.25">
      <c r="A65" s="1">
        <f t="shared" si="6"/>
        <v>63</v>
      </c>
      <c r="B65" s="1">
        <f t="shared" si="8"/>
        <v>131932</v>
      </c>
      <c r="C65" s="1">
        <f t="shared" si="2"/>
        <v>198153</v>
      </c>
      <c r="D65" s="1">
        <f t="shared" si="3"/>
        <v>509.3914178608282</v>
      </c>
      <c r="H65" s="1">
        <f t="shared" si="0"/>
        <v>1.00439693731124E+19</v>
      </c>
      <c r="I65" s="1">
        <f>SUM($H$2:H65)</f>
        <v>2.5496229947131183E+19</v>
      </c>
      <c r="J65" s="1">
        <f t="shared" si="4"/>
        <v>82979808778290.125</v>
      </c>
    </row>
    <row r="66" spans="1:10" ht="23.25" customHeight="1" x14ac:dyDescent="0.25">
      <c r="A66" s="1">
        <f t="shared" si="6"/>
        <v>64</v>
      </c>
      <c r="B66" s="1">
        <f t="shared" si="8"/>
        <v>145653</v>
      </c>
      <c r="C66" s="1">
        <f t="shared" si="2"/>
        <v>218761</v>
      </c>
      <c r="D66" s="1">
        <f t="shared" si="3"/>
        <v>562.36812531835449</v>
      </c>
      <c r="H66" s="1">
        <f t="shared" si="0"/>
        <v>1.65725494656355E+19</v>
      </c>
      <c r="I66" s="1">
        <f>SUM($H$2:H66)</f>
        <v>4.2068779412766687E+19</v>
      </c>
      <c r="J66" s="1">
        <f t="shared" si="4"/>
        <v>136916684484178.7</v>
      </c>
    </row>
    <row r="67" spans="1:10" ht="23.25" customHeight="1" x14ac:dyDescent="0.25">
      <c r="A67" s="1">
        <f t="shared" si="6"/>
        <v>65</v>
      </c>
      <c r="B67" s="1">
        <f t="shared" si="8"/>
        <v>160801</v>
      </c>
      <c r="C67" s="1">
        <f t="shared" si="2"/>
        <v>241512</v>
      </c>
      <c r="D67" s="1">
        <f t="shared" si="3"/>
        <v>620.85441035146346</v>
      </c>
      <c r="H67" s="1">
        <f t="shared" ref="H67:H95" si="9">ROUND($G$2*J67,0)</f>
        <v>2.7344706618298499E+19</v>
      </c>
      <c r="I67" s="1">
        <f>SUM($H$2:H67)</f>
        <v>6.9413486031065186E+19</v>
      </c>
      <c r="J67" s="1">
        <f t="shared" si="4"/>
        <v>225912529398894.84</v>
      </c>
    </row>
    <row r="68" spans="1:10" ht="23.25" customHeight="1" x14ac:dyDescent="0.25">
      <c r="A68" s="1">
        <f t="shared" si="6"/>
        <v>66</v>
      </c>
      <c r="B68" s="1">
        <f t="shared" si="8"/>
        <v>177524</v>
      </c>
      <c r="C68" s="1">
        <f t="shared" ref="C68:C95" si="10">ROUND($C$2*D68,0)</f>
        <v>266630</v>
      </c>
      <c r="D68" s="1">
        <f t="shared" ref="D68:D95" si="11">$D$2^(A68)</f>
        <v>685.42326902801562</v>
      </c>
      <c r="H68" s="1">
        <f t="shared" si="9"/>
        <v>4.5118765920192602E+19</v>
      </c>
      <c r="I68" s="1">
        <f>SUM($H$2:H68)</f>
        <v>1.1453225195125778E+20</v>
      </c>
      <c r="J68" s="1">
        <f t="shared" ref="J68:J95" si="12">$J$2^(A68+1)</f>
        <v>372755673508176.5</v>
      </c>
    </row>
    <row r="69" spans="1:10" ht="23.25" customHeight="1" x14ac:dyDescent="0.25">
      <c r="A69" s="1">
        <f t="shared" ref="A69:A95" si="13">A68+1</f>
        <v>67</v>
      </c>
      <c r="B69" s="1">
        <f t="shared" si="8"/>
        <v>195987</v>
      </c>
      <c r="C69" s="1">
        <f t="shared" si="10"/>
        <v>294359</v>
      </c>
      <c r="D69" s="1">
        <f t="shared" si="11"/>
        <v>756.70728900692927</v>
      </c>
      <c r="H69" s="1">
        <f t="shared" si="9"/>
        <v>7.4445963768317706E+19</v>
      </c>
      <c r="I69" s="1">
        <f>SUM($H$2:H69)</f>
        <v>1.8897821571957549E+20</v>
      </c>
      <c r="J69" s="1">
        <f t="shared" si="12"/>
        <v>615046861288491.13</v>
      </c>
    </row>
    <row r="70" spans="1:10" ht="23.25" customHeight="1" x14ac:dyDescent="0.25">
      <c r="A70" s="1">
        <f t="shared" si="13"/>
        <v>68</v>
      </c>
      <c r="B70" s="1">
        <f t="shared" si="8"/>
        <v>216369</v>
      </c>
      <c r="C70" s="1">
        <f t="shared" si="10"/>
        <v>324972</v>
      </c>
      <c r="D70" s="1">
        <f t="shared" si="11"/>
        <v>835.40484706364998</v>
      </c>
      <c r="H70" s="1">
        <f t="shared" si="9"/>
        <v>1.2283584021772399E+20</v>
      </c>
      <c r="I70" s="1">
        <f>SUM($H$2:H70)</f>
        <v>3.1181405593729945E+20</v>
      </c>
      <c r="J70" s="1">
        <f t="shared" si="12"/>
        <v>1014827321126010.3</v>
      </c>
    </row>
    <row r="71" spans="1:10" ht="23.25" customHeight="1" x14ac:dyDescent="0.25">
      <c r="A71" s="1">
        <f t="shared" si="13"/>
        <v>69</v>
      </c>
      <c r="B71" s="1">
        <f t="shared" si="8"/>
        <v>238872</v>
      </c>
      <c r="C71" s="1">
        <f t="shared" si="10"/>
        <v>358770</v>
      </c>
      <c r="D71" s="1">
        <f t="shared" si="11"/>
        <v>922.28695115826963</v>
      </c>
      <c r="H71" s="1">
        <f t="shared" si="9"/>
        <v>2.0267913635924499E+20</v>
      </c>
      <c r="I71" s="1">
        <f>SUM($H$2:H71)</f>
        <v>5.1449319229654447E+20</v>
      </c>
      <c r="J71" s="1">
        <f t="shared" si="12"/>
        <v>1674465079857917</v>
      </c>
    </row>
    <row r="72" spans="1:10" ht="23.25" customHeight="1" x14ac:dyDescent="0.25">
      <c r="A72" s="1">
        <f t="shared" si="13"/>
        <v>70</v>
      </c>
      <c r="B72" s="1">
        <f t="shared" si="8"/>
        <v>263715</v>
      </c>
      <c r="C72" s="1">
        <f t="shared" si="10"/>
        <v>396082</v>
      </c>
      <c r="D72" s="1">
        <f t="shared" si="11"/>
        <v>1018.2047940787297</v>
      </c>
      <c r="H72" s="1">
        <f t="shared" si="9"/>
        <v>3.3442057499275402E+20</v>
      </c>
      <c r="I72" s="1">
        <f>SUM($H$2:H72)</f>
        <v>8.4891376728929849E+20</v>
      </c>
      <c r="J72" s="1">
        <f t="shared" si="12"/>
        <v>2762867381765563</v>
      </c>
    </row>
    <row r="73" spans="1:10" ht="23.25" customHeight="1" x14ac:dyDescent="0.25">
      <c r="A73" s="1">
        <f t="shared" si="13"/>
        <v>71</v>
      </c>
      <c r="B73" s="1">
        <f t="shared" si="8"/>
        <v>291141</v>
      </c>
      <c r="C73" s="1">
        <f t="shared" si="10"/>
        <v>437274</v>
      </c>
      <c r="D73" s="1">
        <f t="shared" si="11"/>
        <v>1124.0980926629177</v>
      </c>
      <c r="H73" s="1">
        <f t="shared" si="9"/>
        <v>5.5179394873804397E+20</v>
      </c>
      <c r="I73" s="1">
        <f>SUM($H$2:H73)</f>
        <v>1.4007077160273424E+21</v>
      </c>
      <c r="J73" s="1">
        <f t="shared" si="12"/>
        <v>4558731179913178</v>
      </c>
    </row>
    <row r="74" spans="1:10" ht="23.25" customHeight="1" x14ac:dyDescent="0.25">
      <c r="A74" s="1">
        <f t="shared" si="13"/>
        <v>72</v>
      </c>
      <c r="B74" s="1">
        <f t="shared" si="8"/>
        <v>321420</v>
      </c>
      <c r="C74" s="1">
        <f t="shared" si="10"/>
        <v>482751</v>
      </c>
      <c r="D74" s="1">
        <f t="shared" si="11"/>
        <v>1241.0042942998612</v>
      </c>
      <c r="H74" s="1">
        <f t="shared" si="9"/>
        <v>9.10460015417773E+20</v>
      </c>
      <c r="I74" s="1">
        <f>SUM($H$2:H74)</f>
        <v>2.3111677314451154E+21</v>
      </c>
      <c r="J74" s="1">
        <f t="shared" si="12"/>
        <v>7521906446856744</v>
      </c>
    </row>
    <row r="75" spans="1:10" ht="23.25" customHeight="1" x14ac:dyDescent="0.25">
      <c r="A75" s="1">
        <f t="shared" si="13"/>
        <v>73</v>
      </c>
      <c r="B75" s="1">
        <f t="shared" si="8"/>
        <v>354847</v>
      </c>
      <c r="C75" s="1">
        <f t="shared" si="10"/>
        <v>532957</v>
      </c>
      <c r="D75" s="1">
        <f t="shared" si="11"/>
        <v>1370.068740907047</v>
      </c>
      <c r="H75" s="1">
        <f t="shared" si="9"/>
        <v>1.5022590254393299E+21</v>
      </c>
      <c r="I75" s="1">
        <f>SUM($H$2:H75)</f>
        <v>3.813426756884445E+21</v>
      </c>
      <c r="J75" s="1">
        <f t="shared" si="12"/>
        <v>1.2411145637313628E+16</v>
      </c>
    </row>
    <row r="76" spans="1:10" ht="23.25" customHeight="1" x14ac:dyDescent="0.25">
      <c r="A76" s="1">
        <f t="shared" si="13"/>
        <v>74</v>
      </c>
      <c r="B76" s="1">
        <f t="shared" si="8"/>
        <v>391751</v>
      </c>
      <c r="C76" s="1">
        <f t="shared" si="10"/>
        <v>588384</v>
      </c>
      <c r="D76" s="1">
        <f t="shared" si="11"/>
        <v>1512.5558899613798</v>
      </c>
      <c r="H76" s="1">
        <f t="shared" si="9"/>
        <v>2.4787273919748899E+21</v>
      </c>
      <c r="I76" s="1">
        <f>SUM($H$2:H76)</f>
        <v>6.2921541488593349E+21</v>
      </c>
      <c r="J76" s="1">
        <f t="shared" si="12"/>
        <v>2.0478390301567484E+16</v>
      </c>
    </row>
    <row r="77" spans="1:10" ht="23.25" customHeight="1" x14ac:dyDescent="0.25">
      <c r="A77" s="1">
        <f t="shared" si="13"/>
        <v>75</v>
      </c>
      <c r="B77" s="1">
        <f t="shared" si="8"/>
        <v>432494</v>
      </c>
      <c r="C77" s="1">
        <f t="shared" si="10"/>
        <v>649576</v>
      </c>
      <c r="D77" s="1">
        <f t="shared" si="11"/>
        <v>1669.8617025173635</v>
      </c>
      <c r="H77" s="1">
        <f t="shared" si="9"/>
        <v>4.0899001967585599E+21</v>
      </c>
      <c r="I77" s="1">
        <f>SUM($H$2:H77)</f>
        <v>1.0382054345617896E+22</v>
      </c>
      <c r="J77" s="1">
        <f t="shared" si="12"/>
        <v>3.3789343997586348E+16</v>
      </c>
    </row>
    <row r="78" spans="1:10" ht="23.25" customHeight="1" x14ac:dyDescent="0.25">
      <c r="A78" s="1">
        <f t="shared" si="13"/>
        <v>76</v>
      </c>
      <c r="B78" s="1">
        <f t="shared" si="8"/>
        <v>477473</v>
      </c>
      <c r="C78" s="1">
        <f t="shared" si="10"/>
        <v>717132</v>
      </c>
      <c r="D78" s="1">
        <f t="shared" si="11"/>
        <v>1843.5273195791694</v>
      </c>
      <c r="H78" s="1">
        <f t="shared" si="9"/>
        <v>6.7483353246516296E+21</v>
      </c>
      <c r="I78" s="1">
        <f>SUM($H$2:H78)</f>
        <v>1.7130389670269525E+22</v>
      </c>
      <c r="J78" s="1">
        <f t="shared" si="12"/>
        <v>5.5752417596017464E+16</v>
      </c>
    </row>
    <row r="79" spans="1:10" ht="23.25" customHeight="1" x14ac:dyDescent="0.25">
      <c r="A79" s="1">
        <f t="shared" si="13"/>
        <v>77</v>
      </c>
      <c r="B79" s="1">
        <f t="shared" si="8"/>
        <v>527130</v>
      </c>
      <c r="C79" s="1">
        <f t="shared" si="10"/>
        <v>791714</v>
      </c>
      <c r="D79" s="1">
        <f t="shared" si="11"/>
        <v>2035.2541608154031</v>
      </c>
      <c r="H79" s="1">
        <f t="shared" si="9"/>
        <v>1.1134753285675199E+22</v>
      </c>
      <c r="I79" s="1">
        <f>SUM($H$2:H79)</f>
        <v>2.8265142955944727E+22</v>
      </c>
      <c r="J79" s="1">
        <f t="shared" si="12"/>
        <v>9.19914890334288E+16</v>
      </c>
    </row>
    <row r="80" spans="1:10" ht="23.25" customHeight="1" x14ac:dyDescent="0.25">
      <c r="A80" s="1">
        <f t="shared" si="13"/>
        <v>78</v>
      </c>
      <c r="B80" s="1">
        <f t="shared" si="8"/>
        <v>581952</v>
      </c>
      <c r="C80" s="1">
        <f t="shared" si="10"/>
        <v>874052</v>
      </c>
      <c r="D80" s="1">
        <f t="shared" si="11"/>
        <v>2246.9205935402051</v>
      </c>
      <c r="H80" s="1">
        <f t="shared" si="9"/>
        <v>1.83723429213641E+22</v>
      </c>
      <c r="I80" s="1">
        <f>SUM($H$2:H80)</f>
        <v>4.6637485877308825E+22</v>
      </c>
      <c r="J80" s="1">
        <f t="shared" si="12"/>
        <v>1.5178595690515754E+17</v>
      </c>
    </row>
    <row r="81" spans="1:10" ht="23.25" customHeight="1" x14ac:dyDescent="0.25">
      <c r="A81" s="1">
        <f t="shared" si="13"/>
        <v>79</v>
      </c>
      <c r="B81" s="1">
        <f t="shared" si="8"/>
        <v>642475</v>
      </c>
      <c r="C81" s="1">
        <f t="shared" si="10"/>
        <v>964954</v>
      </c>
      <c r="D81" s="1">
        <f t="shared" si="11"/>
        <v>2480.6003352683865</v>
      </c>
      <c r="H81" s="1">
        <f t="shared" si="9"/>
        <v>3.03143658202507E+22</v>
      </c>
      <c r="I81" s="1">
        <f>SUM($H$2:H81)</f>
        <v>7.6951851697559533E+22</v>
      </c>
      <c r="J81" s="1">
        <f t="shared" si="12"/>
        <v>2.5044682889350989E+17</v>
      </c>
    </row>
    <row r="82" spans="1:10" ht="23.25" customHeight="1" x14ac:dyDescent="0.25">
      <c r="A82" s="1">
        <f t="shared" si="13"/>
        <v>80</v>
      </c>
      <c r="B82" s="1">
        <f t="shared" si="8"/>
        <v>709293</v>
      </c>
      <c r="C82" s="1">
        <f t="shared" si="10"/>
        <v>1065309</v>
      </c>
      <c r="D82" s="1">
        <f t="shared" si="11"/>
        <v>2738.5827701362991</v>
      </c>
      <c r="H82" s="1">
        <f t="shared" si="9"/>
        <v>5.0018703603413597E+22</v>
      </c>
      <c r="I82" s="1">
        <f>SUM($H$2:H82)</f>
        <v>1.2697055530097312E+23</v>
      </c>
      <c r="J82" s="1">
        <f t="shared" si="12"/>
        <v>4.1323726767429126E+17</v>
      </c>
    </row>
    <row r="83" spans="1:10" ht="23.25" customHeight="1" x14ac:dyDescent="0.25">
      <c r="A83" s="1">
        <f t="shared" si="13"/>
        <v>81</v>
      </c>
      <c r="B83" s="1">
        <f t="shared" si="8"/>
        <v>783059</v>
      </c>
      <c r="C83" s="1">
        <f t="shared" si="10"/>
        <v>1176101</v>
      </c>
      <c r="D83" s="1">
        <f t="shared" si="11"/>
        <v>3023.3953782304743</v>
      </c>
      <c r="H83" s="1">
        <f t="shared" si="9"/>
        <v>8.2530860945632494E+22</v>
      </c>
      <c r="I83" s="1">
        <f>SUM($H$2:H83)</f>
        <v>2.0950141624660562E+23</v>
      </c>
      <c r="J83" s="1">
        <f t="shared" si="12"/>
        <v>6.8184149166258074E+17</v>
      </c>
    </row>
    <row r="84" spans="1:10" ht="23.25" customHeight="1" x14ac:dyDescent="0.25">
      <c r="A84" s="1">
        <f t="shared" si="13"/>
        <v>82</v>
      </c>
      <c r="B84" s="1">
        <f t="shared" si="8"/>
        <v>864497</v>
      </c>
      <c r="C84" s="1">
        <f t="shared" si="10"/>
        <v>1298415</v>
      </c>
      <c r="D84" s="1">
        <f t="shared" si="11"/>
        <v>3337.8284975664433</v>
      </c>
      <c r="H84" s="1">
        <f t="shared" si="9"/>
        <v>1.3617592056029401E+23</v>
      </c>
      <c r="I84" s="1">
        <f>SUM($H$2:H84)</f>
        <v>3.4567733680689964E+23</v>
      </c>
      <c r="J84" s="1">
        <f t="shared" si="12"/>
        <v>1.1250384612432581E+18</v>
      </c>
    </row>
    <row r="85" spans="1:10" ht="23.25" customHeight="1" x14ac:dyDescent="0.25">
      <c r="A85" s="1">
        <f t="shared" si="13"/>
        <v>83</v>
      </c>
      <c r="B85" s="1">
        <f t="shared" si="8"/>
        <v>954405</v>
      </c>
      <c r="C85" s="1">
        <f t="shared" si="10"/>
        <v>1433450</v>
      </c>
      <c r="D85" s="1">
        <f t="shared" si="11"/>
        <v>3684.9626613133541</v>
      </c>
      <c r="H85" s="1">
        <f t="shared" si="9"/>
        <v>2.24690268924484E+23</v>
      </c>
      <c r="I85" s="1">
        <f>SUM($H$2:H85)</f>
        <v>5.7036760573138364E+23</v>
      </c>
      <c r="J85" s="1">
        <f t="shared" si="12"/>
        <v>1.8563134610513756E+18</v>
      </c>
    </row>
    <row r="86" spans="1:10" ht="23.25" customHeight="1" x14ac:dyDescent="0.25">
      <c r="A86" s="1">
        <f t="shared" si="13"/>
        <v>84</v>
      </c>
      <c r="B86" s="1">
        <f t="shared" si="8"/>
        <v>1053663</v>
      </c>
      <c r="C86" s="1">
        <f t="shared" si="10"/>
        <v>1582529</v>
      </c>
      <c r="D86" s="1">
        <f t="shared" si="11"/>
        <v>4068.1987780899431</v>
      </c>
      <c r="H86" s="1">
        <f t="shared" si="9"/>
        <v>3.7073894372539903E+23</v>
      </c>
      <c r="I86" s="1">
        <f>SUM($H$2:H86)</f>
        <v>9.4110654945678267E+23</v>
      </c>
      <c r="J86" s="1">
        <f t="shared" si="12"/>
        <v>3.0629172107347697E+18</v>
      </c>
    </row>
    <row r="87" spans="1:10" ht="23.25" customHeight="1" x14ac:dyDescent="0.25">
      <c r="A87" s="1">
        <f t="shared" si="13"/>
        <v>85</v>
      </c>
      <c r="B87" s="1">
        <f t="shared" si="8"/>
        <v>1163244</v>
      </c>
      <c r="C87" s="1">
        <f t="shared" si="10"/>
        <v>1747112</v>
      </c>
      <c r="D87" s="1">
        <f t="shared" si="11"/>
        <v>4491.2914510112978</v>
      </c>
      <c r="H87" s="1">
        <f t="shared" si="9"/>
        <v>6.11719257146909E+23</v>
      </c>
      <c r="I87" s="1">
        <f>SUM($H$2:H87)</f>
        <v>1.5528258066036917E+24</v>
      </c>
      <c r="J87" s="1">
        <f t="shared" si="12"/>
        <v>5.0538133977123697E+18</v>
      </c>
    </row>
    <row r="88" spans="1:10" ht="23.25" customHeight="1" x14ac:dyDescent="0.25">
      <c r="A88" s="1">
        <f t="shared" si="13"/>
        <v>86</v>
      </c>
      <c r="B88" s="1">
        <f t="shared" si="8"/>
        <v>1284221</v>
      </c>
      <c r="C88" s="1">
        <f t="shared" si="10"/>
        <v>1928812</v>
      </c>
      <c r="D88" s="1">
        <f t="shared" si="11"/>
        <v>4958.3857619164728</v>
      </c>
      <c r="H88" s="1">
        <f t="shared" si="9"/>
        <v>1.0093367742924E+24</v>
      </c>
      <c r="I88" s="1">
        <f>SUM($H$2:H88)</f>
        <v>2.5621625808960918E+24</v>
      </c>
      <c r="J88" s="1">
        <f t="shared" si="12"/>
        <v>8.338792106225409E+18</v>
      </c>
    </row>
    <row r="89" spans="1:10" ht="23.25" customHeight="1" x14ac:dyDescent="0.25">
      <c r="A89" s="1">
        <f t="shared" si="13"/>
        <v>87</v>
      </c>
      <c r="B89" s="1">
        <f t="shared" si="8"/>
        <v>1417781</v>
      </c>
      <c r="C89" s="1">
        <f t="shared" si="10"/>
        <v>2129409</v>
      </c>
      <c r="D89" s="1">
        <f t="shared" si="11"/>
        <v>5474.0578811557862</v>
      </c>
      <c r="H89" s="1">
        <f t="shared" si="9"/>
        <v>1.6654056775824601E+24</v>
      </c>
      <c r="I89" s="1">
        <f>SUM($H$2:H89)</f>
        <v>4.2275682584785522E+24</v>
      </c>
      <c r="J89" s="1">
        <f t="shared" si="12"/>
        <v>1.3759006975271924E+19</v>
      </c>
    </row>
    <row r="90" spans="1:10" ht="23.25" customHeight="1" x14ac:dyDescent="0.25">
      <c r="A90" s="1">
        <f t="shared" si="13"/>
        <v>88</v>
      </c>
      <c r="B90" s="1">
        <f t="shared" si="8"/>
        <v>1565230</v>
      </c>
      <c r="C90" s="1">
        <f t="shared" si="10"/>
        <v>2350867</v>
      </c>
      <c r="D90" s="1">
        <f t="shared" si="11"/>
        <v>6043.3599007959883</v>
      </c>
      <c r="H90" s="1">
        <f t="shared" si="9"/>
        <v>2.74791936801106E+24</v>
      </c>
      <c r="I90" s="1">
        <f>SUM($H$2:H90)</f>
        <v>6.9754876264896122E+24</v>
      </c>
      <c r="J90" s="1">
        <f t="shared" si="12"/>
        <v>2.2702361509198672E+19</v>
      </c>
    </row>
    <row r="91" spans="1:10" ht="23.25" customHeight="1" x14ac:dyDescent="0.25">
      <c r="A91" s="1">
        <f t="shared" si="13"/>
        <v>89</v>
      </c>
      <c r="B91" s="1">
        <f t="shared" si="8"/>
        <v>1728014</v>
      </c>
      <c r="C91" s="1">
        <f t="shared" si="10"/>
        <v>2595357</v>
      </c>
      <c r="D91" s="1">
        <f t="shared" si="11"/>
        <v>6671.8693304787721</v>
      </c>
      <c r="H91" s="1">
        <f t="shared" si="9"/>
        <v>4.53406695721824E+24</v>
      </c>
      <c r="I91" s="1">
        <f>SUM($H$2:H91)</f>
        <v>1.1509554583707853E+25</v>
      </c>
      <c r="J91" s="1">
        <f t="shared" si="12"/>
        <v>3.7458896490177815E+19</v>
      </c>
    </row>
    <row r="92" spans="1:10" ht="23.25" customHeight="1" x14ac:dyDescent="0.25">
      <c r="A92" s="1">
        <f t="shared" si="13"/>
        <v>90</v>
      </c>
      <c r="B92" s="1">
        <f t="shared" si="8"/>
        <v>1907727</v>
      </c>
      <c r="C92" s="1">
        <f t="shared" si="10"/>
        <v>2865274</v>
      </c>
      <c r="D92" s="1">
        <f t="shared" si="11"/>
        <v>7365.7437408485648</v>
      </c>
      <c r="H92" s="1">
        <f t="shared" si="9"/>
        <v>7.4812104794101004E+24</v>
      </c>
      <c r="I92" s="1">
        <f>SUM($H$2:H92)</f>
        <v>1.8990765063117953E+25</v>
      </c>
      <c r="J92" s="1">
        <f t="shared" si="12"/>
        <v>6.1807179208793391E+19</v>
      </c>
    </row>
    <row r="93" spans="1:10" ht="23.25" customHeight="1" x14ac:dyDescent="0.25">
      <c r="A93" s="1">
        <f t="shared" si="13"/>
        <v>91</v>
      </c>
      <c r="B93" s="1">
        <f t="shared" si="8"/>
        <v>2106131</v>
      </c>
      <c r="C93" s="1">
        <f t="shared" si="10"/>
        <v>3163263</v>
      </c>
      <c r="D93" s="1">
        <f t="shared" si="11"/>
        <v>8131.7810898968155</v>
      </c>
      <c r="H93" s="1">
        <f t="shared" si="9"/>
        <v>1.2343997291026699E+25</v>
      </c>
      <c r="I93" s="1">
        <f>SUM($H$2:H93)</f>
        <v>3.133476235414465E+25</v>
      </c>
      <c r="J93" s="1">
        <f t="shared" si="12"/>
        <v>1.0198184569450907E+20</v>
      </c>
    </row>
    <row r="94" spans="1:10" ht="23.25" customHeight="1" x14ac:dyDescent="0.25">
      <c r="A94" s="1">
        <f t="shared" si="13"/>
        <v>92</v>
      </c>
      <c r="B94" s="1">
        <f t="shared" si="8"/>
        <v>2325168</v>
      </c>
      <c r="C94" s="1">
        <f t="shared" si="10"/>
        <v>3492242</v>
      </c>
      <c r="D94" s="1">
        <f t="shared" si="11"/>
        <v>8977.4863232460848</v>
      </c>
      <c r="H94" s="1">
        <f t="shared" si="9"/>
        <v>2.0367595530194E+25</v>
      </c>
      <c r="I94" s="1">
        <f>SUM($H$2:H94)</f>
        <v>5.1702357884338645E+25</v>
      </c>
      <c r="J94" s="1">
        <f t="shared" si="12"/>
        <v>1.6827004539593998E+20</v>
      </c>
    </row>
    <row r="95" spans="1:10" ht="23.25" customHeight="1" x14ac:dyDescent="0.25">
      <c r="A95" s="1">
        <f t="shared" si="13"/>
        <v>93</v>
      </c>
      <c r="B95" s="1">
        <f t="shared" si="8"/>
        <v>2566986</v>
      </c>
      <c r="C95" s="1">
        <f t="shared" si="10"/>
        <v>3855435</v>
      </c>
      <c r="D95" s="1">
        <f t="shared" si="11"/>
        <v>9911.1449008636791</v>
      </c>
      <c r="H95" s="1">
        <f t="shared" si="9"/>
        <v>3.3606532624820101E+25</v>
      </c>
      <c r="I95" s="1">
        <f>SUM($H$2:H95)</f>
        <v>8.5308890509158743E+25</v>
      </c>
      <c r="J95" s="1">
        <f t="shared" si="12"/>
        <v>2.7764557490330092E+20</v>
      </c>
    </row>
  </sheetData>
  <mergeCells count="7">
    <mergeCell ref="L18:Q18"/>
    <mergeCell ref="N1:P1"/>
    <mergeCell ref="S1:T1"/>
    <mergeCell ref="S5:T5"/>
    <mergeCell ref="S7:T7"/>
    <mergeCell ref="S9:T9"/>
    <mergeCell ref="S3:T3"/>
  </mergeCells>
  <conditionalFormatting sqref="D1:D1048576">
    <cfRule type="cellIs" dxfId="0" priority="1" operator="between">
      <formula>1.9</formula>
      <formula>2.1</formula>
    </cfRule>
  </conditionalFormatting>
  <hyperlinks>
    <hyperlink ref="L23" r:id="rId1" xr:uid="{2A392A63-3DB8-414A-A359-5503E491CA0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THIBIER Florian</dc:creator>
  <cp:lastModifiedBy>THIBIER Florian</cp:lastModifiedBy>
  <dcterms:created xsi:type="dcterms:W3CDTF">2021-08-23T08:11:28Z</dcterms:created>
  <dcterms:modified xsi:type="dcterms:W3CDTF">2021-08-23T12:26:24Z</dcterms:modified>
</cp:coreProperties>
</file>