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arathsp3/Documents/Projects-R/2023/hainich_hydraulics/data/gmin/1st_campaign/"/>
    </mc:Choice>
  </mc:AlternateContent>
  <xr:revisionPtr revIDLastSave="0" documentId="13_ncr:1_{2DC0234C-ACA8-E34F-8C69-BFA74FE1B84F}" xr6:coauthVersionLast="47" xr6:coauthVersionMax="47" xr10:uidLastSave="{00000000-0000-0000-0000-000000000000}"/>
  <bookViews>
    <workbookView xWindow="0" yWindow="740" windowWidth="26820" windowHeight="16940" tabRatio="772" activeTab="3" xr2:uid="{00000000-000D-0000-FFFF-FFFF00000000}"/>
  </bookViews>
  <sheets>
    <sheet name="FASY_01" sheetId="72" r:id="rId1"/>
    <sheet name="FASY_02" sheetId="65" r:id="rId2"/>
    <sheet name="FASY_03" sheetId="73" r:id="rId3"/>
    <sheet name="FASY_04" sheetId="6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6" i="67" l="1"/>
  <c r="O17" i="67"/>
  <c r="O18" i="67"/>
  <c r="O19" i="67"/>
  <c r="O20" i="67"/>
  <c r="O21" i="67"/>
  <c r="O22" i="67"/>
  <c r="O23" i="67"/>
  <c r="O24" i="67"/>
  <c r="O25" i="67"/>
  <c r="O26" i="67"/>
  <c r="O27" i="67"/>
  <c r="O28" i="67"/>
  <c r="N16" i="67"/>
  <c r="N17" i="67"/>
  <c r="N18" i="67"/>
  <c r="N19" i="67"/>
  <c r="N20" i="67"/>
  <c r="N21" i="67"/>
  <c r="N22" i="67"/>
  <c r="N23" i="67"/>
  <c r="N24" i="67"/>
  <c r="N25" i="67"/>
  <c r="N26" i="67"/>
  <c r="N27" i="67"/>
  <c r="N28" i="67"/>
  <c r="O16" i="73"/>
  <c r="O17" i="73"/>
  <c r="O18" i="73"/>
  <c r="O19" i="73"/>
  <c r="O20" i="73"/>
  <c r="O21" i="73"/>
  <c r="O22" i="73"/>
  <c r="O23" i="73"/>
  <c r="O24" i="73"/>
  <c r="O25" i="73"/>
  <c r="O26" i="73"/>
  <c r="O27" i="73"/>
  <c r="O28" i="73"/>
  <c r="N16" i="73"/>
  <c r="N17" i="73"/>
  <c r="N18" i="73"/>
  <c r="N19" i="73"/>
  <c r="N20" i="73"/>
  <c r="N21" i="73"/>
  <c r="N22" i="73"/>
  <c r="N23" i="73"/>
  <c r="N24" i="73"/>
  <c r="N25" i="73"/>
  <c r="N26" i="73"/>
  <c r="N27" i="73"/>
  <c r="N28" i="73"/>
  <c r="O16" i="65"/>
  <c r="O17" i="65"/>
  <c r="O18" i="65"/>
  <c r="O19" i="65"/>
  <c r="O20" i="65"/>
  <c r="O21" i="65"/>
  <c r="O22" i="65"/>
  <c r="O23" i="65"/>
  <c r="O24" i="65"/>
  <c r="O25" i="65"/>
  <c r="O26" i="65"/>
  <c r="O27" i="65"/>
  <c r="O28" i="65"/>
  <c r="N16" i="65"/>
  <c r="N17" i="65"/>
  <c r="N18" i="65"/>
  <c r="N19" i="65"/>
  <c r="N20" i="65"/>
  <c r="N21" i="65"/>
  <c r="N22" i="65"/>
  <c r="N23" i="65"/>
  <c r="N24" i="65"/>
  <c r="N25" i="65"/>
  <c r="N26" i="65"/>
  <c r="N27" i="65"/>
  <c r="N28" i="65"/>
  <c r="O16" i="72"/>
  <c r="O17" i="72"/>
  <c r="O18" i="72"/>
  <c r="O19" i="72"/>
  <c r="O20" i="72"/>
  <c r="O21" i="72"/>
  <c r="O22" i="72"/>
  <c r="O23" i="72"/>
  <c r="O24" i="72"/>
  <c r="O25" i="72"/>
  <c r="O26" i="72"/>
  <c r="O27" i="72"/>
  <c r="O28" i="72"/>
  <c r="N16" i="72"/>
  <c r="N17" i="72"/>
  <c r="N18" i="72"/>
  <c r="N19" i="72"/>
  <c r="N20" i="72"/>
  <c r="N21" i="72"/>
  <c r="N22" i="72"/>
  <c r="N23" i="72"/>
  <c r="N24" i="72"/>
  <c r="N25" i="72"/>
  <c r="N26" i="72"/>
  <c r="N27" i="72"/>
  <c r="N28" i="72"/>
  <c r="J28" i="67"/>
  <c r="J28" i="73"/>
  <c r="J28" i="65"/>
  <c r="J28" i="72"/>
  <c r="J27" i="73"/>
  <c r="J26" i="73"/>
  <c r="J25" i="73"/>
  <c r="J24" i="73"/>
  <c r="J23" i="73"/>
  <c r="J22" i="73"/>
  <c r="J21" i="73"/>
  <c r="J20" i="73"/>
  <c r="J19" i="73"/>
  <c r="J18" i="73"/>
  <c r="J17" i="73"/>
  <c r="J16" i="73"/>
  <c r="O15" i="73"/>
  <c r="N15" i="73"/>
  <c r="J15" i="73"/>
  <c r="O14" i="73"/>
  <c r="N14" i="73"/>
  <c r="J14" i="73"/>
  <c r="N13" i="73"/>
  <c r="O13" i="73" s="1"/>
  <c r="J13" i="73"/>
  <c r="N12" i="73"/>
  <c r="O12" i="73" s="1"/>
  <c r="J12" i="73"/>
  <c r="O11" i="73"/>
  <c r="N11" i="73"/>
  <c r="J11" i="73"/>
  <c r="N10" i="73"/>
  <c r="O10" i="73" s="1"/>
  <c r="J10" i="73"/>
  <c r="N9" i="73"/>
  <c r="O9" i="73" s="1"/>
  <c r="J9" i="73"/>
  <c r="N8" i="73"/>
  <c r="O8" i="73" s="1"/>
  <c r="J8" i="73"/>
  <c r="O7" i="73"/>
  <c r="N7" i="73"/>
  <c r="J7" i="73"/>
  <c r="O6" i="73"/>
  <c r="N6" i="73"/>
  <c r="J6" i="73"/>
  <c r="N5" i="73"/>
  <c r="O5" i="73" s="1"/>
  <c r="J5" i="73"/>
  <c r="N4" i="73"/>
  <c r="O4" i="73" s="1"/>
  <c r="J4" i="73"/>
  <c r="N3" i="73"/>
  <c r="O3" i="73" s="1"/>
  <c r="J3" i="73"/>
  <c r="N2" i="73"/>
  <c r="O2" i="73" s="1"/>
  <c r="J27" i="67"/>
  <c r="J27" i="65"/>
  <c r="J27" i="72"/>
  <c r="J26" i="67"/>
  <c r="J26" i="65"/>
  <c r="J26" i="72"/>
  <c r="J22" i="67"/>
  <c r="J23" i="67"/>
  <c r="J24" i="67"/>
  <c r="J25" i="67"/>
  <c r="J18" i="67"/>
  <c r="J19" i="67"/>
  <c r="J20" i="67"/>
  <c r="J21" i="67"/>
  <c r="J25" i="65"/>
  <c r="J25" i="72"/>
  <c r="J21" i="65"/>
  <c r="J22" i="65"/>
  <c r="J23" i="65"/>
  <c r="J24" i="65"/>
  <c r="J24" i="72"/>
  <c r="J21" i="72"/>
  <c r="J22" i="72"/>
  <c r="J23" i="72"/>
  <c r="J16" i="67"/>
  <c r="J17" i="67"/>
  <c r="J19" i="65"/>
  <c r="J20" i="65"/>
  <c r="J16" i="65"/>
  <c r="J17" i="65"/>
  <c r="J18" i="65"/>
  <c r="J19" i="72"/>
  <c r="J20" i="72"/>
  <c r="J16" i="72"/>
  <c r="J17" i="72"/>
  <c r="J18" i="72"/>
  <c r="J11" i="72"/>
  <c r="N11" i="72"/>
  <c r="O11" i="72" s="1"/>
  <c r="J12" i="72"/>
  <c r="N12" i="72"/>
  <c r="O12" i="72" s="1"/>
  <c r="J13" i="72"/>
  <c r="N13" i="72"/>
  <c r="O13" i="72" s="1"/>
  <c r="J14" i="72"/>
  <c r="N14" i="72"/>
  <c r="O14" i="72"/>
  <c r="J15" i="72"/>
  <c r="N15" i="72"/>
  <c r="O15" i="72"/>
  <c r="O10" i="72"/>
  <c r="N10" i="72"/>
  <c r="J10" i="72"/>
  <c r="N9" i="72"/>
  <c r="O9" i="72" s="1"/>
  <c r="J9" i="72"/>
  <c r="N8" i="72"/>
  <c r="O8" i="72" s="1"/>
  <c r="J8" i="72"/>
  <c r="N7" i="72"/>
  <c r="O7" i="72" s="1"/>
  <c r="J7" i="72"/>
  <c r="N6" i="72"/>
  <c r="O6" i="72" s="1"/>
  <c r="J6" i="72"/>
  <c r="N5" i="72"/>
  <c r="O5" i="72" s="1"/>
  <c r="J5" i="72"/>
  <c r="N4" i="72"/>
  <c r="O4" i="72" s="1"/>
  <c r="J4" i="72"/>
  <c r="N3" i="72"/>
  <c r="O3" i="72" s="1"/>
  <c r="J3" i="72"/>
  <c r="O2" i="72"/>
  <c r="N2" i="72"/>
  <c r="O15" i="67"/>
  <c r="N15" i="67"/>
  <c r="J15" i="67"/>
  <c r="N14" i="67"/>
  <c r="O14" i="67" s="1"/>
  <c r="J14" i="67"/>
  <c r="N13" i="67"/>
  <c r="O13" i="67" s="1"/>
  <c r="J13" i="67"/>
  <c r="N12" i="67"/>
  <c r="O12" i="67" s="1"/>
  <c r="J12" i="67"/>
  <c r="N11" i="67"/>
  <c r="O11" i="67" s="1"/>
  <c r="J11" i="67"/>
  <c r="N10" i="67"/>
  <c r="O10" i="67" s="1"/>
  <c r="J10" i="67"/>
  <c r="N9" i="67"/>
  <c r="O9" i="67" s="1"/>
  <c r="J9" i="67"/>
  <c r="O8" i="67"/>
  <c r="N8" i="67"/>
  <c r="J8" i="67"/>
  <c r="O7" i="67"/>
  <c r="N7" i="67"/>
  <c r="J7" i="67"/>
  <c r="N6" i="67"/>
  <c r="O6" i="67" s="1"/>
  <c r="J6" i="67"/>
  <c r="N5" i="67"/>
  <c r="O5" i="67" s="1"/>
  <c r="J5" i="67"/>
  <c r="N4" i="67"/>
  <c r="O4" i="67" s="1"/>
  <c r="J4" i="67"/>
  <c r="N3" i="67"/>
  <c r="O3" i="67" s="1"/>
  <c r="J3" i="67"/>
  <c r="N2" i="67"/>
  <c r="O2" i="67" s="1"/>
  <c r="N15" i="65"/>
  <c r="O15" i="65" s="1"/>
  <c r="J15" i="65"/>
  <c r="N14" i="65"/>
  <c r="O14" i="65" s="1"/>
  <c r="J14" i="65"/>
  <c r="N13" i="65"/>
  <c r="O13" i="65" s="1"/>
  <c r="J13" i="65"/>
  <c r="N12" i="65"/>
  <c r="O12" i="65" s="1"/>
  <c r="J12" i="65"/>
  <c r="O11" i="65"/>
  <c r="N11" i="65"/>
  <c r="J11" i="65"/>
  <c r="O10" i="65"/>
  <c r="N10" i="65"/>
  <c r="J10" i="65"/>
  <c r="O9" i="65"/>
  <c r="N9" i="65"/>
  <c r="J9" i="65"/>
  <c r="N8" i="65"/>
  <c r="O8" i="65" s="1"/>
  <c r="J8" i="65"/>
  <c r="O7" i="65"/>
  <c r="N7" i="65"/>
  <c r="J7" i="65"/>
  <c r="N6" i="65"/>
  <c r="O6" i="65" s="1"/>
  <c r="J6" i="65"/>
  <c r="N5" i="65"/>
  <c r="O5" i="65" s="1"/>
  <c r="J5" i="65"/>
  <c r="N4" i="65"/>
  <c r="O4" i="65" s="1"/>
  <c r="J4" i="65"/>
  <c r="O3" i="65"/>
  <c r="N3" i="65"/>
  <c r="J3" i="65"/>
  <c r="O2" i="65"/>
  <c r="N2" i="65"/>
</calcChain>
</file>

<file path=xl/sharedStrings.xml><?xml version="1.0" encoding="utf-8"?>
<sst xmlns="http://schemas.openxmlformats.org/spreadsheetml/2006/main" count="76" uniqueCount="23">
  <si>
    <t>Date</t>
  </si>
  <si>
    <t>RH</t>
  </si>
  <si>
    <t>T</t>
  </si>
  <si>
    <t>VPsat</t>
  </si>
  <si>
    <t>mfVPD</t>
  </si>
  <si>
    <t>Start_Time</t>
  </si>
  <si>
    <t>Leaf_Mass_No_Wax</t>
  </si>
  <si>
    <t>Petri_Dish_Mass</t>
  </si>
  <si>
    <t>ATM_P</t>
  </si>
  <si>
    <t>Time</t>
  </si>
  <si>
    <t>Day</t>
  </si>
  <si>
    <t>Time_HM</t>
  </si>
  <si>
    <t>Sample_ID</t>
  </si>
  <si>
    <t>Real_Time</t>
  </si>
  <si>
    <t>Leaf_Mass</t>
  </si>
  <si>
    <t>Gmin</t>
  </si>
  <si>
    <t>Comments</t>
  </si>
  <si>
    <t>FASY_01</t>
  </si>
  <si>
    <t>FASY_02</t>
  </si>
  <si>
    <t>FASY_03</t>
  </si>
  <si>
    <t>FASY_04</t>
  </si>
  <si>
    <t>Collected 06/13/2023.</t>
  </si>
  <si>
    <t xml:space="preserve">Collected 06/13/2023.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</si>
</sst>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#,##0.0000"/>
    <numFmt numFmtId="165" formatCode="[$-F400]h:mm:ss\ AM/PM"/>
    <numFmt numFmtId="166" formatCode="0.0000"/>
    <numFmt numFmtId="167" formatCode="mm/dd/yy;@"/>
  </numFmts>
  <fonts count="13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8"/>
      <name val="Calibri"/>
      <family val="2"/>
    </font>
    <font>
      <sz val="10"/>
      <color indexed="8"/>
      <name val="Calibri (Body)"/>
    </font>
    <font>
      <sz val="10"/>
      <name val="Calibri (Body)"/>
    </font>
    <font>
      <b/>
      <sz val="10"/>
      <name val="Calibri (Body)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167" fontId="0" fillId="0" borderId="0" xfId="0" applyNumberFormat="1"/>
    <xf numFmtId="165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1" fontId="6" fillId="2" borderId="0" xfId="0" applyNumberFormat="1" applyFont="1" applyFill="1"/>
    <xf numFmtId="166" fontId="6" fillId="2" borderId="0" xfId="0" applyNumberFormat="1" applyFont="1" applyFill="1"/>
    <xf numFmtId="0" fontId="6" fillId="2" borderId="0" xfId="0" applyFont="1" applyFill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167" fontId="8" fillId="0" borderId="0" xfId="0" applyNumberFormat="1" applyFont="1" applyAlignment="1">
      <alignment horizontal="left"/>
    </xf>
    <xf numFmtId="165" fontId="8" fillId="0" borderId="0" xfId="0" applyNumberFormat="1" applyFont="1" applyAlignment="1">
      <alignment horizontal="left"/>
    </xf>
    <xf numFmtId="164" fontId="8" fillId="0" borderId="0" xfId="0" applyNumberFormat="1" applyFont="1"/>
    <xf numFmtId="0" fontId="8" fillId="0" borderId="0" xfId="0" applyFont="1"/>
    <xf numFmtId="0" fontId="8" fillId="2" borderId="0" xfId="0" applyFont="1" applyFill="1"/>
    <xf numFmtId="167" fontId="8" fillId="0" borderId="0" xfId="0" applyNumberFormat="1" applyFont="1"/>
    <xf numFmtId="165" fontId="8" fillId="0" borderId="0" xfId="0" applyNumberFormat="1" applyFont="1"/>
    <xf numFmtId="0" fontId="9" fillId="0" borderId="0" xfId="0" applyFont="1"/>
    <xf numFmtId="167" fontId="9" fillId="0" borderId="0" xfId="0" applyNumberFormat="1" applyFont="1"/>
    <xf numFmtId="165" fontId="9" fillId="0" borderId="0" xfId="0" applyNumberFormat="1" applyFont="1"/>
    <xf numFmtId="0" fontId="10" fillId="0" borderId="0" xfId="0" applyFont="1"/>
    <xf numFmtId="0" fontId="6" fillId="3" borderId="0" xfId="0" applyFont="1" applyFill="1"/>
    <xf numFmtId="165" fontId="11" fillId="2" borderId="0" xfId="1" applyNumberFormat="1" applyFont="1" applyFill="1"/>
    <xf numFmtId="165" fontId="10" fillId="3" borderId="0" xfId="0" applyNumberFormat="1" applyFont="1" applyFill="1"/>
    <xf numFmtId="165" fontId="10" fillId="0" borderId="0" xfId="0" applyNumberFormat="1" applyFont="1"/>
    <xf numFmtId="0" fontId="11" fillId="2" borderId="0" xfId="1" applyNumberFormat="1" applyFont="1" applyFill="1"/>
    <xf numFmtId="0" fontId="10" fillId="3" borderId="0" xfId="0" applyFont="1" applyFill="1"/>
    <xf numFmtId="166" fontId="6" fillId="3" borderId="0" xfId="0" applyNumberFormat="1" applyFont="1" applyFill="1"/>
    <xf numFmtId="0" fontId="4" fillId="4" borderId="0" xfId="0" applyFont="1" applyFill="1" applyAlignment="1">
      <alignment horizontal="center"/>
    </xf>
    <xf numFmtId="167" fontId="7" fillId="4" borderId="0" xfId="0" applyNumberFormat="1" applyFont="1" applyFill="1" applyAlignment="1">
      <alignment horizontal="center"/>
    </xf>
    <xf numFmtId="165" fontId="7" fillId="4" borderId="0" xfId="0" applyNumberFormat="1" applyFont="1" applyFill="1" applyAlignment="1">
      <alignment horizontal="center"/>
    </xf>
    <xf numFmtId="0" fontId="7" fillId="4" borderId="0" xfId="0" applyFont="1" applyFill="1" applyAlignment="1">
      <alignment horizontal="center"/>
    </xf>
    <xf numFmtId="1" fontId="12" fillId="4" borderId="0" xfId="0" applyNumberFormat="1" applyFont="1" applyFill="1" applyAlignment="1">
      <alignment horizontal="center"/>
    </xf>
    <xf numFmtId="165" fontId="12" fillId="4" borderId="0" xfId="0" applyNumberFormat="1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FASY_01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FASY_01!$K$1</c:f>
              <c:strCache>
                <c:ptCount val="1"/>
                <c:pt idx="0">
                  <c:v>Leaf_Mass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5569766977097E-2"/>
                  <c:y val="-0.4723474763496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FASY_01!$J$2:$J$40</c:f>
              <c:numCache>
                <c:formatCode>0</c:formatCode>
                <c:ptCount val="39"/>
                <c:pt idx="0">
                  <c:v>0</c:v>
                </c:pt>
                <c:pt idx="1">
                  <c:v>4.9999999999999822</c:v>
                </c:pt>
                <c:pt idx="2">
                  <c:v>9.9999999999999645</c:v>
                </c:pt>
                <c:pt idx="3">
                  <c:v>20.000000000000007</c:v>
                </c:pt>
                <c:pt idx="4">
                  <c:v>29.999999999999972</c:v>
                </c:pt>
                <c:pt idx="5">
                  <c:v>59.999999999999943</c:v>
                </c:pt>
                <c:pt idx="6">
                  <c:v>90.999999999999915</c:v>
                </c:pt>
                <c:pt idx="7">
                  <c:v>120.9999999999999</c:v>
                </c:pt>
                <c:pt idx="8">
                  <c:v>150.99999999999986</c:v>
                </c:pt>
                <c:pt idx="9">
                  <c:v>165.99999999999997</c:v>
                </c:pt>
                <c:pt idx="10">
                  <c:v>180.99999999999991</c:v>
                </c:pt>
                <c:pt idx="11">
                  <c:v>195.99999999999986</c:v>
                </c:pt>
                <c:pt idx="12">
                  <c:v>211</c:v>
                </c:pt>
                <c:pt idx="13">
                  <c:v>226.99999999999994</c:v>
                </c:pt>
                <c:pt idx="14">
                  <c:v>240.99999999999986</c:v>
                </c:pt>
                <c:pt idx="15">
                  <c:v>254.99999999999994</c:v>
                </c:pt>
                <c:pt idx="16">
                  <c:v>271.99999999999994</c:v>
                </c:pt>
                <c:pt idx="17">
                  <c:v>287</c:v>
                </c:pt>
                <c:pt idx="18">
                  <c:v>320.99999999999989</c:v>
                </c:pt>
                <c:pt idx="19">
                  <c:v>354.99999999999994</c:v>
                </c:pt>
                <c:pt idx="20">
                  <c:v>372.00000000000006</c:v>
                </c:pt>
                <c:pt idx="21">
                  <c:v>385.99999999999977</c:v>
                </c:pt>
                <c:pt idx="22">
                  <c:v>402.00000000000011</c:v>
                </c:pt>
                <c:pt idx="23">
                  <c:v>422.00000000000006</c:v>
                </c:pt>
                <c:pt idx="24">
                  <c:v>447.00000000000011</c:v>
                </c:pt>
                <c:pt idx="25">
                  <c:v>475.99999999999977</c:v>
                </c:pt>
                <c:pt idx="26">
                  <c:v>509.99999999999983</c:v>
                </c:pt>
              </c:numCache>
            </c:numRef>
          </c:xVal>
          <c:yVal>
            <c:numRef>
              <c:f>FASY_01!$K$2:$K$40</c:f>
              <c:numCache>
                <c:formatCode>0.0000</c:formatCode>
                <c:ptCount val="39"/>
                <c:pt idx="0">
                  <c:v>7.8453999999999997</c:v>
                </c:pt>
                <c:pt idx="1">
                  <c:v>7.8423999999999996</c:v>
                </c:pt>
                <c:pt idx="2">
                  <c:v>7.8404999999999996</c:v>
                </c:pt>
                <c:pt idx="3">
                  <c:v>7.8371000000000004</c:v>
                </c:pt>
                <c:pt idx="4">
                  <c:v>7.8353000000000002</c:v>
                </c:pt>
                <c:pt idx="5">
                  <c:v>7.8287000000000004</c:v>
                </c:pt>
                <c:pt idx="6">
                  <c:v>7.8216999999999999</c:v>
                </c:pt>
                <c:pt idx="7">
                  <c:v>7.8186</c:v>
                </c:pt>
                <c:pt idx="8">
                  <c:v>7.8106999999999998</c:v>
                </c:pt>
                <c:pt idx="9">
                  <c:v>7.8078000000000003</c:v>
                </c:pt>
                <c:pt idx="10">
                  <c:v>7.8048999999999999</c:v>
                </c:pt>
                <c:pt idx="11">
                  <c:v>7.8022999999999998</c:v>
                </c:pt>
                <c:pt idx="12">
                  <c:v>7.7995000000000001</c:v>
                </c:pt>
                <c:pt idx="13">
                  <c:v>7.7965999999999998</c:v>
                </c:pt>
                <c:pt idx="14">
                  <c:v>7.7941000000000003</c:v>
                </c:pt>
                <c:pt idx="15">
                  <c:v>7.7914000000000003</c:v>
                </c:pt>
                <c:pt idx="16">
                  <c:v>7.7882999999999996</c:v>
                </c:pt>
                <c:pt idx="17">
                  <c:v>7.7854999999999999</c:v>
                </c:pt>
                <c:pt idx="18">
                  <c:v>7.7794999999999996</c:v>
                </c:pt>
                <c:pt idx="19">
                  <c:v>7.7735000000000003</c:v>
                </c:pt>
                <c:pt idx="20">
                  <c:v>7.7708000000000004</c:v>
                </c:pt>
                <c:pt idx="21">
                  <c:v>7.7682000000000002</c:v>
                </c:pt>
                <c:pt idx="22">
                  <c:v>7.7657999999999996</c:v>
                </c:pt>
                <c:pt idx="23">
                  <c:v>7.7624000000000004</c:v>
                </c:pt>
                <c:pt idx="24">
                  <c:v>7.7586000000000004</c:v>
                </c:pt>
                <c:pt idx="25">
                  <c:v>7.7538999999999998</c:v>
                </c:pt>
                <c:pt idx="26">
                  <c:v>7.7488000000000001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85-4606-8F30-DDE4FB751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FASY_02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FASY_02!$K$1</c:f>
              <c:strCache>
                <c:ptCount val="1"/>
                <c:pt idx="0">
                  <c:v>Leaf_Mass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5569766977097E-2"/>
                  <c:y val="-0.4723474763496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FASY_02!$J$2:$J$40</c:f>
              <c:numCache>
                <c:formatCode>0</c:formatCode>
                <c:ptCount val="39"/>
                <c:pt idx="0">
                  <c:v>0</c:v>
                </c:pt>
                <c:pt idx="1">
                  <c:v>4.0000000000000657</c:v>
                </c:pt>
                <c:pt idx="2">
                  <c:v>9.000000000000048</c:v>
                </c:pt>
                <c:pt idx="3">
                  <c:v>19.000000000000092</c:v>
                </c:pt>
                <c:pt idx="4">
                  <c:v>29.000000000000057</c:v>
                </c:pt>
                <c:pt idx="5">
                  <c:v>59.000000000000036</c:v>
                </c:pt>
                <c:pt idx="6">
                  <c:v>90</c:v>
                </c:pt>
                <c:pt idx="7">
                  <c:v>121.00000000000006</c:v>
                </c:pt>
                <c:pt idx="8">
                  <c:v>151.00000000000011</c:v>
                </c:pt>
                <c:pt idx="9">
                  <c:v>166.00000000000006</c:v>
                </c:pt>
                <c:pt idx="10">
                  <c:v>181</c:v>
                </c:pt>
                <c:pt idx="11">
                  <c:v>196.00000000000011</c:v>
                </c:pt>
                <c:pt idx="12">
                  <c:v>211.00000000000003</c:v>
                </c:pt>
                <c:pt idx="13">
                  <c:v>226</c:v>
                </c:pt>
                <c:pt idx="14">
                  <c:v>239.99999999999994</c:v>
                </c:pt>
                <c:pt idx="15">
                  <c:v>254.00000000000006</c:v>
                </c:pt>
                <c:pt idx="16">
                  <c:v>271</c:v>
                </c:pt>
                <c:pt idx="17">
                  <c:v>287.00000000000011</c:v>
                </c:pt>
                <c:pt idx="18">
                  <c:v>320</c:v>
                </c:pt>
                <c:pt idx="19">
                  <c:v>354</c:v>
                </c:pt>
                <c:pt idx="20">
                  <c:v>371.00000000000011</c:v>
                </c:pt>
                <c:pt idx="21">
                  <c:v>384.99999999999994</c:v>
                </c:pt>
                <c:pt idx="22">
                  <c:v>401.00000000000011</c:v>
                </c:pt>
                <c:pt idx="23">
                  <c:v>421.00000000000011</c:v>
                </c:pt>
                <c:pt idx="24">
                  <c:v>447</c:v>
                </c:pt>
                <c:pt idx="25">
                  <c:v>476.00000000000006</c:v>
                </c:pt>
                <c:pt idx="26">
                  <c:v>509</c:v>
                </c:pt>
              </c:numCache>
            </c:numRef>
          </c:xVal>
          <c:yVal>
            <c:numRef>
              <c:f>FASY_02!$K$2:$K$40</c:f>
              <c:numCache>
                <c:formatCode>0.0000</c:formatCode>
                <c:ptCount val="39"/>
                <c:pt idx="0">
                  <c:v>7.9896000000000003</c:v>
                </c:pt>
                <c:pt idx="1">
                  <c:v>7.9884000000000004</c:v>
                </c:pt>
                <c:pt idx="2">
                  <c:v>7.9882999999999997</c:v>
                </c:pt>
                <c:pt idx="3">
                  <c:v>7.9871999999999996</c:v>
                </c:pt>
                <c:pt idx="4">
                  <c:v>7.9865000000000004</c:v>
                </c:pt>
                <c:pt idx="5">
                  <c:v>7.9842000000000004</c:v>
                </c:pt>
                <c:pt idx="6">
                  <c:v>7.9819000000000004</c:v>
                </c:pt>
                <c:pt idx="7">
                  <c:v>7.9801000000000002</c:v>
                </c:pt>
                <c:pt idx="8">
                  <c:v>7.9782000000000002</c:v>
                </c:pt>
                <c:pt idx="9">
                  <c:v>7.9772999999999996</c:v>
                </c:pt>
                <c:pt idx="10">
                  <c:v>7.9763000000000002</c:v>
                </c:pt>
                <c:pt idx="11">
                  <c:v>7.9751000000000003</c:v>
                </c:pt>
                <c:pt idx="12">
                  <c:v>7.9740000000000002</c:v>
                </c:pt>
                <c:pt idx="13">
                  <c:v>7.9733000000000001</c:v>
                </c:pt>
                <c:pt idx="14">
                  <c:v>7.9725000000000001</c:v>
                </c:pt>
                <c:pt idx="15">
                  <c:v>7.9714999999999998</c:v>
                </c:pt>
                <c:pt idx="16">
                  <c:v>7.9706999999999999</c:v>
                </c:pt>
                <c:pt idx="17">
                  <c:v>7.9694000000000003</c:v>
                </c:pt>
                <c:pt idx="18">
                  <c:v>7.9672999999999998</c:v>
                </c:pt>
                <c:pt idx="19">
                  <c:v>7.9653</c:v>
                </c:pt>
                <c:pt idx="20">
                  <c:v>7.9642999999999997</c:v>
                </c:pt>
                <c:pt idx="21">
                  <c:v>7.9634</c:v>
                </c:pt>
                <c:pt idx="22">
                  <c:v>7.9626999999999999</c:v>
                </c:pt>
                <c:pt idx="23">
                  <c:v>7.9611999999999998</c:v>
                </c:pt>
                <c:pt idx="24">
                  <c:v>7.9598000000000004</c:v>
                </c:pt>
                <c:pt idx="25">
                  <c:v>7.9581</c:v>
                </c:pt>
                <c:pt idx="26">
                  <c:v>7.9562999999999997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B9-45ED-8F85-C815C1226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FASY_03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FASY_03!$K$1</c:f>
              <c:strCache>
                <c:ptCount val="1"/>
                <c:pt idx="0">
                  <c:v>Leaf_Mass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5569766977097E-2"/>
                  <c:y val="-0.4723474763496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FASY_03!$J$2:$J$40</c:f>
              <c:numCache>
                <c:formatCode>0</c:formatCode>
                <c:ptCount val="39"/>
                <c:pt idx="0">
                  <c:v>0</c:v>
                </c:pt>
                <c:pt idx="1">
                  <c:v>6.0000000000000586</c:v>
                </c:pt>
                <c:pt idx="2">
                  <c:v>10.000000000000044</c:v>
                </c:pt>
                <c:pt idx="3">
                  <c:v>20.000000000000007</c:v>
                </c:pt>
                <c:pt idx="4">
                  <c:v>29.999999999999972</c:v>
                </c:pt>
                <c:pt idx="5">
                  <c:v>60.000000000000021</c:v>
                </c:pt>
                <c:pt idx="6">
                  <c:v>91.000000000000071</c:v>
                </c:pt>
                <c:pt idx="7">
                  <c:v>121.00000000000006</c:v>
                </c:pt>
                <c:pt idx="8">
                  <c:v>151.00000000000011</c:v>
                </c:pt>
                <c:pt idx="9">
                  <c:v>166.00000000000006</c:v>
                </c:pt>
                <c:pt idx="10">
                  <c:v>181</c:v>
                </c:pt>
                <c:pt idx="11">
                  <c:v>196.00000000000011</c:v>
                </c:pt>
                <c:pt idx="12">
                  <c:v>211.00000000000003</c:v>
                </c:pt>
                <c:pt idx="13">
                  <c:v>226</c:v>
                </c:pt>
                <c:pt idx="14">
                  <c:v>241.00000000000011</c:v>
                </c:pt>
                <c:pt idx="15">
                  <c:v>255.00000000000006</c:v>
                </c:pt>
                <c:pt idx="16">
                  <c:v>272.00000000000011</c:v>
                </c:pt>
                <c:pt idx="17">
                  <c:v>287.00000000000011</c:v>
                </c:pt>
                <c:pt idx="18">
                  <c:v>321.00000000000011</c:v>
                </c:pt>
                <c:pt idx="19">
                  <c:v>355</c:v>
                </c:pt>
                <c:pt idx="20">
                  <c:v>372.00000000000011</c:v>
                </c:pt>
                <c:pt idx="21">
                  <c:v>386.00000000000006</c:v>
                </c:pt>
                <c:pt idx="22">
                  <c:v>402</c:v>
                </c:pt>
                <c:pt idx="23">
                  <c:v>422</c:v>
                </c:pt>
                <c:pt idx="24">
                  <c:v>447</c:v>
                </c:pt>
                <c:pt idx="25">
                  <c:v>476.00000000000006</c:v>
                </c:pt>
                <c:pt idx="26">
                  <c:v>509</c:v>
                </c:pt>
              </c:numCache>
            </c:numRef>
          </c:xVal>
          <c:yVal>
            <c:numRef>
              <c:f>FASY_03!$K$2:$K$40</c:f>
              <c:numCache>
                <c:formatCode>0.0000</c:formatCode>
                <c:ptCount val="39"/>
                <c:pt idx="0">
                  <c:v>8.1082000000000001</c:v>
                </c:pt>
                <c:pt idx="1">
                  <c:v>8.1042000000000005</c:v>
                </c:pt>
                <c:pt idx="2">
                  <c:v>8.1015999999999995</c:v>
                </c:pt>
                <c:pt idx="3">
                  <c:v>8.0991999999999997</c:v>
                </c:pt>
                <c:pt idx="4">
                  <c:v>8.0974000000000004</c:v>
                </c:pt>
                <c:pt idx="5">
                  <c:v>8.0913000000000004</c:v>
                </c:pt>
                <c:pt idx="6">
                  <c:v>8.0853999999999999</c:v>
                </c:pt>
                <c:pt idx="7">
                  <c:v>8.0801999999999996</c:v>
                </c:pt>
                <c:pt idx="8">
                  <c:v>8.0753000000000004</c:v>
                </c:pt>
                <c:pt idx="9">
                  <c:v>8.0729000000000006</c:v>
                </c:pt>
                <c:pt idx="10">
                  <c:v>8.0703999999999994</c:v>
                </c:pt>
                <c:pt idx="11">
                  <c:v>8.0680999999999994</c:v>
                </c:pt>
                <c:pt idx="12">
                  <c:v>8.0657999999999994</c:v>
                </c:pt>
                <c:pt idx="13">
                  <c:v>8.0632999999999999</c:v>
                </c:pt>
                <c:pt idx="14">
                  <c:v>8.0611999999999995</c:v>
                </c:pt>
                <c:pt idx="15">
                  <c:v>8.0588999999999995</c:v>
                </c:pt>
                <c:pt idx="16">
                  <c:v>8.0566999999999993</c:v>
                </c:pt>
                <c:pt idx="17">
                  <c:v>8.0542999999999996</c:v>
                </c:pt>
                <c:pt idx="18">
                  <c:v>8.0492000000000008</c:v>
                </c:pt>
                <c:pt idx="19">
                  <c:v>8.0442999999999998</c:v>
                </c:pt>
                <c:pt idx="20">
                  <c:v>8.0420999999999996</c:v>
                </c:pt>
                <c:pt idx="21">
                  <c:v>8.0398999999999994</c:v>
                </c:pt>
                <c:pt idx="22">
                  <c:v>8.0373000000000001</c:v>
                </c:pt>
                <c:pt idx="23">
                  <c:v>8.0347000000000008</c:v>
                </c:pt>
                <c:pt idx="24">
                  <c:v>8.0312000000000001</c:v>
                </c:pt>
                <c:pt idx="25">
                  <c:v>8.0273000000000003</c:v>
                </c:pt>
                <c:pt idx="26">
                  <c:v>8.0226000000000006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86-4ADB-B3AD-D443FA87B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FASY_04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FASY_04!$K$1</c:f>
              <c:strCache>
                <c:ptCount val="1"/>
                <c:pt idx="0">
                  <c:v>Leaf_Mass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5569766977097E-2"/>
                  <c:y val="-0.4723474763496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FASY_04!$J$2:$J$40</c:f>
              <c:numCache>
                <c:formatCode>0</c:formatCode>
                <c:ptCount val="39"/>
                <c:pt idx="0">
                  <c:v>0</c:v>
                </c:pt>
                <c:pt idx="1">
                  <c:v>3.9999999999999858</c:v>
                </c:pt>
                <c:pt idx="2">
                  <c:v>8.999999999999968</c:v>
                </c:pt>
                <c:pt idx="3">
                  <c:v>18.999999999999932</c:v>
                </c:pt>
                <c:pt idx="4">
                  <c:v>28.999999999999897</c:v>
                </c:pt>
                <c:pt idx="5">
                  <c:v>59.999999999999943</c:v>
                </c:pt>
                <c:pt idx="6">
                  <c:v>90</c:v>
                </c:pt>
                <c:pt idx="7">
                  <c:v>120.99999999999997</c:v>
                </c:pt>
                <c:pt idx="8">
                  <c:v>151.00000000000003</c:v>
                </c:pt>
                <c:pt idx="9">
                  <c:v>165.99999999999997</c:v>
                </c:pt>
                <c:pt idx="10">
                  <c:v>181.00000000000006</c:v>
                </c:pt>
                <c:pt idx="11">
                  <c:v>196.00000000000003</c:v>
                </c:pt>
                <c:pt idx="12">
                  <c:v>211</c:v>
                </c:pt>
                <c:pt idx="13">
                  <c:v>226.00000000000006</c:v>
                </c:pt>
                <c:pt idx="14">
                  <c:v>240.00000000000006</c:v>
                </c:pt>
                <c:pt idx="15">
                  <c:v>254.99999999999994</c:v>
                </c:pt>
                <c:pt idx="16">
                  <c:v>271.99999999999994</c:v>
                </c:pt>
                <c:pt idx="17">
                  <c:v>287</c:v>
                </c:pt>
                <c:pt idx="18">
                  <c:v>320.00000000000006</c:v>
                </c:pt>
                <c:pt idx="19">
                  <c:v>353.99999999999994</c:v>
                </c:pt>
                <c:pt idx="20">
                  <c:v>371.99999999999989</c:v>
                </c:pt>
                <c:pt idx="21">
                  <c:v>385</c:v>
                </c:pt>
                <c:pt idx="22">
                  <c:v>401</c:v>
                </c:pt>
                <c:pt idx="23">
                  <c:v>420.99999999999989</c:v>
                </c:pt>
                <c:pt idx="24">
                  <c:v>446.99999999999989</c:v>
                </c:pt>
                <c:pt idx="25">
                  <c:v>476</c:v>
                </c:pt>
                <c:pt idx="26">
                  <c:v>509.00000000000006</c:v>
                </c:pt>
              </c:numCache>
            </c:numRef>
          </c:xVal>
          <c:yVal>
            <c:numRef>
              <c:f>FASY_04!$K$2:$K$40</c:f>
              <c:numCache>
                <c:formatCode>0.0000</c:formatCode>
                <c:ptCount val="39"/>
                <c:pt idx="0">
                  <c:v>7.9157999999999999</c:v>
                </c:pt>
                <c:pt idx="1">
                  <c:v>7.9150999999999998</c:v>
                </c:pt>
                <c:pt idx="2">
                  <c:v>7.9132999999999996</c:v>
                </c:pt>
                <c:pt idx="3">
                  <c:v>7.9096000000000002</c:v>
                </c:pt>
                <c:pt idx="4">
                  <c:v>7.9066999999999998</c:v>
                </c:pt>
                <c:pt idx="5">
                  <c:v>7.8979999999999997</c:v>
                </c:pt>
                <c:pt idx="6">
                  <c:v>7.8891</c:v>
                </c:pt>
                <c:pt idx="7">
                  <c:v>7.8818000000000001</c:v>
                </c:pt>
                <c:pt idx="8">
                  <c:v>7.8742000000000001</c:v>
                </c:pt>
                <c:pt idx="9">
                  <c:v>7.8704000000000001</c:v>
                </c:pt>
                <c:pt idx="10">
                  <c:v>7.8667999999999996</c:v>
                </c:pt>
                <c:pt idx="11">
                  <c:v>7.8631000000000002</c:v>
                </c:pt>
                <c:pt idx="12">
                  <c:v>7.8592000000000004</c:v>
                </c:pt>
                <c:pt idx="13">
                  <c:v>7.8554000000000004</c:v>
                </c:pt>
                <c:pt idx="14">
                  <c:v>7.8521999999999998</c:v>
                </c:pt>
                <c:pt idx="15">
                  <c:v>7.8487</c:v>
                </c:pt>
                <c:pt idx="16">
                  <c:v>7.8446999999999996</c:v>
                </c:pt>
                <c:pt idx="17">
                  <c:v>7.8410000000000002</c:v>
                </c:pt>
                <c:pt idx="18">
                  <c:v>7.8334000000000001</c:v>
                </c:pt>
                <c:pt idx="19">
                  <c:v>7.8258999999999999</c:v>
                </c:pt>
                <c:pt idx="20">
                  <c:v>7.8220000000000001</c:v>
                </c:pt>
                <c:pt idx="21">
                  <c:v>7.8192000000000004</c:v>
                </c:pt>
                <c:pt idx="22">
                  <c:v>7.8154000000000003</c:v>
                </c:pt>
                <c:pt idx="23">
                  <c:v>7.8116000000000003</c:v>
                </c:pt>
                <c:pt idx="24">
                  <c:v>7.8015999999999996</c:v>
                </c:pt>
                <c:pt idx="25">
                  <c:v>7.8013000000000003</c:v>
                </c:pt>
                <c:pt idx="26">
                  <c:v>7.7949999999999999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7D-4C8E-8507-68E209D13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A3FBF4-16A1-46C4-A18E-9E4635192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AE3C24-79A2-4A11-A0B1-289D28681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C59689-31CB-4747-A422-7999663C7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EFF3A8-302E-452F-A758-055958131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AF904-404C-47F0-A475-2742322AAE19}">
  <dimension ref="A1:CO40"/>
  <sheetViews>
    <sheetView zoomScale="129" zoomScaleNormal="129" workbookViewId="0">
      <selection activeCell="E2" sqref="E2"/>
    </sheetView>
  </sheetViews>
  <sheetFormatPr baseColWidth="10" defaultColWidth="10.83203125" defaultRowHeight="15" x14ac:dyDescent="0.2"/>
  <cols>
    <col min="1" max="1" width="26" bestFit="1" customWidth="1"/>
    <col min="2" max="2" width="11.5" style="3" bestFit="1" customWidth="1"/>
    <col min="3" max="3" width="11.33203125" style="4" bestFit="1" customWidth="1"/>
    <col min="4" max="4" width="17.6640625" customWidth="1"/>
    <col min="5" max="5" width="14" bestFit="1" customWidth="1"/>
    <col min="6" max="6" width="11.5" bestFit="1" customWidth="1"/>
    <col min="7" max="7" width="11.1640625" bestFit="1" customWidth="1"/>
    <col min="8" max="8" width="11.1640625" style="24" bestFit="1" customWidth="1"/>
    <col min="9" max="9" width="11" style="28" bestFit="1" customWidth="1"/>
  </cols>
  <sheetData>
    <row r="1" spans="1:93" x14ac:dyDescent="0.2">
      <c r="A1" s="32" t="s">
        <v>12</v>
      </c>
      <c r="B1" s="33" t="s">
        <v>0</v>
      </c>
      <c r="C1" s="34" t="s">
        <v>5</v>
      </c>
      <c r="D1" s="35" t="s">
        <v>6</v>
      </c>
      <c r="E1" s="35" t="s">
        <v>7</v>
      </c>
      <c r="F1" s="12" t="s">
        <v>8</v>
      </c>
      <c r="G1" s="5" t="s">
        <v>9</v>
      </c>
      <c r="H1" s="36" t="s">
        <v>10</v>
      </c>
      <c r="I1" s="37" t="s">
        <v>11</v>
      </c>
      <c r="J1" s="5" t="s">
        <v>13</v>
      </c>
      <c r="K1" s="32" t="s">
        <v>14</v>
      </c>
      <c r="L1" s="5" t="s">
        <v>1</v>
      </c>
      <c r="M1" s="5" t="s">
        <v>2</v>
      </c>
      <c r="N1" s="5" t="s">
        <v>3</v>
      </c>
      <c r="O1" s="5" t="s">
        <v>4</v>
      </c>
      <c r="P1" s="5" t="s">
        <v>15</v>
      </c>
      <c r="Q1" s="6" t="s">
        <v>16</v>
      </c>
      <c r="R1" s="7"/>
      <c r="S1" s="7"/>
      <c r="T1" s="6"/>
      <c r="U1" s="6"/>
      <c r="V1" s="6"/>
      <c r="W1" s="6"/>
      <c r="X1" s="7"/>
      <c r="Y1" s="7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7"/>
      <c r="AM1" s="7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 x14ac:dyDescent="0.2">
      <c r="A2" s="13" t="s">
        <v>17</v>
      </c>
      <c r="B2" s="14">
        <v>45091</v>
      </c>
      <c r="C2" s="15">
        <v>0.4152777777777778</v>
      </c>
      <c r="D2" s="16">
        <v>7.8445</v>
      </c>
      <c r="E2" s="16">
        <v>7.5258000000000003</v>
      </c>
      <c r="F2" s="16">
        <v>101.4</v>
      </c>
      <c r="G2" s="8">
        <v>0</v>
      </c>
      <c r="H2" s="29">
        <v>0</v>
      </c>
      <c r="I2" s="26">
        <v>0.4152777777777778</v>
      </c>
      <c r="J2" s="9">
        <v>0</v>
      </c>
      <c r="K2" s="10">
        <v>7.8453999999999997</v>
      </c>
      <c r="L2" s="18">
        <v>50</v>
      </c>
      <c r="M2" s="18">
        <v>25</v>
      </c>
      <c r="N2" s="11">
        <f>(610.78*2.71828^(M2/(M2+238.3)*17.2694))/1000</f>
        <v>3.1477502925807972</v>
      </c>
      <c r="O2" s="25">
        <f>(1-(L2/100))*(N2/F$2)</f>
        <v>1.5521451146848112E-2</v>
      </c>
      <c r="P2" s="8"/>
      <c r="Q2" s="8" t="s">
        <v>21</v>
      </c>
      <c r="R2" s="7"/>
      <c r="S2" s="7"/>
      <c r="T2" s="6"/>
      <c r="U2" s="6"/>
      <c r="V2" s="6"/>
      <c r="W2" s="6"/>
      <c r="X2" s="7"/>
      <c r="Y2" s="7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7"/>
      <c r="AM2" s="7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 x14ac:dyDescent="0.2">
      <c r="A3" s="17"/>
      <c r="B3" s="19"/>
      <c r="C3" s="20"/>
      <c r="D3" s="17"/>
      <c r="E3" s="17"/>
      <c r="F3" s="17"/>
      <c r="G3" s="8"/>
      <c r="H3" s="29">
        <v>0</v>
      </c>
      <c r="I3" s="26">
        <v>0.41875000000000001</v>
      </c>
      <c r="J3" s="9">
        <f>60*(I3-$I$2)*24+(24*60*H3)</f>
        <v>4.9999999999999822</v>
      </c>
      <c r="K3" s="10">
        <v>7.8423999999999996</v>
      </c>
      <c r="L3" s="18">
        <v>50</v>
      </c>
      <c r="M3" s="18">
        <v>25</v>
      </c>
      <c r="N3" s="11">
        <f t="shared" ref="N3:N28" si="0">(610.78*2.71828^(M3/(M3+238.3)*17.2694))/1000</f>
        <v>3.1477502925807972</v>
      </c>
      <c r="O3" s="25">
        <f t="shared" ref="O3:O28" si="1">(1-(L3/100))*(N3/F$2)</f>
        <v>1.5521451146848112E-2</v>
      </c>
      <c r="P3" s="8"/>
      <c r="Q3" s="17"/>
      <c r="R3" s="7"/>
      <c r="S3" s="7"/>
      <c r="T3" s="8"/>
      <c r="U3" s="7"/>
      <c r="V3" s="7"/>
      <c r="W3" s="7"/>
      <c r="X3" s="7"/>
      <c r="Y3" s="7"/>
      <c r="Z3" s="7"/>
      <c r="AA3" s="7"/>
      <c r="AB3" s="7"/>
      <c r="AC3" s="8"/>
      <c r="AD3" s="7"/>
      <c r="AE3" s="7"/>
      <c r="AF3" s="7"/>
      <c r="AG3" s="7"/>
      <c r="AH3" s="8"/>
      <c r="AI3" s="7"/>
      <c r="AJ3" s="7"/>
      <c r="AK3" s="7"/>
      <c r="AL3" s="7"/>
      <c r="AM3" s="7"/>
      <c r="AQ3" s="2"/>
      <c r="AV3" s="2"/>
      <c r="BE3" s="2"/>
      <c r="BJ3" s="2"/>
      <c r="BS3" s="2"/>
      <c r="BX3" s="2"/>
      <c r="CG3" s="2"/>
      <c r="CL3" s="2"/>
    </row>
    <row r="4" spans="1:93" x14ac:dyDescent="0.2">
      <c r="A4" s="17"/>
      <c r="B4" s="19"/>
      <c r="C4" s="20"/>
      <c r="D4" s="17"/>
      <c r="E4" s="17"/>
      <c r="F4" s="17"/>
      <c r="G4" s="8"/>
      <c r="H4" s="29">
        <v>0</v>
      </c>
      <c r="I4" s="26">
        <v>0.42222222222222222</v>
      </c>
      <c r="J4" s="9">
        <f t="shared" ref="J4:J22" si="2">60*(I4-$I$2)*24+(24*60*H4)</f>
        <v>9.9999999999999645</v>
      </c>
      <c r="K4" s="10">
        <v>7.8404999999999996</v>
      </c>
      <c r="L4" s="18">
        <v>50</v>
      </c>
      <c r="M4" s="18">
        <v>25</v>
      </c>
      <c r="N4" s="11">
        <f t="shared" si="0"/>
        <v>3.1477502925807972</v>
      </c>
      <c r="O4" s="25">
        <f t="shared" si="1"/>
        <v>1.5521451146848112E-2</v>
      </c>
      <c r="P4" s="17"/>
      <c r="Q4" s="8"/>
      <c r="R4" s="7"/>
      <c r="S4" s="7"/>
      <c r="T4" s="8"/>
      <c r="U4" s="8"/>
      <c r="V4" s="7"/>
      <c r="W4" s="7"/>
      <c r="X4" s="7"/>
      <c r="Y4" s="7"/>
      <c r="Z4" s="7"/>
      <c r="AA4" s="7"/>
      <c r="AB4" s="7"/>
      <c r="AC4" s="8"/>
      <c r="AD4" s="7"/>
      <c r="AE4" s="7"/>
      <c r="AF4" s="7"/>
      <c r="AG4" s="7"/>
      <c r="AH4" s="8"/>
      <c r="AI4" s="8"/>
      <c r="AJ4" s="7"/>
      <c r="AK4" s="7"/>
      <c r="AL4" s="7"/>
      <c r="AM4" s="7"/>
      <c r="AQ4" s="2"/>
      <c r="AV4" s="2"/>
      <c r="AW4" s="2"/>
      <c r="BE4" s="2"/>
      <c r="BJ4" s="2"/>
      <c r="BK4" s="2"/>
      <c r="BS4" s="2"/>
      <c r="BX4" s="2"/>
      <c r="BY4" s="2"/>
      <c r="CG4" s="2"/>
      <c r="CL4" s="2"/>
      <c r="CM4" s="2"/>
    </row>
    <row r="5" spans="1:93" x14ac:dyDescent="0.2">
      <c r="A5" s="17"/>
      <c r="B5" s="19"/>
      <c r="C5" s="20"/>
      <c r="D5" s="17"/>
      <c r="E5" s="17"/>
      <c r="F5" s="17"/>
      <c r="G5" s="8"/>
      <c r="H5" s="29">
        <v>0</v>
      </c>
      <c r="I5" s="26">
        <v>0.4291666666666667</v>
      </c>
      <c r="J5" s="9">
        <f t="shared" si="2"/>
        <v>20.000000000000007</v>
      </c>
      <c r="K5" s="10">
        <v>7.8371000000000004</v>
      </c>
      <c r="L5" s="18">
        <v>50</v>
      </c>
      <c r="M5" s="18">
        <v>25</v>
      </c>
      <c r="N5" s="11">
        <f t="shared" si="0"/>
        <v>3.1477502925807972</v>
      </c>
      <c r="O5" s="25">
        <f t="shared" si="1"/>
        <v>1.5521451146848112E-2</v>
      </c>
      <c r="P5" s="8"/>
      <c r="Q5" s="8"/>
      <c r="R5" s="8"/>
      <c r="S5" s="7"/>
      <c r="T5" s="8"/>
      <c r="U5" s="8"/>
      <c r="V5" s="7"/>
      <c r="W5" s="7"/>
      <c r="X5" s="7"/>
      <c r="Y5" s="7"/>
      <c r="Z5" s="7"/>
      <c r="AA5" s="7"/>
      <c r="AB5" s="7"/>
      <c r="AC5" s="8"/>
      <c r="AD5" s="7"/>
      <c r="AE5" s="7"/>
      <c r="AF5" s="7"/>
      <c r="AG5" s="7"/>
      <c r="AH5" s="8"/>
      <c r="AI5" s="8"/>
      <c r="AJ5" s="7"/>
      <c r="AK5" s="7"/>
      <c r="AL5" s="7"/>
      <c r="AM5" s="7"/>
      <c r="AQ5" s="2"/>
      <c r="AV5" s="2"/>
      <c r="AW5" s="2"/>
      <c r="BE5" s="2"/>
      <c r="BJ5" s="2"/>
      <c r="BK5" s="2"/>
      <c r="BS5" s="2"/>
      <c r="BX5" s="2"/>
      <c r="BY5" s="2"/>
      <c r="CG5" s="2"/>
      <c r="CL5" s="2"/>
      <c r="CM5" s="2"/>
    </row>
    <row r="6" spans="1:93" x14ac:dyDescent="0.2">
      <c r="A6" s="17"/>
      <c r="B6" s="19"/>
      <c r="C6" s="20"/>
      <c r="D6" s="17"/>
      <c r="E6" s="17"/>
      <c r="F6" s="17"/>
      <c r="G6" s="8"/>
      <c r="H6" s="29">
        <v>0</v>
      </c>
      <c r="I6" s="26">
        <v>0.43611111111111112</v>
      </c>
      <c r="J6" s="9">
        <f t="shared" si="2"/>
        <v>29.999999999999972</v>
      </c>
      <c r="K6" s="10">
        <v>7.8353000000000002</v>
      </c>
      <c r="L6" s="18">
        <v>50</v>
      </c>
      <c r="M6" s="18">
        <v>25</v>
      </c>
      <c r="N6" s="11">
        <f t="shared" si="0"/>
        <v>3.1477502925807972</v>
      </c>
      <c r="O6" s="25">
        <f t="shared" si="1"/>
        <v>1.5521451146848112E-2</v>
      </c>
      <c r="P6" s="8"/>
      <c r="Q6" s="8"/>
      <c r="R6" s="8"/>
      <c r="S6" s="7"/>
      <c r="T6" s="8"/>
      <c r="U6" s="8"/>
      <c r="V6" s="7"/>
      <c r="W6" s="7"/>
      <c r="X6" s="7"/>
      <c r="Y6" s="7"/>
      <c r="Z6" s="7"/>
      <c r="AA6" s="7"/>
      <c r="AB6" s="7"/>
      <c r="AC6" s="8"/>
      <c r="AD6" s="7"/>
      <c r="AE6" s="7"/>
      <c r="AF6" s="7"/>
      <c r="AG6" s="7"/>
      <c r="AH6" s="8"/>
      <c r="AI6" s="8"/>
      <c r="AJ6" s="7"/>
      <c r="AK6" s="7"/>
      <c r="AL6" s="7"/>
      <c r="AM6" s="7"/>
      <c r="AQ6" s="2"/>
      <c r="AV6" s="2"/>
      <c r="AW6" s="2"/>
      <c r="BE6" s="2"/>
      <c r="BJ6" s="2"/>
      <c r="BK6" s="2"/>
      <c r="BS6" s="2"/>
      <c r="BX6" s="2"/>
      <c r="BY6" s="2"/>
      <c r="CG6" s="2"/>
      <c r="CL6" s="2"/>
      <c r="CM6" s="2"/>
    </row>
    <row r="7" spans="1:93" x14ac:dyDescent="0.2">
      <c r="A7" s="17"/>
      <c r="B7" s="19"/>
      <c r="C7" s="20"/>
      <c r="D7" s="17"/>
      <c r="E7" s="17"/>
      <c r="F7" s="17"/>
      <c r="G7" s="8"/>
      <c r="H7" s="29">
        <v>0</v>
      </c>
      <c r="I7" s="26">
        <v>0.45694444444444443</v>
      </c>
      <c r="J7" s="9">
        <f t="shared" si="2"/>
        <v>59.999999999999943</v>
      </c>
      <c r="K7" s="10">
        <v>7.8287000000000004</v>
      </c>
      <c r="L7" s="18">
        <v>50</v>
      </c>
      <c r="M7" s="18">
        <v>25</v>
      </c>
      <c r="N7" s="11">
        <f t="shared" si="0"/>
        <v>3.1477502925807972</v>
      </c>
      <c r="O7" s="25">
        <f t="shared" si="1"/>
        <v>1.5521451146848112E-2</v>
      </c>
      <c r="P7" s="8"/>
      <c r="Q7" s="8"/>
      <c r="R7" s="8"/>
      <c r="S7" s="7"/>
      <c r="T7" s="8"/>
      <c r="U7" s="8"/>
      <c r="V7" s="7"/>
      <c r="W7" s="7"/>
      <c r="X7" s="7"/>
      <c r="Y7" s="7"/>
      <c r="Z7" s="7"/>
      <c r="AA7" s="7"/>
      <c r="AB7" s="7"/>
      <c r="AC7" s="8"/>
      <c r="AD7" s="7"/>
      <c r="AE7" s="7"/>
      <c r="AF7" s="7"/>
      <c r="AG7" s="7"/>
      <c r="AH7" s="8"/>
      <c r="AI7" s="8"/>
      <c r="AJ7" s="7"/>
      <c r="AK7" s="7"/>
      <c r="AL7" s="7"/>
      <c r="AM7" s="7"/>
      <c r="AQ7" s="2"/>
      <c r="AV7" s="2"/>
      <c r="AW7" s="2"/>
      <c r="BE7" s="2"/>
      <c r="BJ7" s="2"/>
      <c r="BK7" s="2"/>
      <c r="BS7" s="2"/>
      <c r="BX7" s="2"/>
      <c r="BY7" s="2"/>
      <c r="CG7" s="2"/>
      <c r="CL7" s="2"/>
      <c r="CM7" s="2"/>
    </row>
    <row r="8" spans="1:93" x14ac:dyDescent="0.2">
      <c r="A8" s="17"/>
      <c r="B8" s="19"/>
      <c r="C8" s="20"/>
      <c r="D8" s="17"/>
      <c r="E8" s="17"/>
      <c r="F8" s="17"/>
      <c r="G8" s="8"/>
      <c r="H8" s="29">
        <v>0</v>
      </c>
      <c r="I8" s="26">
        <v>0.47847222222222219</v>
      </c>
      <c r="J8" s="9">
        <f t="shared" si="2"/>
        <v>90.999999999999915</v>
      </c>
      <c r="K8" s="10">
        <v>7.8216999999999999</v>
      </c>
      <c r="L8" s="18">
        <v>50</v>
      </c>
      <c r="M8" s="18">
        <v>25</v>
      </c>
      <c r="N8" s="11">
        <f t="shared" si="0"/>
        <v>3.1477502925807972</v>
      </c>
      <c r="O8" s="25">
        <f t="shared" si="1"/>
        <v>1.5521451146848112E-2</v>
      </c>
      <c r="P8" s="8"/>
      <c r="Q8" s="8"/>
      <c r="R8" s="8"/>
      <c r="S8" s="7"/>
      <c r="T8" s="8"/>
      <c r="U8" s="8"/>
      <c r="V8" s="7"/>
      <c r="W8" s="7"/>
      <c r="X8" s="7"/>
      <c r="Y8" s="7"/>
      <c r="Z8" s="7"/>
      <c r="AA8" s="7"/>
      <c r="AB8" s="7"/>
      <c r="AC8" s="8"/>
      <c r="AD8" s="7"/>
      <c r="AE8" s="7"/>
      <c r="AF8" s="7"/>
      <c r="AG8" s="7"/>
      <c r="AH8" s="8"/>
      <c r="AI8" s="8"/>
      <c r="AJ8" s="7"/>
      <c r="AK8" s="7"/>
      <c r="AL8" s="7"/>
      <c r="AM8" s="7"/>
      <c r="AQ8" s="2"/>
      <c r="AV8" s="2"/>
      <c r="AW8" s="2"/>
      <c r="BE8" s="2"/>
      <c r="BJ8" s="2"/>
      <c r="BK8" s="2"/>
      <c r="BS8" s="2"/>
      <c r="BX8" s="2"/>
      <c r="BY8" s="2"/>
      <c r="CG8" s="2"/>
      <c r="CL8" s="2"/>
      <c r="CM8" s="2"/>
    </row>
    <row r="9" spans="1:93" x14ac:dyDescent="0.2">
      <c r="A9" s="17"/>
      <c r="B9" s="19"/>
      <c r="C9" s="20"/>
      <c r="D9" s="17"/>
      <c r="E9" s="17"/>
      <c r="F9" s="17"/>
      <c r="G9" s="8"/>
      <c r="H9" s="29">
        <v>0</v>
      </c>
      <c r="I9" s="27">
        <v>0.4993055555555555</v>
      </c>
      <c r="J9" s="9">
        <f t="shared" si="2"/>
        <v>120.9999999999999</v>
      </c>
      <c r="K9" s="10">
        <v>7.8186</v>
      </c>
      <c r="L9" s="18">
        <v>50</v>
      </c>
      <c r="M9" s="18">
        <v>25</v>
      </c>
      <c r="N9" s="11">
        <f t="shared" si="0"/>
        <v>3.1477502925807972</v>
      </c>
      <c r="O9" s="25">
        <f t="shared" si="1"/>
        <v>1.5521451146848112E-2</v>
      </c>
      <c r="P9" s="8"/>
      <c r="Q9" s="8"/>
      <c r="R9" s="8"/>
      <c r="S9" s="7"/>
      <c r="T9" s="8"/>
      <c r="U9" s="8"/>
      <c r="V9" s="7"/>
      <c r="W9" s="7"/>
      <c r="X9" s="7"/>
      <c r="Y9" s="7"/>
      <c r="Z9" s="7"/>
      <c r="AA9" s="7"/>
      <c r="AB9" s="7"/>
      <c r="AC9" s="8"/>
      <c r="AD9" s="7"/>
      <c r="AE9" s="7"/>
      <c r="AF9" s="7"/>
      <c r="AG9" s="7"/>
      <c r="AH9" s="8"/>
      <c r="AI9" s="8"/>
      <c r="AJ9" s="7"/>
      <c r="AK9" s="7"/>
      <c r="AL9" s="7"/>
      <c r="AM9" s="7"/>
      <c r="AQ9" s="2"/>
      <c r="AV9" s="2"/>
      <c r="AW9" s="2"/>
      <c r="BE9" s="2"/>
      <c r="BJ9" s="2"/>
      <c r="BK9" s="2"/>
      <c r="BS9" s="2"/>
      <c r="BX9" s="2"/>
      <c r="BY9" s="2"/>
      <c r="CG9" s="2"/>
      <c r="CL9" s="2"/>
      <c r="CM9" s="2"/>
    </row>
    <row r="10" spans="1:93" x14ac:dyDescent="0.2">
      <c r="A10" s="17"/>
      <c r="B10" s="19"/>
      <c r="C10" s="20"/>
      <c r="D10" s="17"/>
      <c r="E10" s="17"/>
      <c r="F10" s="17"/>
      <c r="G10" s="8"/>
      <c r="H10" s="29">
        <v>0</v>
      </c>
      <c r="I10" s="27">
        <v>0.52013888888888882</v>
      </c>
      <c r="J10" s="9">
        <f t="shared" si="2"/>
        <v>150.99999999999986</v>
      </c>
      <c r="K10" s="10">
        <v>7.8106999999999998</v>
      </c>
      <c r="L10" s="18">
        <v>50</v>
      </c>
      <c r="M10" s="18">
        <v>25</v>
      </c>
      <c r="N10" s="11">
        <f t="shared" si="0"/>
        <v>3.1477502925807972</v>
      </c>
      <c r="O10" s="25">
        <f t="shared" si="1"/>
        <v>1.5521451146848112E-2</v>
      </c>
      <c r="P10" s="8"/>
      <c r="Q10" s="17"/>
      <c r="R10" s="7"/>
      <c r="S10" s="7"/>
      <c r="T10" s="8"/>
      <c r="U10" s="8"/>
      <c r="V10" s="7"/>
      <c r="W10" s="6"/>
      <c r="X10" s="7"/>
      <c r="Y10" s="7"/>
      <c r="Z10" s="7"/>
      <c r="AA10" s="7"/>
      <c r="AB10" s="7"/>
      <c r="AC10" s="8"/>
      <c r="AD10" s="7"/>
      <c r="AE10" s="7"/>
      <c r="AF10" s="7"/>
      <c r="AG10" s="7"/>
      <c r="AH10" s="8"/>
      <c r="AI10" s="8"/>
      <c r="AJ10" s="7"/>
      <c r="AK10" s="6"/>
      <c r="AL10" s="7"/>
      <c r="AM10" s="7"/>
      <c r="AQ10" s="2"/>
      <c r="AV10" s="2"/>
      <c r="AW10" s="2"/>
      <c r="AY10" s="1"/>
      <c r="BE10" s="2"/>
      <c r="BJ10" s="2"/>
      <c r="BK10" s="2"/>
      <c r="BM10" s="1"/>
      <c r="BS10" s="2"/>
      <c r="BX10" s="2"/>
      <c r="BY10" s="2"/>
      <c r="CA10" s="1"/>
      <c r="CG10" s="2"/>
      <c r="CL10" s="2"/>
      <c r="CM10" s="2"/>
      <c r="CO10" s="1"/>
    </row>
    <row r="11" spans="1:93" x14ac:dyDescent="0.2">
      <c r="A11" s="17"/>
      <c r="B11" s="19"/>
      <c r="C11" s="20"/>
      <c r="D11" s="17"/>
      <c r="E11" s="17"/>
      <c r="F11" s="17"/>
      <c r="G11" s="8"/>
      <c r="H11" s="29">
        <v>0</v>
      </c>
      <c r="I11" s="27">
        <v>0.53055555555555556</v>
      </c>
      <c r="J11" s="9">
        <f t="shared" si="2"/>
        <v>165.99999999999997</v>
      </c>
      <c r="K11" s="10">
        <v>7.8078000000000003</v>
      </c>
      <c r="L11" s="18">
        <v>50</v>
      </c>
      <c r="M11" s="18">
        <v>25</v>
      </c>
      <c r="N11" s="11">
        <f t="shared" si="0"/>
        <v>3.1477502925807972</v>
      </c>
      <c r="O11" s="25">
        <f t="shared" si="1"/>
        <v>1.5521451146848112E-2</v>
      </c>
      <c r="P11" s="8"/>
      <c r="Q11" s="17"/>
      <c r="R11" s="7"/>
      <c r="S11" s="7"/>
      <c r="T11" s="8"/>
      <c r="U11" s="7"/>
      <c r="V11" s="7"/>
      <c r="W11" s="7"/>
      <c r="X11" s="7"/>
      <c r="Y11" s="7"/>
      <c r="Z11" s="7"/>
      <c r="AA11" s="7"/>
      <c r="AB11" s="7"/>
      <c r="AC11" s="8"/>
      <c r="AD11" s="7"/>
      <c r="AE11" s="7"/>
      <c r="AF11" s="7"/>
      <c r="AG11" s="7"/>
      <c r="AH11" s="8"/>
      <c r="AI11" s="7"/>
      <c r="AJ11" s="7"/>
      <c r="AK11" s="7"/>
      <c r="AL11" s="7"/>
      <c r="AM11" s="7"/>
      <c r="AQ11" s="2"/>
      <c r="AV11" s="2"/>
      <c r="BE11" s="2"/>
      <c r="BJ11" s="2"/>
      <c r="BS11" s="2"/>
      <c r="BX11" s="2"/>
      <c r="CG11" s="2"/>
      <c r="CL11" s="2"/>
    </row>
    <row r="12" spans="1:93" x14ac:dyDescent="0.2">
      <c r="A12" s="17"/>
      <c r="B12" s="19"/>
      <c r="C12" s="20"/>
      <c r="D12" s="17"/>
      <c r="E12" s="17"/>
      <c r="F12" s="17"/>
      <c r="G12" s="8"/>
      <c r="H12" s="29">
        <v>0</v>
      </c>
      <c r="I12" s="27">
        <v>0.54097222222222219</v>
      </c>
      <c r="J12" s="9">
        <f t="shared" si="2"/>
        <v>180.99999999999991</v>
      </c>
      <c r="K12" s="10">
        <v>7.8048999999999999</v>
      </c>
      <c r="L12" s="18">
        <v>50</v>
      </c>
      <c r="M12" s="18">
        <v>25</v>
      </c>
      <c r="N12" s="11">
        <f t="shared" si="0"/>
        <v>3.1477502925807972</v>
      </c>
      <c r="O12" s="25">
        <f t="shared" si="1"/>
        <v>1.5521451146848112E-2</v>
      </c>
      <c r="P12" s="8"/>
      <c r="Q12" s="8"/>
      <c r="R12" s="7"/>
      <c r="S12" s="7"/>
      <c r="T12" s="8"/>
      <c r="U12" s="8"/>
      <c r="V12" s="7"/>
      <c r="W12" s="7"/>
      <c r="X12" s="7"/>
      <c r="Y12" s="7"/>
      <c r="Z12" s="7"/>
      <c r="AA12" s="7"/>
      <c r="AB12" s="7"/>
      <c r="AC12" s="8"/>
      <c r="AD12" s="7"/>
      <c r="AE12" s="7"/>
      <c r="AF12" s="7"/>
      <c r="AG12" s="7"/>
      <c r="AH12" s="8"/>
      <c r="AI12" s="8"/>
      <c r="AJ12" s="7"/>
      <c r="AK12" s="7"/>
      <c r="AL12" s="7"/>
      <c r="AM12" s="7"/>
      <c r="AQ12" s="2"/>
      <c r="AV12" s="2"/>
      <c r="AW12" s="2"/>
      <c r="BE12" s="2"/>
      <c r="BJ12" s="2"/>
      <c r="BK12" s="2"/>
      <c r="BS12" s="2"/>
      <c r="BX12" s="2"/>
      <c r="BY12" s="2"/>
      <c r="CG12" s="2"/>
      <c r="CL12" s="2"/>
      <c r="CM12" s="2"/>
    </row>
    <row r="13" spans="1:93" x14ac:dyDescent="0.2">
      <c r="A13" s="21"/>
      <c r="B13" s="22"/>
      <c r="C13" s="23"/>
      <c r="D13" s="21"/>
      <c r="E13" s="21"/>
      <c r="F13" s="21"/>
      <c r="G13" s="21"/>
      <c r="H13" s="29">
        <v>0</v>
      </c>
      <c r="I13" s="27">
        <v>0.55138888888888882</v>
      </c>
      <c r="J13" s="9">
        <f t="shared" si="2"/>
        <v>195.99999999999986</v>
      </c>
      <c r="K13" s="10">
        <v>7.8022999999999998</v>
      </c>
      <c r="L13" s="18">
        <v>50</v>
      </c>
      <c r="M13" s="18">
        <v>25</v>
      </c>
      <c r="N13" s="11">
        <f t="shared" si="0"/>
        <v>3.1477502925807972</v>
      </c>
      <c r="O13" s="25">
        <f t="shared" si="1"/>
        <v>1.5521451146848112E-2</v>
      </c>
      <c r="P13" s="21"/>
      <c r="Q13" s="21"/>
    </row>
    <row r="14" spans="1:93" x14ac:dyDescent="0.2">
      <c r="A14" s="21"/>
      <c r="B14" s="22"/>
      <c r="C14" s="23"/>
      <c r="D14" s="21"/>
      <c r="E14" s="21"/>
      <c r="F14" s="21"/>
      <c r="G14" s="21"/>
      <c r="H14" s="29">
        <v>0</v>
      </c>
      <c r="I14" s="27">
        <v>0.56180555555555556</v>
      </c>
      <c r="J14" s="9">
        <f t="shared" si="2"/>
        <v>211</v>
      </c>
      <c r="K14" s="10">
        <v>7.7995000000000001</v>
      </c>
      <c r="L14" s="18">
        <v>50</v>
      </c>
      <c r="M14" s="18">
        <v>25</v>
      </c>
      <c r="N14" s="11">
        <f t="shared" si="0"/>
        <v>3.1477502925807972</v>
      </c>
      <c r="O14" s="25">
        <f t="shared" si="1"/>
        <v>1.5521451146848112E-2</v>
      </c>
      <c r="P14" s="21"/>
      <c r="Q14" s="21"/>
    </row>
    <row r="15" spans="1:93" x14ac:dyDescent="0.2">
      <c r="A15" s="21"/>
      <c r="B15" s="22"/>
      <c r="C15" s="23"/>
      <c r="D15" s="21"/>
      <c r="E15" s="21"/>
      <c r="F15" s="21"/>
      <c r="G15" s="21"/>
      <c r="H15" s="29">
        <v>0</v>
      </c>
      <c r="I15" s="27">
        <v>0.57291666666666663</v>
      </c>
      <c r="J15" s="9">
        <f t="shared" si="2"/>
        <v>226.99999999999994</v>
      </c>
      <c r="K15" s="10">
        <v>7.7965999999999998</v>
      </c>
      <c r="L15" s="18">
        <v>50</v>
      </c>
      <c r="M15" s="18">
        <v>25</v>
      </c>
      <c r="N15" s="11">
        <f t="shared" si="0"/>
        <v>3.1477502925807972</v>
      </c>
      <c r="O15" s="25">
        <f t="shared" si="1"/>
        <v>1.5521451146848112E-2</v>
      </c>
      <c r="P15" s="21"/>
      <c r="Q15" s="21"/>
    </row>
    <row r="16" spans="1:93" x14ac:dyDescent="0.2">
      <c r="A16" s="21"/>
      <c r="B16" s="22"/>
      <c r="C16" s="23"/>
      <c r="D16" s="21"/>
      <c r="E16" s="21"/>
      <c r="F16" s="21"/>
      <c r="G16" s="1"/>
      <c r="H16" s="29">
        <v>0</v>
      </c>
      <c r="I16" s="27">
        <v>0.58263888888888882</v>
      </c>
      <c r="J16" s="9">
        <f t="shared" si="2"/>
        <v>240.99999999999986</v>
      </c>
      <c r="K16" s="10">
        <v>7.7941000000000003</v>
      </c>
      <c r="L16" s="18">
        <v>50</v>
      </c>
      <c r="M16" s="18">
        <v>25</v>
      </c>
      <c r="N16" s="11">
        <f t="shared" si="0"/>
        <v>3.1477502925807972</v>
      </c>
      <c r="O16" s="25">
        <f t="shared" si="1"/>
        <v>1.5521451146848112E-2</v>
      </c>
      <c r="P16" s="21"/>
      <c r="Q16" s="21"/>
    </row>
    <row r="17" spans="1:17" x14ac:dyDescent="0.2">
      <c r="A17" s="21"/>
      <c r="B17" s="22"/>
      <c r="C17" s="23"/>
      <c r="D17" s="21"/>
      <c r="E17" s="21"/>
      <c r="F17" s="21"/>
      <c r="G17" s="21"/>
      <c r="H17" s="29">
        <v>0</v>
      </c>
      <c r="I17" s="27">
        <v>0.59236111111111112</v>
      </c>
      <c r="J17" s="9">
        <f t="shared" si="2"/>
        <v>254.99999999999994</v>
      </c>
      <c r="K17" s="31">
        <v>7.7914000000000003</v>
      </c>
      <c r="L17" s="18">
        <v>50</v>
      </c>
      <c r="M17" s="18">
        <v>25</v>
      </c>
      <c r="N17" s="11">
        <f t="shared" si="0"/>
        <v>3.1477502925807972</v>
      </c>
      <c r="O17" s="25">
        <f t="shared" si="1"/>
        <v>1.5521451146848112E-2</v>
      </c>
      <c r="P17" s="21"/>
      <c r="Q17" s="21"/>
    </row>
    <row r="18" spans="1:17" x14ac:dyDescent="0.2">
      <c r="A18" s="21"/>
      <c r="B18" s="22"/>
      <c r="C18" s="23"/>
      <c r="D18" s="21"/>
      <c r="E18" s="21"/>
      <c r="F18" s="21"/>
      <c r="G18" s="21"/>
      <c r="H18" s="29">
        <v>0</v>
      </c>
      <c r="I18" s="27">
        <v>0.60416666666666663</v>
      </c>
      <c r="J18" s="9">
        <f t="shared" si="2"/>
        <v>271.99999999999994</v>
      </c>
      <c r="K18" s="10">
        <v>7.7882999999999996</v>
      </c>
      <c r="L18" s="18">
        <v>50</v>
      </c>
      <c r="M18" s="18">
        <v>25</v>
      </c>
      <c r="N18" s="11">
        <f t="shared" si="0"/>
        <v>3.1477502925807972</v>
      </c>
      <c r="O18" s="25">
        <f t="shared" si="1"/>
        <v>1.5521451146848112E-2</v>
      </c>
      <c r="P18" s="21"/>
      <c r="Q18" s="21"/>
    </row>
    <row r="19" spans="1:17" x14ac:dyDescent="0.2">
      <c r="A19" s="21"/>
      <c r="B19" s="22"/>
      <c r="C19" s="23"/>
      <c r="D19" s="21"/>
      <c r="E19" s="21"/>
      <c r="F19" s="21"/>
      <c r="G19" s="21"/>
      <c r="H19" s="29">
        <v>0</v>
      </c>
      <c r="I19" s="27">
        <v>0.61458333333333337</v>
      </c>
      <c r="J19" s="9">
        <f t="shared" si="2"/>
        <v>287</v>
      </c>
      <c r="K19" s="10">
        <v>7.7854999999999999</v>
      </c>
      <c r="L19" s="18">
        <v>50</v>
      </c>
      <c r="M19" s="18">
        <v>25</v>
      </c>
      <c r="N19" s="11">
        <f t="shared" si="0"/>
        <v>3.1477502925807972</v>
      </c>
      <c r="O19" s="25">
        <f t="shared" si="1"/>
        <v>1.5521451146848112E-2</v>
      </c>
      <c r="P19" s="21"/>
      <c r="Q19" s="21"/>
    </row>
    <row r="20" spans="1:17" x14ac:dyDescent="0.2">
      <c r="A20" s="21"/>
      <c r="B20" s="22"/>
      <c r="C20" s="23"/>
      <c r="D20" s="21"/>
      <c r="E20" s="21"/>
      <c r="F20" s="21"/>
      <c r="G20" s="21"/>
      <c r="H20" s="29">
        <v>0</v>
      </c>
      <c r="I20" s="27">
        <v>0.6381944444444444</v>
      </c>
      <c r="J20" s="9">
        <f t="shared" si="2"/>
        <v>320.99999999999989</v>
      </c>
      <c r="K20" s="10">
        <v>7.7794999999999996</v>
      </c>
      <c r="L20" s="18">
        <v>50</v>
      </c>
      <c r="M20" s="18">
        <v>25</v>
      </c>
      <c r="N20" s="11">
        <f t="shared" si="0"/>
        <v>3.1477502925807972</v>
      </c>
      <c r="O20" s="25">
        <f t="shared" si="1"/>
        <v>1.5521451146848112E-2</v>
      </c>
      <c r="P20" s="21"/>
      <c r="Q20" s="21"/>
    </row>
    <row r="21" spans="1:17" x14ac:dyDescent="0.2">
      <c r="A21" s="21"/>
      <c r="B21" s="22"/>
      <c r="C21" s="23"/>
      <c r="D21" s="21"/>
      <c r="E21" s="21"/>
      <c r="F21" s="21"/>
      <c r="G21" s="21"/>
      <c r="H21" s="29">
        <v>0</v>
      </c>
      <c r="I21" s="27">
        <v>0.66180555555555554</v>
      </c>
      <c r="J21" s="9">
        <f t="shared" si="2"/>
        <v>354.99999999999994</v>
      </c>
      <c r="K21" s="10">
        <v>7.7735000000000003</v>
      </c>
      <c r="L21" s="18">
        <v>50</v>
      </c>
      <c r="M21" s="18">
        <v>25</v>
      </c>
      <c r="N21" s="11">
        <f t="shared" si="0"/>
        <v>3.1477502925807972</v>
      </c>
      <c r="O21" s="25">
        <f t="shared" si="1"/>
        <v>1.5521451146848112E-2</v>
      </c>
      <c r="P21" s="21"/>
      <c r="Q21" s="21"/>
    </row>
    <row r="22" spans="1:17" x14ac:dyDescent="0.2">
      <c r="A22" s="21"/>
      <c r="B22" s="22"/>
      <c r="C22" s="23"/>
      <c r="D22" s="21"/>
      <c r="E22" s="21"/>
      <c r="F22" s="21"/>
      <c r="G22" s="21"/>
      <c r="H22" s="29">
        <v>0</v>
      </c>
      <c r="I22" s="27">
        <v>0.67361111111111116</v>
      </c>
      <c r="J22" s="9">
        <f t="shared" si="2"/>
        <v>372.00000000000006</v>
      </c>
      <c r="K22" s="10">
        <v>7.7708000000000004</v>
      </c>
      <c r="L22" s="18">
        <v>50</v>
      </c>
      <c r="M22" s="18">
        <v>25</v>
      </c>
      <c r="N22" s="11">
        <f t="shared" si="0"/>
        <v>3.1477502925807972</v>
      </c>
      <c r="O22" s="25">
        <f t="shared" si="1"/>
        <v>1.5521451146848112E-2</v>
      </c>
      <c r="P22" s="21"/>
      <c r="Q22" s="21"/>
    </row>
    <row r="23" spans="1:17" x14ac:dyDescent="0.2">
      <c r="A23" s="21"/>
      <c r="B23" s="22"/>
      <c r="C23" s="23"/>
      <c r="D23" s="21"/>
      <c r="E23" s="21"/>
      <c r="F23" s="21"/>
      <c r="G23" s="21"/>
      <c r="H23" s="29">
        <v>0</v>
      </c>
      <c r="I23" s="27">
        <v>0.68333333333333324</v>
      </c>
      <c r="J23" s="9">
        <f t="shared" ref="J23:J28" si="3">60*(I23-$I$2)*24+(24*60*H23)</f>
        <v>385.99999999999977</v>
      </c>
      <c r="K23" s="10">
        <v>7.7682000000000002</v>
      </c>
      <c r="L23" s="18">
        <v>50</v>
      </c>
      <c r="M23" s="18">
        <v>25</v>
      </c>
      <c r="N23" s="11">
        <f t="shared" si="0"/>
        <v>3.1477502925807972</v>
      </c>
      <c r="O23" s="25">
        <f t="shared" si="1"/>
        <v>1.5521451146848112E-2</v>
      </c>
      <c r="P23" s="21"/>
      <c r="Q23" s="21"/>
    </row>
    <row r="24" spans="1:17" x14ac:dyDescent="0.2">
      <c r="A24" s="21"/>
      <c r="B24" s="22"/>
      <c r="C24" s="23"/>
      <c r="D24" s="21"/>
      <c r="E24" s="21"/>
      <c r="F24" s="21"/>
      <c r="G24" s="21"/>
      <c r="H24" s="29">
        <v>0</v>
      </c>
      <c r="I24" s="27">
        <v>0.69444444444444453</v>
      </c>
      <c r="J24" s="9">
        <f t="shared" si="3"/>
        <v>402.00000000000011</v>
      </c>
      <c r="K24" s="10">
        <v>7.7657999999999996</v>
      </c>
      <c r="L24" s="18">
        <v>50</v>
      </c>
      <c r="M24" s="18">
        <v>25</v>
      </c>
      <c r="N24" s="11">
        <f t="shared" si="0"/>
        <v>3.1477502925807972</v>
      </c>
      <c r="O24" s="25">
        <f t="shared" si="1"/>
        <v>1.5521451146848112E-2</v>
      </c>
      <c r="P24" s="21"/>
      <c r="Q24" s="21"/>
    </row>
    <row r="25" spans="1:17" x14ac:dyDescent="0.2">
      <c r="A25" s="21"/>
      <c r="B25" s="22"/>
      <c r="C25" s="23"/>
      <c r="D25" s="21"/>
      <c r="E25" s="21"/>
      <c r="F25" s="21"/>
      <c r="G25" s="21"/>
      <c r="H25" s="29">
        <v>0</v>
      </c>
      <c r="I25" s="27">
        <v>0.70833333333333337</v>
      </c>
      <c r="J25" s="9">
        <f t="shared" si="3"/>
        <v>422.00000000000006</v>
      </c>
      <c r="K25" s="10">
        <v>7.7624000000000004</v>
      </c>
      <c r="L25" s="18">
        <v>50</v>
      </c>
      <c r="M25" s="18">
        <v>25</v>
      </c>
      <c r="N25" s="11">
        <f t="shared" si="0"/>
        <v>3.1477502925807972</v>
      </c>
      <c r="O25" s="25">
        <f t="shared" si="1"/>
        <v>1.5521451146848112E-2</v>
      </c>
      <c r="P25" s="21"/>
      <c r="Q25" s="21"/>
    </row>
    <row r="26" spans="1:17" x14ac:dyDescent="0.2">
      <c r="A26" s="21"/>
      <c r="B26" s="22"/>
      <c r="C26" s="23"/>
      <c r="D26" s="21"/>
      <c r="E26" s="21"/>
      <c r="F26" s="21"/>
      <c r="G26" s="21"/>
      <c r="H26" s="29">
        <v>0</v>
      </c>
      <c r="I26" s="27">
        <v>0.72569444444444453</v>
      </c>
      <c r="J26" s="9">
        <f t="shared" si="3"/>
        <v>447.00000000000011</v>
      </c>
      <c r="K26" s="10">
        <v>7.7586000000000004</v>
      </c>
      <c r="L26" s="18">
        <v>50</v>
      </c>
      <c r="M26" s="18">
        <v>25</v>
      </c>
      <c r="N26" s="11">
        <f t="shared" si="0"/>
        <v>3.1477502925807972</v>
      </c>
      <c r="O26" s="25">
        <f t="shared" si="1"/>
        <v>1.5521451146848112E-2</v>
      </c>
      <c r="P26" s="21"/>
      <c r="Q26" s="21"/>
    </row>
    <row r="27" spans="1:17" x14ac:dyDescent="0.2">
      <c r="A27" s="21"/>
      <c r="B27" s="22"/>
      <c r="C27" s="23"/>
      <c r="D27" s="21"/>
      <c r="E27" s="21"/>
      <c r="F27" s="21"/>
      <c r="G27" s="21"/>
      <c r="H27" s="29">
        <v>0</v>
      </c>
      <c r="I27" s="27">
        <v>0.74583333333333324</v>
      </c>
      <c r="J27" s="9">
        <f t="shared" si="3"/>
        <v>475.99999999999977</v>
      </c>
      <c r="K27" s="10">
        <v>7.7538999999999998</v>
      </c>
      <c r="L27" s="18">
        <v>50</v>
      </c>
      <c r="M27" s="18">
        <v>25</v>
      </c>
      <c r="N27" s="11">
        <f t="shared" si="0"/>
        <v>3.1477502925807972</v>
      </c>
      <c r="O27" s="25">
        <f t="shared" si="1"/>
        <v>1.5521451146848112E-2</v>
      </c>
      <c r="P27" s="21"/>
      <c r="Q27" s="21"/>
    </row>
    <row r="28" spans="1:17" x14ac:dyDescent="0.2">
      <c r="A28" s="21"/>
      <c r="B28" s="22"/>
      <c r="C28" s="23"/>
      <c r="D28" s="21"/>
      <c r="E28" s="21"/>
      <c r="F28" s="21"/>
      <c r="G28" s="21"/>
      <c r="H28" s="29">
        <v>0</v>
      </c>
      <c r="I28" s="27">
        <v>0.76944444444444438</v>
      </c>
      <c r="J28" s="9">
        <f t="shared" si="3"/>
        <v>509.99999999999983</v>
      </c>
      <c r="K28" s="10">
        <v>7.7488000000000001</v>
      </c>
      <c r="L28" s="18">
        <v>50</v>
      </c>
      <c r="M28" s="18">
        <v>25</v>
      </c>
      <c r="N28" s="11">
        <f t="shared" si="0"/>
        <v>3.1477502925807972</v>
      </c>
      <c r="O28" s="25">
        <f t="shared" si="1"/>
        <v>1.5521451146848112E-2</v>
      </c>
      <c r="P28" s="21"/>
      <c r="Q28" s="21"/>
    </row>
    <row r="29" spans="1:17" x14ac:dyDescent="0.2">
      <c r="A29" s="21"/>
      <c r="B29" s="22"/>
      <c r="C29" s="23"/>
      <c r="D29" s="21"/>
      <c r="E29" s="21"/>
      <c r="F29" s="21"/>
      <c r="G29" s="21"/>
      <c r="H29" s="30"/>
      <c r="I29" s="27"/>
      <c r="J29" s="9"/>
      <c r="K29" s="10"/>
      <c r="L29" s="18"/>
      <c r="M29" s="18"/>
      <c r="N29" s="11"/>
      <c r="O29" s="25"/>
      <c r="P29" s="21"/>
      <c r="Q29" s="21"/>
    </row>
    <row r="30" spans="1:17" x14ac:dyDescent="0.2">
      <c r="A30" s="21"/>
      <c r="B30" s="22"/>
      <c r="C30" s="23"/>
      <c r="D30" s="21"/>
      <c r="E30" s="21"/>
      <c r="F30" s="21"/>
      <c r="G30" s="21"/>
      <c r="O30" s="21"/>
      <c r="P30" s="21"/>
      <c r="Q30" s="21"/>
    </row>
    <row r="31" spans="1:17" x14ac:dyDescent="0.2">
      <c r="A31" s="21"/>
      <c r="B31" s="22"/>
      <c r="C31" s="23"/>
      <c r="D31" s="21"/>
      <c r="E31" s="21"/>
      <c r="F31" s="21"/>
      <c r="G31" s="21"/>
      <c r="O31" s="21"/>
      <c r="P31" s="21"/>
      <c r="Q31" s="21"/>
    </row>
    <row r="32" spans="1:17" x14ac:dyDescent="0.2">
      <c r="A32" s="21"/>
      <c r="B32" s="22"/>
      <c r="C32" s="23"/>
      <c r="D32" s="21"/>
      <c r="E32" s="21"/>
      <c r="F32" s="21"/>
      <c r="G32" s="21"/>
      <c r="J32" s="21"/>
      <c r="K32" s="21"/>
      <c r="L32" s="21"/>
      <c r="M32" s="21"/>
      <c r="N32" s="21"/>
      <c r="O32" s="21"/>
      <c r="P32" s="21"/>
      <c r="Q32" s="21"/>
    </row>
    <row r="33" spans="1:17" x14ac:dyDescent="0.2">
      <c r="A33" s="21"/>
      <c r="B33" s="22"/>
      <c r="C33" s="23"/>
      <c r="D33" s="21"/>
      <c r="E33" s="21"/>
      <c r="F33" s="21"/>
      <c r="G33" s="21"/>
      <c r="J33" s="21"/>
      <c r="K33" s="21"/>
      <c r="L33" s="21"/>
      <c r="M33" s="21"/>
      <c r="N33" s="21"/>
      <c r="O33" s="21"/>
      <c r="P33" s="21"/>
      <c r="Q33" s="21"/>
    </row>
    <row r="34" spans="1:17" x14ac:dyDescent="0.2">
      <c r="A34" s="21"/>
      <c r="B34" s="22"/>
      <c r="C34" s="23"/>
      <c r="D34" s="21"/>
      <c r="E34" s="21"/>
      <c r="F34" s="21"/>
      <c r="G34" s="21"/>
      <c r="J34" s="21"/>
      <c r="K34" s="21"/>
      <c r="L34" s="21"/>
      <c r="M34" s="21"/>
      <c r="N34" s="21"/>
      <c r="O34" s="21"/>
      <c r="P34" s="21"/>
      <c r="Q34" s="21"/>
    </row>
    <row r="35" spans="1:17" x14ac:dyDescent="0.2">
      <c r="A35" s="21"/>
      <c r="B35" s="22"/>
      <c r="C35" s="23"/>
      <c r="D35" s="21"/>
      <c r="E35" s="21"/>
      <c r="F35" s="21"/>
      <c r="G35" s="21"/>
      <c r="J35" s="21"/>
      <c r="K35" s="21"/>
      <c r="L35" s="21"/>
      <c r="M35" s="21"/>
      <c r="N35" s="21"/>
      <c r="O35" s="21"/>
      <c r="P35" s="21"/>
      <c r="Q35" s="21"/>
    </row>
    <row r="36" spans="1:17" x14ac:dyDescent="0.2">
      <c r="A36" s="21"/>
      <c r="B36" s="22"/>
      <c r="C36" s="23"/>
      <c r="D36" s="21"/>
      <c r="E36" s="21"/>
      <c r="F36" s="21"/>
      <c r="G36" s="21"/>
      <c r="J36" s="21"/>
      <c r="K36" s="21"/>
      <c r="L36" s="21"/>
      <c r="M36" s="21"/>
      <c r="N36" s="21"/>
      <c r="O36" s="21"/>
      <c r="P36" s="21"/>
      <c r="Q36" s="21"/>
    </row>
    <row r="37" spans="1:17" x14ac:dyDescent="0.2">
      <c r="A37" s="21"/>
      <c r="B37" s="22"/>
      <c r="C37" s="23"/>
      <c r="D37" s="21"/>
      <c r="E37" s="21"/>
      <c r="F37" s="21"/>
      <c r="G37" s="21"/>
      <c r="J37" s="21"/>
      <c r="K37" s="21"/>
      <c r="L37" s="21"/>
      <c r="M37" s="21"/>
      <c r="N37" s="21"/>
      <c r="O37" s="21"/>
      <c r="P37" s="21"/>
      <c r="Q37" s="21"/>
    </row>
    <row r="38" spans="1:17" x14ac:dyDescent="0.2">
      <c r="A38" s="21"/>
      <c r="B38" s="22"/>
      <c r="C38" s="23"/>
      <c r="D38" s="21"/>
      <c r="E38" s="21"/>
      <c r="F38" s="21"/>
      <c r="G38" s="21"/>
      <c r="J38" s="21"/>
      <c r="K38" s="21"/>
      <c r="L38" s="21"/>
      <c r="M38" s="21"/>
      <c r="N38" s="21"/>
      <c r="O38" s="21"/>
      <c r="P38" s="21"/>
      <c r="Q38" s="21"/>
    </row>
    <row r="39" spans="1:17" x14ac:dyDescent="0.2">
      <c r="A39" s="21"/>
      <c r="B39" s="22"/>
      <c r="C39" s="23"/>
      <c r="D39" s="21"/>
      <c r="E39" s="21"/>
      <c r="F39" s="21"/>
      <c r="G39" s="21"/>
      <c r="J39" s="21"/>
      <c r="K39" s="21"/>
      <c r="L39" s="21"/>
      <c r="M39" s="21"/>
      <c r="N39" s="21"/>
      <c r="O39" s="21"/>
      <c r="P39" s="21"/>
      <c r="Q39" s="21"/>
    </row>
    <row r="40" spans="1:17" x14ac:dyDescent="0.2">
      <c r="A40" s="21"/>
      <c r="B40" s="22"/>
      <c r="C40" s="23"/>
      <c r="D40" s="21"/>
      <c r="E40" s="21"/>
      <c r="F40" s="21"/>
      <c r="G40" s="21"/>
      <c r="J40" s="21"/>
      <c r="K40" s="21"/>
      <c r="L40" s="21"/>
      <c r="M40" s="21"/>
      <c r="N40" s="21"/>
      <c r="O40" s="21"/>
      <c r="P40" s="21"/>
      <c r="Q40" s="21"/>
    </row>
  </sheetData>
  <pageMargins left="0.7" right="0.7" top="0.75" bottom="0.75" header="0.3" footer="0.3"/>
  <pageSetup paperSize="9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8455F-936E-44D5-9225-777E87D303C1}">
  <dimension ref="A1:CO40"/>
  <sheetViews>
    <sheetView zoomScale="131" zoomScaleNormal="125" workbookViewId="0">
      <selection activeCell="D2" sqref="D2"/>
    </sheetView>
  </sheetViews>
  <sheetFormatPr baseColWidth="10" defaultColWidth="10.83203125" defaultRowHeight="15" x14ac:dyDescent="0.2"/>
  <cols>
    <col min="1" max="1" width="26" bestFit="1" customWidth="1"/>
    <col min="2" max="2" width="11.5" style="3" bestFit="1" customWidth="1"/>
    <col min="3" max="3" width="11.33203125" style="4" bestFit="1" customWidth="1"/>
    <col min="4" max="4" width="17.6640625" customWidth="1"/>
    <col min="5" max="5" width="14" bestFit="1" customWidth="1"/>
    <col min="6" max="6" width="11.5" bestFit="1" customWidth="1"/>
    <col min="7" max="7" width="11.1640625" bestFit="1" customWidth="1"/>
    <col min="8" max="8" width="11.1640625" style="24" bestFit="1" customWidth="1"/>
    <col min="9" max="9" width="11" style="28" bestFit="1" customWidth="1"/>
  </cols>
  <sheetData>
    <row r="1" spans="1:93" x14ac:dyDescent="0.2">
      <c r="A1" s="32" t="s">
        <v>12</v>
      </c>
      <c r="B1" s="33" t="s">
        <v>0</v>
      </c>
      <c r="C1" s="34" t="s">
        <v>5</v>
      </c>
      <c r="D1" s="35" t="s">
        <v>6</v>
      </c>
      <c r="E1" s="35" t="s">
        <v>7</v>
      </c>
      <c r="F1" s="12" t="s">
        <v>8</v>
      </c>
      <c r="G1" s="5" t="s">
        <v>9</v>
      </c>
      <c r="H1" s="36" t="s">
        <v>10</v>
      </c>
      <c r="I1" s="37" t="s">
        <v>11</v>
      </c>
      <c r="J1" s="5" t="s">
        <v>13</v>
      </c>
      <c r="K1" s="32" t="s">
        <v>14</v>
      </c>
      <c r="L1" s="5" t="s">
        <v>1</v>
      </c>
      <c r="M1" s="5" t="s">
        <v>2</v>
      </c>
      <c r="N1" s="5" t="s">
        <v>3</v>
      </c>
      <c r="O1" s="5" t="s">
        <v>4</v>
      </c>
      <c r="P1" s="5" t="s">
        <v>15</v>
      </c>
      <c r="Q1" s="6" t="s">
        <v>16</v>
      </c>
      <c r="R1" s="7"/>
      <c r="S1" s="7"/>
      <c r="T1" s="6"/>
      <c r="U1" s="6"/>
      <c r="V1" s="6"/>
      <c r="W1" s="6"/>
      <c r="X1" s="7"/>
      <c r="Y1" s="7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7"/>
      <c r="AM1" s="7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 x14ac:dyDescent="0.2">
      <c r="A2" s="13" t="s">
        <v>18</v>
      </c>
      <c r="B2" s="14">
        <v>45091</v>
      </c>
      <c r="C2" s="15">
        <v>0.41597222222222219</v>
      </c>
      <c r="D2" s="16">
        <v>7.9835000000000003</v>
      </c>
      <c r="E2" s="16">
        <v>7.7752999999999997</v>
      </c>
      <c r="F2" s="16">
        <v>101.4</v>
      </c>
      <c r="G2" s="8">
        <v>0</v>
      </c>
      <c r="H2" s="29">
        <v>0</v>
      </c>
      <c r="I2" s="26">
        <v>0.41597222222222219</v>
      </c>
      <c r="J2" s="9">
        <v>0</v>
      </c>
      <c r="K2" s="10">
        <v>7.9896000000000003</v>
      </c>
      <c r="L2" s="18">
        <v>50</v>
      </c>
      <c r="M2" s="18">
        <v>25</v>
      </c>
      <c r="N2" s="11">
        <f>(610.78*2.71828^(M2/(M2+238.3)*17.2694))/1000</f>
        <v>3.1477502925807972</v>
      </c>
      <c r="O2" s="25">
        <f>(1-(L2/100))*(N2/F$2)</f>
        <v>1.5521451146848112E-2</v>
      </c>
      <c r="P2" s="8"/>
      <c r="Q2" s="8" t="s">
        <v>22</v>
      </c>
      <c r="R2" s="7"/>
      <c r="S2" s="7"/>
      <c r="T2" s="6"/>
      <c r="U2" s="6"/>
      <c r="V2" s="6"/>
      <c r="W2" s="6"/>
      <c r="X2" s="7"/>
      <c r="Y2" s="7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7"/>
      <c r="AM2" s="7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 x14ac:dyDescent="0.2">
      <c r="A3" s="17"/>
      <c r="B3" s="19"/>
      <c r="C3" s="20"/>
      <c r="D3" s="17"/>
      <c r="E3" s="17"/>
      <c r="F3" s="17"/>
      <c r="G3" s="8"/>
      <c r="H3" s="29">
        <v>0</v>
      </c>
      <c r="I3" s="26">
        <v>0.41875000000000001</v>
      </c>
      <c r="J3" s="9">
        <f>60*(I3-$I$2)*24+(24*60*H3)</f>
        <v>4.0000000000000657</v>
      </c>
      <c r="K3" s="10">
        <v>7.9884000000000004</v>
      </c>
      <c r="L3" s="18">
        <v>50</v>
      </c>
      <c r="M3" s="18">
        <v>25</v>
      </c>
      <c r="N3" s="11">
        <f t="shared" ref="N3:N28" si="0">(610.78*2.71828^(M3/(M3+238.3)*17.2694))/1000</f>
        <v>3.1477502925807972</v>
      </c>
      <c r="O3" s="25">
        <f t="shared" ref="O3:O28" si="1">(1-(L3/100))*(N3/F$2)</f>
        <v>1.5521451146848112E-2</v>
      </c>
      <c r="P3" s="8"/>
      <c r="Q3" s="17"/>
      <c r="R3" s="7"/>
      <c r="S3" s="7"/>
      <c r="T3" s="8"/>
      <c r="U3" s="7"/>
      <c r="V3" s="7"/>
      <c r="W3" s="7"/>
      <c r="X3" s="7"/>
      <c r="Y3" s="7"/>
      <c r="Z3" s="7"/>
      <c r="AA3" s="7"/>
      <c r="AB3" s="7"/>
      <c r="AC3" s="8"/>
      <c r="AD3" s="7"/>
      <c r="AE3" s="7"/>
      <c r="AF3" s="7"/>
      <c r="AG3" s="7"/>
      <c r="AH3" s="8"/>
      <c r="AI3" s="7"/>
      <c r="AJ3" s="7"/>
      <c r="AK3" s="7"/>
      <c r="AL3" s="7"/>
      <c r="AM3" s="7"/>
      <c r="AQ3" s="2"/>
      <c r="AV3" s="2"/>
      <c r="BE3" s="2"/>
      <c r="BJ3" s="2"/>
      <c r="BS3" s="2"/>
      <c r="BX3" s="2"/>
      <c r="CG3" s="2"/>
      <c r="CL3" s="2"/>
    </row>
    <row r="4" spans="1:93" x14ac:dyDescent="0.2">
      <c r="A4" s="17"/>
      <c r="B4" s="19"/>
      <c r="C4" s="20"/>
      <c r="D4" s="17"/>
      <c r="E4" s="17"/>
      <c r="F4" s="17"/>
      <c r="G4" s="8"/>
      <c r="H4" s="29">
        <v>0</v>
      </c>
      <c r="I4" s="26">
        <v>0.42222222222222222</v>
      </c>
      <c r="J4" s="9">
        <f t="shared" ref="J4:J28" si="2">60*(I4-$I$2)*24+(24*60*H4)</f>
        <v>9.000000000000048</v>
      </c>
      <c r="K4" s="10">
        <v>7.9882999999999997</v>
      </c>
      <c r="L4" s="18">
        <v>50</v>
      </c>
      <c r="M4" s="18">
        <v>25</v>
      </c>
      <c r="N4" s="11">
        <f t="shared" si="0"/>
        <v>3.1477502925807972</v>
      </c>
      <c r="O4" s="25">
        <f t="shared" si="1"/>
        <v>1.5521451146848112E-2</v>
      </c>
      <c r="P4" s="17"/>
      <c r="Q4" s="8"/>
      <c r="R4" s="7"/>
      <c r="S4" s="7"/>
      <c r="T4" s="8"/>
      <c r="U4" s="8"/>
      <c r="V4" s="7"/>
      <c r="W4" s="7"/>
      <c r="X4" s="7"/>
      <c r="Y4" s="7"/>
      <c r="Z4" s="7"/>
      <c r="AA4" s="7"/>
      <c r="AB4" s="7"/>
      <c r="AC4" s="8"/>
      <c r="AD4" s="7"/>
      <c r="AE4" s="7"/>
      <c r="AF4" s="7"/>
      <c r="AG4" s="7"/>
      <c r="AH4" s="8"/>
      <c r="AI4" s="8"/>
      <c r="AJ4" s="7"/>
      <c r="AK4" s="7"/>
      <c r="AL4" s="7"/>
      <c r="AM4" s="7"/>
      <c r="AQ4" s="2"/>
      <c r="AV4" s="2"/>
      <c r="AW4" s="2"/>
      <c r="BE4" s="2"/>
      <c r="BJ4" s="2"/>
      <c r="BK4" s="2"/>
      <c r="BS4" s="2"/>
      <c r="BX4" s="2"/>
      <c r="BY4" s="2"/>
      <c r="CG4" s="2"/>
      <c r="CL4" s="2"/>
      <c r="CM4" s="2"/>
    </row>
    <row r="5" spans="1:93" x14ac:dyDescent="0.2">
      <c r="A5" s="17"/>
      <c r="B5" s="19"/>
      <c r="C5" s="20"/>
      <c r="D5" s="17"/>
      <c r="E5" s="17"/>
      <c r="F5" s="17"/>
      <c r="G5" s="8"/>
      <c r="H5" s="29">
        <v>0</v>
      </c>
      <c r="I5" s="26">
        <v>0.4291666666666667</v>
      </c>
      <c r="J5" s="9">
        <f t="shared" si="2"/>
        <v>19.000000000000092</v>
      </c>
      <c r="K5" s="10">
        <v>7.9871999999999996</v>
      </c>
      <c r="L5" s="18">
        <v>50</v>
      </c>
      <c r="M5" s="18">
        <v>25</v>
      </c>
      <c r="N5" s="11">
        <f t="shared" si="0"/>
        <v>3.1477502925807972</v>
      </c>
      <c r="O5" s="25">
        <f t="shared" si="1"/>
        <v>1.5521451146848112E-2</v>
      </c>
      <c r="P5" s="8"/>
      <c r="Q5" s="8"/>
      <c r="R5" s="8"/>
      <c r="S5" s="7"/>
      <c r="T5" s="8"/>
      <c r="U5" s="8"/>
      <c r="V5" s="7"/>
      <c r="W5" s="7"/>
      <c r="X5" s="7"/>
      <c r="Y5" s="7"/>
      <c r="Z5" s="7"/>
      <c r="AA5" s="7"/>
      <c r="AB5" s="7"/>
      <c r="AC5" s="8"/>
      <c r="AD5" s="7"/>
      <c r="AE5" s="7"/>
      <c r="AF5" s="7"/>
      <c r="AG5" s="7"/>
      <c r="AH5" s="8"/>
      <c r="AI5" s="8"/>
      <c r="AJ5" s="7"/>
      <c r="AK5" s="7"/>
      <c r="AL5" s="7"/>
      <c r="AM5" s="7"/>
      <c r="AQ5" s="2"/>
      <c r="AV5" s="2"/>
      <c r="AW5" s="2"/>
      <c r="BE5" s="2"/>
      <c r="BJ5" s="2"/>
      <c r="BK5" s="2"/>
      <c r="BS5" s="2"/>
      <c r="BX5" s="2"/>
      <c r="BY5" s="2"/>
      <c r="CG5" s="2"/>
      <c r="CL5" s="2"/>
      <c r="CM5" s="2"/>
    </row>
    <row r="6" spans="1:93" x14ac:dyDescent="0.2">
      <c r="A6" s="17"/>
      <c r="B6" s="19"/>
      <c r="C6" s="20"/>
      <c r="D6" s="17"/>
      <c r="E6" s="17"/>
      <c r="F6" s="17"/>
      <c r="G6" s="8"/>
      <c r="H6" s="29">
        <v>0</v>
      </c>
      <c r="I6" s="26">
        <v>0.43611111111111112</v>
      </c>
      <c r="J6" s="9">
        <f t="shared" si="2"/>
        <v>29.000000000000057</v>
      </c>
      <c r="K6" s="10">
        <v>7.9865000000000004</v>
      </c>
      <c r="L6" s="18">
        <v>50</v>
      </c>
      <c r="M6" s="18">
        <v>25</v>
      </c>
      <c r="N6" s="11">
        <f t="shared" si="0"/>
        <v>3.1477502925807972</v>
      </c>
      <c r="O6" s="25">
        <f t="shared" si="1"/>
        <v>1.5521451146848112E-2</v>
      </c>
      <c r="P6" s="8"/>
      <c r="Q6" s="8"/>
      <c r="R6" s="8"/>
      <c r="S6" s="7"/>
      <c r="T6" s="8"/>
      <c r="U6" s="8"/>
      <c r="V6" s="7"/>
      <c r="W6" s="7"/>
      <c r="X6" s="7"/>
      <c r="Y6" s="7"/>
      <c r="Z6" s="7"/>
      <c r="AA6" s="7"/>
      <c r="AB6" s="7"/>
      <c r="AC6" s="8"/>
      <c r="AD6" s="7"/>
      <c r="AE6" s="7"/>
      <c r="AF6" s="7"/>
      <c r="AG6" s="7"/>
      <c r="AH6" s="8"/>
      <c r="AI6" s="8"/>
      <c r="AJ6" s="7"/>
      <c r="AK6" s="7"/>
      <c r="AL6" s="7"/>
      <c r="AM6" s="7"/>
      <c r="AQ6" s="2"/>
      <c r="AV6" s="2"/>
      <c r="AW6" s="2"/>
      <c r="BE6" s="2"/>
      <c r="BJ6" s="2"/>
      <c r="BK6" s="2"/>
      <c r="BS6" s="2"/>
      <c r="BX6" s="2"/>
      <c r="BY6" s="2"/>
      <c r="CG6" s="2"/>
      <c r="CL6" s="2"/>
      <c r="CM6" s="2"/>
    </row>
    <row r="7" spans="1:93" x14ac:dyDescent="0.2">
      <c r="A7" s="17"/>
      <c r="B7" s="19"/>
      <c r="C7" s="20"/>
      <c r="D7" s="17"/>
      <c r="E7" s="17"/>
      <c r="F7" s="17"/>
      <c r="G7" s="8"/>
      <c r="H7" s="29">
        <v>0</v>
      </c>
      <c r="I7" s="26">
        <v>0.45694444444444443</v>
      </c>
      <c r="J7" s="9">
        <f t="shared" si="2"/>
        <v>59.000000000000036</v>
      </c>
      <c r="K7" s="10">
        <v>7.9842000000000004</v>
      </c>
      <c r="L7" s="18">
        <v>50</v>
      </c>
      <c r="M7" s="18">
        <v>25</v>
      </c>
      <c r="N7" s="11">
        <f t="shared" si="0"/>
        <v>3.1477502925807972</v>
      </c>
      <c r="O7" s="25">
        <f t="shared" si="1"/>
        <v>1.5521451146848112E-2</v>
      </c>
      <c r="P7" s="8"/>
      <c r="Q7" s="8"/>
      <c r="R7" s="8"/>
      <c r="S7" s="7"/>
      <c r="T7" s="8"/>
      <c r="U7" s="8"/>
      <c r="V7" s="7"/>
      <c r="W7" s="7"/>
      <c r="X7" s="7"/>
      <c r="Y7" s="7"/>
      <c r="Z7" s="7"/>
      <c r="AA7" s="7"/>
      <c r="AB7" s="7"/>
      <c r="AC7" s="8"/>
      <c r="AD7" s="7"/>
      <c r="AE7" s="7"/>
      <c r="AF7" s="7"/>
      <c r="AG7" s="7"/>
      <c r="AH7" s="8"/>
      <c r="AI7" s="8"/>
      <c r="AJ7" s="7"/>
      <c r="AK7" s="7"/>
      <c r="AL7" s="7"/>
      <c r="AM7" s="7"/>
      <c r="AQ7" s="2"/>
      <c r="AV7" s="2"/>
      <c r="AW7" s="2"/>
      <c r="BE7" s="2"/>
      <c r="BJ7" s="2"/>
      <c r="BK7" s="2"/>
      <c r="BS7" s="2"/>
      <c r="BX7" s="2"/>
      <c r="BY7" s="2"/>
      <c r="CG7" s="2"/>
      <c r="CL7" s="2"/>
      <c r="CM7" s="2"/>
    </row>
    <row r="8" spans="1:93" x14ac:dyDescent="0.2">
      <c r="A8" s="17"/>
      <c r="B8" s="19"/>
      <c r="C8" s="20"/>
      <c r="D8" s="17"/>
      <c r="E8" s="17"/>
      <c r="F8" s="17"/>
      <c r="G8" s="8"/>
      <c r="H8" s="29">
        <v>0</v>
      </c>
      <c r="I8" s="26">
        <v>0.47847222222222219</v>
      </c>
      <c r="J8" s="9">
        <f t="shared" si="2"/>
        <v>90</v>
      </c>
      <c r="K8" s="10">
        <v>7.9819000000000004</v>
      </c>
      <c r="L8" s="18">
        <v>50</v>
      </c>
      <c r="M8" s="18">
        <v>25</v>
      </c>
      <c r="N8" s="11">
        <f t="shared" si="0"/>
        <v>3.1477502925807972</v>
      </c>
      <c r="O8" s="25">
        <f t="shared" si="1"/>
        <v>1.5521451146848112E-2</v>
      </c>
      <c r="P8" s="8"/>
      <c r="Q8" s="8"/>
      <c r="R8" s="8"/>
      <c r="S8" s="7"/>
      <c r="T8" s="8"/>
      <c r="U8" s="8"/>
      <c r="V8" s="7"/>
      <c r="W8" s="7"/>
      <c r="X8" s="7"/>
      <c r="Y8" s="7"/>
      <c r="Z8" s="7"/>
      <c r="AA8" s="7"/>
      <c r="AB8" s="7"/>
      <c r="AC8" s="8"/>
      <c r="AD8" s="7"/>
      <c r="AE8" s="7"/>
      <c r="AF8" s="7"/>
      <c r="AG8" s="7"/>
      <c r="AH8" s="8"/>
      <c r="AI8" s="8"/>
      <c r="AJ8" s="7"/>
      <c r="AK8" s="7"/>
      <c r="AL8" s="7"/>
      <c r="AM8" s="7"/>
      <c r="AQ8" s="2"/>
      <c r="AV8" s="2"/>
      <c r="AW8" s="2"/>
      <c r="BE8" s="2"/>
      <c r="BJ8" s="2"/>
      <c r="BK8" s="2"/>
      <c r="BS8" s="2"/>
      <c r="BX8" s="2"/>
      <c r="BY8" s="2"/>
      <c r="CG8" s="2"/>
      <c r="CL8" s="2"/>
      <c r="CM8" s="2"/>
    </row>
    <row r="9" spans="1:93" x14ac:dyDescent="0.2">
      <c r="A9" s="17"/>
      <c r="B9" s="19"/>
      <c r="C9" s="20"/>
      <c r="D9" s="17"/>
      <c r="E9" s="17"/>
      <c r="F9" s="17"/>
      <c r="G9" s="8"/>
      <c r="H9" s="29">
        <v>0</v>
      </c>
      <c r="I9" s="27">
        <v>0.5</v>
      </c>
      <c r="J9" s="9">
        <f t="shared" si="2"/>
        <v>121.00000000000006</v>
      </c>
      <c r="K9" s="10">
        <v>7.9801000000000002</v>
      </c>
      <c r="L9" s="18">
        <v>50</v>
      </c>
      <c r="M9" s="18">
        <v>25</v>
      </c>
      <c r="N9" s="11">
        <f t="shared" si="0"/>
        <v>3.1477502925807972</v>
      </c>
      <c r="O9" s="25">
        <f t="shared" si="1"/>
        <v>1.5521451146848112E-2</v>
      </c>
      <c r="P9" s="8"/>
      <c r="Q9" s="8"/>
      <c r="R9" s="8"/>
      <c r="S9" s="7"/>
      <c r="T9" s="8"/>
      <c r="U9" s="8"/>
      <c r="V9" s="7"/>
      <c r="W9" s="7"/>
      <c r="X9" s="7"/>
      <c r="Y9" s="7"/>
      <c r="Z9" s="7"/>
      <c r="AA9" s="7"/>
      <c r="AB9" s="7"/>
      <c r="AC9" s="8"/>
      <c r="AD9" s="7"/>
      <c r="AE9" s="7"/>
      <c r="AF9" s="7"/>
      <c r="AG9" s="7"/>
      <c r="AH9" s="8"/>
      <c r="AI9" s="8"/>
      <c r="AJ9" s="7"/>
      <c r="AK9" s="7"/>
      <c r="AL9" s="7"/>
      <c r="AM9" s="7"/>
      <c r="AQ9" s="2"/>
      <c r="AV9" s="2"/>
      <c r="AW9" s="2"/>
      <c r="BE9" s="2"/>
      <c r="BJ9" s="2"/>
      <c r="BK9" s="2"/>
      <c r="BS9" s="2"/>
      <c r="BX9" s="2"/>
      <c r="BY9" s="2"/>
      <c r="CG9" s="2"/>
      <c r="CL9" s="2"/>
      <c r="CM9" s="2"/>
    </row>
    <row r="10" spans="1:93" x14ac:dyDescent="0.2">
      <c r="A10" s="17"/>
      <c r="B10" s="19"/>
      <c r="C10" s="20"/>
      <c r="D10" s="17"/>
      <c r="E10" s="17"/>
      <c r="F10" s="17"/>
      <c r="G10" s="8"/>
      <c r="H10" s="29">
        <v>0</v>
      </c>
      <c r="I10" s="27">
        <v>0.52083333333333337</v>
      </c>
      <c r="J10" s="9">
        <f t="shared" si="2"/>
        <v>151.00000000000011</v>
      </c>
      <c r="K10" s="10">
        <v>7.9782000000000002</v>
      </c>
      <c r="L10" s="18">
        <v>50</v>
      </c>
      <c r="M10" s="18">
        <v>25</v>
      </c>
      <c r="N10" s="11">
        <f t="shared" si="0"/>
        <v>3.1477502925807972</v>
      </c>
      <c r="O10" s="25">
        <f t="shared" si="1"/>
        <v>1.5521451146848112E-2</v>
      </c>
      <c r="P10" s="8"/>
      <c r="Q10" s="17"/>
      <c r="R10" s="7"/>
      <c r="S10" s="7"/>
      <c r="T10" s="8"/>
      <c r="U10" s="8"/>
      <c r="V10" s="7"/>
      <c r="W10" s="6"/>
      <c r="X10" s="7"/>
      <c r="Y10" s="7"/>
      <c r="Z10" s="7"/>
      <c r="AA10" s="7"/>
      <c r="AB10" s="7"/>
      <c r="AC10" s="8"/>
      <c r="AD10" s="7"/>
      <c r="AE10" s="7"/>
      <c r="AF10" s="7"/>
      <c r="AG10" s="7"/>
      <c r="AH10" s="8"/>
      <c r="AI10" s="8"/>
      <c r="AJ10" s="7"/>
      <c r="AK10" s="6"/>
      <c r="AL10" s="7"/>
      <c r="AM10" s="7"/>
      <c r="AQ10" s="2"/>
      <c r="AV10" s="2"/>
      <c r="AW10" s="2"/>
      <c r="AY10" s="1"/>
      <c r="BE10" s="2"/>
      <c r="BJ10" s="2"/>
      <c r="BK10" s="2"/>
      <c r="BM10" s="1"/>
      <c r="BS10" s="2"/>
      <c r="BX10" s="2"/>
      <c r="BY10" s="2"/>
      <c r="CA10" s="1"/>
      <c r="CG10" s="2"/>
      <c r="CL10" s="2"/>
      <c r="CM10" s="2"/>
      <c r="CO10" s="1"/>
    </row>
    <row r="11" spans="1:93" x14ac:dyDescent="0.2">
      <c r="A11" s="17"/>
      <c r="B11" s="19"/>
      <c r="C11" s="20"/>
      <c r="D11" s="17"/>
      <c r="E11" s="17"/>
      <c r="F11" s="17"/>
      <c r="G11" s="8"/>
      <c r="H11" s="29">
        <v>0</v>
      </c>
      <c r="I11" s="27">
        <v>0.53125</v>
      </c>
      <c r="J11" s="9">
        <f t="shared" si="2"/>
        <v>166.00000000000006</v>
      </c>
      <c r="K11" s="10">
        <v>7.9772999999999996</v>
      </c>
      <c r="L11" s="18">
        <v>50</v>
      </c>
      <c r="M11" s="18">
        <v>25</v>
      </c>
      <c r="N11" s="11">
        <f t="shared" si="0"/>
        <v>3.1477502925807972</v>
      </c>
      <c r="O11" s="25">
        <f t="shared" si="1"/>
        <v>1.5521451146848112E-2</v>
      </c>
      <c r="P11" s="8"/>
      <c r="Q11" s="17"/>
      <c r="R11" s="7"/>
      <c r="S11" s="7"/>
      <c r="T11" s="8"/>
      <c r="U11" s="7"/>
      <c r="V11" s="7"/>
      <c r="W11" s="7"/>
      <c r="X11" s="7"/>
      <c r="Y11" s="7"/>
      <c r="Z11" s="7"/>
      <c r="AA11" s="7"/>
      <c r="AB11" s="7"/>
      <c r="AC11" s="8"/>
      <c r="AD11" s="7"/>
      <c r="AE11" s="7"/>
      <c r="AF11" s="7"/>
      <c r="AG11" s="7"/>
      <c r="AH11" s="8"/>
      <c r="AI11" s="7"/>
      <c r="AJ11" s="7"/>
      <c r="AK11" s="7"/>
      <c r="AL11" s="7"/>
      <c r="AM11" s="7"/>
      <c r="AQ11" s="2"/>
      <c r="AV11" s="2"/>
      <c r="BE11" s="2"/>
      <c r="BJ11" s="2"/>
      <c r="BS11" s="2"/>
      <c r="BX11" s="2"/>
      <c r="CG11" s="2"/>
      <c r="CL11" s="2"/>
    </row>
    <row r="12" spans="1:93" x14ac:dyDescent="0.2">
      <c r="A12" s="17"/>
      <c r="B12" s="19"/>
      <c r="C12" s="20"/>
      <c r="D12" s="17"/>
      <c r="E12" s="17"/>
      <c r="F12" s="17"/>
      <c r="G12" s="8"/>
      <c r="H12" s="29">
        <v>0</v>
      </c>
      <c r="I12" s="27">
        <v>0.54166666666666663</v>
      </c>
      <c r="J12" s="9">
        <f t="shared" si="2"/>
        <v>181</v>
      </c>
      <c r="K12" s="10">
        <v>7.9763000000000002</v>
      </c>
      <c r="L12" s="18">
        <v>50</v>
      </c>
      <c r="M12" s="18">
        <v>25</v>
      </c>
      <c r="N12" s="11">
        <f t="shared" si="0"/>
        <v>3.1477502925807972</v>
      </c>
      <c r="O12" s="25">
        <f t="shared" si="1"/>
        <v>1.5521451146848112E-2</v>
      </c>
      <c r="P12" s="8"/>
      <c r="Q12" s="8"/>
      <c r="R12" s="7"/>
      <c r="S12" s="7"/>
      <c r="T12" s="8"/>
      <c r="U12" s="8"/>
      <c r="V12" s="7"/>
      <c r="W12" s="7"/>
      <c r="X12" s="7"/>
      <c r="Y12" s="7"/>
      <c r="Z12" s="7"/>
      <c r="AA12" s="7"/>
      <c r="AB12" s="7"/>
      <c r="AC12" s="8"/>
      <c r="AD12" s="7"/>
      <c r="AE12" s="7"/>
      <c r="AF12" s="7"/>
      <c r="AG12" s="7"/>
      <c r="AH12" s="8"/>
      <c r="AI12" s="8"/>
      <c r="AJ12" s="7"/>
      <c r="AK12" s="7"/>
      <c r="AL12" s="7"/>
      <c r="AM12" s="7"/>
      <c r="AQ12" s="2"/>
      <c r="AV12" s="2"/>
      <c r="AW12" s="2"/>
      <c r="BE12" s="2"/>
      <c r="BJ12" s="2"/>
      <c r="BK12" s="2"/>
      <c r="BS12" s="2"/>
      <c r="BX12" s="2"/>
      <c r="BY12" s="2"/>
      <c r="CG12" s="2"/>
      <c r="CL12" s="2"/>
      <c r="CM12" s="2"/>
    </row>
    <row r="13" spans="1:93" x14ac:dyDescent="0.2">
      <c r="A13" s="21"/>
      <c r="B13" s="22"/>
      <c r="C13" s="23"/>
      <c r="D13" s="21"/>
      <c r="E13" s="21"/>
      <c r="F13" s="21"/>
      <c r="G13" s="21"/>
      <c r="H13" s="29">
        <v>0</v>
      </c>
      <c r="I13" s="27">
        <v>0.55208333333333337</v>
      </c>
      <c r="J13" s="9">
        <f t="shared" si="2"/>
        <v>196.00000000000011</v>
      </c>
      <c r="K13" s="10">
        <v>7.9751000000000003</v>
      </c>
      <c r="L13" s="18">
        <v>50</v>
      </c>
      <c r="M13" s="18">
        <v>25</v>
      </c>
      <c r="N13" s="11">
        <f t="shared" si="0"/>
        <v>3.1477502925807972</v>
      </c>
      <c r="O13" s="25">
        <f t="shared" si="1"/>
        <v>1.5521451146848112E-2</v>
      </c>
      <c r="P13" s="21"/>
      <c r="Q13" s="21"/>
    </row>
    <row r="14" spans="1:93" x14ac:dyDescent="0.2">
      <c r="A14" s="21"/>
      <c r="B14" s="22"/>
      <c r="C14" s="23"/>
      <c r="D14" s="21"/>
      <c r="E14" s="21"/>
      <c r="F14" s="21"/>
      <c r="G14" s="21"/>
      <c r="H14" s="29">
        <v>0</v>
      </c>
      <c r="I14" s="27">
        <v>0.5625</v>
      </c>
      <c r="J14" s="9">
        <f t="shared" si="2"/>
        <v>211.00000000000003</v>
      </c>
      <c r="K14" s="10">
        <v>7.9740000000000002</v>
      </c>
      <c r="L14" s="18">
        <v>50</v>
      </c>
      <c r="M14" s="18">
        <v>25</v>
      </c>
      <c r="N14" s="11">
        <f t="shared" si="0"/>
        <v>3.1477502925807972</v>
      </c>
      <c r="O14" s="25">
        <f t="shared" si="1"/>
        <v>1.5521451146848112E-2</v>
      </c>
      <c r="P14" s="21"/>
      <c r="Q14" s="21"/>
    </row>
    <row r="15" spans="1:93" x14ac:dyDescent="0.2">
      <c r="A15" s="21"/>
      <c r="B15" s="22"/>
      <c r="C15" s="23"/>
      <c r="D15" s="21"/>
      <c r="E15" s="21"/>
      <c r="F15" s="21"/>
      <c r="G15" s="21"/>
      <c r="H15" s="29">
        <v>0</v>
      </c>
      <c r="I15" s="27">
        <v>0.57291666666666663</v>
      </c>
      <c r="J15" s="9">
        <f t="shared" si="2"/>
        <v>226</v>
      </c>
      <c r="K15" s="10">
        <v>7.9733000000000001</v>
      </c>
      <c r="L15" s="18">
        <v>50</v>
      </c>
      <c r="M15" s="18">
        <v>25</v>
      </c>
      <c r="N15" s="11">
        <f t="shared" si="0"/>
        <v>3.1477502925807972</v>
      </c>
      <c r="O15" s="25">
        <f t="shared" si="1"/>
        <v>1.5521451146848112E-2</v>
      </c>
      <c r="P15" s="21"/>
      <c r="Q15" s="21"/>
    </row>
    <row r="16" spans="1:93" x14ac:dyDescent="0.2">
      <c r="A16" s="21"/>
      <c r="B16" s="22"/>
      <c r="C16" s="23"/>
      <c r="D16" s="21"/>
      <c r="E16" s="21"/>
      <c r="F16" s="21"/>
      <c r="G16" s="1"/>
      <c r="H16" s="29">
        <v>0</v>
      </c>
      <c r="I16" s="27">
        <v>0.58263888888888882</v>
      </c>
      <c r="J16" s="9">
        <f t="shared" si="2"/>
        <v>239.99999999999994</v>
      </c>
      <c r="K16" s="10">
        <v>7.9725000000000001</v>
      </c>
      <c r="L16" s="18">
        <v>50</v>
      </c>
      <c r="M16" s="18">
        <v>25</v>
      </c>
      <c r="N16" s="11">
        <f t="shared" si="0"/>
        <v>3.1477502925807972</v>
      </c>
      <c r="O16" s="25">
        <f t="shared" si="1"/>
        <v>1.5521451146848112E-2</v>
      </c>
      <c r="P16" s="21"/>
      <c r="Q16" s="21"/>
    </row>
    <row r="17" spans="1:17" x14ac:dyDescent="0.2">
      <c r="A17" s="21"/>
      <c r="B17" s="22"/>
      <c r="C17" s="23"/>
      <c r="D17" s="21"/>
      <c r="E17" s="21"/>
      <c r="F17" s="21"/>
      <c r="G17" s="21"/>
      <c r="H17" s="29">
        <v>0</v>
      </c>
      <c r="I17" s="27">
        <v>0.59236111111111112</v>
      </c>
      <c r="J17" s="9">
        <f t="shared" si="2"/>
        <v>254.00000000000006</v>
      </c>
      <c r="K17" s="31">
        <v>7.9714999999999998</v>
      </c>
      <c r="L17" s="18">
        <v>50</v>
      </c>
      <c r="M17" s="18">
        <v>25</v>
      </c>
      <c r="N17" s="11">
        <f t="shared" si="0"/>
        <v>3.1477502925807972</v>
      </c>
      <c r="O17" s="25">
        <f t="shared" si="1"/>
        <v>1.5521451146848112E-2</v>
      </c>
      <c r="P17" s="21"/>
      <c r="Q17" s="21"/>
    </row>
    <row r="18" spans="1:17" x14ac:dyDescent="0.2">
      <c r="A18" s="21"/>
      <c r="B18" s="22"/>
      <c r="C18" s="23"/>
      <c r="D18" s="21"/>
      <c r="E18" s="21"/>
      <c r="F18" s="21"/>
      <c r="G18" s="21"/>
      <c r="H18" s="29">
        <v>0</v>
      </c>
      <c r="I18" s="27">
        <v>0.60416666666666663</v>
      </c>
      <c r="J18" s="9">
        <f t="shared" si="2"/>
        <v>271</v>
      </c>
      <c r="K18" s="10">
        <v>7.9706999999999999</v>
      </c>
      <c r="L18" s="18">
        <v>50</v>
      </c>
      <c r="M18" s="18">
        <v>25</v>
      </c>
      <c r="N18" s="11">
        <f t="shared" si="0"/>
        <v>3.1477502925807972</v>
      </c>
      <c r="O18" s="25">
        <f t="shared" si="1"/>
        <v>1.5521451146848112E-2</v>
      </c>
      <c r="P18" s="21"/>
      <c r="Q18" s="21"/>
    </row>
    <row r="19" spans="1:17" x14ac:dyDescent="0.2">
      <c r="A19" s="21"/>
      <c r="B19" s="22"/>
      <c r="C19" s="23"/>
      <c r="D19" s="21"/>
      <c r="E19" s="21"/>
      <c r="F19" s="21"/>
      <c r="G19" s="21"/>
      <c r="H19" s="29">
        <v>0</v>
      </c>
      <c r="I19" s="27">
        <v>0.61527777777777781</v>
      </c>
      <c r="J19" s="9">
        <f t="shared" si="2"/>
        <v>287.00000000000011</v>
      </c>
      <c r="K19" s="10">
        <v>7.9694000000000003</v>
      </c>
      <c r="L19" s="18">
        <v>50</v>
      </c>
      <c r="M19" s="18">
        <v>25</v>
      </c>
      <c r="N19" s="11">
        <f t="shared" si="0"/>
        <v>3.1477502925807972</v>
      </c>
      <c r="O19" s="25">
        <f t="shared" si="1"/>
        <v>1.5521451146848112E-2</v>
      </c>
      <c r="P19" s="21"/>
      <c r="Q19" s="21"/>
    </row>
    <row r="20" spans="1:17" x14ac:dyDescent="0.2">
      <c r="A20" s="21"/>
      <c r="B20" s="22"/>
      <c r="C20" s="23"/>
      <c r="D20" s="21"/>
      <c r="E20" s="21"/>
      <c r="F20" s="21"/>
      <c r="G20" s="21"/>
      <c r="H20" s="29">
        <v>0</v>
      </c>
      <c r="I20" s="27">
        <v>0.6381944444444444</v>
      </c>
      <c r="J20" s="9">
        <f t="shared" si="2"/>
        <v>320</v>
      </c>
      <c r="K20" s="10">
        <v>7.9672999999999998</v>
      </c>
      <c r="L20" s="18">
        <v>50</v>
      </c>
      <c r="M20" s="18">
        <v>25</v>
      </c>
      <c r="N20" s="11">
        <f t="shared" si="0"/>
        <v>3.1477502925807972</v>
      </c>
      <c r="O20" s="25">
        <f t="shared" si="1"/>
        <v>1.5521451146848112E-2</v>
      </c>
      <c r="P20" s="21"/>
      <c r="Q20" s="21"/>
    </row>
    <row r="21" spans="1:17" x14ac:dyDescent="0.2">
      <c r="A21" s="21"/>
      <c r="B21" s="22"/>
      <c r="C21" s="23"/>
      <c r="D21" s="21"/>
      <c r="E21" s="21"/>
      <c r="F21" s="21"/>
      <c r="G21" s="21"/>
      <c r="H21" s="29">
        <v>0</v>
      </c>
      <c r="I21" s="27">
        <v>0.66180555555555554</v>
      </c>
      <c r="J21" s="9">
        <f t="shared" si="2"/>
        <v>354</v>
      </c>
      <c r="K21" s="10">
        <v>7.9653</v>
      </c>
      <c r="L21" s="18">
        <v>50</v>
      </c>
      <c r="M21" s="18">
        <v>25</v>
      </c>
      <c r="N21" s="11">
        <f t="shared" si="0"/>
        <v>3.1477502925807972</v>
      </c>
      <c r="O21" s="25">
        <f t="shared" si="1"/>
        <v>1.5521451146848112E-2</v>
      </c>
      <c r="P21" s="21"/>
      <c r="Q21" s="21"/>
    </row>
    <row r="22" spans="1:17" x14ac:dyDescent="0.2">
      <c r="A22" s="21"/>
      <c r="B22" s="22"/>
      <c r="C22" s="23"/>
      <c r="D22" s="21"/>
      <c r="E22" s="21"/>
      <c r="F22" s="21"/>
      <c r="G22" s="21"/>
      <c r="H22" s="29">
        <v>0</v>
      </c>
      <c r="I22" s="27">
        <v>0.67361111111111116</v>
      </c>
      <c r="J22" s="9">
        <f t="shared" si="2"/>
        <v>371.00000000000011</v>
      </c>
      <c r="K22" s="10">
        <v>7.9642999999999997</v>
      </c>
      <c r="L22" s="18">
        <v>50</v>
      </c>
      <c r="M22" s="18">
        <v>25</v>
      </c>
      <c r="N22" s="11">
        <f t="shared" si="0"/>
        <v>3.1477502925807972</v>
      </c>
      <c r="O22" s="25">
        <f t="shared" si="1"/>
        <v>1.5521451146848112E-2</v>
      </c>
      <c r="P22" s="21"/>
      <c r="Q22" s="21"/>
    </row>
    <row r="23" spans="1:17" x14ac:dyDescent="0.2">
      <c r="A23" s="21"/>
      <c r="B23" s="22"/>
      <c r="C23" s="23"/>
      <c r="D23" s="21"/>
      <c r="E23" s="21"/>
      <c r="F23" s="21"/>
      <c r="G23" s="21"/>
      <c r="H23" s="29">
        <v>0</v>
      </c>
      <c r="I23" s="27">
        <v>0.68333333333333324</v>
      </c>
      <c r="J23" s="9">
        <f t="shared" si="2"/>
        <v>384.99999999999994</v>
      </c>
      <c r="K23" s="10">
        <v>7.9634</v>
      </c>
      <c r="L23" s="18">
        <v>50</v>
      </c>
      <c r="M23" s="18">
        <v>25</v>
      </c>
      <c r="N23" s="11">
        <f t="shared" si="0"/>
        <v>3.1477502925807972</v>
      </c>
      <c r="O23" s="25">
        <f t="shared" si="1"/>
        <v>1.5521451146848112E-2</v>
      </c>
      <c r="P23" s="21"/>
      <c r="Q23" s="21"/>
    </row>
    <row r="24" spans="1:17" x14ac:dyDescent="0.2">
      <c r="A24" s="21"/>
      <c r="B24" s="22"/>
      <c r="C24" s="23"/>
      <c r="D24" s="21"/>
      <c r="E24" s="21"/>
      <c r="F24" s="21"/>
      <c r="G24" s="21"/>
      <c r="H24" s="29">
        <v>0</v>
      </c>
      <c r="I24" s="27">
        <v>0.69444444444444453</v>
      </c>
      <c r="J24" s="9">
        <f t="shared" si="2"/>
        <v>401.00000000000011</v>
      </c>
      <c r="K24" s="10">
        <v>7.9626999999999999</v>
      </c>
      <c r="L24" s="18">
        <v>50</v>
      </c>
      <c r="M24" s="18">
        <v>25</v>
      </c>
      <c r="N24" s="11">
        <f t="shared" si="0"/>
        <v>3.1477502925807972</v>
      </c>
      <c r="O24" s="25">
        <f t="shared" si="1"/>
        <v>1.5521451146848112E-2</v>
      </c>
      <c r="P24" s="21"/>
      <c r="Q24" s="21"/>
    </row>
    <row r="25" spans="1:17" x14ac:dyDescent="0.2">
      <c r="A25" s="21"/>
      <c r="B25" s="22"/>
      <c r="C25" s="23"/>
      <c r="D25" s="21"/>
      <c r="E25" s="21"/>
      <c r="F25" s="21"/>
      <c r="G25" s="21"/>
      <c r="H25" s="29">
        <v>0</v>
      </c>
      <c r="I25" s="27">
        <v>0.70833333333333337</v>
      </c>
      <c r="J25" s="9">
        <f t="shared" si="2"/>
        <v>421.00000000000011</v>
      </c>
      <c r="K25" s="10">
        <v>7.9611999999999998</v>
      </c>
      <c r="L25" s="18">
        <v>50</v>
      </c>
      <c r="M25" s="18">
        <v>25</v>
      </c>
      <c r="N25" s="11">
        <f t="shared" si="0"/>
        <v>3.1477502925807972</v>
      </c>
      <c r="O25" s="25">
        <f t="shared" si="1"/>
        <v>1.5521451146848112E-2</v>
      </c>
      <c r="P25" s="21"/>
      <c r="Q25" s="21"/>
    </row>
    <row r="26" spans="1:17" x14ac:dyDescent="0.2">
      <c r="A26" s="21"/>
      <c r="B26" s="22"/>
      <c r="C26" s="23"/>
      <c r="D26" s="21"/>
      <c r="E26" s="21"/>
      <c r="F26" s="21"/>
      <c r="G26" s="21"/>
      <c r="H26" s="29">
        <v>0</v>
      </c>
      <c r="I26" s="27">
        <v>0.72638888888888886</v>
      </c>
      <c r="J26" s="9">
        <f t="shared" si="2"/>
        <v>447</v>
      </c>
      <c r="K26" s="10">
        <v>7.9598000000000004</v>
      </c>
      <c r="L26" s="18">
        <v>50</v>
      </c>
      <c r="M26" s="18">
        <v>25</v>
      </c>
      <c r="N26" s="11">
        <f t="shared" si="0"/>
        <v>3.1477502925807972</v>
      </c>
      <c r="O26" s="25">
        <f t="shared" si="1"/>
        <v>1.5521451146848112E-2</v>
      </c>
      <c r="P26" s="21"/>
      <c r="Q26" s="21"/>
    </row>
    <row r="27" spans="1:17" x14ac:dyDescent="0.2">
      <c r="A27" s="21"/>
      <c r="B27" s="22"/>
      <c r="C27" s="23"/>
      <c r="D27" s="21"/>
      <c r="E27" s="21"/>
      <c r="F27" s="21"/>
      <c r="G27" s="21"/>
      <c r="H27" s="29">
        <v>0</v>
      </c>
      <c r="I27" s="27">
        <v>0.74652777777777779</v>
      </c>
      <c r="J27" s="9">
        <f t="shared" si="2"/>
        <v>476.00000000000006</v>
      </c>
      <c r="K27" s="10">
        <v>7.9581</v>
      </c>
      <c r="L27" s="18">
        <v>50</v>
      </c>
      <c r="M27" s="18">
        <v>25</v>
      </c>
      <c r="N27" s="11">
        <f t="shared" si="0"/>
        <v>3.1477502925807972</v>
      </c>
      <c r="O27" s="25">
        <f t="shared" si="1"/>
        <v>1.5521451146848112E-2</v>
      </c>
      <c r="P27" s="21"/>
      <c r="Q27" s="21"/>
    </row>
    <row r="28" spans="1:17" x14ac:dyDescent="0.2">
      <c r="A28" s="21"/>
      <c r="B28" s="22"/>
      <c r="C28" s="23"/>
      <c r="D28" s="21"/>
      <c r="E28" s="21"/>
      <c r="F28" s="21"/>
      <c r="G28" s="21"/>
      <c r="H28" s="29">
        <v>0</v>
      </c>
      <c r="I28" s="27">
        <v>0.76944444444444438</v>
      </c>
      <c r="J28" s="9">
        <f t="shared" si="2"/>
        <v>509</v>
      </c>
      <c r="K28" s="10">
        <v>7.9562999999999997</v>
      </c>
      <c r="L28" s="18">
        <v>50</v>
      </c>
      <c r="M28" s="18">
        <v>25</v>
      </c>
      <c r="N28" s="11">
        <f t="shared" si="0"/>
        <v>3.1477502925807972</v>
      </c>
      <c r="O28" s="25">
        <f t="shared" si="1"/>
        <v>1.5521451146848112E-2</v>
      </c>
      <c r="P28" s="21"/>
      <c r="Q28" s="21"/>
    </row>
    <row r="29" spans="1:17" x14ac:dyDescent="0.2">
      <c r="A29" s="21"/>
      <c r="B29" s="22"/>
      <c r="C29" s="23"/>
      <c r="D29" s="21"/>
      <c r="E29" s="21"/>
      <c r="F29" s="21"/>
      <c r="G29" s="21"/>
      <c r="H29" s="30"/>
      <c r="I29" s="27"/>
      <c r="J29" s="9"/>
      <c r="K29" s="10"/>
      <c r="L29" s="18"/>
      <c r="M29" s="18"/>
      <c r="N29" s="11"/>
      <c r="O29" s="25"/>
      <c r="P29" s="21"/>
      <c r="Q29" s="21"/>
    </row>
    <row r="30" spans="1:17" x14ac:dyDescent="0.2">
      <c r="A30" s="21"/>
      <c r="B30" s="22"/>
      <c r="C30" s="23"/>
      <c r="D30" s="21"/>
      <c r="E30" s="21"/>
      <c r="F30" s="21"/>
      <c r="G30" s="21"/>
      <c r="O30" s="21"/>
      <c r="P30" s="21"/>
      <c r="Q30" s="21"/>
    </row>
    <row r="31" spans="1:17" x14ac:dyDescent="0.2">
      <c r="A31" s="21"/>
      <c r="B31" s="22"/>
      <c r="C31" s="23"/>
      <c r="D31" s="21"/>
      <c r="E31" s="21"/>
      <c r="F31" s="21"/>
      <c r="G31" s="21"/>
      <c r="O31" s="21"/>
      <c r="P31" s="21"/>
      <c r="Q31" s="21"/>
    </row>
    <row r="32" spans="1:17" x14ac:dyDescent="0.2">
      <c r="A32" s="21"/>
      <c r="B32" s="22"/>
      <c r="C32" s="23"/>
      <c r="D32" s="21"/>
      <c r="E32" s="21"/>
      <c r="F32" s="21"/>
      <c r="G32" s="21"/>
      <c r="J32" s="21"/>
      <c r="K32" s="21"/>
      <c r="L32" s="21"/>
      <c r="M32" s="21"/>
      <c r="N32" s="21"/>
      <c r="O32" s="21"/>
      <c r="P32" s="21"/>
      <c r="Q32" s="21"/>
    </row>
    <row r="33" spans="1:17" x14ac:dyDescent="0.2">
      <c r="A33" s="21"/>
      <c r="B33" s="22"/>
      <c r="C33" s="23"/>
      <c r="D33" s="21"/>
      <c r="E33" s="21"/>
      <c r="F33" s="21"/>
      <c r="G33" s="21"/>
      <c r="J33" s="21"/>
      <c r="K33" s="21"/>
      <c r="L33" s="21"/>
      <c r="M33" s="21"/>
      <c r="N33" s="21"/>
      <c r="O33" s="21"/>
      <c r="P33" s="21"/>
      <c r="Q33" s="21"/>
    </row>
    <row r="34" spans="1:17" x14ac:dyDescent="0.2">
      <c r="A34" s="21"/>
      <c r="B34" s="22"/>
      <c r="C34" s="23"/>
      <c r="D34" s="21"/>
      <c r="E34" s="21"/>
      <c r="F34" s="21"/>
      <c r="G34" s="21"/>
      <c r="J34" s="21"/>
      <c r="K34" s="21"/>
      <c r="L34" s="21"/>
      <c r="M34" s="21"/>
      <c r="N34" s="21"/>
      <c r="O34" s="21"/>
      <c r="P34" s="21"/>
      <c r="Q34" s="21"/>
    </row>
    <row r="35" spans="1:17" x14ac:dyDescent="0.2">
      <c r="A35" s="21"/>
      <c r="B35" s="22"/>
      <c r="C35" s="23"/>
      <c r="D35" s="21"/>
      <c r="E35" s="21"/>
      <c r="F35" s="21"/>
      <c r="G35" s="21"/>
      <c r="J35" s="21"/>
      <c r="K35" s="21"/>
      <c r="L35" s="21"/>
      <c r="M35" s="21"/>
      <c r="N35" s="21"/>
      <c r="O35" s="21"/>
      <c r="P35" s="21"/>
      <c r="Q35" s="21"/>
    </row>
    <row r="36" spans="1:17" x14ac:dyDescent="0.2">
      <c r="A36" s="21"/>
      <c r="B36" s="22"/>
      <c r="C36" s="23"/>
      <c r="D36" s="21"/>
      <c r="E36" s="21"/>
      <c r="F36" s="21"/>
      <c r="G36" s="21"/>
      <c r="J36" s="21"/>
      <c r="K36" s="21"/>
      <c r="L36" s="21"/>
      <c r="M36" s="21"/>
      <c r="N36" s="21"/>
      <c r="O36" s="21"/>
      <c r="P36" s="21"/>
      <c r="Q36" s="21"/>
    </row>
    <row r="37" spans="1:17" x14ac:dyDescent="0.2">
      <c r="A37" s="21"/>
      <c r="B37" s="22"/>
      <c r="C37" s="23"/>
      <c r="D37" s="21"/>
      <c r="E37" s="21"/>
      <c r="F37" s="21"/>
      <c r="G37" s="21"/>
      <c r="J37" s="21"/>
      <c r="K37" s="21"/>
      <c r="L37" s="21"/>
      <c r="M37" s="21"/>
      <c r="N37" s="21"/>
      <c r="O37" s="21"/>
      <c r="P37" s="21"/>
      <c r="Q37" s="21"/>
    </row>
    <row r="38" spans="1:17" x14ac:dyDescent="0.2">
      <c r="A38" s="21"/>
      <c r="B38" s="22"/>
      <c r="C38" s="23"/>
      <c r="D38" s="21"/>
      <c r="E38" s="21"/>
      <c r="F38" s="21"/>
      <c r="G38" s="21"/>
      <c r="J38" s="21"/>
      <c r="K38" s="21"/>
      <c r="L38" s="21"/>
      <c r="M38" s="21"/>
      <c r="N38" s="21"/>
      <c r="O38" s="21"/>
      <c r="P38" s="21"/>
      <c r="Q38" s="21"/>
    </row>
    <row r="39" spans="1:17" x14ac:dyDescent="0.2">
      <c r="A39" s="21"/>
      <c r="B39" s="22"/>
      <c r="C39" s="23"/>
      <c r="D39" s="21"/>
      <c r="E39" s="21"/>
      <c r="F39" s="21"/>
      <c r="G39" s="21"/>
      <c r="J39" s="21"/>
      <c r="K39" s="21"/>
      <c r="L39" s="21"/>
      <c r="M39" s="21"/>
      <c r="N39" s="21"/>
      <c r="O39" s="21"/>
      <c r="P39" s="21"/>
      <c r="Q39" s="21"/>
    </row>
    <row r="40" spans="1:17" x14ac:dyDescent="0.2">
      <c r="A40" s="21"/>
      <c r="B40" s="22"/>
      <c r="C40" s="23"/>
      <c r="D40" s="21"/>
      <c r="E40" s="21"/>
      <c r="F40" s="21"/>
      <c r="G40" s="21"/>
      <c r="J40" s="21"/>
      <c r="K40" s="21"/>
      <c r="L40" s="21"/>
      <c r="M40" s="21"/>
      <c r="N40" s="21"/>
      <c r="O40" s="21"/>
      <c r="P40" s="21"/>
      <c r="Q40" s="21"/>
    </row>
  </sheetData>
  <pageMargins left="0.7" right="0.7" top="0.75" bottom="0.75" header="0.3" footer="0.3"/>
  <pageSetup paperSize="9" orientation="portrait" horizont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E9AFD-6BB8-4F9E-BA65-16B1CF613D0B}">
  <dimension ref="A1:CO40"/>
  <sheetViews>
    <sheetView zoomScale="158" zoomScaleNormal="125" workbookViewId="0">
      <selection activeCell="D2" sqref="D2"/>
    </sheetView>
  </sheetViews>
  <sheetFormatPr baseColWidth="10" defaultColWidth="10.83203125" defaultRowHeight="15" x14ac:dyDescent="0.2"/>
  <cols>
    <col min="1" max="1" width="26" bestFit="1" customWidth="1"/>
    <col min="2" max="2" width="11.5" style="3" bestFit="1" customWidth="1"/>
    <col min="3" max="3" width="11.33203125" style="4" bestFit="1" customWidth="1"/>
    <col min="4" max="4" width="17.6640625" customWidth="1"/>
    <col min="5" max="5" width="14" bestFit="1" customWidth="1"/>
    <col min="6" max="6" width="11.5" bestFit="1" customWidth="1"/>
    <col min="7" max="7" width="11.1640625" bestFit="1" customWidth="1"/>
    <col min="8" max="8" width="11.1640625" style="24" bestFit="1" customWidth="1"/>
    <col min="9" max="9" width="11" style="28" bestFit="1" customWidth="1"/>
  </cols>
  <sheetData>
    <row r="1" spans="1:93" x14ac:dyDescent="0.2">
      <c r="A1" s="32" t="s">
        <v>12</v>
      </c>
      <c r="B1" s="33" t="s">
        <v>0</v>
      </c>
      <c r="C1" s="34" t="s">
        <v>5</v>
      </c>
      <c r="D1" s="35" t="s">
        <v>6</v>
      </c>
      <c r="E1" s="35" t="s">
        <v>7</v>
      </c>
      <c r="F1" s="12" t="s">
        <v>8</v>
      </c>
      <c r="G1" s="5" t="s">
        <v>9</v>
      </c>
      <c r="H1" s="36" t="s">
        <v>10</v>
      </c>
      <c r="I1" s="37" t="s">
        <v>11</v>
      </c>
      <c r="J1" s="5" t="s">
        <v>13</v>
      </c>
      <c r="K1" s="32" t="s">
        <v>14</v>
      </c>
      <c r="L1" s="5" t="s">
        <v>1</v>
      </c>
      <c r="M1" s="5" t="s">
        <v>2</v>
      </c>
      <c r="N1" s="5" t="s">
        <v>3</v>
      </c>
      <c r="O1" s="5" t="s">
        <v>4</v>
      </c>
      <c r="P1" s="5" t="s">
        <v>15</v>
      </c>
      <c r="Q1" s="6" t="s">
        <v>16</v>
      </c>
      <c r="R1" s="7"/>
      <c r="S1" s="7"/>
      <c r="T1" s="6"/>
      <c r="U1" s="6"/>
      <c r="V1" s="6"/>
      <c r="W1" s="6"/>
      <c r="X1" s="7"/>
      <c r="Y1" s="7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7"/>
      <c r="AM1" s="7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 x14ac:dyDescent="0.2">
      <c r="A2" s="13" t="s">
        <v>19</v>
      </c>
      <c r="B2" s="14">
        <v>45091</v>
      </c>
      <c r="C2" s="15">
        <v>0.41666666666666669</v>
      </c>
      <c r="D2" s="16">
        <v>8.1052</v>
      </c>
      <c r="E2" s="16">
        <v>7.6913</v>
      </c>
      <c r="F2" s="16">
        <v>101.4</v>
      </c>
      <c r="G2" s="8">
        <v>0</v>
      </c>
      <c r="H2" s="29">
        <v>0</v>
      </c>
      <c r="I2" s="26">
        <v>0.41597222222222219</v>
      </c>
      <c r="J2" s="9">
        <v>0</v>
      </c>
      <c r="K2" s="10">
        <v>8.1082000000000001</v>
      </c>
      <c r="L2" s="18">
        <v>50</v>
      </c>
      <c r="M2" s="18">
        <v>25</v>
      </c>
      <c r="N2" s="11">
        <f>(610.78*2.71828^(M2/(M2+238.3)*17.2694))/1000</f>
        <v>3.1477502925807972</v>
      </c>
      <c r="O2" s="25">
        <f>(1-(L2/100))*(N2/F$2)</f>
        <v>1.5521451146848112E-2</v>
      </c>
      <c r="P2" s="8"/>
      <c r="Q2" s="8" t="s">
        <v>21</v>
      </c>
      <c r="R2" s="7"/>
      <c r="S2" s="7"/>
      <c r="T2" s="6"/>
      <c r="U2" s="6"/>
      <c r="V2" s="6"/>
      <c r="W2" s="6"/>
      <c r="X2" s="7"/>
      <c r="Y2" s="7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7"/>
      <c r="AM2" s="7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 x14ac:dyDescent="0.2">
      <c r="A3" s="17"/>
      <c r="B3" s="19"/>
      <c r="C3" s="20"/>
      <c r="D3" s="17"/>
      <c r="E3" s="17"/>
      <c r="F3" s="17"/>
      <c r="G3" s="8"/>
      <c r="H3" s="29">
        <v>0</v>
      </c>
      <c r="I3" s="26">
        <v>0.4201388888888889</v>
      </c>
      <c r="J3" s="9">
        <f>60*(I3-$I$2)*24+(24*60*H3)</f>
        <v>6.0000000000000586</v>
      </c>
      <c r="K3" s="10">
        <v>8.1042000000000005</v>
      </c>
      <c r="L3" s="18">
        <v>50</v>
      </c>
      <c r="M3" s="18">
        <v>25</v>
      </c>
      <c r="N3" s="11">
        <f t="shared" ref="N3:N28" si="0">(610.78*2.71828^(M3/(M3+238.3)*17.2694))/1000</f>
        <v>3.1477502925807972</v>
      </c>
      <c r="O3" s="25">
        <f t="shared" ref="O3:O28" si="1">(1-(L3/100))*(N3/F$2)</f>
        <v>1.5521451146848112E-2</v>
      </c>
      <c r="P3" s="8"/>
      <c r="Q3" s="17"/>
      <c r="R3" s="7"/>
      <c r="S3" s="7"/>
      <c r="T3" s="8"/>
      <c r="U3" s="7"/>
      <c r="V3" s="7"/>
      <c r="W3" s="7"/>
      <c r="X3" s="7"/>
      <c r="Y3" s="7"/>
      <c r="Z3" s="7"/>
      <c r="AA3" s="7"/>
      <c r="AB3" s="7"/>
      <c r="AC3" s="8"/>
      <c r="AD3" s="7"/>
      <c r="AE3" s="7"/>
      <c r="AF3" s="7"/>
      <c r="AG3" s="7"/>
      <c r="AH3" s="8"/>
      <c r="AI3" s="7"/>
      <c r="AJ3" s="7"/>
      <c r="AK3" s="7"/>
      <c r="AL3" s="7"/>
      <c r="AM3" s="7"/>
      <c r="AQ3" s="2"/>
      <c r="AV3" s="2"/>
      <c r="BE3" s="2"/>
      <c r="BJ3" s="2"/>
      <c r="BS3" s="2"/>
      <c r="BX3" s="2"/>
      <c r="CG3" s="2"/>
      <c r="CL3" s="2"/>
    </row>
    <row r="4" spans="1:93" x14ac:dyDescent="0.2">
      <c r="A4" s="17"/>
      <c r="B4" s="19"/>
      <c r="C4" s="20"/>
      <c r="D4" s="17"/>
      <c r="E4" s="17"/>
      <c r="F4" s="17"/>
      <c r="G4" s="8"/>
      <c r="H4" s="29">
        <v>0</v>
      </c>
      <c r="I4" s="26">
        <v>0.42291666666666666</v>
      </c>
      <c r="J4" s="9">
        <f t="shared" ref="J4:J28" si="2">60*(I4-$I$2)*24+(24*60*H4)</f>
        <v>10.000000000000044</v>
      </c>
      <c r="K4" s="10">
        <v>8.1015999999999995</v>
      </c>
      <c r="L4" s="18">
        <v>50</v>
      </c>
      <c r="M4" s="18">
        <v>25</v>
      </c>
      <c r="N4" s="11">
        <f t="shared" si="0"/>
        <v>3.1477502925807972</v>
      </c>
      <c r="O4" s="25">
        <f t="shared" si="1"/>
        <v>1.5521451146848112E-2</v>
      </c>
      <c r="P4" s="17"/>
      <c r="Q4" s="8"/>
      <c r="R4" s="7"/>
      <c r="S4" s="7"/>
      <c r="T4" s="8"/>
      <c r="U4" s="8"/>
      <c r="V4" s="7"/>
      <c r="W4" s="7"/>
      <c r="X4" s="7"/>
      <c r="Y4" s="7"/>
      <c r="Z4" s="7"/>
      <c r="AA4" s="7"/>
      <c r="AB4" s="7"/>
      <c r="AC4" s="8"/>
      <c r="AD4" s="7"/>
      <c r="AE4" s="7"/>
      <c r="AF4" s="7"/>
      <c r="AG4" s="7"/>
      <c r="AH4" s="8"/>
      <c r="AI4" s="8"/>
      <c r="AJ4" s="7"/>
      <c r="AK4" s="7"/>
      <c r="AL4" s="7"/>
      <c r="AM4" s="7"/>
      <c r="AQ4" s="2"/>
      <c r="AV4" s="2"/>
      <c r="AW4" s="2"/>
      <c r="BE4" s="2"/>
      <c r="BJ4" s="2"/>
      <c r="BK4" s="2"/>
      <c r="BS4" s="2"/>
      <c r="BX4" s="2"/>
      <c r="BY4" s="2"/>
      <c r="CG4" s="2"/>
      <c r="CL4" s="2"/>
      <c r="CM4" s="2"/>
    </row>
    <row r="5" spans="1:93" x14ac:dyDescent="0.2">
      <c r="A5" s="17"/>
      <c r="B5" s="19"/>
      <c r="C5" s="20"/>
      <c r="D5" s="17"/>
      <c r="E5" s="17"/>
      <c r="F5" s="17"/>
      <c r="G5" s="8"/>
      <c r="H5" s="29">
        <v>0</v>
      </c>
      <c r="I5" s="26">
        <v>0.42986111111111108</v>
      </c>
      <c r="J5" s="9">
        <f t="shared" si="2"/>
        <v>20.000000000000007</v>
      </c>
      <c r="K5" s="10">
        <v>8.0991999999999997</v>
      </c>
      <c r="L5" s="18">
        <v>50</v>
      </c>
      <c r="M5" s="18">
        <v>25</v>
      </c>
      <c r="N5" s="11">
        <f t="shared" si="0"/>
        <v>3.1477502925807972</v>
      </c>
      <c r="O5" s="25">
        <f t="shared" si="1"/>
        <v>1.5521451146848112E-2</v>
      </c>
      <c r="P5" s="8"/>
      <c r="Q5" s="8"/>
      <c r="R5" s="8"/>
      <c r="S5" s="7"/>
      <c r="T5" s="8"/>
      <c r="U5" s="8"/>
      <c r="V5" s="7"/>
      <c r="W5" s="7"/>
      <c r="X5" s="7"/>
      <c r="Y5" s="7"/>
      <c r="Z5" s="7"/>
      <c r="AA5" s="7"/>
      <c r="AB5" s="7"/>
      <c r="AC5" s="8"/>
      <c r="AD5" s="7"/>
      <c r="AE5" s="7"/>
      <c r="AF5" s="7"/>
      <c r="AG5" s="7"/>
      <c r="AH5" s="8"/>
      <c r="AI5" s="8"/>
      <c r="AJ5" s="7"/>
      <c r="AK5" s="7"/>
      <c r="AL5" s="7"/>
      <c r="AM5" s="7"/>
      <c r="AQ5" s="2"/>
      <c r="AV5" s="2"/>
      <c r="AW5" s="2"/>
      <c r="BE5" s="2"/>
      <c r="BJ5" s="2"/>
      <c r="BK5" s="2"/>
      <c r="BS5" s="2"/>
      <c r="BX5" s="2"/>
      <c r="BY5" s="2"/>
      <c r="CG5" s="2"/>
      <c r="CL5" s="2"/>
      <c r="CM5" s="2"/>
    </row>
    <row r="6" spans="1:93" x14ac:dyDescent="0.2">
      <c r="A6" s="17"/>
      <c r="B6" s="19"/>
      <c r="C6" s="20"/>
      <c r="D6" s="17"/>
      <c r="E6" s="17"/>
      <c r="F6" s="17"/>
      <c r="G6" s="8"/>
      <c r="H6" s="29">
        <v>0</v>
      </c>
      <c r="I6" s="26">
        <v>0.4368055555555555</v>
      </c>
      <c r="J6" s="9">
        <f t="shared" si="2"/>
        <v>29.999999999999972</v>
      </c>
      <c r="K6" s="10">
        <v>8.0974000000000004</v>
      </c>
      <c r="L6" s="18">
        <v>50</v>
      </c>
      <c r="M6" s="18">
        <v>25</v>
      </c>
      <c r="N6" s="11">
        <f t="shared" si="0"/>
        <v>3.1477502925807972</v>
      </c>
      <c r="O6" s="25">
        <f t="shared" si="1"/>
        <v>1.5521451146848112E-2</v>
      </c>
      <c r="P6" s="8"/>
      <c r="Q6" s="8"/>
      <c r="R6" s="8"/>
      <c r="S6" s="7"/>
      <c r="T6" s="8"/>
      <c r="U6" s="8"/>
      <c r="V6" s="7"/>
      <c r="W6" s="7"/>
      <c r="X6" s="7"/>
      <c r="Y6" s="7"/>
      <c r="Z6" s="7"/>
      <c r="AA6" s="7"/>
      <c r="AB6" s="7"/>
      <c r="AC6" s="8"/>
      <c r="AD6" s="7"/>
      <c r="AE6" s="7"/>
      <c r="AF6" s="7"/>
      <c r="AG6" s="7"/>
      <c r="AH6" s="8"/>
      <c r="AI6" s="8"/>
      <c r="AJ6" s="7"/>
      <c r="AK6" s="7"/>
      <c r="AL6" s="7"/>
      <c r="AM6" s="7"/>
      <c r="AQ6" s="2"/>
      <c r="AV6" s="2"/>
      <c r="AW6" s="2"/>
      <c r="BE6" s="2"/>
      <c r="BJ6" s="2"/>
      <c r="BK6" s="2"/>
      <c r="BS6" s="2"/>
      <c r="BX6" s="2"/>
      <c r="BY6" s="2"/>
      <c r="CG6" s="2"/>
      <c r="CL6" s="2"/>
      <c r="CM6" s="2"/>
    </row>
    <row r="7" spans="1:93" x14ac:dyDescent="0.2">
      <c r="A7" s="17"/>
      <c r="B7" s="19"/>
      <c r="C7" s="20"/>
      <c r="D7" s="17"/>
      <c r="E7" s="17"/>
      <c r="F7" s="17"/>
      <c r="G7" s="8"/>
      <c r="H7" s="29">
        <v>0</v>
      </c>
      <c r="I7" s="26">
        <v>0.45763888888888887</v>
      </c>
      <c r="J7" s="9">
        <f t="shared" si="2"/>
        <v>60.000000000000021</v>
      </c>
      <c r="K7" s="10">
        <v>8.0913000000000004</v>
      </c>
      <c r="L7" s="18">
        <v>50</v>
      </c>
      <c r="M7" s="18">
        <v>25</v>
      </c>
      <c r="N7" s="11">
        <f t="shared" si="0"/>
        <v>3.1477502925807972</v>
      </c>
      <c r="O7" s="25">
        <f t="shared" si="1"/>
        <v>1.5521451146848112E-2</v>
      </c>
      <c r="P7" s="8"/>
      <c r="Q7" s="8"/>
      <c r="R7" s="8"/>
      <c r="S7" s="7"/>
      <c r="T7" s="8"/>
      <c r="U7" s="8"/>
      <c r="V7" s="7"/>
      <c r="W7" s="7"/>
      <c r="X7" s="7"/>
      <c r="Y7" s="7"/>
      <c r="Z7" s="7"/>
      <c r="AA7" s="7"/>
      <c r="AB7" s="7"/>
      <c r="AC7" s="8"/>
      <c r="AD7" s="7"/>
      <c r="AE7" s="7"/>
      <c r="AF7" s="7"/>
      <c r="AG7" s="7"/>
      <c r="AH7" s="8"/>
      <c r="AI7" s="8"/>
      <c r="AJ7" s="7"/>
      <c r="AK7" s="7"/>
      <c r="AL7" s="7"/>
      <c r="AM7" s="7"/>
      <c r="AQ7" s="2"/>
      <c r="AV7" s="2"/>
      <c r="AW7" s="2"/>
      <c r="BE7" s="2"/>
      <c r="BJ7" s="2"/>
      <c r="BK7" s="2"/>
      <c r="BS7" s="2"/>
      <c r="BX7" s="2"/>
      <c r="BY7" s="2"/>
      <c r="CG7" s="2"/>
      <c r="CL7" s="2"/>
      <c r="CM7" s="2"/>
    </row>
    <row r="8" spans="1:93" x14ac:dyDescent="0.2">
      <c r="A8" s="17"/>
      <c r="B8" s="19"/>
      <c r="C8" s="20"/>
      <c r="D8" s="17"/>
      <c r="E8" s="17"/>
      <c r="F8" s="17"/>
      <c r="G8" s="8"/>
      <c r="H8" s="29">
        <v>0</v>
      </c>
      <c r="I8" s="26">
        <v>0.47916666666666669</v>
      </c>
      <c r="J8" s="9">
        <f t="shared" si="2"/>
        <v>91.000000000000071</v>
      </c>
      <c r="K8" s="10">
        <v>8.0853999999999999</v>
      </c>
      <c r="L8" s="18">
        <v>50</v>
      </c>
      <c r="M8" s="18">
        <v>25</v>
      </c>
      <c r="N8" s="11">
        <f t="shared" si="0"/>
        <v>3.1477502925807972</v>
      </c>
      <c r="O8" s="25">
        <f t="shared" si="1"/>
        <v>1.5521451146848112E-2</v>
      </c>
      <c r="P8" s="8"/>
      <c r="Q8" s="8"/>
      <c r="R8" s="8"/>
      <c r="S8" s="7"/>
      <c r="T8" s="8"/>
      <c r="U8" s="8"/>
      <c r="V8" s="7"/>
      <c r="W8" s="7"/>
      <c r="X8" s="7"/>
      <c r="Y8" s="7"/>
      <c r="Z8" s="7"/>
      <c r="AA8" s="7"/>
      <c r="AB8" s="7"/>
      <c r="AC8" s="8"/>
      <c r="AD8" s="7"/>
      <c r="AE8" s="7"/>
      <c r="AF8" s="7"/>
      <c r="AG8" s="7"/>
      <c r="AH8" s="8"/>
      <c r="AI8" s="8"/>
      <c r="AJ8" s="7"/>
      <c r="AK8" s="7"/>
      <c r="AL8" s="7"/>
      <c r="AM8" s="7"/>
      <c r="AQ8" s="2"/>
      <c r="AV8" s="2"/>
      <c r="AW8" s="2"/>
      <c r="BE8" s="2"/>
      <c r="BJ8" s="2"/>
      <c r="BK8" s="2"/>
      <c r="BS8" s="2"/>
      <c r="BX8" s="2"/>
      <c r="BY8" s="2"/>
      <c r="CG8" s="2"/>
      <c r="CL8" s="2"/>
      <c r="CM8" s="2"/>
    </row>
    <row r="9" spans="1:93" x14ac:dyDescent="0.2">
      <c r="A9" s="17"/>
      <c r="B9" s="19"/>
      <c r="C9" s="20"/>
      <c r="D9" s="17"/>
      <c r="E9" s="17"/>
      <c r="F9" s="17"/>
      <c r="G9" s="8"/>
      <c r="H9" s="29">
        <v>0</v>
      </c>
      <c r="I9" s="27">
        <v>0.5</v>
      </c>
      <c r="J9" s="9">
        <f t="shared" si="2"/>
        <v>121.00000000000006</v>
      </c>
      <c r="K9" s="10">
        <v>8.0801999999999996</v>
      </c>
      <c r="L9" s="18">
        <v>50</v>
      </c>
      <c r="M9" s="18">
        <v>25</v>
      </c>
      <c r="N9" s="11">
        <f t="shared" si="0"/>
        <v>3.1477502925807972</v>
      </c>
      <c r="O9" s="25">
        <f t="shared" si="1"/>
        <v>1.5521451146848112E-2</v>
      </c>
      <c r="P9" s="8"/>
      <c r="Q9" s="8"/>
      <c r="R9" s="8"/>
      <c r="S9" s="7"/>
      <c r="T9" s="8"/>
      <c r="U9" s="8"/>
      <c r="V9" s="7"/>
      <c r="W9" s="7"/>
      <c r="X9" s="7"/>
      <c r="Y9" s="7"/>
      <c r="Z9" s="7"/>
      <c r="AA9" s="7"/>
      <c r="AB9" s="7"/>
      <c r="AC9" s="8"/>
      <c r="AD9" s="7"/>
      <c r="AE9" s="7"/>
      <c r="AF9" s="7"/>
      <c r="AG9" s="7"/>
      <c r="AH9" s="8"/>
      <c r="AI9" s="8"/>
      <c r="AJ9" s="7"/>
      <c r="AK9" s="7"/>
      <c r="AL9" s="7"/>
      <c r="AM9" s="7"/>
      <c r="AQ9" s="2"/>
      <c r="AV9" s="2"/>
      <c r="AW9" s="2"/>
      <c r="BE9" s="2"/>
      <c r="BJ9" s="2"/>
      <c r="BK9" s="2"/>
      <c r="BS9" s="2"/>
      <c r="BX9" s="2"/>
      <c r="BY9" s="2"/>
      <c r="CG9" s="2"/>
      <c r="CL9" s="2"/>
      <c r="CM9" s="2"/>
    </row>
    <row r="10" spans="1:93" x14ac:dyDescent="0.2">
      <c r="A10" s="17"/>
      <c r="B10" s="19"/>
      <c r="C10" s="20"/>
      <c r="D10" s="17"/>
      <c r="E10" s="17"/>
      <c r="F10" s="17"/>
      <c r="G10" s="8"/>
      <c r="H10" s="29">
        <v>0</v>
      </c>
      <c r="I10" s="27">
        <v>0.52083333333333337</v>
      </c>
      <c r="J10" s="9">
        <f t="shared" si="2"/>
        <v>151.00000000000011</v>
      </c>
      <c r="K10" s="10">
        <v>8.0753000000000004</v>
      </c>
      <c r="L10" s="18">
        <v>50</v>
      </c>
      <c r="M10" s="18">
        <v>25</v>
      </c>
      <c r="N10" s="11">
        <f t="shared" si="0"/>
        <v>3.1477502925807972</v>
      </c>
      <c r="O10" s="25">
        <f t="shared" si="1"/>
        <v>1.5521451146848112E-2</v>
      </c>
      <c r="P10" s="8"/>
      <c r="Q10" s="17"/>
      <c r="R10" s="7"/>
      <c r="S10" s="7"/>
      <c r="T10" s="8"/>
      <c r="U10" s="8"/>
      <c r="V10" s="7"/>
      <c r="W10" s="6"/>
      <c r="X10" s="7"/>
      <c r="Y10" s="7"/>
      <c r="Z10" s="7"/>
      <c r="AA10" s="7"/>
      <c r="AB10" s="7"/>
      <c r="AC10" s="8"/>
      <c r="AD10" s="7"/>
      <c r="AE10" s="7"/>
      <c r="AF10" s="7"/>
      <c r="AG10" s="7"/>
      <c r="AH10" s="8"/>
      <c r="AI10" s="8"/>
      <c r="AJ10" s="7"/>
      <c r="AK10" s="6"/>
      <c r="AL10" s="7"/>
      <c r="AM10" s="7"/>
      <c r="AQ10" s="2"/>
      <c r="AV10" s="2"/>
      <c r="AW10" s="2"/>
      <c r="AY10" s="1"/>
      <c r="BE10" s="2"/>
      <c r="BJ10" s="2"/>
      <c r="BK10" s="2"/>
      <c r="BM10" s="1"/>
      <c r="BS10" s="2"/>
      <c r="BX10" s="2"/>
      <c r="BY10" s="2"/>
      <c r="CA10" s="1"/>
      <c r="CG10" s="2"/>
      <c r="CL10" s="2"/>
      <c r="CM10" s="2"/>
      <c r="CO10" s="1"/>
    </row>
    <row r="11" spans="1:93" x14ac:dyDescent="0.2">
      <c r="A11" s="17"/>
      <c r="B11" s="19"/>
      <c r="C11" s="20"/>
      <c r="D11" s="17"/>
      <c r="E11" s="17"/>
      <c r="F11" s="17"/>
      <c r="G11" s="8"/>
      <c r="H11" s="29">
        <v>0</v>
      </c>
      <c r="I11" s="27">
        <v>0.53125</v>
      </c>
      <c r="J11" s="9">
        <f t="shared" si="2"/>
        <v>166.00000000000006</v>
      </c>
      <c r="K11" s="10">
        <v>8.0729000000000006</v>
      </c>
      <c r="L11" s="18">
        <v>50</v>
      </c>
      <c r="M11" s="18">
        <v>25</v>
      </c>
      <c r="N11" s="11">
        <f t="shared" si="0"/>
        <v>3.1477502925807972</v>
      </c>
      <c r="O11" s="25">
        <f t="shared" si="1"/>
        <v>1.5521451146848112E-2</v>
      </c>
      <c r="P11" s="8"/>
      <c r="Q11" s="17"/>
      <c r="R11" s="7"/>
      <c r="S11" s="7"/>
      <c r="T11" s="8"/>
      <c r="U11" s="7"/>
      <c r="V11" s="7"/>
      <c r="W11" s="7"/>
      <c r="X11" s="7"/>
      <c r="Y11" s="7"/>
      <c r="Z11" s="7"/>
      <c r="AA11" s="7"/>
      <c r="AB11" s="7"/>
      <c r="AC11" s="8"/>
      <c r="AD11" s="7"/>
      <c r="AE11" s="7"/>
      <c r="AF11" s="7"/>
      <c r="AG11" s="7"/>
      <c r="AH11" s="8"/>
      <c r="AI11" s="7"/>
      <c r="AJ11" s="7"/>
      <c r="AK11" s="7"/>
      <c r="AL11" s="7"/>
      <c r="AM11" s="7"/>
      <c r="AQ11" s="2"/>
      <c r="AV11" s="2"/>
      <c r="BE11" s="2"/>
      <c r="BJ11" s="2"/>
      <c r="BS11" s="2"/>
      <c r="BX11" s="2"/>
      <c r="CG11" s="2"/>
      <c r="CL11" s="2"/>
    </row>
    <row r="12" spans="1:93" x14ac:dyDescent="0.2">
      <c r="A12" s="17"/>
      <c r="B12" s="19"/>
      <c r="C12" s="20"/>
      <c r="D12" s="17"/>
      <c r="E12" s="17"/>
      <c r="F12" s="17"/>
      <c r="G12" s="8"/>
      <c r="H12" s="29">
        <v>0</v>
      </c>
      <c r="I12" s="27">
        <v>0.54166666666666663</v>
      </c>
      <c r="J12" s="9">
        <f t="shared" si="2"/>
        <v>181</v>
      </c>
      <c r="K12" s="10">
        <v>8.0703999999999994</v>
      </c>
      <c r="L12" s="18">
        <v>50</v>
      </c>
      <c r="M12" s="18">
        <v>25</v>
      </c>
      <c r="N12" s="11">
        <f t="shared" si="0"/>
        <v>3.1477502925807972</v>
      </c>
      <c r="O12" s="25">
        <f t="shared" si="1"/>
        <v>1.5521451146848112E-2</v>
      </c>
      <c r="P12" s="8"/>
      <c r="Q12" s="8"/>
      <c r="R12" s="7"/>
      <c r="S12" s="7"/>
      <c r="T12" s="8"/>
      <c r="U12" s="8"/>
      <c r="V12" s="7"/>
      <c r="W12" s="7"/>
      <c r="X12" s="7"/>
      <c r="Y12" s="7"/>
      <c r="Z12" s="7"/>
      <c r="AA12" s="7"/>
      <c r="AB12" s="7"/>
      <c r="AC12" s="8"/>
      <c r="AD12" s="7"/>
      <c r="AE12" s="7"/>
      <c r="AF12" s="7"/>
      <c r="AG12" s="7"/>
      <c r="AH12" s="8"/>
      <c r="AI12" s="8"/>
      <c r="AJ12" s="7"/>
      <c r="AK12" s="7"/>
      <c r="AL12" s="7"/>
      <c r="AM12" s="7"/>
      <c r="AQ12" s="2"/>
      <c r="AV12" s="2"/>
      <c r="AW12" s="2"/>
      <c r="BE12" s="2"/>
      <c r="BJ12" s="2"/>
      <c r="BK12" s="2"/>
      <c r="BS12" s="2"/>
      <c r="BX12" s="2"/>
      <c r="BY12" s="2"/>
      <c r="CG12" s="2"/>
      <c r="CL12" s="2"/>
      <c r="CM12" s="2"/>
    </row>
    <row r="13" spans="1:93" x14ac:dyDescent="0.2">
      <c r="A13" s="21"/>
      <c r="B13" s="22"/>
      <c r="C13" s="23"/>
      <c r="D13" s="21"/>
      <c r="E13" s="21"/>
      <c r="F13" s="21"/>
      <c r="G13" s="21"/>
      <c r="H13" s="29">
        <v>0</v>
      </c>
      <c r="I13" s="27">
        <v>0.55208333333333337</v>
      </c>
      <c r="J13" s="9">
        <f t="shared" si="2"/>
        <v>196.00000000000011</v>
      </c>
      <c r="K13" s="10">
        <v>8.0680999999999994</v>
      </c>
      <c r="L13" s="18">
        <v>50</v>
      </c>
      <c r="M13" s="18">
        <v>25</v>
      </c>
      <c r="N13" s="11">
        <f t="shared" si="0"/>
        <v>3.1477502925807972</v>
      </c>
      <c r="O13" s="25">
        <f t="shared" si="1"/>
        <v>1.5521451146848112E-2</v>
      </c>
      <c r="P13" s="21"/>
      <c r="Q13" s="21"/>
    </row>
    <row r="14" spans="1:93" x14ac:dyDescent="0.2">
      <c r="A14" s="21"/>
      <c r="B14" s="22"/>
      <c r="C14" s="23"/>
      <c r="D14" s="21"/>
      <c r="E14" s="21"/>
      <c r="F14" s="21"/>
      <c r="G14" s="21"/>
      <c r="H14" s="29">
        <v>0</v>
      </c>
      <c r="I14" s="27">
        <v>0.5625</v>
      </c>
      <c r="J14" s="9">
        <f t="shared" si="2"/>
        <v>211.00000000000003</v>
      </c>
      <c r="K14" s="10">
        <v>8.0657999999999994</v>
      </c>
      <c r="L14" s="18">
        <v>50</v>
      </c>
      <c r="M14" s="18">
        <v>25</v>
      </c>
      <c r="N14" s="11">
        <f t="shared" si="0"/>
        <v>3.1477502925807972</v>
      </c>
      <c r="O14" s="25">
        <f t="shared" si="1"/>
        <v>1.5521451146848112E-2</v>
      </c>
      <c r="P14" s="21"/>
      <c r="Q14" s="21"/>
    </row>
    <row r="15" spans="1:93" x14ac:dyDescent="0.2">
      <c r="A15" s="21"/>
      <c r="B15" s="22"/>
      <c r="C15" s="23"/>
      <c r="D15" s="21"/>
      <c r="E15" s="21"/>
      <c r="F15" s="21"/>
      <c r="G15" s="21"/>
      <c r="H15" s="29">
        <v>0</v>
      </c>
      <c r="I15" s="27">
        <v>0.57291666666666663</v>
      </c>
      <c r="J15" s="9">
        <f t="shared" si="2"/>
        <v>226</v>
      </c>
      <c r="K15" s="10">
        <v>8.0632999999999999</v>
      </c>
      <c r="L15" s="18">
        <v>50</v>
      </c>
      <c r="M15" s="18">
        <v>25</v>
      </c>
      <c r="N15" s="11">
        <f t="shared" si="0"/>
        <v>3.1477502925807972</v>
      </c>
      <c r="O15" s="25">
        <f t="shared" si="1"/>
        <v>1.5521451146848112E-2</v>
      </c>
      <c r="P15" s="21"/>
      <c r="Q15" s="21"/>
    </row>
    <row r="16" spans="1:93" x14ac:dyDescent="0.2">
      <c r="A16" s="21"/>
      <c r="B16" s="22"/>
      <c r="C16" s="23"/>
      <c r="D16" s="21"/>
      <c r="E16" s="21"/>
      <c r="F16" s="21"/>
      <c r="G16" s="1"/>
      <c r="H16" s="29">
        <v>0</v>
      </c>
      <c r="I16" s="27">
        <v>0.58333333333333337</v>
      </c>
      <c r="J16" s="9">
        <f t="shared" si="2"/>
        <v>241.00000000000011</v>
      </c>
      <c r="K16" s="10">
        <v>8.0611999999999995</v>
      </c>
      <c r="L16" s="18">
        <v>50</v>
      </c>
      <c r="M16" s="18">
        <v>25</v>
      </c>
      <c r="N16" s="11">
        <f t="shared" si="0"/>
        <v>3.1477502925807972</v>
      </c>
      <c r="O16" s="25">
        <f t="shared" si="1"/>
        <v>1.5521451146848112E-2</v>
      </c>
      <c r="P16" s="21"/>
      <c r="Q16" s="21"/>
    </row>
    <row r="17" spans="1:17" x14ac:dyDescent="0.2">
      <c r="A17" s="21"/>
      <c r="B17" s="22"/>
      <c r="C17" s="23"/>
      <c r="D17" s="21"/>
      <c r="E17" s="21"/>
      <c r="F17" s="21"/>
      <c r="G17" s="21"/>
      <c r="H17" s="29">
        <v>0</v>
      </c>
      <c r="I17" s="27">
        <v>0.59305555555555556</v>
      </c>
      <c r="J17" s="9">
        <f t="shared" si="2"/>
        <v>255.00000000000006</v>
      </c>
      <c r="K17" s="31">
        <v>8.0588999999999995</v>
      </c>
      <c r="L17" s="18">
        <v>50</v>
      </c>
      <c r="M17" s="18">
        <v>25</v>
      </c>
      <c r="N17" s="11">
        <f t="shared" si="0"/>
        <v>3.1477502925807972</v>
      </c>
      <c r="O17" s="25">
        <f t="shared" si="1"/>
        <v>1.5521451146848112E-2</v>
      </c>
      <c r="P17" s="21"/>
      <c r="Q17" s="21"/>
    </row>
    <row r="18" spans="1:17" x14ac:dyDescent="0.2">
      <c r="A18" s="21"/>
      <c r="B18" s="22"/>
      <c r="C18" s="23"/>
      <c r="D18" s="21"/>
      <c r="E18" s="21"/>
      <c r="F18" s="21"/>
      <c r="G18" s="21"/>
      <c r="H18" s="29">
        <v>0</v>
      </c>
      <c r="I18" s="27">
        <v>0.60486111111111118</v>
      </c>
      <c r="J18" s="9">
        <f t="shared" si="2"/>
        <v>272.00000000000011</v>
      </c>
      <c r="K18" s="10">
        <v>8.0566999999999993</v>
      </c>
      <c r="L18" s="18">
        <v>50</v>
      </c>
      <c r="M18" s="18">
        <v>25</v>
      </c>
      <c r="N18" s="11">
        <f t="shared" si="0"/>
        <v>3.1477502925807972</v>
      </c>
      <c r="O18" s="25">
        <f t="shared" si="1"/>
        <v>1.5521451146848112E-2</v>
      </c>
      <c r="P18" s="21"/>
      <c r="Q18" s="21"/>
    </row>
    <row r="19" spans="1:17" x14ac:dyDescent="0.2">
      <c r="A19" s="21"/>
      <c r="B19" s="22"/>
      <c r="C19" s="23"/>
      <c r="D19" s="21"/>
      <c r="E19" s="21"/>
      <c r="F19" s="21"/>
      <c r="G19" s="21"/>
      <c r="H19" s="29">
        <v>0</v>
      </c>
      <c r="I19" s="27">
        <v>0.61527777777777781</v>
      </c>
      <c r="J19" s="9">
        <f t="shared" si="2"/>
        <v>287.00000000000011</v>
      </c>
      <c r="K19" s="10">
        <v>8.0542999999999996</v>
      </c>
      <c r="L19" s="18">
        <v>50</v>
      </c>
      <c r="M19" s="18">
        <v>25</v>
      </c>
      <c r="N19" s="11">
        <f t="shared" si="0"/>
        <v>3.1477502925807972</v>
      </c>
      <c r="O19" s="25">
        <f t="shared" si="1"/>
        <v>1.5521451146848112E-2</v>
      </c>
      <c r="P19" s="21"/>
      <c r="Q19" s="21"/>
    </row>
    <row r="20" spans="1:17" x14ac:dyDescent="0.2">
      <c r="A20" s="21"/>
      <c r="B20" s="22"/>
      <c r="C20" s="23"/>
      <c r="D20" s="21"/>
      <c r="E20" s="21"/>
      <c r="F20" s="21"/>
      <c r="G20" s="21"/>
      <c r="H20" s="29">
        <v>0</v>
      </c>
      <c r="I20" s="27">
        <v>0.63888888888888895</v>
      </c>
      <c r="J20" s="9">
        <f t="shared" si="2"/>
        <v>321.00000000000011</v>
      </c>
      <c r="K20" s="10">
        <v>8.0492000000000008</v>
      </c>
      <c r="L20" s="18">
        <v>50</v>
      </c>
      <c r="M20" s="18">
        <v>25</v>
      </c>
      <c r="N20" s="11">
        <f t="shared" si="0"/>
        <v>3.1477502925807972</v>
      </c>
      <c r="O20" s="25">
        <f t="shared" si="1"/>
        <v>1.5521451146848112E-2</v>
      </c>
      <c r="P20" s="21"/>
      <c r="Q20" s="21"/>
    </row>
    <row r="21" spans="1:17" x14ac:dyDescent="0.2">
      <c r="A21" s="21"/>
      <c r="B21" s="22"/>
      <c r="C21" s="23"/>
      <c r="D21" s="21"/>
      <c r="E21" s="21"/>
      <c r="F21" s="21"/>
      <c r="G21" s="21"/>
      <c r="H21" s="29">
        <v>0</v>
      </c>
      <c r="I21" s="27">
        <v>0.66249999999999998</v>
      </c>
      <c r="J21" s="9">
        <f t="shared" si="2"/>
        <v>355</v>
      </c>
      <c r="K21" s="10">
        <v>8.0442999999999998</v>
      </c>
      <c r="L21" s="18">
        <v>50</v>
      </c>
      <c r="M21" s="18">
        <v>25</v>
      </c>
      <c r="N21" s="11">
        <f t="shared" si="0"/>
        <v>3.1477502925807972</v>
      </c>
      <c r="O21" s="25">
        <f t="shared" si="1"/>
        <v>1.5521451146848112E-2</v>
      </c>
      <c r="P21" s="21"/>
      <c r="Q21" s="21"/>
    </row>
    <row r="22" spans="1:17" x14ac:dyDescent="0.2">
      <c r="A22" s="21"/>
      <c r="B22" s="22"/>
      <c r="C22" s="23"/>
      <c r="D22" s="21"/>
      <c r="E22" s="21"/>
      <c r="F22" s="21"/>
      <c r="G22" s="21"/>
      <c r="H22" s="29">
        <v>0</v>
      </c>
      <c r="I22" s="27">
        <v>0.6743055555555556</v>
      </c>
      <c r="J22" s="9">
        <f t="shared" si="2"/>
        <v>372.00000000000011</v>
      </c>
      <c r="K22" s="10">
        <v>8.0420999999999996</v>
      </c>
      <c r="L22" s="18">
        <v>50</v>
      </c>
      <c r="M22" s="18">
        <v>25</v>
      </c>
      <c r="N22" s="11">
        <f t="shared" si="0"/>
        <v>3.1477502925807972</v>
      </c>
      <c r="O22" s="25">
        <f t="shared" si="1"/>
        <v>1.5521451146848112E-2</v>
      </c>
      <c r="P22" s="21"/>
      <c r="Q22" s="21"/>
    </row>
    <row r="23" spans="1:17" x14ac:dyDescent="0.2">
      <c r="A23" s="21"/>
      <c r="B23" s="22"/>
      <c r="C23" s="23"/>
      <c r="D23" s="21"/>
      <c r="E23" s="21"/>
      <c r="F23" s="21"/>
      <c r="G23" s="21"/>
      <c r="H23" s="29">
        <v>0</v>
      </c>
      <c r="I23" s="27">
        <v>0.68402777777777779</v>
      </c>
      <c r="J23" s="9">
        <f t="shared" si="2"/>
        <v>386.00000000000006</v>
      </c>
      <c r="K23" s="10">
        <v>8.0398999999999994</v>
      </c>
      <c r="L23" s="18">
        <v>50</v>
      </c>
      <c r="M23" s="18">
        <v>25</v>
      </c>
      <c r="N23" s="11">
        <f t="shared" si="0"/>
        <v>3.1477502925807972</v>
      </c>
      <c r="O23" s="25">
        <f t="shared" si="1"/>
        <v>1.5521451146848112E-2</v>
      </c>
      <c r="P23" s="21"/>
      <c r="Q23" s="21"/>
    </row>
    <row r="24" spans="1:17" x14ac:dyDescent="0.2">
      <c r="A24" s="21"/>
      <c r="B24" s="22"/>
      <c r="C24" s="23"/>
      <c r="D24" s="21"/>
      <c r="E24" s="21"/>
      <c r="F24" s="21"/>
      <c r="G24" s="21"/>
      <c r="H24" s="29">
        <v>0</v>
      </c>
      <c r="I24" s="27">
        <v>0.69513888888888886</v>
      </c>
      <c r="J24" s="9">
        <f t="shared" si="2"/>
        <v>402</v>
      </c>
      <c r="K24" s="10">
        <v>8.0373000000000001</v>
      </c>
      <c r="L24" s="18">
        <v>50</v>
      </c>
      <c r="M24" s="18">
        <v>25</v>
      </c>
      <c r="N24" s="11">
        <f t="shared" si="0"/>
        <v>3.1477502925807972</v>
      </c>
      <c r="O24" s="25">
        <f t="shared" si="1"/>
        <v>1.5521451146848112E-2</v>
      </c>
      <c r="P24" s="21"/>
      <c r="Q24" s="21"/>
    </row>
    <row r="25" spans="1:17" x14ac:dyDescent="0.2">
      <c r="A25" s="21"/>
      <c r="B25" s="22"/>
      <c r="C25" s="23"/>
      <c r="D25" s="21"/>
      <c r="E25" s="21"/>
      <c r="F25" s="21"/>
      <c r="G25" s="21"/>
      <c r="H25" s="29">
        <v>0</v>
      </c>
      <c r="I25" s="27">
        <v>0.7090277777777777</v>
      </c>
      <c r="J25" s="9">
        <f t="shared" si="2"/>
        <v>422</v>
      </c>
      <c r="K25" s="10">
        <v>8.0347000000000008</v>
      </c>
      <c r="L25" s="18">
        <v>50</v>
      </c>
      <c r="M25" s="18">
        <v>25</v>
      </c>
      <c r="N25" s="11">
        <f t="shared" si="0"/>
        <v>3.1477502925807972</v>
      </c>
      <c r="O25" s="25">
        <f t="shared" si="1"/>
        <v>1.5521451146848112E-2</v>
      </c>
      <c r="P25" s="21"/>
      <c r="Q25" s="21"/>
    </row>
    <row r="26" spans="1:17" x14ac:dyDescent="0.2">
      <c r="A26" s="21"/>
      <c r="B26" s="22"/>
      <c r="C26" s="23"/>
      <c r="D26" s="21"/>
      <c r="E26" s="21"/>
      <c r="F26" s="21"/>
      <c r="G26" s="21"/>
      <c r="H26" s="29">
        <v>0</v>
      </c>
      <c r="I26" s="27">
        <v>0.72638888888888886</v>
      </c>
      <c r="J26" s="9">
        <f t="shared" si="2"/>
        <v>447</v>
      </c>
      <c r="K26" s="10">
        <v>8.0312000000000001</v>
      </c>
      <c r="L26" s="18">
        <v>50</v>
      </c>
      <c r="M26" s="18">
        <v>25</v>
      </c>
      <c r="N26" s="11">
        <f t="shared" si="0"/>
        <v>3.1477502925807972</v>
      </c>
      <c r="O26" s="25">
        <f t="shared" si="1"/>
        <v>1.5521451146848112E-2</v>
      </c>
      <c r="P26" s="21"/>
      <c r="Q26" s="21"/>
    </row>
    <row r="27" spans="1:17" x14ac:dyDescent="0.2">
      <c r="A27" s="21"/>
      <c r="B27" s="22"/>
      <c r="C27" s="23"/>
      <c r="D27" s="21"/>
      <c r="E27" s="21"/>
      <c r="F27" s="21"/>
      <c r="G27" s="21"/>
      <c r="H27" s="29">
        <v>0</v>
      </c>
      <c r="I27" s="27">
        <v>0.74652777777777779</v>
      </c>
      <c r="J27" s="9">
        <f t="shared" si="2"/>
        <v>476.00000000000006</v>
      </c>
      <c r="K27" s="10">
        <v>8.0273000000000003</v>
      </c>
      <c r="L27" s="18">
        <v>50</v>
      </c>
      <c r="M27" s="18">
        <v>25</v>
      </c>
      <c r="N27" s="11">
        <f t="shared" si="0"/>
        <v>3.1477502925807972</v>
      </c>
      <c r="O27" s="25">
        <f t="shared" si="1"/>
        <v>1.5521451146848112E-2</v>
      </c>
      <c r="P27" s="21"/>
      <c r="Q27" s="21"/>
    </row>
    <row r="28" spans="1:17" x14ac:dyDescent="0.2">
      <c r="A28" s="21"/>
      <c r="B28" s="22"/>
      <c r="C28" s="23"/>
      <c r="D28" s="21"/>
      <c r="E28" s="21"/>
      <c r="F28" s="21"/>
      <c r="G28" s="21"/>
      <c r="H28" s="29">
        <v>0</v>
      </c>
      <c r="I28" s="27">
        <v>0.76944444444444438</v>
      </c>
      <c r="J28" s="9">
        <f t="shared" si="2"/>
        <v>509</v>
      </c>
      <c r="K28" s="10">
        <v>8.0226000000000006</v>
      </c>
      <c r="L28" s="18">
        <v>50</v>
      </c>
      <c r="M28" s="18">
        <v>25</v>
      </c>
      <c r="N28" s="11">
        <f t="shared" si="0"/>
        <v>3.1477502925807972</v>
      </c>
      <c r="O28" s="25">
        <f t="shared" si="1"/>
        <v>1.5521451146848112E-2</v>
      </c>
      <c r="P28" s="21"/>
      <c r="Q28" s="21"/>
    </row>
    <row r="29" spans="1:17" x14ac:dyDescent="0.2">
      <c r="A29" s="21"/>
      <c r="B29" s="22"/>
      <c r="C29" s="23"/>
      <c r="D29" s="21"/>
      <c r="E29" s="21"/>
      <c r="F29" s="21"/>
      <c r="G29" s="21"/>
      <c r="H29" s="30"/>
      <c r="I29" s="27"/>
      <c r="J29" s="9"/>
      <c r="K29" s="10"/>
      <c r="L29" s="18"/>
      <c r="M29" s="18"/>
      <c r="N29" s="11"/>
      <c r="O29" s="25"/>
      <c r="P29" s="21"/>
      <c r="Q29" s="21"/>
    </row>
    <row r="30" spans="1:17" x14ac:dyDescent="0.2">
      <c r="A30" s="21"/>
      <c r="B30" s="22"/>
      <c r="C30" s="23"/>
      <c r="D30" s="21"/>
      <c r="E30" s="21"/>
      <c r="F30" s="21"/>
      <c r="G30" s="21"/>
      <c r="O30" s="21"/>
      <c r="P30" s="21"/>
      <c r="Q30" s="21"/>
    </row>
    <row r="31" spans="1:17" x14ac:dyDescent="0.2">
      <c r="A31" s="21"/>
      <c r="B31" s="22"/>
      <c r="C31" s="23"/>
      <c r="D31" s="21"/>
      <c r="E31" s="21"/>
      <c r="F31" s="21"/>
      <c r="G31" s="21"/>
      <c r="O31" s="21"/>
      <c r="P31" s="21"/>
      <c r="Q31" s="21"/>
    </row>
    <row r="32" spans="1:17" x14ac:dyDescent="0.2">
      <c r="A32" s="21"/>
      <c r="B32" s="22"/>
      <c r="C32" s="23"/>
      <c r="D32" s="21"/>
      <c r="E32" s="21"/>
      <c r="F32" s="21"/>
      <c r="G32" s="21"/>
      <c r="J32" s="21"/>
      <c r="K32" s="21"/>
      <c r="L32" s="21"/>
      <c r="M32" s="21"/>
      <c r="N32" s="21"/>
      <c r="O32" s="21"/>
      <c r="P32" s="21"/>
      <c r="Q32" s="21"/>
    </row>
    <row r="33" spans="1:17" x14ac:dyDescent="0.2">
      <c r="A33" s="21"/>
      <c r="B33" s="22"/>
      <c r="C33" s="23"/>
      <c r="D33" s="21"/>
      <c r="E33" s="21"/>
      <c r="F33" s="21"/>
      <c r="G33" s="21"/>
      <c r="J33" s="21"/>
      <c r="K33" s="21"/>
      <c r="L33" s="21"/>
      <c r="M33" s="21"/>
      <c r="N33" s="21"/>
      <c r="O33" s="21"/>
      <c r="P33" s="21"/>
      <c r="Q33" s="21"/>
    </row>
    <row r="34" spans="1:17" x14ac:dyDescent="0.2">
      <c r="A34" s="21"/>
      <c r="B34" s="22"/>
      <c r="C34" s="23"/>
      <c r="D34" s="21"/>
      <c r="E34" s="21"/>
      <c r="F34" s="21"/>
      <c r="G34" s="21"/>
      <c r="J34" s="21"/>
      <c r="K34" s="21"/>
      <c r="L34" s="21"/>
      <c r="M34" s="21"/>
      <c r="N34" s="21"/>
      <c r="O34" s="21"/>
      <c r="P34" s="21"/>
      <c r="Q34" s="21"/>
    </row>
    <row r="35" spans="1:17" x14ac:dyDescent="0.2">
      <c r="A35" s="21"/>
      <c r="B35" s="22"/>
      <c r="C35" s="23"/>
      <c r="D35" s="21"/>
      <c r="E35" s="21"/>
      <c r="F35" s="21"/>
      <c r="G35" s="21"/>
      <c r="J35" s="21"/>
      <c r="K35" s="21"/>
      <c r="L35" s="21"/>
      <c r="M35" s="21"/>
      <c r="N35" s="21"/>
      <c r="O35" s="21"/>
      <c r="P35" s="21"/>
      <c r="Q35" s="21"/>
    </row>
    <row r="36" spans="1:17" x14ac:dyDescent="0.2">
      <c r="A36" s="21"/>
      <c r="B36" s="22"/>
      <c r="C36" s="23"/>
      <c r="D36" s="21"/>
      <c r="E36" s="21"/>
      <c r="F36" s="21"/>
      <c r="G36" s="21"/>
      <c r="J36" s="21"/>
      <c r="K36" s="21"/>
      <c r="L36" s="21"/>
      <c r="M36" s="21"/>
      <c r="N36" s="21"/>
      <c r="O36" s="21"/>
      <c r="P36" s="21"/>
      <c r="Q36" s="21"/>
    </row>
    <row r="37" spans="1:17" x14ac:dyDescent="0.2">
      <c r="A37" s="21"/>
      <c r="B37" s="22"/>
      <c r="C37" s="23"/>
      <c r="D37" s="21"/>
      <c r="E37" s="21"/>
      <c r="F37" s="21"/>
      <c r="G37" s="21"/>
      <c r="J37" s="21"/>
      <c r="K37" s="21"/>
      <c r="L37" s="21"/>
      <c r="M37" s="21"/>
      <c r="N37" s="21"/>
      <c r="O37" s="21"/>
      <c r="P37" s="21"/>
      <c r="Q37" s="21"/>
    </row>
    <row r="38" spans="1:17" x14ac:dyDescent="0.2">
      <c r="A38" s="21"/>
      <c r="B38" s="22"/>
      <c r="C38" s="23"/>
      <c r="D38" s="21"/>
      <c r="E38" s="21"/>
      <c r="F38" s="21"/>
      <c r="G38" s="21"/>
      <c r="J38" s="21"/>
      <c r="K38" s="21"/>
      <c r="L38" s="21"/>
      <c r="M38" s="21"/>
      <c r="N38" s="21"/>
      <c r="O38" s="21"/>
      <c r="P38" s="21"/>
      <c r="Q38" s="21"/>
    </row>
    <row r="39" spans="1:17" x14ac:dyDescent="0.2">
      <c r="A39" s="21"/>
      <c r="B39" s="22"/>
      <c r="C39" s="23"/>
      <c r="D39" s="21"/>
      <c r="E39" s="21"/>
      <c r="F39" s="21"/>
      <c r="G39" s="21"/>
      <c r="J39" s="21"/>
      <c r="K39" s="21"/>
      <c r="L39" s="21"/>
      <c r="M39" s="21"/>
      <c r="N39" s="21"/>
      <c r="O39" s="21"/>
      <c r="P39" s="21"/>
      <c r="Q39" s="21"/>
    </row>
    <row r="40" spans="1:17" x14ac:dyDescent="0.2">
      <c r="A40" s="21"/>
      <c r="B40" s="22"/>
      <c r="C40" s="23"/>
      <c r="D40" s="21"/>
      <c r="E40" s="21"/>
      <c r="F40" s="21"/>
      <c r="G40" s="21"/>
      <c r="J40" s="21"/>
      <c r="K40" s="21"/>
      <c r="L40" s="21"/>
      <c r="M40" s="21"/>
      <c r="N40" s="21"/>
      <c r="O40" s="21"/>
      <c r="P40" s="21"/>
      <c r="Q40" s="21"/>
    </row>
  </sheetData>
  <pageMargins left="0.7" right="0.7" top="0.75" bottom="0.75" header="0.3" footer="0.3"/>
  <pageSetup paperSize="9" orientation="portrait" horizont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415FF-D3F2-457E-9772-069CC0F4ECB2}">
  <dimension ref="A1:CO40"/>
  <sheetViews>
    <sheetView tabSelected="1" topLeftCell="B1" zoomScale="146" zoomScaleNormal="125" workbookViewId="0">
      <selection activeCell="D3" sqref="D3"/>
    </sheetView>
  </sheetViews>
  <sheetFormatPr baseColWidth="10" defaultColWidth="10.83203125" defaultRowHeight="15" x14ac:dyDescent="0.2"/>
  <cols>
    <col min="1" max="1" width="26" bestFit="1" customWidth="1"/>
    <col min="2" max="2" width="11.5" style="3" bestFit="1" customWidth="1"/>
    <col min="3" max="3" width="11.33203125" style="4" bestFit="1" customWidth="1"/>
    <col min="4" max="4" width="17.6640625" customWidth="1"/>
    <col min="5" max="5" width="14" bestFit="1" customWidth="1"/>
    <col min="6" max="6" width="11.5" bestFit="1" customWidth="1"/>
    <col min="7" max="7" width="11.1640625" bestFit="1" customWidth="1"/>
    <col min="8" max="8" width="11.1640625" style="24" bestFit="1" customWidth="1"/>
    <col min="9" max="9" width="11" style="28" bestFit="1" customWidth="1"/>
  </cols>
  <sheetData>
    <row r="1" spans="1:93" x14ac:dyDescent="0.2">
      <c r="A1" s="32" t="s">
        <v>12</v>
      </c>
      <c r="B1" s="33" t="s">
        <v>0</v>
      </c>
      <c r="C1" s="34" t="s">
        <v>5</v>
      </c>
      <c r="D1" s="35" t="s">
        <v>6</v>
      </c>
      <c r="E1" s="35" t="s">
        <v>7</v>
      </c>
      <c r="F1" s="12" t="s">
        <v>8</v>
      </c>
      <c r="G1" s="5" t="s">
        <v>9</v>
      </c>
      <c r="H1" s="36" t="s">
        <v>10</v>
      </c>
      <c r="I1" s="37" t="s">
        <v>11</v>
      </c>
      <c r="J1" s="5" t="s">
        <v>13</v>
      </c>
      <c r="K1" s="32" t="s">
        <v>14</v>
      </c>
      <c r="L1" s="5" t="s">
        <v>1</v>
      </c>
      <c r="M1" s="5" t="s">
        <v>2</v>
      </c>
      <c r="N1" s="5" t="s">
        <v>3</v>
      </c>
      <c r="O1" s="5" t="s">
        <v>4</v>
      </c>
      <c r="P1" s="5" t="s">
        <v>15</v>
      </c>
      <c r="Q1" s="6" t="s">
        <v>16</v>
      </c>
      <c r="R1" s="7"/>
      <c r="S1" s="7"/>
      <c r="T1" s="6"/>
      <c r="U1" s="6"/>
      <c r="V1" s="6"/>
      <c r="W1" s="6"/>
      <c r="X1" s="7"/>
      <c r="Y1" s="7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7"/>
      <c r="AM1" s="7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 x14ac:dyDescent="0.2">
      <c r="A2" s="13" t="s">
        <v>20</v>
      </c>
      <c r="B2" s="14">
        <v>45091</v>
      </c>
      <c r="C2" s="15">
        <v>0.41666666666666669</v>
      </c>
      <c r="D2" s="16">
        <v>7.9131999999999998</v>
      </c>
      <c r="E2" s="16">
        <v>7.5388999999999999</v>
      </c>
      <c r="F2" s="16">
        <v>101.4</v>
      </c>
      <c r="G2" s="8">
        <v>0</v>
      </c>
      <c r="H2" s="29">
        <v>0</v>
      </c>
      <c r="I2" s="26">
        <v>0.41666666666666669</v>
      </c>
      <c r="J2" s="9">
        <v>0</v>
      </c>
      <c r="K2" s="10">
        <v>7.9157999999999999</v>
      </c>
      <c r="L2" s="18">
        <v>50</v>
      </c>
      <c r="M2" s="18">
        <v>25</v>
      </c>
      <c r="N2" s="11">
        <f>(610.78*2.71828^(M2/(M2+238.3)*17.2694))/1000</f>
        <v>3.1477502925807972</v>
      </c>
      <c r="O2" s="25">
        <f>(1-(L2/100))*(N2/F$2)</f>
        <v>1.5521451146848112E-2</v>
      </c>
      <c r="P2" s="8"/>
      <c r="Q2" s="8" t="s">
        <v>21</v>
      </c>
      <c r="R2" s="7"/>
      <c r="S2" s="7"/>
      <c r="T2" s="6"/>
      <c r="U2" s="6"/>
      <c r="V2" s="6"/>
      <c r="W2" s="6"/>
      <c r="X2" s="7"/>
      <c r="Y2" s="7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7"/>
      <c r="AM2" s="7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 x14ac:dyDescent="0.2">
      <c r="A3" s="17"/>
      <c r="B3" s="19"/>
      <c r="C3" s="20"/>
      <c r="D3" s="17"/>
      <c r="E3" s="17"/>
      <c r="F3" s="17"/>
      <c r="G3" s="8"/>
      <c r="H3" s="29">
        <v>0</v>
      </c>
      <c r="I3" s="26">
        <v>0.41944444444444445</v>
      </c>
      <c r="J3" s="9">
        <f>60*(I3-$I$2)*24+(24*60*H3)</f>
        <v>3.9999999999999858</v>
      </c>
      <c r="K3" s="10">
        <v>7.9150999999999998</v>
      </c>
      <c r="L3" s="18">
        <v>50</v>
      </c>
      <c r="M3" s="18">
        <v>25</v>
      </c>
      <c r="N3" s="11">
        <f t="shared" ref="N3:N28" si="0">(610.78*2.71828^(M3/(M3+238.3)*17.2694))/1000</f>
        <v>3.1477502925807972</v>
      </c>
      <c r="O3" s="25">
        <f t="shared" ref="O3:O28" si="1">(1-(L3/100))*(N3/F$2)</f>
        <v>1.5521451146848112E-2</v>
      </c>
      <c r="P3" s="8"/>
      <c r="Q3" s="17"/>
      <c r="R3" s="7"/>
      <c r="S3" s="7"/>
      <c r="T3" s="8"/>
      <c r="U3" s="7"/>
      <c r="V3" s="7"/>
      <c r="W3" s="7"/>
      <c r="X3" s="7"/>
      <c r="Y3" s="7"/>
      <c r="Z3" s="7"/>
      <c r="AA3" s="7"/>
      <c r="AB3" s="7"/>
      <c r="AC3" s="8"/>
      <c r="AD3" s="7"/>
      <c r="AE3" s="7"/>
      <c r="AF3" s="7"/>
      <c r="AG3" s="7"/>
      <c r="AH3" s="8"/>
      <c r="AI3" s="7"/>
      <c r="AJ3" s="7"/>
      <c r="AK3" s="7"/>
      <c r="AL3" s="7"/>
      <c r="AM3" s="7"/>
      <c r="AQ3" s="2"/>
      <c r="AV3" s="2"/>
      <c r="BE3" s="2"/>
      <c r="BJ3" s="2"/>
      <c r="BS3" s="2"/>
      <c r="BX3" s="2"/>
      <c r="CG3" s="2"/>
      <c r="CL3" s="2"/>
    </row>
    <row r="4" spans="1:93" x14ac:dyDescent="0.2">
      <c r="A4" s="17"/>
      <c r="B4" s="19"/>
      <c r="C4" s="20"/>
      <c r="D4" s="17"/>
      <c r="E4" s="17"/>
      <c r="F4" s="17"/>
      <c r="G4" s="8"/>
      <c r="H4" s="29">
        <v>0</v>
      </c>
      <c r="I4" s="26">
        <v>0.42291666666666666</v>
      </c>
      <c r="J4" s="9">
        <f t="shared" ref="J4:J28" si="2">60*(I4-$I$2)*24+(24*60*H4)</f>
        <v>8.999999999999968</v>
      </c>
      <c r="K4" s="10">
        <v>7.9132999999999996</v>
      </c>
      <c r="L4" s="18">
        <v>50</v>
      </c>
      <c r="M4" s="18">
        <v>25</v>
      </c>
      <c r="N4" s="11">
        <f t="shared" si="0"/>
        <v>3.1477502925807972</v>
      </c>
      <c r="O4" s="25">
        <f t="shared" si="1"/>
        <v>1.5521451146848112E-2</v>
      </c>
      <c r="P4" s="17"/>
      <c r="Q4" s="8"/>
      <c r="R4" s="7"/>
      <c r="S4" s="7"/>
      <c r="T4" s="8"/>
      <c r="U4" s="8"/>
      <c r="V4" s="7"/>
      <c r="W4" s="7"/>
      <c r="X4" s="7"/>
      <c r="Y4" s="7"/>
      <c r="Z4" s="7"/>
      <c r="AA4" s="7"/>
      <c r="AB4" s="7"/>
      <c r="AC4" s="8"/>
      <c r="AD4" s="7"/>
      <c r="AE4" s="7"/>
      <c r="AF4" s="7"/>
      <c r="AG4" s="7"/>
      <c r="AH4" s="8"/>
      <c r="AI4" s="8"/>
      <c r="AJ4" s="7"/>
      <c r="AK4" s="7"/>
      <c r="AL4" s="7"/>
      <c r="AM4" s="7"/>
      <c r="AQ4" s="2"/>
      <c r="AV4" s="2"/>
      <c r="AW4" s="2"/>
      <c r="BE4" s="2"/>
      <c r="BJ4" s="2"/>
      <c r="BK4" s="2"/>
      <c r="BS4" s="2"/>
      <c r="BX4" s="2"/>
      <c r="BY4" s="2"/>
      <c r="CG4" s="2"/>
      <c r="CL4" s="2"/>
      <c r="CM4" s="2"/>
    </row>
    <row r="5" spans="1:93" x14ac:dyDescent="0.2">
      <c r="A5" s="17"/>
      <c r="B5" s="19"/>
      <c r="C5" s="20"/>
      <c r="D5" s="17"/>
      <c r="E5" s="17"/>
      <c r="F5" s="17"/>
      <c r="G5" s="8"/>
      <c r="H5" s="29">
        <v>0</v>
      </c>
      <c r="I5" s="26">
        <v>0.42986111111111108</v>
      </c>
      <c r="J5" s="9">
        <f t="shared" si="2"/>
        <v>18.999999999999932</v>
      </c>
      <c r="K5" s="10">
        <v>7.9096000000000002</v>
      </c>
      <c r="L5" s="18">
        <v>50</v>
      </c>
      <c r="M5" s="18">
        <v>25</v>
      </c>
      <c r="N5" s="11">
        <f t="shared" si="0"/>
        <v>3.1477502925807972</v>
      </c>
      <c r="O5" s="25">
        <f t="shared" si="1"/>
        <v>1.5521451146848112E-2</v>
      </c>
      <c r="P5" s="8"/>
      <c r="Q5" s="8"/>
      <c r="R5" s="8"/>
      <c r="S5" s="7"/>
      <c r="T5" s="8"/>
      <c r="U5" s="8"/>
      <c r="V5" s="7"/>
      <c r="W5" s="7"/>
      <c r="X5" s="7"/>
      <c r="Y5" s="7"/>
      <c r="Z5" s="7"/>
      <c r="AA5" s="7"/>
      <c r="AB5" s="7"/>
      <c r="AC5" s="8"/>
      <c r="AD5" s="7"/>
      <c r="AE5" s="7"/>
      <c r="AF5" s="7"/>
      <c r="AG5" s="7"/>
      <c r="AH5" s="8"/>
      <c r="AI5" s="8"/>
      <c r="AJ5" s="7"/>
      <c r="AK5" s="7"/>
      <c r="AL5" s="7"/>
      <c r="AM5" s="7"/>
      <c r="AQ5" s="2"/>
      <c r="AV5" s="2"/>
      <c r="AW5" s="2"/>
      <c r="BE5" s="2"/>
      <c r="BJ5" s="2"/>
      <c r="BK5" s="2"/>
      <c r="BS5" s="2"/>
      <c r="BX5" s="2"/>
      <c r="BY5" s="2"/>
      <c r="CG5" s="2"/>
      <c r="CL5" s="2"/>
      <c r="CM5" s="2"/>
    </row>
    <row r="6" spans="1:93" x14ac:dyDescent="0.2">
      <c r="A6" s="17"/>
      <c r="B6" s="19"/>
      <c r="C6" s="20"/>
      <c r="D6" s="17"/>
      <c r="E6" s="17"/>
      <c r="F6" s="17"/>
      <c r="G6" s="8"/>
      <c r="H6" s="29">
        <v>0</v>
      </c>
      <c r="I6" s="26">
        <v>0.4368055555555555</v>
      </c>
      <c r="J6" s="9">
        <f t="shared" si="2"/>
        <v>28.999999999999897</v>
      </c>
      <c r="K6" s="10">
        <v>7.9066999999999998</v>
      </c>
      <c r="L6" s="18">
        <v>50</v>
      </c>
      <c r="M6" s="18">
        <v>25</v>
      </c>
      <c r="N6" s="11">
        <f t="shared" si="0"/>
        <v>3.1477502925807972</v>
      </c>
      <c r="O6" s="25">
        <f t="shared" si="1"/>
        <v>1.5521451146848112E-2</v>
      </c>
      <c r="P6" s="8"/>
      <c r="Q6" s="8"/>
      <c r="R6" s="8"/>
      <c r="S6" s="7"/>
      <c r="T6" s="8"/>
      <c r="U6" s="8"/>
      <c r="V6" s="7"/>
      <c r="W6" s="7"/>
      <c r="X6" s="7"/>
      <c r="Y6" s="7"/>
      <c r="Z6" s="7"/>
      <c r="AA6" s="7"/>
      <c r="AB6" s="7"/>
      <c r="AC6" s="8"/>
      <c r="AD6" s="7"/>
      <c r="AE6" s="7"/>
      <c r="AF6" s="7"/>
      <c r="AG6" s="7"/>
      <c r="AH6" s="8"/>
      <c r="AI6" s="8"/>
      <c r="AJ6" s="7"/>
      <c r="AK6" s="7"/>
      <c r="AL6" s="7"/>
      <c r="AM6" s="7"/>
      <c r="AQ6" s="2"/>
      <c r="AV6" s="2"/>
      <c r="AW6" s="2"/>
      <c r="BE6" s="2"/>
      <c r="BJ6" s="2"/>
      <c r="BK6" s="2"/>
      <c r="BS6" s="2"/>
      <c r="BX6" s="2"/>
      <c r="BY6" s="2"/>
      <c r="CG6" s="2"/>
      <c r="CL6" s="2"/>
      <c r="CM6" s="2"/>
    </row>
    <row r="7" spans="1:93" x14ac:dyDescent="0.2">
      <c r="A7" s="17"/>
      <c r="B7" s="19"/>
      <c r="C7" s="20"/>
      <c r="D7" s="17"/>
      <c r="E7" s="17"/>
      <c r="F7" s="17"/>
      <c r="G7" s="8"/>
      <c r="H7" s="29">
        <v>0</v>
      </c>
      <c r="I7" s="26">
        <v>0.45833333333333331</v>
      </c>
      <c r="J7" s="9">
        <f t="shared" si="2"/>
        <v>59.999999999999943</v>
      </c>
      <c r="K7" s="10">
        <v>7.8979999999999997</v>
      </c>
      <c r="L7" s="18">
        <v>50</v>
      </c>
      <c r="M7" s="18">
        <v>25</v>
      </c>
      <c r="N7" s="11">
        <f t="shared" si="0"/>
        <v>3.1477502925807972</v>
      </c>
      <c r="O7" s="25">
        <f t="shared" si="1"/>
        <v>1.5521451146848112E-2</v>
      </c>
      <c r="P7" s="8"/>
      <c r="Q7" s="8"/>
      <c r="R7" s="8"/>
      <c r="S7" s="7"/>
      <c r="T7" s="8"/>
      <c r="U7" s="8"/>
      <c r="V7" s="7"/>
      <c r="W7" s="7"/>
      <c r="X7" s="7"/>
      <c r="Y7" s="7"/>
      <c r="Z7" s="7"/>
      <c r="AA7" s="7"/>
      <c r="AB7" s="7"/>
      <c r="AC7" s="8"/>
      <c r="AD7" s="7"/>
      <c r="AE7" s="7"/>
      <c r="AF7" s="7"/>
      <c r="AG7" s="7"/>
      <c r="AH7" s="8"/>
      <c r="AI7" s="8"/>
      <c r="AJ7" s="7"/>
      <c r="AK7" s="7"/>
      <c r="AL7" s="7"/>
      <c r="AM7" s="7"/>
      <c r="AQ7" s="2"/>
      <c r="AV7" s="2"/>
      <c r="AW7" s="2"/>
      <c r="BE7" s="2"/>
      <c r="BJ7" s="2"/>
      <c r="BK7" s="2"/>
      <c r="BS7" s="2"/>
      <c r="BX7" s="2"/>
      <c r="BY7" s="2"/>
      <c r="CG7" s="2"/>
      <c r="CL7" s="2"/>
      <c r="CM7" s="2"/>
    </row>
    <row r="8" spans="1:93" x14ac:dyDescent="0.2">
      <c r="A8" s="17"/>
      <c r="B8" s="19"/>
      <c r="C8" s="20"/>
      <c r="D8" s="17"/>
      <c r="E8" s="17"/>
      <c r="F8" s="17"/>
      <c r="G8" s="8"/>
      <c r="H8" s="29">
        <v>0</v>
      </c>
      <c r="I8" s="26">
        <v>0.47916666666666669</v>
      </c>
      <c r="J8" s="9">
        <f t="shared" si="2"/>
        <v>90</v>
      </c>
      <c r="K8" s="10">
        <v>7.8891</v>
      </c>
      <c r="L8" s="18">
        <v>50</v>
      </c>
      <c r="M8" s="18">
        <v>25</v>
      </c>
      <c r="N8" s="11">
        <f t="shared" si="0"/>
        <v>3.1477502925807972</v>
      </c>
      <c r="O8" s="25">
        <f t="shared" si="1"/>
        <v>1.5521451146848112E-2</v>
      </c>
      <c r="P8" s="8"/>
      <c r="Q8" s="8"/>
      <c r="R8" s="8"/>
      <c r="S8" s="7"/>
      <c r="T8" s="8"/>
      <c r="U8" s="8"/>
      <c r="V8" s="7"/>
      <c r="W8" s="7"/>
      <c r="X8" s="7"/>
      <c r="Y8" s="7"/>
      <c r="Z8" s="7"/>
      <c r="AA8" s="7"/>
      <c r="AB8" s="7"/>
      <c r="AC8" s="8"/>
      <c r="AD8" s="7"/>
      <c r="AE8" s="7"/>
      <c r="AF8" s="7"/>
      <c r="AG8" s="7"/>
      <c r="AH8" s="8"/>
      <c r="AI8" s="8"/>
      <c r="AJ8" s="7"/>
      <c r="AK8" s="7"/>
      <c r="AL8" s="7"/>
      <c r="AM8" s="7"/>
      <c r="AQ8" s="2"/>
      <c r="AV8" s="2"/>
      <c r="AW8" s="2"/>
      <c r="BE8" s="2"/>
      <c r="BJ8" s="2"/>
      <c r="BK8" s="2"/>
      <c r="BS8" s="2"/>
      <c r="BX8" s="2"/>
      <c r="BY8" s="2"/>
      <c r="CG8" s="2"/>
      <c r="CL8" s="2"/>
      <c r="CM8" s="2"/>
    </row>
    <row r="9" spans="1:93" x14ac:dyDescent="0.2">
      <c r="A9" s="17"/>
      <c r="B9" s="19"/>
      <c r="C9" s="20"/>
      <c r="D9" s="17"/>
      <c r="E9" s="17"/>
      <c r="F9" s="17"/>
      <c r="G9" s="8"/>
      <c r="H9" s="29">
        <v>0</v>
      </c>
      <c r="I9" s="27">
        <v>0.50069444444444444</v>
      </c>
      <c r="J9" s="9">
        <f t="shared" si="2"/>
        <v>120.99999999999997</v>
      </c>
      <c r="K9" s="10">
        <v>7.8818000000000001</v>
      </c>
      <c r="L9" s="18">
        <v>50</v>
      </c>
      <c r="M9" s="18">
        <v>25</v>
      </c>
      <c r="N9" s="11">
        <f t="shared" si="0"/>
        <v>3.1477502925807972</v>
      </c>
      <c r="O9" s="25">
        <f t="shared" si="1"/>
        <v>1.5521451146848112E-2</v>
      </c>
      <c r="P9" s="8"/>
      <c r="Q9" s="8"/>
      <c r="R9" s="8"/>
      <c r="S9" s="7"/>
      <c r="T9" s="8"/>
      <c r="U9" s="8"/>
      <c r="V9" s="7"/>
      <c r="W9" s="7"/>
      <c r="X9" s="7"/>
      <c r="Y9" s="7"/>
      <c r="Z9" s="7"/>
      <c r="AA9" s="7"/>
      <c r="AB9" s="7"/>
      <c r="AC9" s="8"/>
      <c r="AD9" s="7"/>
      <c r="AE9" s="7"/>
      <c r="AF9" s="7"/>
      <c r="AG9" s="7"/>
      <c r="AH9" s="8"/>
      <c r="AI9" s="8"/>
      <c r="AJ9" s="7"/>
      <c r="AK9" s="7"/>
      <c r="AL9" s="7"/>
      <c r="AM9" s="7"/>
      <c r="AQ9" s="2"/>
      <c r="AV9" s="2"/>
      <c r="AW9" s="2"/>
      <c r="BE9" s="2"/>
      <c r="BJ9" s="2"/>
      <c r="BK9" s="2"/>
      <c r="BS9" s="2"/>
      <c r="BX9" s="2"/>
      <c r="BY9" s="2"/>
      <c r="CG9" s="2"/>
      <c r="CL9" s="2"/>
      <c r="CM9" s="2"/>
    </row>
    <row r="10" spans="1:93" x14ac:dyDescent="0.2">
      <c r="A10" s="17"/>
      <c r="B10" s="19"/>
      <c r="C10" s="20"/>
      <c r="D10" s="17"/>
      <c r="E10" s="17"/>
      <c r="F10" s="17"/>
      <c r="G10" s="8"/>
      <c r="H10" s="29">
        <v>0</v>
      </c>
      <c r="I10" s="27">
        <v>0.52152777777777781</v>
      </c>
      <c r="J10" s="9">
        <f t="shared" si="2"/>
        <v>151.00000000000003</v>
      </c>
      <c r="K10" s="10">
        <v>7.8742000000000001</v>
      </c>
      <c r="L10" s="18">
        <v>50</v>
      </c>
      <c r="M10" s="18">
        <v>25</v>
      </c>
      <c r="N10" s="11">
        <f t="shared" si="0"/>
        <v>3.1477502925807972</v>
      </c>
      <c r="O10" s="25">
        <f t="shared" si="1"/>
        <v>1.5521451146848112E-2</v>
      </c>
      <c r="P10" s="8"/>
      <c r="Q10" s="17"/>
      <c r="R10" s="7"/>
      <c r="S10" s="7"/>
      <c r="T10" s="8"/>
      <c r="U10" s="8"/>
      <c r="V10" s="7"/>
      <c r="W10" s="6"/>
      <c r="X10" s="7"/>
      <c r="Y10" s="7"/>
      <c r="Z10" s="7"/>
      <c r="AA10" s="7"/>
      <c r="AB10" s="7"/>
      <c r="AC10" s="8"/>
      <c r="AD10" s="7"/>
      <c r="AE10" s="7"/>
      <c r="AF10" s="7"/>
      <c r="AG10" s="7"/>
      <c r="AH10" s="8"/>
      <c r="AI10" s="8"/>
      <c r="AJ10" s="7"/>
      <c r="AK10" s="6"/>
      <c r="AL10" s="7"/>
      <c r="AM10" s="7"/>
      <c r="AQ10" s="2"/>
      <c r="AV10" s="2"/>
      <c r="AW10" s="2"/>
      <c r="AY10" s="1"/>
      <c r="BE10" s="2"/>
      <c r="BJ10" s="2"/>
      <c r="BK10" s="2"/>
      <c r="BM10" s="1"/>
      <c r="BS10" s="2"/>
      <c r="BX10" s="2"/>
      <c r="BY10" s="2"/>
      <c r="CA10" s="1"/>
      <c r="CG10" s="2"/>
      <c r="CL10" s="2"/>
      <c r="CM10" s="2"/>
      <c r="CO10" s="1"/>
    </row>
    <row r="11" spans="1:93" x14ac:dyDescent="0.2">
      <c r="A11" s="17"/>
      <c r="B11" s="19"/>
      <c r="C11" s="20"/>
      <c r="D11" s="17"/>
      <c r="E11" s="17"/>
      <c r="F11" s="17"/>
      <c r="G11" s="8"/>
      <c r="H11" s="29">
        <v>0</v>
      </c>
      <c r="I11" s="27">
        <v>0.53194444444444444</v>
      </c>
      <c r="J11" s="9">
        <f t="shared" si="2"/>
        <v>165.99999999999997</v>
      </c>
      <c r="K11" s="10">
        <v>7.8704000000000001</v>
      </c>
      <c r="L11" s="18">
        <v>50</v>
      </c>
      <c r="M11" s="18">
        <v>25</v>
      </c>
      <c r="N11" s="11">
        <f t="shared" si="0"/>
        <v>3.1477502925807972</v>
      </c>
      <c r="O11" s="25">
        <f t="shared" si="1"/>
        <v>1.5521451146848112E-2</v>
      </c>
      <c r="P11" s="8"/>
      <c r="Q11" s="17"/>
      <c r="R11" s="7"/>
      <c r="S11" s="7"/>
      <c r="T11" s="8"/>
      <c r="U11" s="7"/>
      <c r="V11" s="7"/>
      <c r="W11" s="7"/>
      <c r="X11" s="7"/>
      <c r="Y11" s="7"/>
      <c r="Z11" s="7"/>
      <c r="AA11" s="7"/>
      <c r="AB11" s="7"/>
      <c r="AC11" s="8"/>
      <c r="AD11" s="7"/>
      <c r="AE11" s="7"/>
      <c r="AF11" s="7"/>
      <c r="AG11" s="7"/>
      <c r="AH11" s="8"/>
      <c r="AI11" s="7"/>
      <c r="AJ11" s="7"/>
      <c r="AK11" s="7"/>
      <c r="AL11" s="7"/>
      <c r="AM11" s="7"/>
      <c r="AQ11" s="2"/>
      <c r="AV11" s="2"/>
      <c r="BE11" s="2"/>
      <c r="BJ11" s="2"/>
      <c r="BS11" s="2"/>
      <c r="BX11" s="2"/>
      <c r="CG11" s="2"/>
      <c r="CL11" s="2"/>
    </row>
    <row r="12" spans="1:93" x14ac:dyDescent="0.2">
      <c r="A12" s="17"/>
      <c r="B12" s="19"/>
      <c r="C12" s="20"/>
      <c r="D12" s="17"/>
      <c r="E12" s="17"/>
      <c r="F12" s="17"/>
      <c r="G12" s="8"/>
      <c r="H12" s="29">
        <v>0</v>
      </c>
      <c r="I12" s="27">
        <v>0.54236111111111118</v>
      </c>
      <c r="J12" s="9">
        <f t="shared" si="2"/>
        <v>181.00000000000006</v>
      </c>
      <c r="K12" s="10">
        <v>7.8667999999999996</v>
      </c>
      <c r="L12" s="18">
        <v>50</v>
      </c>
      <c r="M12" s="18">
        <v>25</v>
      </c>
      <c r="N12" s="11">
        <f t="shared" si="0"/>
        <v>3.1477502925807972</v>
      </c>
      <c r="O12" s="25">
        <f t="shared" si="1"/>
        <v>1.5521451146848112E-2</v>
      </c>
      <c r="P12" s="8"/>
      <c r="Q12" s="8"/>
      <c r="R12" s="7"/>
      <c r="S12" s="7"/>
      <c r="T12" s="8"/>
      <c r="U12" s="8"/>
      <c r="V12" s="7"/>
      <c r="W12" s="7"/>
      <c r="X12" s="7"/>
      <c r="Y12" s="7"/>
      <c r="Z12" s="7"/>
      <c r="AA12" s="7"/>
      <c r="AB12" s="7"/>
      <c r="AC12" s="8"/>
      <c r="AD12" s="7"/>
      <c r="AE12" s="7"/>
      <c r="AF12" s="7"/>
      <c r="AG12" s="7"/>
      <c r="AH12" s="8"/>
      <c r="AI12" s="8"/>
      <c r="AJ12" s="7"/>
      <c r="AK12" s="7"/>
      <c r="AL12" s="7"/>
      <c r="AM12" s="7"/>
      <c r="AQ12" s="2"/>
      <c r="AV12" s="2"/>
      <c r="AW12" s="2"/>
      <c r="BE12" s="2"/>
      <c r="BJ12" s="2"/>
      <c r="BK12" s="2"/>
      <c r="BS12" s="2"/>
      <c r="BX12" s="2"/>
      <c r="BY12" s="2"/>
      <c r="CG12" s="2"/>
      <c r="CL12" s="2"/>
      <c r="CM12" s="2"/>
    </row>
    <row r="13" spans="1:93" x14ac:dyDescent="0.2">
      <c r="A13" s="21"/>
      <c r="B13" s="22"/>
      <c r="C13" s="23"/>
      <c r="D13" s="21"/>
      <c r="E13" s="21"/>
      <c r="F13" s="21"/>
      <c r="G13" s="21"/>
      <c r="H13" s="29">
        <v>0</v>
      </c>
      <c r="I13" s="27">
        <v>0.55277777777777781</v>
      </c>
      <c r="J13" s="9">
        <f t="shared" si="2"/>
        <v>196.00000000000003</v>
      </c>
      <c r="K13" s="10">
        <v>7.8631000000000002</v>
      </c>
      <c r="L13" s="18">
        <v>50</v>
      </c>
      <c r="M13" s="18">
        <v>25</v>
      </c>
      <c r="N13" s="11">
        <f t="shared" si="0"/>
        <v>3.1477502925807972</v>
      </c>
      <c r="O13" s="25">
        <f t="shared" si="1"/>
        <v>1.5521451146848112E-2</v>
      </c>
      <c r="P13" s="21"/>
      <c r="Q13" s="21"/>
    </row>
    <row r="14" spans="1:93" x14ac:dyDescent="0.2">
      <c r="A14" s="21"/>
      <c r="B14" s="22"/>
      <c r="C14" s="23"/>
      <c r="D14" s="21"/>
      <c r="E14" s="21"/>
      <c r="F14" s="21"/>
      <c r="G14" s="21"/>
      <c r="H14" s="29">
        <v>0</v>
      </c>
      <c r="I14" s="27">
        <v>0.56319444444444444</v>
      </c>
      <c r="J14" s="9">
        <f t="shared" si="2"/>
        <v>211</v>
      </c>
      <c r="K14" s="10">
        <v>7.8592000000000004</v>
      </c>
      <c r="L14" s="18">
        <v>50</v>
      </c>
      <c r="M14" s="18">
        <v>25</v>
      </c>
      <c r="N14" s="11">
        <f t="shared" si="0"/>
        <v>3.1477502925807972</v>
      </c>
      <c r="O14" s="25">
        <f t="shared" si="1"/>
        <v>1.5521451146848112E-2</v>
      </c>
      <c r="P14" s="21"/>
      <c r="Q14" s="21"/>
    </row>
    <row r="15" spans="1:93" x14ac:dyDescent="0.2">
      <c r="A15" s="21"/>
      <c r="B15" s="22"/>
      <c r="C15" s="23"/>
      <c r="D15" s="21"/>
      <c r="E15" s="21"/>
      <c r="F15" s="21"/>
      <c r="G15" s="21"/>
      <c r="H15" s="29">
        <v>0</v>
      </c>
      <c r="I15" s="27">
        <v>0.57361111111111118</v>
      </c>
      <c r="J15" s="9">
        <f t="shared" si="2"/>
        <v>226.00000000000006</v>
      </c>
      <c r="K15" s="10">
        <v>7.8554000000000004</v>
      </c>
      <c r="L15" s="18">
        <v>50</v>
      </c>
      <c r="M15" s="18">
        <v>25</v>
      </c>
      <c r="N15" s="11">
        <f t="shared" si="0"/>
        <v>3.1477502925807972</v>
      </c>
      <c r="O15" s="25">
        <f t="shared" si="1"/>
        <v>1.5521451146848112E-2</v>
      </c>
      <c r="P15" s="21"/>
      <c r="Q15" s="21"/>
    </row>
    <row r="16" spans="1:93" x14ac:dyDescent="0.2">
      <c r="A16" s="21"/>
      <c r="B16" s="22"/>
      <c r="C16" s="23"/>
      <c r="D16" s="21"/>
      <c r="E16" s="21"/>
      <c r="F16" s="21"/>
      <c r="G16" s="1"/>
      <c r="H16" s="29">
        <v>0</v>
      </c>
      <c r="I16" s="27">
        <v>0.58333333333333337</v>
      </c>
      <c r="J16" s="9">
        <f t="shared" si="2"/>
        <v>240.00000000000006</v>
      </c>
      <c r="K16" s="10">
        <v>7.8521999999999998</v>
      </c>
      <c r="L16" s="18">
        <v>50</v>
      </c>
      <c r="M16" s="18">
        <v>25</v>
      </c>
      <c r="N16" s="11">
        <f t="shared" si="0"/>
        <v>3.1477502925807972</v>
      </c>
      <c r="O16" s="25">
        <f t="shared" si="1"/>
        <v>1.5521451146848112E-2</v>
      </c>
      <c r="P16" s="21"/>
      <c r="Q16" s="21"/>
    </row>
    <row r="17" spans="1:17" x14ac:dyDescent="0.2">
      <c r="A17" s="21"/>
      <c r="B17" s="22"/>
      <c r="C17" s="23"/>
      <c r="D17" s="21"/>
      <c r="E17" s="21"/>
      <c r="F17" s="21"/>
      <c r="G17" s="21"/>
      <c r="H17" s="29">
        <v>0</v>
      </c>
      <c r="I17" s="27">
        <v>0.59375</v>
      </c>
      <c r="J17" s="9">
        <f t="shared" si="2"/>
        <v>254.99999999999994</v>
      </c>
      <c r="K17" s="31">
        <v>7.8487</v>
      </c>
      <c r="L17" s="18">
        <v>50</v>
      </c>
      <c r="M17" s="18">
        <v>25</v>
      </c>
      <c r="N17" s="11">
        <f t="shared" si="0"/>
        <v>3.1477502925807972</v>
      </c>
      <c r="O17" s="25">
        <f t="shared" si="1"/>
        <v>1.5521451146848112E-2</v>
      </c>
      <c r="P17" s="21"/>
      <c r="Q17" s="21"/>
    </row>
    <row r="18" spans="1:17" x14ac:dyDescent="0.2">
      <c r="A18" s="21"/>
      <c r="B18" s="22"/>
      <c r="C18" s="23"/>
      <c r="D18" s="21"/>
      <c r="E18" s="21"/>
      <c r="F18" s="21"/>
      <c r="G18" s="21"/>
      <c r="H18" s="29">
        <v>0</v>
      </c>
      <c r="I18" s="27">
        <v>0.60555555555555551</v>
      </c>
      <c r="J18" s="9">
        <f t="shared" si="2"/>
        <v>271.99999999999994</v>
      </c>
      <c r="K18" s="10">
        <v>7.8446999999999996</v>
      </c>
      <c r="L18" s="18">
        <v>50</v>
      </c>
      <c r="M18" s="18">
        <v>25</v>
      </c>
      <c r="N18" s="11">
        <f t="shared" si="0"/>
        <v>3.1477502925807972</v>
      </c>
      <c r="O18" s="25">
        <f t="shared" si="1"/>
        <v>1.5521451146848112E-2</v>
      </c>
      <c r="P18" s="21"/>
      <c r="Q18" s="21"/>
    </row>
    <row r="19" spans="1:17" x14ac:dyDescent="0.2">
      <c r="A19" s="21"/>
      <c r="B19" s="22"/>
      <c r="C19" s="23"/>
      <c r="D19" s="21"/>
      <c r="E19" s="21"/>
      <c r="F19" s="21"/>
      <c r="G19" s="21"/>
      <c r="H19" s="29">
        <v>0</v>
      </c>
      <c r="I19" s="27">
        <v>0.61597222222222225</v>
      </c>
      <c r="J19" s="9">
        <f t="shared" si="2"/>
        <v>287</v>
      </c>
      <c r="K19" s="10">
        <v>7.8410000000000002</v>
      </c>
      <c r="L19" s="18">
        <v>50</v>
      </c>
      <c r="M19" s="18">
        <v>25</v>
      </c>
      <c r="N19" s="11">
        <f t="shared" si="0"/>
        <v>3.1477502925807972</v>
      </c>
      <c r="O19" s="25">
        <f t="shared" si="1"/>
        <v>1.5521451146848112E-2</v>
      </c>
      <c r="P19" s="21"/>
      <c r="Q19" s="21"/>
    </row>
    <row r="20" spans="1:17" x14ac:dyDescent="0.2">
      <c r="A20" s="21"/>
      <c r="B20" s="22"/>
      <c r="C20" s="23"/>
      <c r="D20" s="21"/>
      <c r="E20" s="21"/>
      <c r="F20" s="21"/>
      <c r="G20" s="21"/>
      <c r="H20" s="29">
        <v>0</v>
      </c>
      <c r="I20" s="27">
        <v>0.63888888888888895</v>
      </c>
      <c r="J20" s="9">
        <f t="shared" si="2"/>
        <v>320.00000000000006</v>
      </c>
      <c r="K20" s="10">
        <v>7.8334000000000001</v>
      </c>
      <c r="L20" s="18">
        <v>50</v>
      </c>
      <c r="M20" s="18">
        <v>25</v>
      </c>
      <c r="N20" s="11">
        <f t="shared" si="0"/>
        <v>3.1477502925807972</v>
      </c>
      <c r="O20" s="25">
        <f t="shared" si="1"/>
        <v>1.5521451146848112E-2</v>
      </c>
      <c r="P20" s="21"/>
      <c r="Q20" s="21"/>
    </row>
    <row r="21" spans="1:17" x14ac:dyDescent="0.2">
      <c r="A21" s="21"/>
      <c r="B21" s="22"/>
      <c r="C21" s="23"/>
      <c r="D21" s="21"/>
      <c r="E21" s="21"/>
      <c r="F21" s="21"/>
      <c r="G21" s="21"/>
      <c r="H21" s="29">
        <v>0</v>
      </c>
      <c r="I21" s="27">
        <v>0.66249999999999998</v>
      </c>
      <c r="J21" s="9">
        <f t="shared" si="2"/>
        <v>353.99999999999994</v>
      </c>
      <c r="K21" s="10">
        <v>7.8258999999999999</v>
      </c>
      <c r="L21" s="18">
        <v>50</v>
      </c>
      <c r="M21" s="18">
        <v>25</v>
      </c>
      <c r="N21" s="11">
        <f t="shared" si="0"/>
        <v>3.1477502925807972</v>
      </c>
      <c r="O21" s="25">
        <f t="shared" si="1"/>
        <v>1.5521451146848112E-2</v>
      </c>
      <c r="P21" s="21"/>
      <c r="Q21" s="21"/>
    </row>
    <row r="22" spans="1:17" x14ac:dyDescent="0.2">
      <c r="A22" s="21"/>
      <c r="B22" s="22"/>
      <c r="C22" s="23"/>
      <c r="D22" s="21"/>
      <c r="E22" s="21"/>
      <c r="F22" s="21"/>
      <c r="G22" s="21"/>
      <c r="H22" s="29">
        <v>0</v>
      </c>
      <c r="I22" s="27">
        <v>0.67499999999999993</v>
      </c>
      <c r="J22" s="9">
        <f t="shared" si="2"/>
        <v>371.99999999999989</v>
      </c>
      <c r="K22" s="10">
        <v>7.8220000000000001</v>
      </c>
      <c r="L22" s="18">
        <v>50</v>
      </c>
      <c r="M22" s="18">
        <v>25</v>
      </c>
      <c r="N22" s="11">
        <f t="shared" si="0"/>
        <v>3.1477502925807972</v>
      </c>
      <c r="O22" s="25">
        <f t="shared" si="1"/>
        <v>1.5521451146848112E-2</v>
      </c>
      <c r="P22" s="21"/>
      <c r="Q22" s="21"/>
    </row>
    <row r="23" spans="1:17" x14ac:dyDescent="0.2">
      <c r="A23" s="21"/>
      <c r="B23" s="22"/>
      <c r="C23" s="23"/>
      <c r="D23" s="21"/>
      <c r="E23" s="21"/>
      <c r="F23" s="21"/>
      <c r="G23" s="21"/>
      <c r="H23" s="29">
        <v>0</v>
      </c>
      <c r="I23" s="27">
        <v>0.68402777777777779</v>
      </c>
      <c r="J23" s="9">
        <f t="shared" si="2"/>
        <v>385</v>
      </c>
      <c r="K23" s="10">
        <v>7.8192000000000004</v>
      </c>
      <c r="L23" s="18">
        <v>50</v>
      </c>
      <c r="M23" s="18">
        <v>25</v>
      </c>
      <c r="N23" s="11">
        <f t="shared" si="0"/>
        <v>3.1477502925807972</v>
      </c>
      <c r="O23" s="25">
        <f t="shared" si="1"/>
        <v>1.5521451146848112E-2</v>
      </c>
      <c r="P23" s="21"/>
      <c r="Q23" s="21"/>
    </row>
    <row r="24" spans="1:17" x14ac:dyDescent="0.2">
      <c r="A24" s="21"/>
      <c r="B24" s="22"/>
      <c r="C24" s="23"/>
      <c r="D24" s="21"/>
      <c r="E24" s="21"/>
      <c r="F24" s="21"/>
      <c r="G24" s="21"/>
      <c r="H24" s="29">
        <v>0</v>
      </c>
      <c r="I24" s="27">
        <v>0.69513888888888886</v>
      </c>
      <c r="J24" s="9">
        <f t="shared" si="2"/>
        <v>401</v>
      </c>
      <c r="K24" s="10">
        <v>7.8154000000000003</v>
      </c>
      <c r="L24" s="18">
        <v>50</v>
      </c>
      <c r="M24" s="18">
        <v>25</v>
      </c>
      <c r="N24" s="11">
        <f t="shared" si="0"/>
        <v>3.1477502925807972</v>
      </c>
      <c r="O24" s="25">
        <f t="shared" si="1"/>
        <v>1.5521451146848112E-2</v>
      </c>
      <c r="P24" s="21"/>
      <c r="Q24" s="21"/>
    </row>
    <row r="25" spans="1:17" x14ac:dyDescent="0.2">
      <c r="A25" s="21"/>
      <c r="B25" s="22"/>
      <c r="C25" s="23"/>
      <c r="D25" s="21"/>
      <c r="E25" s="21"/>
      <c r="F25" s="21"/>
      <c r="G25" s="21"/>
      <c r="H25" s="29">
        <v>0</v>
      </c>
      <c r="I25" s="27">
        <v>0.7090277777777777</v>
      </c>
      <c r="J25" s="9">
        <f t="shared" si="2"/>
        <v>420.99999999999989</v>
      </c>
      <c r="K25" s="10">
        <v>7.8116000000000003</v>
      </c>
      <c r="L25" s="18">
        <v>50</v>
      </c>
      <c r="M25" s="18">
        <v>25</v>
      </c>
      <c r="N25" s="11">
        <f t="shared" si="0"/>
        <v>3.1477502925807972</v>
      </c>
      <c r="O25" s="25">
        <f t="shared" si="1"/>
        <v>1.5521451146848112E-2</v>
      </c>
      <c r="P25" s="21"/>
      <c r="Q25" s="21"/>
    </row>
    <row r="26" spans="1:17" x14ac:dyDescent="0.2">
      <c r="A26" s="21"/>
      <c r="B26" s="22"/>
      <c r="C26" s="23"/>
      <c r="D26" s="21"/>
      <c r="E26" s="21"/>
      <c r="F26" s="21"/>
      <c r="G26" s="21"/>
      <c r="H26" s="29">
        <v>0</v>
      </c>
      <c r="I26" s="27">
        <v>0.7270833333333333</v>
      </c>
      <c r="J26" s="9">
        <f t="shared" si="2"/>
        <v>446.99999999999989</v>
      </c>
      <c r="K26" s="10">
        <v>7.8015999999999996</v>
      </c>
      <c r="L26" s="18">
        <v>50</v>
      </c>
      <c r="M26" s="18">
        <v>25</v>
      </c>
      <c r="N26" s="11">
        <f t="shared" si="0"/>
        <v>3.1477502925807972</v>
      </c>
      <c r="O26" s="25">
        <f t="shared" si="1"/>
        <v>1.5521451146848112E-2</v>
      </c>
      <c r="P26" s="21"/>
      <c r="Q26" s="21"/>
    </row>
    <row r="27" spans="1:17" x14ac:dyDescent="0.2">
      <c r="A27" s="21"/>
      <c r="B27" s="22"/>
      <c r="C27" s="23"/>
      <c r="D27" s="21"/>
      <c r="E27" s="21"/>
      <c r="F27" s="21"/>
      <c r="G27" s="21"/>
      <c r="H27" s="29">
        <v>0</v>
      </c>
      <c r="I27" s="27">
        <v>0.74722222222222223</v>
      </c>
      <c r="J27" s="9">
        <f t="shared" si="2"/>
        <v>476</v>
      </c>
      <c r="K27" s="10">
        <v>7.8013000000000003</v>
      </c>
      <c r="L27" s="18">
        <v>50</v>
      </c>
      <c r="M27" s="18">
        <v>25</v>
      </c>
      <c r="N27" s="11">
        <f t="shared" si="0"/>
        <v>3.1477502925807972</v>
      </c>
      <c r="O27" s="25">
        <f t="shared" si="1"/>
        <v>1.5521451146848112E-2</v>
      </c>
      <c r="P27" s="21"/>
      <c r="Q27" s="21"/>
    </row>
    <row r="28" spans="1:17" x14ac:dyDescent="0.2">
      <c r="A28" s="21"/>
      <c r="B28" s="22"/>
      <c r="C28" s="23"/>
      <c r="D28" s="21"/>
      <c r="E28" s="21"/>
      <c r="F28" s="21"/>
      <c r="G28" s="21"/>
      <c r="H28" s="29">
        <v>0</v>
      </c>
      <c r="I28" s="27">
        <v>0.77013888888888893</v>
      </c>
      <c r="J28" s="9">
        <f t="shared" si="2"/>
        <v>509.00000000000006</v>
      </c>
      <c r="K28" s="10">
        <v>7.7949999999999999</v>
      </c>
      <c r="L28" s="18">
        <v>50</v>
      </c>
      <c r="M28" s="18">
        <v>25</v>
      </c>
      <c r="N28" s="11">
        <f t="shared" si="0"/>
        <v>3.1477502925807972</v>
      </c>
      <c r="O28" s="25">
        <f t="shared" si="1"/>
        <v>1.5521451146848112E-2</v>
      </c>
      <c r="P28" s="21"/>
      <c r="Q28" s="21"/>
    </row>
    <row r="29" spans="1:17" x14ac:dyDescent="0.2">
      <c r="A29" s="21"/>
      <c r="B29" s="22"/>
      <c r="C29" s="23"/>
      <c r="D29" s="21"/>
      <c r="E29" s="21"/>
      <c r="F29" s="21"/>
      <c r="G29" s="21"/>
      <c r="H29" s="30"/>
      <c r="I29" s="27"/>
      <c r="J29" s="9"/>
      <c r="K29" s="10"/>
      <c r="L29" s="18"/>
      <c r="M29" s="18"/>
      <c r="N29" s="11"/>
      <c r="O29" s="25"/>
      <c r="P29" s="21"/>
      <c r="Q29" s="21"/>
    </row>
    <row r="30" spans="1:17" x14ac:dyDescent="0.2">
      <c r="A30" s="21"/>
      <c r="B30" s="22"/>
      <c r="C30" s="23"/>
      <c r="D30" s="21"/>
      <c r="E30" s="21"/>
      <c r="F30" s="21"/>
      <c r="G30" s="21"/>
      <c r="O30" s="21"/>
      <c r="P30" s="21"/>
      <c r="Q30" s="21"/>
    </row>
    <row r="31" spans="1:17" x14ac:dyDescent="0.2">
      <c r="A31" s="21"/>
      <c r="B31" s="22"/>
      <c r="C31" s="23"/>
      <c r="D31" s="21"/>
      <c r="E31" s="21"/>
      <c r="F31" s="21"/>
      <c r="G31" s="21"/>
      <c r="O31" s="21"/>
      <c r="P31" s="21"/>
      <c r="Q31" s="21"/>
    </row>
    <row r="32" spans="1:17" x14ac:dyDescent="0.2">
      <c r="A32" s="21"/>
      <c r="B32" s="22"/>
      <c r="C32" s="23"/>
      <c r="D32" s="21"/>
      <c r="E32" s="21"/>
      <c r="F32" s="21"/>
      <c r="G32" s="21"/>
      <c r="J32" s="21"/>
      <c r="K32" s="21"/>
      <c r="L32" s="21"/>
      <c r="M32" s="21"/>
      <c r="N32" s="21"/>
      <c r="O32" s="21"/>
      <c r="P32" s="21"/>
      <c r="Q32" s="21"/>
    </row>
    <row r="33" spans="1:17" x14ac:dyDescent="0.2">
      <c r="A33" s="21"/>
      <c r="B33" s="22"/>
      <c r="C33" s="23"/>
      <c r="D33" s="21"/>
      <c r="E33" s="21"/>
      <c r="F33" s="21"/>
      <c r="G33" s="21"/>
      <c r="J33" s="21"/>
      <c r="K33" s="21"/>
      <c r="L33" s="21"/>
      <c r="M33" s="21"/>
      <c r="N33" s="21"/>
      <c r="O33" s="21"/>
      <c r="P33" s="21"/>
      <c r="Q33" s="21"/>
    </row>
    <row r="34" spans="1:17" x14ac:dyDescent="0.2">
      <c r="A34" s="21"/>
      <c r="B34" s="22"/>
      <c r="C34" s="23"/>
      <c r="D34" s="21"/>
      <c r="E34" s="21"/>
      <c r="F34" s="21"/>
      <c r="G34" s="21"/>
      <c r="J34" s="21"/>
      <c r="K34" s="21"/>
      <c r="L34" s="21"/>
      <c r="M34" s="21"/>
      <c r="N34" s="21"/>
      <c r="O34" s="21"/>
      <c r="P34" s="21"/>
      <c r="Q34" s="21"/>
    </row>
    <row r="35" spans="1:17" x14ac:dyDescent="0.2">
      <c r="A35" s="21"/>
      <c r="B35" s="22"/>
      <c r="C35" s="23"/>
      <c r="D35" s="21"/>
      <c r="E35" s="21"/>
      <c r="F35" s="21"/>
      <c r="G35" s="21"/>
      <c r="J35" s="21"/>
      <c r="K35" s="21"/>
      <c r="L35" s="21"/>
      <c r="M35" s="21"/>
      <c r="N35" s="21"/>
      <c r="O35" s="21"/>
      <c r="P35" s="21"/>
      <c r="Q35" s="21"/>
    </row>
    <row r="36" spans="1:17" x14ac:dyDescent="0.2">
      <c r="A36" s="21"/>
      <c r="B36" s="22"/>
      <c r="C36" s="23"/>
      <c r="D36" s="21"/>
      <c r="E36" s="21"/>
      <c r="F36" s="21"/>
      <c r="G36" s="21"/>
      <c r="J36" s="21"/>
      <c r="K36" s="21"/>
      <c r="L36" s="21"/>
      <c r="M36" s="21"/>
      <c r="N36" s="21"/>
      <c r="O36" s="21"/>
      <c r="P36" s="21"/>
      <c r="Q36" s="21"/>
    </row>
    <row r="37" spans="1:17" x14ac:dyDescent="0.2">
      <c r="A37" s="21"/>
      <c r="B37" s="22"/>
      <c r="C37" s="23"/>
      <c r="D37" s="21"/>
      <c r="E37" s="21"/>
      <c r="F37" s="21"/>
      <c r="G37" s="21"/>
      <c r="J37" s="21"/>
      <c r="K37" s="21"/>
      <c r="L37" s="21"/>
      <c r="M37" s="21"/>
      <c r="N37" s="21"/>
      <c r="O37" s="21"/>
      <c r="P37" s="21"/>
      <c r="Q37" s="21"/>
    </row>
    <row r="38" spans="1:17" x14ac:dyDescent="0.2">
      <c r="A38" s="21"/>
      <c r="B38" s="22"/>
      <c r="C38" s="23"/>
      <c r="D38" s="21"/>
      <c r="E38" s="21"/>
      <c r="F38" s="21"/>
      <c r="G38" s="21"/>
      <c r="J38" s="21"/>
      <c r="K38" s="21"/>
      <c r="L38" s="21"/>
      <c r="M38" s="21"/>
      <c r="N38" s="21"/>
      <c r="O38" s="21"/>
      <c r="P38" s="21"/>
      <c r="Q38" s="21"/>
    </row>
    <row r="39" spans="1:17" x14ac:dyDescent="0.2">
      <c r="A39" s="21"/>
      <c r="B39" s="22"/>
      <c r="C39" s="23"/>
      <c r="D39" s="21"/>
      <c r="E39" s="21"/>
      <c r="F39" s="21"/>
      <c r="G39" s="21"/>
      <c r="J39" s="21"/>
      <c r="K39" s="21"/>
      <c r="L39" s="21"/>
      <c r="M39" s="21"/>
      <c r="N39" s="21"/>
      <c r="O39" s="21"/>
      <c r="P39" s="21"/>
      <c r="Q39" s="21"/>
    </row>
    <row r="40" spans="1:17" x14ac:dyDescent="0.2">
      <c r="A40" s="21"/>
      <c r="B40" s="22"/>
      <c r="C40" s="23"/>
      <c r="D40" s="21"/>
      <c r="E40" s="21"/>
      <c r="F40" s="21"/>
      <c r="G40" s="21"/>
      <c r="J40" s="21"/>
      <c r="K40" s="21"/>
      <c r="L40" s="21"/>
      <c r="M40" s="21"/>
      <c r="N40" s="21"/>
      <c r="O40" s="21"/>
      <c r="P40" s="21"/>
      <c r="Q40" s="21"/>
    </row>
  </sheetData>
  <pageMargins left="0.7" right="0.7" top="0.75" bottom="0.75" header="0.3" footer="0.3"/>
  <pageSetup paperSize="9" orientation="portrait" horizont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FASY_01</vt:lpstr>
      <vt:lpstr>FASY_02</vt:lpstr>
      <vt:lpstr>FASY_03</vt:lpstr>
      <vt:lpstr>FASY_04</vt:lpstr>
    </vt:vector>
  </TitlesOfParts>
  <Company>nn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</dc:creator>
  <cp:lastModifiedBy>Sharath Paligi</cp:lastModifiedBy>
  <dcterms:created xsi:type="dcterms:W3CDTF">2021-08-10T12:38:58Z</dcterms:created>
  <dcterms:modified xsi:type="dcterms:W3CDTF">2023-11-08T10:00:23Z</dcterms:modified>
</cp:coreProperties>
</file>