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gmin\2023\2nd_campaign\"/>
    </mc:Choice>
  </mc:AlternateContent>
  <xr:revisionPtr revIDLastSave="0" documentId="13_ncr:1_{52B2439A-734C-4EE8-B1DE-6B5D0B2A1832}" xr6:coauthVersionLast="36" xr6:coauthVersionMax="47" xr10:uidLastSave="{00000000-0000-0000-0000-000000000000}"/>
  <bookViews>
    <workbookView xWindow="-105" yWindow="-105" windowWidth="19425" windowHeight="10305" activeTab="2" xr2:uid="{00000000-000D-0000-FFFF-FFFF00000000}"/>
  </bookViews>
  <sheets>
    <sheet name="FREX_05" sheetId="2" r:id="rId1"/>
    <sheet name="FREX_06" sheetId="3" r:id="rId2"/>
    <sheet name="FREX_07" sheetId="4" r:id="rId3"/>
    <sheet name="FREX_08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N2" i="5" l="1"/>
  <c r="O2" i="5" s="1"/>
  <c r="J3" i="5"/>
  <c r="N3" i="5"/>
  <c r="O3" i="5" s="1"/>
  <c r="J4" i="5"/>
  <c r="N4" i="5"/>
  <c r="O4" i="5" s="1"/>
  <c r="J5" i="5"/>
  <c r="N5" i="5"/>
  <c r="O5" i="5" s="1"/>
  <c r="J6" i="5"/>
  <c r="N6" i="5"/>
  <c r="O6" i="5" s="1"/>
  <c r="J7" i="5"/>
  <c r="N7" i="5"/>
  <c r="O7" i="5" s="1"/>
  <c r="J8" i="5"/>
  <c r="N8" i="5"/>
  <c r="O8" i="5" s="1"/>
  <c r="J9" i="5"/>
  <c r="N9" i="5"/>
  <c r="O9" i="5" s="1"/>
  <c r="J10" i="5"/>
  <c r="N10" i="5"/>
  <c r="O10" i="5" s="1"/>
  <c r="J11" i="5"/>
  <c r="N11" i="5"/>
  <c r="O11" i="5" s="1"/>
  <c r="J12" i="5"/>
  <c r="N12" i="5"/>
  <c r="O12" i="5" s="1"/>
  <c r="J13" i="5"/>
  <c r="N13" i="5"/>
  <c r="O13" i="5" s="1"/>
  <c r="J14" i="5"/>
  <c r="N14" i="5"/>
  <c r="O14" i="5"/>
  <c r="J15" i="5"/>
  <c r="N15" i="5"/>
  <c r="O15" i="5" s="1"/>
  <c r="J16" i="5"/>
  <c r="N16" i="5"/>
  <c r="O16" i="5" s="1"/>
  <c r="J17" i="5"/>
  <c r="N17" i="5"/>
  <c r="O17" i="5" s="1"/>
  <c r="J18" i="5"/>
  <c r="N18" i="5"/>
  <c r="O18" i="5" s="1"/>
  <c r="J19" i="5"/>
  <c r="N19" i="5"/>
  <c r="O19" i="5" s="1"/>
  <c r="J20" i="5"/>
  <c r="N20" i="5"/>
  <c r="O20" i="5" s="1"/>
  <c r="J21" i="5"/>
  <c r="N21" i="5"/>
  <c r="O21" i="5" s="1"/>
  <c r="J22" i="5"/>
  <c r="N22" i="5"/>
  <c r="O22" i="5"/>
  <c r="J23" i="5"/>
  <c r="N23" i="5"/>
  <c r="O23" i="5" s="1"/>
  <c r="J24" i="5"/>
  <c r="N24" i="5"/>
  <c r="O24" i="5" s="1"/>
  <c r="J25" i="5"/>
  <c r="N25" i="5"/>
  <c r="O25" i="5" s="1"/>
  <c r="J26" i="5"/>
  <c r="N26" i="5"/>
  <c r="O26" i="5" s="1"/>
  <c r="J27" i="5"/>
  <c r="N27" i="5"/>
  <c r="O27" i="5" s="1"/>
  <c r="J28" i="5"/>
  <c r="N28" i="5"/>
  <c r="O28" i="5" s="1"/>
  <c r="N2" i="4"/>
  <c r="O2" i="4" s="1"/>
  <c r="J3" i="4"/>
  <c r="N3" i="4"/>
  <c r="O3" i="4" s="1"/>
  <c r="J4" i="4"/>
  <c r="N4" i="4"/>
  <c r="O4" i="4" s="1"/>
  <c r="J5" i="4"/>
  <c r="N5" i="4"/>
  <c r="O5" i="4" s="1"/>
  <c r="J6" i="4"/>
  <c r="N6" i="4"/>
  <c r="O6" i="4" s="1"/>
  <c r="J7" i="4"/>
  <c r="N7" i="4"/>
  <c r="O7" i="4"/>
  <c r="J8" i="4"/>
  <c r="N8" i="4"/>
  <c r="O8" i="4" s="1"/>
  <c r="J9" i="4"/>
  <c r="N9" i="4"/>
  <c r="O9" i="4" s="1"/>
  <c r="J10" i="4"/>
  <c r="N10" i="4"/>
  <c r="O10" i="4" s="1"/>
  <c r="J11" i="4"/>
  <c r="N11" i="4"/>
  <c r="O11" i="4" s="1"/>
  <c r="J12" i="4"/>
  <c r="N12" i="4"/>
  <c r="O12" i="4"/>
  <c r="J13" i="4"/>
  <c r="N13" i="4"/>
  <c r="O13" i="4" s="1"/>
  <c r="J14" i="4"/>
  <c r="N14" i="4"/>
  <c r="O14" i="4" s="1"/>
  <c r="J15" i="4"/>
  <c r="N15" i="4"/>
  <c r="O15" i="4"/>
  <c r="J16" i="4"/>
  <c r="N16" i="4"/>
  <c r="O16" i="4"/>
  <c r="J17" i="4"/>
  <c r="N17" i="4"/>
  <c r="O17" i="4" s="1"/>
  <c r="J18" i="4"/>
  <c r="N18" i="4"/>
  <c r="O18" i="4" s="1"/>
  <c r="J19" i="4"/>
  <c r="N19" i="4"/>
  <c r="O19" i="4" s="1"/>
  <c r="J20" i="4"/>
  <c r="N20" i="4"/>
  <c r="O20" i="4" s="1"/>
  <c r="J21" i="4"/>
  <c r="N21" i="4"/>
  <c r="O21" i="4" s="1"/>
  <c r="J22" i="4"/>
  <c r="N22" i="4"/>
  <c r="O22" i="4" s="1"/>
  <c r="J23" i="4"/>
  <c r="N23" i="4"/>
  <c r="O23" i="4" s="1"/>
  <c r="J24" i="4"/>
  <c r="N24" i="4"/>
  <c r="O24" i="4"/>
  <c r="J25" i="4"/>
  <c r="N25" i="4"/>
  <c r="O25" i="4" s="1"/>
  <c r="J26" i="4"/>
  <c r="N26" i="4"/>
  <c r="O26" i="4" s="1"/>
  <c r="J27" i="4"/>
  <c r="N27" i="4"/>
  <c r="O27" i="4" s="1"/>
  <c r="J28" i="4"/>
  <c r="N28" i="4"/>
  <c r="O28" i="4" s="1"/>
  <c r="N2" i="3"/>
  <c r="O2" i="3" s="1"/>
  <c r="J3" i="3"/>
  <c r="N3" i="3"/>
  <c r="O3" i="3"/>
  <c r="J4" i="3"/>
  <c r="N4" i="3"/>
  <c r="O4" i="3"/>
  <c r="J5" i="3"/>
  <c r="N5" i="3"/>
  <c r="O5" i="3"/>
  <c r="J6" i="3"/>
  <c r="N6" i="3"/>
  <c r="O6" i="3" s="1"/>
  <c r="J7" i="3"/>
  <c r="N7" i="3"/>
  <c r="O7" i="3"/>
  <c r="J8" i="3"/>
  <c r="N8" i="3"/>
  <c r="O8" i="3" s="1"/>
  <c r="J9" i="3"/>
  <c r="N9" i="3"/>
  <c r="O9" i="3"/>
  <c r="J10" i="3"/>
  <c r="N10" i="3"/>
  <c r="O10" i="3" s="1"/>
  <c r="J11" i="3"/>
  <c r="N11" i="3"/>
  <c r="O11" i="3"/>
  <c r="J12" i="3"/>
  <c r="N12" i="3"/>
  <c r="O12" i="3"/>
  <c r="J13" i="3"/>
  <c r="N13" i="3"/>
  <c r="O13" i="3"/>
  <c r="J14" i="3"/>
  <c r="N14" i="3"/>
  <c r="O14" i="3" s="1"/>
  <c r="J15" i="3"/>
  <c r="N15" i="3"/>
  <c r="O15" i="3"/>
  <c r="J16" i="3"/>
  <c r="N16" i="3"/>
  <c r="O16" i="3" s="1"/>
  <c r="J17" i="3"/>
  <c r="N17" i="3"/>
  <c r="O17" i="3"/>
  <c r="J18" i="3"/>
  <c r="N18" i="3"/>
  <c r="O18" i="3" s="1"/>
  <c r="J19" i="3"/>
  <c r="N19" i="3"/>
  <c r="O19" i="3"/>
  <c r="J20" i="3"/>
  <c r="N20" i="3"/>
  <c r="O20" i="3"/>
  <c r="J21" i="3"/>
  <c r="N21" i="3"/>
  <c r="O21" i="3"/>
  <c r="J22" i="3"/>
  <c r="N22" i="3"/>
  <c r="O22" i="3" s="1"/>
  <c r="J23" i="3"/>
  <c r="N23" i="3"/>
  <c r="O23" i="3"/>
  <c r="J24" i="3"/>
  <c r="N24" i="3"/>
  <c r="O24" i="3" s="1"/>
  <c r="J25" i="3"/>
  <c r="N25" i="3"/>
  <c r="O25" i="3"/>
  <c r="J26" i="3"/>
  <c r="N26" i="3"/>
  <c r="O26" i="3" s="1"/>
  <c r="J27" i="3"/>
  <c r="N27" i="3"/>
  <c r="O27" i="3"/>
  <c r="J28" i="3"/>
  <c r="N28" i="3"/>
  <c r="O28" i="3"/>
  <c r="N2" i="2"/>
  <c r="O2" i="2" s="1"/>
  <c r="J3" i="2"/>
  <c r="N3" i="2"/>
  <c r="O3" i="2"/>
  <c r="J4" i="2"/>
  <c r="N4" i="2"/>
  <c r="O4" i="2"/>
  <c r="J5" i="2"/>
  <c r="N5" i="2"/>
  <c r="J6" i="2"/>
  <c r="N6" i="2"/>
  <c r="O6" i="2"/>
  <c r="J7" i="2"/>
  <c r="N7" i="2"/>
  <c r="O7" i="2"/>
  <c r="J8" i="2"/>
  <c r="N8" i="2"/>
  <c r="O8" i="2"/>
  <c r="J9" i="2"/>
  <c r="N9" i="2"/>
  <c r="O9" i="2"/>
  <c r="J10" i="2"/>
  <c r="N10" i="2"/>
  <c r="O10" i="2" s="1"/>
  <c r="J11" i="2"/>
  <c r="N11" i="2"/>
  <c r="O11" i="2"/>
  <c r="J12" i="2"/>
  <c r="N12" i="2"/>
  <c r="O12" i="2"/>
  <c r="J13" i="2"/>
  <c r="N13" i="2"/>
  <c r="O13" i="2" s="1"/>
  <c r="J14" i="2"/>
  <c r="N14" i="2"/>
  <c r="O14" i="2"/>
  <c r="J15" i="2"/>
  <c r="N15" i="2"/>
  <c r="O15" i="2"/>
  <c r="J16" i="2"/>
  <c r="N16" i="2"/>
  <c r="O16" i="2"/>
  <c r="J17" i="2"/>
  <c r="N17" i="2"/>
  <c r="O17" i="2"/>
  <c r="J18" i="2"/>
  <c r="N18" i="2"/>
  <c r="O18" i="2" s="1"/>
  <c r="J19" i="2"/>
  <c r="N19" i="2"/>
  <c r="O19" i="2"/>
  <c r="J20" i="2"/>
  <c r="N20" i="2"/>
  <c r="O20" i="2"/>
  <c r="J21" i="2"/>
  <c r="N21" i="2"/>
  <c r="O21" i="2" s="1"/>
  <c r="J22" i="2"/>
  <c r="N22" i="2"/>
  <c r="O22" i="2"/>
  <c r="J23" i="2"/>
  <c r="N23" i="2"/>
  <c r="O23" i="2"/>
  <c r="J24" i="2"/>
  <c r="N24" i="2"/>
  <c r="O24" i="2"/>
  <c r="J25" i="2"/>
  <c r="N25" i="2"/>
  <c r="O25" i="2"/>
  <c r="J26" i="2"/>
  <c r="N26" i="2"/>
  <c r="O26" i="2" s="1"/>
  <c r="J27" i="2"/>
  <c r="N27" i="2"/>
  <c r="O27" i="2"/>
  <c r="J28" i="2"/>
  <c r="N28" i="2"/>
  <c r="O28" i="2"/>
</calcChain>
</file>

<file path=xl/sharedStrings.xml><?xml version="1.0" encoding="utf-8"?>
<sst xmlns="http://schemas.openxmlformats.org/spreadsheetml/2006/main" count="76" uniqueCount="22">
  <si>
    <t>Collected 07/17/2023.</t>
  </si>
  <si>
    <t>FREX_05</t>
  </si>
  <si>
    <t>Comments</t>
  </si>
  <si>
    <t>Gmin</t>
  </si>
  <si>
    <t>mfVPD</t>
  </si>
  <si>
    <t>VPsat</t>
  </si>
  <si>
    <t>T</t>
  </si>
  <si>
    <t>RH</t>
  </si>
  <si>
    <t>Leaf_Mass</t>
  </si>
  <si>
    <t>Real_Time</t>
  </si>
  <si>
    <t>Time_HM</t>
  </si>
  <si>
    <t>Day</t>
  </si>
  <si>
    <t>Time</t>
  </si>
  <si>
    <t>ATM_P</t>
  </si>
  <si>
    <t>Petri_Dish_Mass</t>
  </si>
  <si>
    <t>Leaf_Mass_No_Wax</t>
  </si>
  <si>
    <t>Start_Time</t>
  </si>
  <si>
    <t>Date</t>
  </si>
  <si>
    <t>Sample_ID</t>
  </si>
  <si>
    <t>FREX_06</t>
  </si>
  <si>
    <t>FREX_07</t>
  </si>
  <si>
    <t>FREX_08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</si>
</sst>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400]h:mm:ss\ AM/PM"/>
    <numFmt numFmtId="165" formatCode="mm/dd/yy;@"/>
    <numFmt numFmtId="166" formatCode="0.0000"/>
    <numFmt numFmtId="167" formatCode="#,##0.0000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 (Body)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name val="Calibri (Body)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(Body)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4" fontId="1" fillId="0" borderId="0" xfId="1" applyNumberFormat="1"/>
    <xf numFmtId="165" fontId="1" fillId="0" borderId="0" xfId="1" applyNumberFormat="1"/>
    <xf numFmtId="0" fontId="3" fillId="0" borderId="0" xfId="1" applyFont="1"/>
    <xf numFmtId="164" fontId="3" fillId="0" borderId="0" xfId="1" applyNumberFormat="1" applyFont="1"/>
    <xf numFmtId="165" fontId="3" fillId="0" borderId="0" xfId="1" applyNumberFormat="1" applyFont="1"/>
    <xf numFmtId="0" fontId="4" fillId="0" borderId="0" xfId="1" applyFont="1"/>
    <xf numFmtId="0" fontId="5" fillId="0" borderId="0" xfId="1" applyFont="1"/>
    <xf numFmtId="0" fontId="4" fillId="2" borderId="0" xfId="1" applyFont="1" applyFill="1"/>
    <xf numFmtId="0" fontId="4" fillId="3" borderId="0" xfId="1" applyFont="1" applyFill="1"/>
    <xf numFmtId="0" fontId="5" fillId="3" borderId="0" xfId="1" applyFont="1" applyFill="1"/>
    <xf numFmtId="166" fontId="4" fillId="3" borderId="0" xfId="1" applyNumberFormat="1" applyFont="1" applyFill="1"/>
    <xf numFmtId="1" fontId="4" fillId="3" borderId="0" xfId="1" applyNumberFormat="1" applyFont="1" applyFill="1"/>
    <xf numFmtId="164" fontId="2" fillId="2" borderId="0" xfId="1" applyNumberFormat="1" applyFont="1" applyFill="1"/>
    <xf numFmtId="0" fontId="2" fillId="2" borderId="0" xfId="1" applyFont="1" applyFill="1"/>
    <xf numFmtId="166" fontId="4" fillId="2" borderId="0" xfId="1" applyNumberFormat="1" applyFont="1" applyFill="1"/>
    <xf numFmtId="0" fontId="6" fillId="0" borderId="0" xfId="1" applyFont="1"/>
    <xf numFmtId="0" fontId="7" fillId="3" borderId="0" xfId="2" applyNumberFormat="1" applyFont="1" applyFill="1"/>
    <xf numFmtId="0" fontId="8" fillId="0" borderId="0" xfId="1" applyFont="1"/>
    <xf numFmtId="0" fontId="9" fillId="0" borderId="0" xfId="1" applyFont="1"/>
    <xf numFmtId="164" fontId="5" fillId="0" borderId="0" xfId="1" applyNumberFormat="1" applyFont="1"/>
    <xf numFmtId="165" fontId="5" fillId="0" borderId="0" xfId="1" applyNumberFormat="1" applyFont="1"/>
    <xf numFmtId="0" fontId="10" fillId="0" borderId="0" xfId="1" applyFont="1"/>
    <xf numFmtId="0" fontId="7" fillId="0" borderId="0" xfId="1" applyFont="1"/>
    <xf numFmtId="164" fontId="7" fillId="3" borderId="0" xfId="2" applyNumberFormat="1" applyFont="1" applyFill="1"/>
    <xf numFmtId="167" fontId="5" fillId="0" borderId="0" xfId="1" applyNumberFormat="1" applyFont="1"/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11" fillId="4" borderId="0" xfId="1" applyFont="1" applyFill="1"/>
    <xf numFmtId="0" fontId="10" fillId="4" borderId="0" xfId="1" applyFont="1" applyFill="1" applyAlignment="1">
      <alignment horizontal="center"/>
    </xf>
    <xf numFmtId="164" fontId="11" fillId="4" borderId="0" xfId="1" applyNumberFormat="1" applyFont="1" applyFill="1" applyAlignment="1">
      <alignment horizontal="center"/>
    </xf>
    <xf numFmtId="1" fontId="11" fillId="4" borderId="0" xfId="1" applyNumberFormat="1" applyFont="1" applyFill="1" applyAlignment="1">
      <alignment horizontal="center"/>
    </xf>
    <xf numFmtId="0" fontId="12" fillId="4" borderId="0" xfId="1" applyFont="1" applyFill="1" applyAlignment="1">
      <alignment horizontal="center"/>
    </xf>
    <xf numFmtId="164" fontId="12" fillId="4" borderId="0" xfId="1" applyNumberFormat="1" applyFont="1" applyFill="1" applyAlignment="1">
      <alignment horizontal="center"/>
    </xf>
    <xf numFmtId="165" fontId="12" fillId="4" borderId="0" xfId="1" applyNumberFormat="1" applyFont="1" applyFill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FREX_05!$K$1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FREX_05!$J$2:$J$40</c:f>
              <c:numCache>
                <c:formatCode>0</c:formatCode>
                <c:ptCount val="39"/>
                <c:pt idx="0">
                  <c:v>0</c:v>
                </c:pt>
                <c:pt idx="1">
                  <c:v>5.0000000000000622</c:v>
                </c:pt>
                <c:pt idx="2">
                  <c:v>9.9999999999999645</c:v>
                </c:pt>
                <c:pt idx="3">
                  <c:v>22.000000000000082</c:v>
                </c:pt>
                <c:pt idx="4">
                  <c:v>31.00000000000005</c:v>
                </c:pt>
                <c:pt idx="5">
                  <c:v>46.000000000000078</c:v>
                </c:pt>
                <c:pt idx="6">
                  <c:v>62.000000000000014</c:v>
                </c:pt>
                <c:pt idx="7">
                  <c:v>78.000000000000043</c:v>
                </c:pt>
                <c:pt idx="8">
                  <c:v>93.000000000000057</c:v>
                </c:pt>
                <c:pt idx="9">
                  <c:v>110.00000000000001</c:v>
                </c:pt>
                <c:pt idx="10">
                  <c:v>127.99999999999994</c:v>
                </c:pt>
                <c:pt idx="11">
                  <c:v>149.00000000000003</c:v>
                </c:pt>
                <c:pt idx="12">
                  <c:v>168.99999999999997</c:v>
                </c:pt>
                <c:pt idx="13">
                  <c:v>190.00000000000006</c:v>
                </c:pt>
                <c:pt idx="14">
                  <c:v>209.99999999999994</c:v>
                </c:pt>
                <c:pt idx="15">
                  <c:v>231.00000000000006</c:v>
                </c:pt>
                <c:pt idx="16">
                  <c:v>250</c:v>
                </c:pt>
                <c:pt idx="17">
                  <c:v>271.00000000000006</c:v>
                </c:pt>
                <c:pt idx="18">
                  <c:v>299</c:v>
                </c:pt>
                <c:pt idx="19">
                  <c:v>328</c:v>
                </c:pt>
                <c:pt idx="20">
                  <c:v>347.00000000000011</c:v>
                </c:pt>
                <c:pt idx="21">
                  <c:v>368.99999999999989</c:v>
                </c:pt>
                <c:pt idx="22">
                  <c:v>387</c:v>
                </c:pt>
                <c:pt idx="23">
                  <c:v>411.00000000000011</c:v>
                </c:pt>
                <c:pt idx="24">
                  <c:v>431</c:v>
                </c:pt>
                <c:pt idx="25">
                  <c:v>464.00000000000006</c:v>
                </c:pt>
                <c:pt idx="26">
                  <c:v>492.99999999999994</c:v>
                </c:pt>
              </c:numCache>
            </c:numRef>
          </c:xVal>
          <c:yVal>
            <c:numRef>
              <c:f>FREX_05!$K$2:$K$40</c:f>
              <c:numCache>
                <c:formatCode>0.0000</c:formatCode>
                <c:ptCount val="39"/>
                <c:pt idx="0">
                  <c:v>12.381500000000001</c:v>
                </c:pt>
                <c:pt idx="1">
                  <c:v>12.379899999999999</c:v>
                </c:pt>
                <c:pt idx="2">
                  <c:v>12.377700000000001</c:v>
                </c:pt>
                <c:pt idx="3">
                  <c:v>12.3741</c:v>
                </c:pt>
                <c:pt idx="4">
                  <c:v>12.370699999999999</c:v>
                </c:pt>
                <c:pt idx="5">
                  <c:v>12.3658</c:v>
                </c:pt>
                <c:pt idx="6">
                  <c:v>12.361000000000001</c:v>
                </c:pt>
                <c:pt idx="7">
                  <c:v>12.3551</c:v>
                </c:pt>
                <c:pt idx="8">
                  <c:v>12.3491</c:v>
                </c:pt>
                <c:pt idx="9">
                  <c:v>12.3429</c:v>
                </c:pt>
                <c:pt idx="10">
                  <c:v>12.3375</c:v>
                </c:pt>
                <c:pt idx="11">
                  <c:v>12.331899999999999</c:v>
                </c:pt>
                <c:pt idx="12">
                  <c:v>12.327400000000001</c:v>
                </c:pt>
                <c:pt idx="13">
                  <c:v>12.3225</c:v>
                </c:pt>
                <c:pt idx="14">
                  <c:v>12.319000000000001</c:v>
                </c:pt>
                <c:pt idx="15">
                  <c:v>12.315200000000001</c:v>
                </c:pt>
                <c:pt idx="16">
                  <c:v>12.311999999999999</c:v>
                </c:pt>
                <c:pt idx="17">
                  <c:v>12.308199999999999</c:v>
                </c:pt>
                <c:pt idx="18">
                  <c:v>12.3035</c:v>
                </c:pt>
                <c:pt idx="19">
                  <c:v>12.2989</c:v>
                </c:pt>
                <c:pt idx="20">
                  <c:v>12.2958</c:v>
                </c:pt>
                <c:pt idx="21">
                  <c:v>12.292299999999999</c:v>
                </c:pt>
                <c:pt idx="22">
                  <c:v>12.289400000000001</c:v>
                </c:pt>
                <c:pt idx="23">
                  <c:v>12.2859</c:v>
                </c:pt>
                <c:pt idx="24">
                  <c:v>12.2829</c:v>
                </c:pt>
                <c:pt idx="25">
                  <c:v>12.277699999999999</c:v>
                </c:pt>
                <c:pt idx="26">
                  <c:v>12.2736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3-4490-B910-6A5FD70F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FREX_06!$K$1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FREX_06!$J$2:$J$40</c:f>
              <c:numCache>
                <c:formatCode>0</c:formatCode>
                <c:ptCount val="39"/>
                <c:pt idx="0">
                  <c:v>0</c:v>
                </c:pt>
                <c:pt idx="1">
                  <c:v>3.9999999999999858</c:v>
                </c:pt>
                <c:pt idx="2">
                  <c:v>9.000000000000048</c:v>
                </c:pt>
                <c:pt idx="3">
                  <c:v>21.000000000000007</c:v>
                </c:pt>
                <c:pt idx="4">
                  <c:v>31.00000000000005</c:v>
                </c:pt>
                <c:pt idx="5">
                  <c:v>45</c:v>
                </c:pt>
                <c:pt idx="6">
                  <c:v>61.000000000000099</c:v>
                </c:pt>
                <c:pt idx="7">
                  <c:v>76.000000000000057</c:v>
                </c:pt>
                <c:pt idx="8">
                  <c:v>92</c:v>
                </c:pt>
                <c:pt idx="9">
                  <c:v>109</c:v>
                </c:pt>
                <c:pt idx="10">
                  <c:v>125.99999999999996</c:v>
                </c:pt>
                <c:pt idx="11">
                  <c:v>147.00000000000006</c:v>
                </c:pt>
                <c:pt idx="12">
                  <c:v>166.99999999999997</c:v>
                </c:pt>
                <c:pt idx="13">
                  <c:v>186.00000000000006</c:v>
                </c:pt>
                <c:pt idx="14">
                  <c:v>207</c:v>
                </c:pt>
                <c:pt idx="15">
                  <c:v>227.00000000000006</c:v>
                </c:pt>
                <c:pt idx="16">
                  <c:v>246</c:v>
                </c:pt>
                <c:pt idx="17">
                  <c:v>272.00000000000006</c:v>
                </c:pt>
                <c:pt idx="18">
                  <c:v>298</c:v>
                </c:pt>
                <c:pt idx="19">
                  <c:v>326.00000000000006</c:v>
                </c:pt>
                <c:pt idx="20">
                  <c:v>346.00000000000011</c:v>
                </c:pt>
                <c:pt idx="21">
                  <c:v>368.00000000000006</c:v>
                </c:pt>
                <c:pt idx="22">
                  <c:v>387.00000000000017</c:v>
                </c:pt>
                <c:pt idx="23">
                  <c:v>409</c:v>
                </c:pt>
                <c:pt idx="24">
                  <c:v>429</c:v>
                </c:pt>
                <c:pt idx="25">
                  <c:v>462</c:v>
                </c:pt>
                <c:pt idx="26">
                  <c:v>492.00000000000011</c:v>
                </c:pt>
              </c:numCache>
            </c:numRef>
          </c:xVal>
          <c:yVal>
            <c:numRef>
              <c:f>FREX_06!$K$2:$K$40</c:f>
              <c:numCache>
                <c:formatCode>0.0000</c:formatCode>
                <c:ptCount val="39"/>
                <c:pt idx="0">
                  <c:v>12.400399999999999</c:v>
                </c:pt>
                <c:pt idx="1">
                  <c:v>12.398</c:v>
                </c:pt>
                <c:pt idx="2">
                  <c:v>12.395300000000001</c:v>
                </c:pt>
                <c:pt idx="3">
                  <c:v>12.3903</c:v>
                </c:pt>
                <c:pt idx="4">
                  <c:v>12.385999999999999</c:v>
                </c:pt>
                <c:pt idx="5">
                  <c:v>12.381600000000001</c:v>
                </c:pt>
                <c:pt idx="6">
                  <c:v>12.3764</c:v>
                </c:pt>
                <c:pt idx="7">
                  <c:v>12.367900000000001</c:v>
                </c:pt>
                <c:pt idx="8">
                  <c:v>12.3558</c:v>
                </c:pt>
                <c:pt idx="9">
                  <c:v>12.342000000000001</c:v>
                </c:pt>
                <c:pt idx="10">
                  <c:v>12.332700000000001</c:v>
                </c:pt>
                <c:pt idx="11">
                  <c:v>12.3248</c:v>
                </c:pt>
                <c:pt idx="12">
                  <c:v>12.3188</c:v>
                </c:pt>
                <c:pt idx="13">
                  <c:v>12.313700000000001</c:v>
                </c:pt>
                <c:pt idx="14">
                  <c:v>12.3088</c:v>
                </c:pt>
                <c:pt idx="15">
                  <c:v>12.303699999999999</c:v>
                </c:pt>
                <c:pt idx="16">
                  <c:v>12.299899999999999</c:v>
                </c:pt>
                <c:pt idx="17">
                  <c:v>12.2948</c:v>
                </c:pt>
                <c:pt idx="18">
                  <c:v>12.288399999999999</c:v>
                </c:pt>
                <c:pt idx="19">
                  <c:v>12.2828</c:v>
                </c:pt>
                <c:pt idx="20">
                  <c:v>12.279199999999999</c:v>
                </c:pt>
                <c:pt idx="21">
                  <c:v>12.2751</c:v>
                </c:pt>
                <c:pt idx="22">
                  <c:v>12.2715</c:v>
                </c:pt>
                <c:pt idx="23">
                  <c:v>12.267799999999999</c:v>
                </c:pt>
                <c:pt idx="24">
                  <c:v>12.2643</c:v>
                </c:pt>
                <c:pt idx="25">
                  <c:v>12.258800000000001</c:v>
                </c:pt>
                <c:pt idx="26">
                  <c:v>12.2547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7-4FD6-A2F5-EF29DB48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FREX_07!$K$1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FREX_07!$J$2:$J$38</c:f>
              <c:numCache>
                <c:formatCode>0</c:formatCode>
                <c:ptCount val="37"/>
                <c:pt idx="0">
                  <c:v>0</c:v>
                </c:pt>
                <c:pt idx="1">
                  <c:v>3.9999999999999858</c:v>
                </c:pt>
                <c:pt idx="2">
                  <c:v>8.9999999999998881</c:v>
                </c:pt>
                <c:pt idx="3">
                  <c:v>19.999999999999929</c:v>
                </c:pt>
                <c:pt idx="4">
                  <c:v>30.999999999999972</c:v>
                </c:pt>
                <c:pt idx="5">
                  <c:v>45</c:v>
                </c:pt>
                <c:pt idx="6">
                  <c:v>60.000000000000021</c:v>
                </c:pt>
                <c:pt idx="7">
                  <c:v>75.999999999999972</c:v>
                </c:pt>
                <c:pt idx="8">
                  <c:v>92</c:v>
                </c:pt>
                <c:pt idx="9">
                  <c:v>108.99999999999994</c:v>
                </c:pt>
                <c:pt idx="10">
                  <c:v>126.99999999999986</c:v>
                </c:pt>
                <c:pt idx="11">
                  <c:v>146.99999999999994</c:v>
                </c:pt>
                <c:pt idx="12">
                  <c:v>167.00000000000006</c:v>
                </c:pt>
                <c:pt idx="13">
                  <c:v>184.99999999999997</c:v>
                </c:pt>
                <c:pt idx="14">
                  <c:v>205.99999999999989</c:v>
                </c:pt>
                <c:pt idx="15">
                  <c:v>226</c:v>
                </c:pt>
                <c:pt idx="16">
                  <c:v>244.99999999999994</c:v>
                </c:pt>
                <c:pt idx="17">
                  <c:v>267</c:v>
                </c:pt>
                <c:pt idx="18">
                  <c:v>296.99999999999989</c:v>
                </c:pt>
                <c:pt idx="19">
                  <c:v>326</c:v>
                </c:pt>
                <c:pt idx="20">
                  <c:v>345.00000000000006</c:v>
                </c:pt>
                <c:pt idx="21">
                  <c:v>367</c:v>
                </c:pt>
                <c:pt idx="22">
                  <c:v>386.99999999999989</c:v>
                </c:pt>
                <c:pt idx="23">
                  <c:v>408.99999999999994</c:v>
                </c:pt>
                <c:pt idx="24">
                  <c:v>428.99999999999989</c:v>
                </c:pt>
                <c:pt idx="25">
                  <c:v>462</c:v>
                </c:pt>
                <c:pt idx="26">
                  <c:v>491.00000000000006</c:v>
                </c:pt>
              </c:numCache>
            </c:numRef>
          </c:xVal>
          <c:yVal>
            <c:numRef>
              <c:f>FREX_07!$K$2:$K$38</c:f>
              <c:numCache>
                <c:formatCode>0.0000</c:formatCode>
                <c:ptCount val="37"/>
                <c:pt idx="0">
                  <c:v>12.6013</c:v>
                </c:pt>
                <c:pt idx="1">
                  <c:v>12.597799999999999</c:v>
                </c:pt>
                <c:pt idx="2">
                  <c:v>12.593</c:v>
                </c:pt>
                <c:pt idx="3">
                  <c:v>12.5854</c:v>
                </c:pt>
                <c:pt idx="4">
                  <c:v>12.5801</c:v>
                </c:pt>
                <c:pt idx="5">
                  <c:v>12.5748</c:v>
                </c:pt>
                <c:pt idx="6">
                  <c:v>12.5688</c:v>
                </c:pt>
                <c:pt idx="7">
                  <c:v>12.5623</c:v>
                </c:pt>
                <c:pt idx="8">
                  <c:v>12.5557</c:v>
                </c:pt>
                <c:pt idx="9">
                  <c:v>12.5488</c:v>
                </c:pt>
                <c:pt idx="10">
                  <c:v>12.5433</c:v>
                </c:pt>
                <c:pt idx="11">
                  <c:v>12.537699999999999</c:v>
                </c:pt>
                <c:pt idx="12">
                  <c:v>12.5329</c:v>
                </c:pt>
                <c:pt idx="13">
                  <c:v>12.528499999999999</c:v>
                </c:pt>
                <c:pt idx="14">
                  <c:v>12.5238</c:v>
                </c:pt>
                <c:pt idx="15">
                  <c:v>12.519500000000001</c:v>
                </c:pt>
                <c:pt idx="16">
                  <c:v>12.5158</c:v>
                </c:pt>
                <c:pt idx="17">
                  <c:v>12.511200000000001</c:v>
                </c:pt>
                <c:pt idx="18">
                  <c:v>12.5054</c:v>
                </c:pt>
                <c:pt idx="19">
                  <c:v>12.5</c:v>
                </c:pt>
                <c:pt idx="20">
                  <c:v>12.4964</c:v>
                </c:pt>
                <c:pt idx="21">
                  <c:v>12.4924</c:v>
                </c:pt>
                <c:pt idx="22">
                  <c:v>12.488899999999999</c:v>
                </c:pt>
                <c:pt idx="23">
                  <c:v>12.4854</c:v>
                </c:pt>
                <c:pt idx="24">
                  <c:v>12.482100000000001</c:v>
                </c:pt>
                <c:pt idx="25">
                  <c:v>12.476699999999999</c:v>
                </c:pt>
                <c:pt idx="26">
                  <c:v>12.472099999999999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D-4ACB-A9EE-B91E7691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FREX_08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FREX_08!$K$1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FREX_08!$J$2:$J$37</c:f>
              <c:numCache>
                <c:formatCode>0</c:formatCode>
                <c:ptCount val="36"/>
                <c:pt idx="0">
                  <c:v>0</c:v>
                </c:pt>
                <c:pt idx="1">
                  <c:v>3.0000000000000693</c:v>
                </c:pt>
                <c:pt idx="2">
                  <c:v>7.9999999999999716</c:v>
                </c:pt>
                <c:pt idx="3">
                  <c:v>20.000000000000089</c:v>
                </c:pt>
                <c:pt idx="4">
                  <c:v>30.000000000000053</c:v>
                </c:pt>
                <c:pt idx="5">
                  <c:v>44.000000000000085</c:v>
                </c:pt>
                <c:pt idx="6">
                  <c:v>60.000000000000021</c:v>
                </c:pt>
                <c:pt idx="7">
                  <c:v>75.000000000000057</c:v>
                </c:pt>
                <c:pt idx="8">
                  <c:v>91.000000000000071</c:v>
                </c:pt>
                <c:pt idx="9">
                  <c:v>109</c:v>
                </c:pt>
                <c:pt idx="10">
                  <c:v>127.00000000000011</c:v>
                </c:pt>
                <c:pt idx="11">
                  <c:v>146.00000000000003</c:v>
                </c:pt>
                <c:pt idx="12">
                  <c:v>166.00000000000014</c:v>
                </c:pt>
                <c:pt idx="13">
                  <c:v>185.00000000000006</c:v>
                </c:pt>
                <c:pt idx="14">
                  <c:v>205.99999999999997</c:v>
                </c:pt>
                <c:pt idx="15">
                  <c:v>226.00000000000006</c:v>
                </c:pt>
                <c:pt idx="16">
                  <c:v>245</c:v>
                </c:pt>
                <c:pt idx="17">
                  <c:v>267.00000000000011</c:v>
                </c:pt>
                <c:pt idx="18">
                  <c:v>297.00000000000011</c:v>
                </c:pt>
                <c:pt idx="19">
                  <c:v>325</c:v>
                </c:pt>
                <c:pt idx="20">
                  <c:v>344.99999999999994</c:v>
                </c:pt>
                <c:pt idx="21">
                  <c:v>367.00000000000006</c:v>
                </c:pt>
                <c:pt idx="22">
                  <c:v>386</c:v>
                </c:pt>
                <c:pt idx="23">
                  <c:v>408.00000000000011</c:v>
                </c:pt>
                <c:pt idx="24">
                  <c:v>428</c:v>
                </c:pt>
                <c:pt idx="25">
                  <c:v>462</c:v>
                </c:pt>
                <c:pt idx="26">
                  <c:v>491.99999999999989</c:v>
                </c:pt>
              </c:numCache>
            </c:numRef>
          </c:xVal>
          <c:yVal>
            <c:numRef>
              <c:f>FREX_08!$K$2:$K$37</c:f>
              <c:numCache>
                <c:formatCode>0.0000</c:formatCode>
                <c:ptCount val="36"/>
                <c:pt idx="0">
                  <c:v>12.587400000000001</c:v>
                </c:pt>
                <c:pt idx="1">
                  <c:v>12.5854</c:v>
                </c:pt>
                <c:pt idx="2">
                  <c:v>12.5814</c:v>
                </c:pt>
                <c:pt idx="3">
                  <c:v>12.5733</c:v>
                </c:pt>
                <c:pt idx="4">
                  <c:v>12.566800000000001</c:v>
                </c:pt>
                <c:pt idx="5">
                  <c:v>12.5603</c:v>
                </c:pt>
                <c:pt idx="6">
                  <c:v>12.5534</c:v>
                </c:pt>
                <c:pt idx="7">
                  <c:v>12.545500000000001</c:v>
                </c:pt>
                <c:pt idx="8">
                  <c:v>12.5382</c:v>
                </c:pt>
                <c:pt idx="9">
                  <c:v>12.530799999999999</c:v>
                </c:pt>
                <c:pt idx="10">
                  <c:v>12.5238</c:v>
                </c:pt>
                <c:pt idx="11">
                  <c:v>12.5162</c:v>
                </c:pt>
                <c:pt idx="12">
                  <c:v>12.509</c:v>
                </c:pt>
                <c:pt idx="13">
                  <c:v>12.5023</c:v>
                </c:pt>
                <c:pt idx="14">
                  <c:v>12.4948</c:v>
                </c:pt>
                <c:pt idx="15">
                  <c:v>12.4879</c:v>
                </c:pt>
                <c:pt idx="16">
                  <c:v>12.4816</c:v>
                </c:pt>
                <c:pt idx="17">
                  <c:v>12.4742</c:v>
                </c:pt>
                <c:pt idx="18">
                  <c:v>12.4641</c:v>
                </c:pt>
                <c:pt idx="19">
                  <c:v>12.455</c:v>
                </c:pt>
                <c:pt idx="20">
                  <c:v>12.4491</c:v>
                </c:pt>
                <c:pt idx="21">
                  <c:v>12.442</c:v>
                </c:pt>
                <c:pt idx="22">
                  <c:v>12.4359</c:v>
                </c:pt>
                <c:pt idx="23">
                  <c:v>12.4293</c:v>
                </c:pt>
                <c:pt idx="24">
                  <c:v>12.423400000000001</c:v>
                </c:pt>
                <c:pt idx="25">
                  <c:v>12.4133</c:v>
                </c:pt>
                <c:pt idx="26">
                  <c:v>12.4049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8-4DF8-9967-CB0A9C73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4FAA7-0009-45CA-A9A3-B2D4F32B1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83EEA-B948-46E2-AE0A-33E8BA884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043F4-F057-41E4-9BC5-B64A9142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21BF3-448A-491B-AFBF-87805582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0"/>
  <sheetViews>
    <sheetView zoomScale="115" zoomScaleNormal="115" workbookViewId="0">
      <selection activeCell="F2" sqref="F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2" bestFit="1" customWidth="1"/>
    <col min="9" max="9" width="11" style="3" bestFit="1" customWidth="1"/>
    <col min="10" max="16" width="10.85546875" style="1"/>
    <col min="17" max="17" width="10.85546875" style="2"/>
    <col min="18" max="16384" width="10.85546875" style="1"/>
  </cols>
  <sheetData>
    <row r="1" spans="1:93">
      <c r="A1" s="33" t="s">
        <v>18</v>
      </c>
      <c r="B1" s="38" t="s">
        <v>17</v>
      </c>
      <c r="C1" s="37" t="s">
        <v>16</v>
      </c>
      <c r="D1" s="36" t="s">
        <v>15</v>
      </c>
      <c r="E1" s="36" t="s">
        <v>14</v>
      </c>
      <c r="F1" s="36" t="s">
        <v>13</v>
      </c>
      <c r="G1" s="33" t="s">
        <v>12</v>
      </c>
      <c r="H1" s="35" t="s">
        <v>11</v>
      </c>
      <c r="I1" s="34" t="s">
        <v>10</v>
      </c>
      <c r="J1" s="33" t="s">
        <v>9</v>
      </c>
      <c r="K1" s="33" t="s">
        <v>8</v>
      </c>
      <c r="L1" s="33" t="s">
        <v>7</v>
      </c>
      <c r="M1" s="33" t="s">
        <v>6</v>
      </c>
      <c r="N1" s="33" t="s">
        <v>5</v>
      </c>
      <c r="O1" s="33" t="s">
        <v>4</v>
      </c>
      <c r="P1" s="33" t="s">
        <v>3</v>
      </c>
      <c r="Q1" s="32" t="s">
        <v>2</v>
      </c>
      <c r="R1" s="22"/>
      <c r="S1" s="22"/>
      <c r="T1" s="25"/>
      <c r="U1" s="25"/>
      <c r="V1" s="25"/>
      <c r="W1" s="25"/>
      <c r="X1" s="22"/>
      <c r="Y1" s="22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2"/>
      <c r="AM1" s="22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>
      <c r="A2" s="31" t="s">
        <v>1</v>
      </c>
      <c r="B2" s="30">
        <v>45125</v>
      </c>
      <c r="C2" s="29">
        <v>0.42708333333333331</v>
      </c>
      <c r="D2" s="28">
        <v>12.378399999999999</v>
      </c>
      <c r="E2" s="28">
        <v>11.6881</v>
      </c>
      <c r="F2" s="28">
        <v>101.4</v>
      </c>
      <c r="G2" s="9">
        <v>0</v>
      </c>
      <c r="H2" s="20">
        <v>0</v>
      </c>
      <c r="I2" s="27">
        <v>0.42708333333333331</v>
      </c>
      <c r="J2" s="15">
        <v>0</v>
      </c>
      <c r="K2" s="14">
        <v>12.381500000000001</v>
      </c>
      <c r="L2" s="13">
        <v>50</v>
      </c>
      <c r="M2" s="13">
        <v>25</v>
      </c>
      <c r="N2" s="12">
        <f t="shared" ref="N2:N29" si="0">(610.78*2.71828^(M2/(M2+238.3)*17.2694))/1000</f>
        <v>3.1477502925807972</v>
      </c>
      <c r="O2" s="11">
        <f t="shared" ref="O2:O29" si="1">(1-(L2/100))*(N2/F$2)</f>
        <v>1.5521451146848112E-2</v>
      </c>
      <c r="P2" s="9"/>
      <c r="Q2" s="26" t="s">
        <v>0</v>
      </c>
      <c r="R2" s="22"/>
      <c r="S2" s="22"/>
      <c r="T2" s="25"/>
      <c r="U2" s="25"/>
      <c r="V2" s="25"/>
      <c r="W2" s="25"/>
      <c r="X2" s="22"/>
      <c r="Y2" s="2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2"/>
      <c r="AM2" s="22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</row>
    <row r="3" spans="1:93">
      <c r="A3" s="10"/>
      <c r="B3" s="24"/>
      <c r="C3" s="23"/>
      <c r="D3" s="10"/>
      <c r="E3" s="10"/>
      <c r="F3" s="10"/>
      <c r="G3" s="9"/>
      <c r="H3" s="20">
        <v>0</v>
      </c>
      <c r="I3" s="27">
        <v>0.43055555555555558</v>
      </c>
      <c r="J3" s="15">
        <f t="shared" ref="J3:J28" si="2">60*(I3-$I$2)*24+(24*60*H3)</f>
        <v>5.0000000000000622</v>
      </c>
      <c r="K3" s="14">
        <v>12.379899999999999</v>
      </c>
      <c r="L3" s="13">
        <v>50</v>
      </c>
      <c r="M3" s="13">
        <v>25</v>
      </c>
      <c r="N3" s="12">
        <f t="shared" si="0"/>
        <v>3.1477502925807972</v>
      </c>
      <c r="O3" s="11">
        <f t="shared" si="1"/>
        <v>1.5521451146848112E-2</v>
      </c>
      <c r="P3" s="9"/>
      <c r="R3" s="22"/>
      <c r="S3" s="22"/>
      <c r="T3" s="9"/>
      <c r="U3" s="22"/>
      <c r="V3" s="22"/>
      <c r="W3" s="22"/>
      <c r="X3" s="22"/>
      <c r="Y3" s="22"/>
      <c r="Z3" s="22"/>
      <c r="AA3" s="22"/>
      <c r="AB3" s="22"/>
      <c r="AC3" s="9"/>
      <c r="AD3" s="22"/>
      <c r="AE3" s="22"/>
      <c r="AF3" s="22"/>
      <c r="AG3" s="22"/>
      <c r="AH3" s="9"/>
      <c r="AI3" s="22"/>
      <c r="AJ3" s="22"/>
      <c r="AK3" s="22"/>
      <c r="AL3" s="22"/>
      <c r="AM3" s="22"/>
      <c r="AQ3" s="21"/>
      <c r="AV3" s="21"/>
      <c r="BE3" s="21"/>
      <c r="BJ3" s="21"/>
      <c r="BS3" s="21"/>
      <c r="BX3" s="21"/>
      <c r="CG3" s="21"/>
      <c r="CL3" s="21"/>
    </row>
    <row r="4" spans="1:93">
      <c r="A4" s="10"/>
      <c r="B4" s="24"/>
      <c r="C4" s="23"/>
      <c r="D4" s="10"/>
      <c r="E4" s="10"/>
      <c r="F4" s="10"/>
      <c r="G4" s="9"/>
      <c r="H4" s="20">
        <v>0</v>
      </c>
      <c r="I4" s="27">
        <v>0.43402777777777773</v>
      </c>
      <c r="J4" s="15">
        <f t="shared" si="2"/>
        <v>9.9999999999999645</v>
      </c>
      <c r="K4" s="14">
        <v>12.377700000000001</v>
      </c>
      <c r="L4" s="13">
        <v>50</v>
      </c>
      <c r="M4" s="13">
        <v>25</v>
      </c>
      <c r="N4" s="12">
        <f t="shared" si="0"/>
        <v>3.1477502925807972</v>
      </c>
      <c r="O4" s="11">
        <f t="shared" si="1"/>
        <v>1.5521451146848112E-2</v>
      </c>
      <c r="P4" s="10"/>
      <c r="Q4" s="26"/>
      <c r="R4" s="22"/>
      <c r="S4" s="22"/>
      <c r="T4" s="9"/>
      <c r="U4" s="9"/>
      <c r="V4" s="22"/>
      <c r="W4" s="22"/>
      <c r="X4" s="22"/>
      <c r="Y4" s="22"/>
      <c r="Z4" s="22"/>
      <c r="AA4" s="22"/>
      <c r="AB4" s="22"/>
      <c r="AC4" s="9"/>
      <c r="AD4" s="22"/>
      <c r="AE4" s="22"/>
      <c r="AF4" s="22"/>
      <c r="AG4" s="22"/>
      <c r="AH4" s="9"/>
      <c r="AI4" s="9"/>
      <c r="AJ4" s="22"/>
      <c r="AK4" s="22"/>
      <c r="AL4" s="22"/>
      <c r="AM4" s="22"/>
      <c r="AQ4" s="21"/>
      <c r="AV4" s="21"/>
      <c r="AW4" s="21"/>
      <c r="BE4" s="21"/>
      <c r="BJ4" s="21"/>
      <c r="BK4" s="21"/>
      <c r="BS4" s="21"/>
      <c r="BX4" s="21"/>
      <c r="BY4" s="21"/>
      <c r="CG4" s="21"/>
      <c r="CL4" s="21"/>
      <c r="CM4" s="21"/>
    </row>
    <row r="5" spans="1:93">
      <c r="A5" s="10"/>
      <c r="B5" s="24"/>
      <c r="C5" s="23"/>
      <c r="D5" s="10"/>
      <c r="E5" s="10"/>
      <c r="F5" s="10"/>
      <c r="G5" s="9"/>
      <c r="H5" s="20">
        <v>0</v>
      </c>
      <c r="I5" s="27">
        <v>0.44236111111111115</v>
      </c>
      <c r="J5" s="15">
        <f t="shared" si="2"/>
        <v>22.000000000000082</v>
      </c>
      <c r="K5" s="14">
        <v>12.3741</v>
      </c>
      <c r="L5" s="13">
        <v>50</v>
      </c>
      <c r="M5" s="13">
        <v>25</v>
      </c>
      <c r="N5" s="12">
        <f t="shared" si="0"/>
        <v>3.1477502925807972</v>
      </c>
      <c r="O5" s="11">
        <f>(1-(L5/100))*(N5/F$2)</f>
        <v>1.5521451146848112E-2</v>
      </c>
      <c r="P5" s="9"/>
      <c r="Q5" s="26"/>
      <c r="R5" s="9"/>
      <c r="S5" s="22"/>
      <c r="T5" s="9"/>
      <c r="U5" s="9"/>
      <c r="V5" s="22"/>
      <c r="W5" s="22"/>
      <c r="X5" s="22"/>
      <c r="Y5" s="22"/>
      <c r="Z5" s="22"/>
      <c r="AA5" s="22"/>
      <c r="AB5" s="22"/>
      <c r="AC5" s="9"/>
      <c r="AD5" s="22"/>
      <c r="AE5" s="22"/>
      <c r="AF5" s="22"/>
      <c r="AG5" s="22"/>
      <c r="AH5" s="9"/>
      <c r="AI5" s="9"/>
      <c r="AJ5" s="22"/>
      <c r="AK5" s="22"/>
      <c r="AL5" s="22"/>
      <c r="AM5" s="22"/>
      <c r="AQ5" s="21"/>
      <c r="AV5" s="21"/>
      <c r="AW5" s="21"/>
      <c r="BE5" s="21"/>
      <c r="BJ5" s="21"/>
      <c r="BK5" s="21"/>
      <c r="BS5" s="21"/>
      <c r="BX5" s="21"/>
      <c r="BY5" s="21"/>
      <c r="CG5" s="21"/>
      <c r="CL5" s="21"/>
      <c r="CM5" s="21"/>
    </row>
    <row r="6" spans="1:93">
      <c r="A6" s="10"/>
      <c r="B6" s="24"/>
      <c r="C6" s="23"/>
      <c r="D6" s="10"/>
      <c r="E6" s="10"/>
      <c r="F6" s="10"/>
      <c r="G6" s="9"/>
      <c r="H6" s="20">
        <v>0</v>
      </c>
      <c r="I6" s="27">
        <v>0.44861111111111113</v>
      </c>
      <c r="J6" s="15">
        <f t="shared" si="2"/>
        <v>31.00000000000005</v>
      </c>
      <c r="K6" s="14">
        <v>12.370699999999999</v>
      </c>
      <c r="L6" s="13">
        <v>50</v>
      </c>
      <c r="M6" s="13">
        <v>25</v>
      </c>
      <c r="N6" s="12">
        <f t="shared" si="0"/>
        <v>3.1477502925807972</v>
      </c>
      <c r="O6" s="11">
        <f t="shared" si="1"/>
        <v>1.5521451146848112E-2</v>
      </c>
      <c r="P6" s="9"/>
      <c r="Q6" s="26"/>
      <c r="R6" s="9"/>
      <c r="S6" s="22"/>
      <c r="T6" s="9"/>
      <c r="U6" s="9"/>
      <c r="V6" s="22"/>
      <c r="W6" s="22"/>
      <c r="X6" s="22"/>
      <c r="Y6" s="22"/>
      <c r="Z6" s="22"/>
      <c r="AA6" s="22"/>
      <c r="AB6" s="22"/>
      <c r="AC6" s="9"/>
      <c r="AD6" s="22"/>
      <c r="AE6" s="22"/>
      <c r="AF6" s="22"/>
      <c r="AG6" s="22"/>
      <c r="AH6" s="9"/>
      <c r="AI6" s="9"/>
      <c r="AJ6" s="22"/>
      <c r="AK6" s="22"/>
      <c r="AL6" s="22"/>
      <c r="AM6" s="22"/>
      <c r="AQ6" s="21"/>
      <c r="AV6" s="21"/>
      <c r="AW6" s="21"/>
      <c r="BE6" s="21"/>
      <c r="BJ6" s="21"/>
      <c r="BK6" s="21"/>
      <c r="BS6" s="21"/>
      <c r="BX6" s="21"/>
      <c r="BY6" s="21"/>
      <c r="CG6" s="21"/>
      <c r="CL6" s="21"/>
      <c r="CM6" s="21"/>
    </row>
    <row r="7" spans="1:93">
      <c r="A7" s="10"/>
      <c r="B7" s="24"/>
      <c r="C7" s="23"/>
      <c r="D7" s="10"/>
      <c r="E7" s="10"/>
      <c r="F7" s="10"/>
      <c r="G7" s="9"/>
      <c r="H7" s="20">
        <v>0</v>
      </c>
      <c r="I7" s="27">
        <v>0.45902777777777781</v>
      </c>
      <c r="J7" s="15">
        <f t="shared" si="2"/>
        <v>46.000000000000078</v>
      </c>
      <c r="K7" s="14">
        <v>12.3658</v>
      </c>
      <c r="L7" s="13">
        <v>50</v>
      </c>
      <c r="M7" s="13">
        <v>25</v>
      </c>
      <c r="N7" s="12">
        <f t="shared" si="0"/>
        <v>3.1477502925807972</v>
      </c>
      <c r="O7" s="11">
        <f t="shared" si="1"/>
        <v>1.5521451146848112E-2</v>
      </c>
      <c r="P7" s="9"/>
      <c r="Q7" s="26"/>
      <c r="R7" s="9"/>
      <c r="S7" s="22"/>
      <c r="T7" s="9"/>
      <c r="U7" s="9"/>
      <c r="V7" s="22"/>
      <c r="W7" s="22"/>
      <c r="X7" s="22"/>
      <c r="Y7" s="22"/>
      <c r="Z7" s="22"/>
      <c r="AA7" s="22"/>
      <c r="AB7" s="22"/>
      <c r="AC7" s="9"/>
      <c r="AD7" s="22"/>
      <c r="AE7" s="22"/>
      <c r="AF7" s="22"/>
      <c r="AG7" s="22"/>
      <c r="AH7" s="9"/>
      <c r="AI7" s="9"/>
      <c r="AJ7" s="22"/>
      <c r="AK7" s="22"/>
      <c r="AL7" s="22"/>
      <c r="AM7" s="22"/>
      <c r="AQ7" s="21"/>
      <c r="AV7" s="21"/>
      <c r="AW7" s="21"/>
      <c r="BE7" s="21"/>
      <c r="BJ7" s="21"/>
      <c r="BK7" s="21"/>
      <c r="BS7" s="21"/>
      <c r="BX7" s="21"/>
      <c r="BY7" s="21"/>
      <c r="CG7" s="21"/>
      <c r="CL7" s="21"/>
      <c r="CM7" s="21"/>
    </row>
    <row r="8" spans="1:93">
      <c r="A8" s="10"/>
      <c r="B8" s="24"/>
      <c r="C8" s="23"/>
      <c r="D8" s="10"/>
      <c r="E8" s="10"/>
      <c r="F8" s="10"/>
      <c r="G8" s="9"/>
      <c r="H8" s="20">
        <v>0</v>
      </c>
      <c r="I8" s="27">
        <v>0.47013888888888888</v>
      </c>
      <c r="J8" s="15">
        <f t="shared" si="2"/>
        <v>62.000000000000014</v>
      </c>
      <c r="K8" s="14">
        <v>12.361000000000001</v>
      </c>
      <c r="L8" s="13">
        <v>50</v>
      </c>
      <c r="M8" s="13">
        <v>25</v>
      </c>
      <c r="N8" s="12">
        <f t="shared" si="0"/>
        <v>3.1477502925807972</v>
      </c>
      <c r="O8" s="11">
        <f t="shared" si="1"/>
        <v>1.5521451146848112E-2</v>
      </c>
      <c r="P8" s="9"/>
      <c r="Q8" s="26"/>
      <c r="R8" s="9"/>
      <c r="S8" s="22"/>
      <c r="T8" s="9"/>
      <c r="U8" s="9"/>
      <c r="V8" s="22"/>
      <c r="W8" s="22"/>
      <c r="X8" s="22"/>
      <c r="Y8" s="22"/>
      <c r="Z8" s="22"/>
      <c r="AA8" s="22"/>
      <c r="AB8" s="22"/>
      <c r="AC8" s="9"/>
      <c r="AD8" s="22"/>
      <c r="AE8" s="22"/>
      <c r="AF8" s="22"/>
      <c r="AG8" s="22"/>
      <c r="AH8" s="9"/>
      <c r="AI8" s="9"/>
      <c r="AJ8" s="22"/>
      <c r="AK8" s="22"/>
      <c r="AL8" s="22"/>
      <c r="AM8" s="22"/>
      <c r="AQ8" s="21"/>
      <c r="AV8" s="21"/>
      <c r="AW8" s="21"/>
      <c r="BE8" s="21"/>
      <c r="BJ8" s="21"/>
      <c r="BK8" s="21"/>
      <c r="BS8" s="21"/>
      <c r="BX8" s="21"/>
      <c r="BY8" s="21"/>
      <c r="CG8" s="21"/>
      <c r="CL8" s="21"/>
      <c r="CM8" s="21"/>
    </row>
    <row r="9" spans="1:93">
      <c r="A9" s="10"/>
      <c r="B9" s="24"/>
      <c r="C9" s="23"/>
      <c r="D9" s="10"/>
      <c r="E9" s="10"/>
      <c r="F9" s="10"/>
      <c r="G9" s="9"/>
      <c r="H9" s="20">
        <v>0</v>
      </c>
      <c r="I9" s="16">
        <v>0.48125000000000001</v>
      </c>
      <c r="J9" s="15">
        <f t="shared" si="2"/>
        <v>78.000000000000043</v>
      </c>
      <c r="K9" s="14">
        <v>12.3551</v>
      </c>
      <c r="L9" s="13">
        <v>50</v>
      </c>
      <c r="M9" s="13">
        <v>25</v>
      </c>
      <c r="N9" s="12">
        <f t="shared" si="0"/>
        <v>3.1477502925807972</v>
      </c>
      <c r="O9" s="11">
        <f t="shared" si="1"/>
        <v>1.5521451146848112E-2</v>
      </c>
      <c r="P9" s="9"/>
      <c r="Q9" s="26"/>
      <c r="R9" s="9"/>
      <c r="S9" s="22"/>
      <c r="T9" s="9"/>
      <c r="U9" s="9"/>
      <c r="V9" s="22"/>
      <c r="W9" s="22"/>
      <c r="X9" s="22"/>
      <c r="Y9" s="22"/>
      <c r="Z9" s="22"/>
      <c r="AA9" s="22"/>
      <c r="AB9" s="22"/>
      <c r="AC9" s="9"/>
      <c r="AD9" s="22"/>
      <c r="AE9" s="22"/>
      <c r="AF9" s="22"/>
      <c r="AG9" s="22"/>
      <c r="AH9" s="9"/>
      <c r="AI9" s="9"/>
      <c r="AJ9" s="22"/>
      <c r="AK9" s="22"/>
      <c r="AL9" s="22"/>
      <c r="AM9" s="22"/>
      <c r="AQ9" s="21"/>
      <c r="AV9" s="21"/>
      <c r="AW9" s="21"/>
      <c r="BE9" s="21"/>
      <c r="BJ9" s="21"/>
      <c r="BK9" s="21"/>
      <c r="BS9" s="21"/>
      <c r="BX9" s="21"/>
      <c r="BY9" s="21"/>
      <c r="CG9" s="21"/>
      <c r="CL9" s="21"/>
      <c r="CM9" s="21"/>
    </row>
    <row r="10" spans="1:93">
      <c r="A10" s="10"/>
      <c r="B10" s="24"/>
      <c r="C10" s="23"/>
      <c r="D10" s="10"/>
      <c r="E10" s="10"/>
      <c r="F10" s="10"/>
      <c r="G10" s="9"/>
      <c r="H10" s="20">
        <v>0</v>
      </c>
      <c r="I10" s="16">
        <v>0.4916666666666667</v>
      </c>
      <c r="J10" s="15">
        <f t="shared" si="2"/>
        <v>93.000000000000057</v>
      </c>
      <c r="K10" s="14">
        <v>12.3491</v>
      </c>
      <c r="L10" s="13">
        <v>50</v>
      </c>
      <c r="M10" s="13">
        <v>25</v>
      </c>
      <c r="N10" s="12">
        <f t="shared" si="0"/>
        <v>3.1477502925807972</v>
      </c>
      <c r="O10" s="11">
        <f t="shared" si="1"/>
        <v>1.5521451146848112E-2</v>
      </c>
      <c r="P10" s="9"/>
      <c r="R10" s="22"/>
      <c r="S10" s="22"/>
      <c r="T10" s="9"/>
      <c r="U10" s="9"/>
      <c r="V10" s="22"/>
      <c r="W10" s="25"/>
      <c r="X10" s="22"/>
      <c r="Y10" s="22"/>
      <c r="Z10" s="22"/>
      <c r="AA10" s="22"/>
      <c r="AB10" s="22"/>
      <c r="AC10" s="9"/>
      <c r="AD10" s="22"/>
      <c r="AE10" s="22"/>
      <c r="AF10" s="22"/>
      <c r="AG10" s="22"/>
      <c r="AH10" s="9"/>
      <c r="AI10" s="9"/>
      <c r="AJ10" s="22"/>
      <c r="AK10" s="25"/>
      <c r="AL10" s="22"/>
      <c r="AM10" s="22"/>
      <c r="AQ10" s="21"/>
      <c r="AV10" s="21"/>
      <c r="AW10" s="21"/>
      <c r="AY10" s="19"/>
      <c r="BE10" s="21"/>
      <c r="BJ10" s="21"/>
      <c r="BK10" s="21"/>
      <c r="BM10" s="19"/>
      <c r="BS10" s="21"/>
      <c r="BX10" s="21"/>
      <c r="BY10" s="21"/>
      <c r="CA10" s="19"/>
      <c r="CG10" s="21"/>
      <c r="CL10" s="21"/>
      <c r="CM10" s="21"/>
      <c r="CO10" s="19"/>
    </row>
    <row r="11" spans="1:93">
      <c r="A11" s="10"/>
      <c r="B11" s="24"/>
      <c r="C11" s="23"/>
      <c r="D11" s="10"/>
      <c r="E11" s="10"/>
      <c r="F11" s="10"/>
      <c r="G11" s="9"/>
      <c r="H11" s="20">
        <v>0</v>
      </c>
      <c r="I11" s="16">
        <v>0.50347222222222221</v>
      </c>
      <c r="J11" s="15">
        <f t="shared" si="2"/>
        <v>110.00000000000001</v>
      </c>
      <c r="K11" s="14">
        <v>12.3429</v>
      </c>
      <c r="L11" s="13">
        <v>50</v>
      </c>
      <c r="M11" s="13">
        <v>25</v>
      </c>
      <c r="N11" s="12">
        <f t="shared" si="0"/>
        <v>3.1477502925807972</v>
      </c>
      <c r="O11" s="11">
        <f t="shared" si="1"/>
        <v>1.5521451146848112E-2</v>
      </c>
      <c r="P11" s="9"/>
      <c r="R11" s="22"/>
      <c r="S11" s="22"/>
      <c r="T11" s="9"/>
      <c r="U11" s="22"/>
      <c r="V11" s="22"/>
      <c r="W11" s="22"/>
      <c r="X11" s="22"/>
      <c r="Y11" s="22"/>
      <c r="Z11" s="22"/>
      <c r="AA11" s="22"/>
      <c r="AB11" s="22"/>
      <c r="AC11" s="9"/>
      <c r="AD11" s="22"/>
      <c r="AE11" s="22"/>
      <c r="AF11" s="22"/>
      <c r="AG11" s="22"/>
      <c r="AH11" s="9"/>
      <c r="AI11" s="22"/>
      <c r="AJ11" s="22"/>
      <c r="AK11" s="22"/>
      <c r="AL11" s="22"/>
      <c r="AM11" s="22"/>
      <c r="AQ11" s="21"/>
      <c r="AV11" s="21"/>
      <c r="BE11" s="21"/>
      <c r="BJ11" s="21"/>
      <c r="BS11" s="21"/>
      <c r="BX11" s="21"/>
      <c r="CG11" s="21"/>
      <c r="CL11" s="21"/>
    </row>
    <row r="12" spans="1:93">
      <c r="A12" s="10"/>
      <c r="B12" s="24"/>
      <c r="C12" s="23"/>
      <c r="D12" s="10"/>
      <c r="E12" s="10"/>
      <c r="F12" s="10"/>
      <c r="G12" s="9"/>
      <c r="H12" s="20">
        <v>0</v>
      </c>
      <c r="I12" s="16">
        <v>0.51597222222222217</v>
      </c>
      <c r="J12" s="15">
        <f t="shared" si="2"/>
        <v>127.99999999999994</v>
      </c>
      <c r="K12" s="14">
        <v>12.3375</v>
      </c>
      <c r="L12" s="13">
        <v>50</v>
      </c>
      <c r="M12" s="13">
        <v>25</v>
      </c>
      <c r="N12" s="12">
        <f t="shared" si="0"/>
        <v>3.1477502925807972</v>
      </c>
      <c r="O12" s="11">
        <f t="shared" si="1"/>
        <v>1.5521451146848112E-2</v>
      </c>
      <c r="P12" s="9"/>
      <c r="R12" s="22"/>
      <c r="S12" s="22"/>
      <c r="T12" s="9"/>
      <c r="U12" s="9"/>
      <c r="V12" s="22"/>
      <c r="W12" s="22"/>
      <c r="X12" s="22"/>
      <c r="Y12" s="22"/>
      <c r="Z12" s="22"/>
      <c r="AA12" s="22"/>
      <c r="AB12" s="22"/>
      <c r="AC12" s="9"/>
      <c r="AD12" s="22"/>
      <c r="AE12" s="22"/>
      <c r="AF12" s="22"/>
      <c r="AG12" s="22"/>
      <c r="AH12" s="9"/>
      <c r="AI12" s="9"/>
      <c r="AJ12" s="22"/>
      <c r="AK12" s="22"/>
      <c r="AL12" s="22"/>
      <c r="AM12" s="22"/>
      <c r="AQ12" s="21"/>
      <c r="AV12" s="21"/>
      <c r="AW12" s="21"/>
      <c r="BE12" s="21"/>
      <c r="BJ12" s="21"/>
      <c r="BK12" s="21"/>
      <c r="BS12" s="21"/>
      <c r="BX12" s="21"/>
      <c r="BY12" s="21"/>
      <c r="CG12" s="21"/>
      <c r="CL12" s="21"/>
      <c r="CM12" s="21"/>
    </row>
    <row r="13" spans="1:93">
      <c r="A13" s="6"/>
      <c r="B13" s="8"/>
      <c r="C13" s="7"/>
      <c r="D13" s="6"/>
      <c r="E13" s="6"/>
      <c r="F13" s="6"/>
      <c r="G13" s="6"/>
      <c r="H13" s="20">
        <v>0</v>
      </c>
      <c r="I13" s="16">
        <v>0.53055555555555556</v>
      </c>
      <c r="J13" s="15">
        <f t="shared" si="2"/>
        <v>149.00000000000003</v>
      </c>
      <c r="K13" s="14">
        <v>12.331899999999999</v>
      </c>
      <c r="L13" s="13">
        <v>50</v>
      </c>
      <c r="M13" s="13">
        <v>25</v>
      </c>
      <c r="N13" s="12">
        <f t="shared" si="0"/>
        <v>3.1477502925807972</v>
      </c>
      <c r="O13" s="11">
        <f t="shared" si="1"/>
        <v>1.5521451146848112E-2</v>
      </c>
      <c r="P13" s="6"/>
    </row>
    <row r="14" spans="1:93">
      <c r="A14" s="6"/>
      <c r="B14" s="8"/>
      <c r="C14" s="7"/>
      <c r="D14" s="6"/>
      <c r="E14" s="6"/>
      <c r="F14" s="6"/>
      <c r="G14" s="6"/>
      <c r="H14" s="20">
        <v>0</v>
      </c>
      <c r="I14" s="16">
        <v>0.5444444444444444</v>
      </c>
      <c r="J14" s="15">
        <f t="shared" si="2"/>
        <v>168.99999999999997</v>
      </c>
      <c r="K14" s="14">
        <v>12.327400000000001</v>
      </c>
      <c r="L14" s="13">
        <v>50</v>
      </c>
      <c r="M14" s="13">
        <v>25</v>
      </c>
      <c r="N14" s="12">
        <f t="shared" si="0"/>
        <v>3.1477502925807972</v>
      </c>
      <c r="O14" s="11">
        <f t="shared" si="1"/>
        <v>1.5521451146848112E-2</v>
      </c>
      <c r="P14" s="6"/>
    </row>
    <row r="15" spans="1:93">
      <c r="A15" s="6"/>
      <c r="B15" s="8"/>
      <c r="C15" s="7"/>
      <c r="D15" s="6"/>
      <c r="E15" s="6"/>
      <c r="F15" s="6"/>
      <c r="G15" s="6"/>
      <c r="H15" s="20">
        <v>0</v>
      </c>
      <c r="I15" s="16">
        <v>0.55902777777777779</v>
      </c>
      <c r="J15" s="15">
        <f t="shared" si="2"/>
        <v>190.00000000000006</v>
      </c>
      <c r="K15" s="14">
        <v>12.3225</v>
      </c>
      <c r="L15" s="13">
        <v>50</v>
      </c>
      <c r="M15" s="13">
        <v>25</v>
      </c>
      <c r="N15" s="12">
        <f t="shared" si="0"/>
        <v>3.1477502925807972</v>
      </c>
      <c r="O15" s="11">
        <f t="shared" si="1"/>
        <v>1.5521451146848112E-2</v>
      </c>
      <c r="P15" s="6"/>
    </row>
    <row r="16" spans="1:93">
      <c r="A16" s="6"/>
      <c r="B16" s="8"/>
      <c r="C16" s="7"/>
      <c r="D16" s="6"/>
      <c r="E16" s="6"/>
      <c r="F16" s="6"/>
      <c r="G16" s="19"/>
      <c r="H16" s="17">
        <v>0</v>
      </c>
      <c r="I16" s="16">
        <v>0.57291666666666663</v>
      </c>
      <c r="J16" s="15">
        <f t="shared" si="2"/>
        <v>209.99999999999994</v>
      </c>
      <c r="K16" s="14">
        <v>12.319000000000001</v>
      </c>
      <c r="L16" s="13">
        <v>50</v>
      </c>
      <c r="M16" s="13">
        <v>25</v>
      </c>
      <c r="N16" s="12">
        <f t="shared" si="0"/>
        <v>3.1477502925807972</v>
      </c>
      <c r="O16" s="11">
        <f t="shared" si="1"/>
        <v>1.5521451146848112E-2</v>
      </c>
      <c r="P16" s="6"/>
    </row>
    <row r="17" spans="1:16">
      <c r="A17" s="6"/>
      <c r="B17" s="8"/>
      <c r="C17" s="7"/>
      <c r="D17" s="6"/>
      <c r="E17" s="6"/>
      <c r="F17" s="6"/>
      <c r="G17" s="6"/>
      <c r="H17" s="17">
        <v>0</v>
      </c>
      <c r="I17" s="16">
        <v>0.58750000000000002</v>
      </c>
      <c r="J17" s="15">
        <f t="shared" si="2"/>
        <v>231.00000000000006</v>
      </c>
      <c r="K17" s="18">
        <v>12.315200000000001</v>
      </c>
      <c r="L17" s="13">
        <v>50</v>
      </c>
      <c r="M17" s="13">
        <v>25</v>
      </c>
      <c r="N17" s="12">
        <f t="shared" si="0"/>
        <v>3.1477502925807972</v>
      </c>
      <c r="O17" s="11">
        <f t="shared" si="1"/>
        <v>1.5521451146848112E-2</v>
      </c>
      <c r="P17" s="6"/>
    </row>
    <row r="18" spans="1:16">
      <c r="A18" s="6"/>
      <c r="B18" s="8"/>
      <c r="C18" s="7"/>
      <c r="D18" s="6"/>
      <c r="E18" s="6"/>
      <c r="F18" s="6"/>
      <c r="G18" s="6"/>
      <c r="H18" s="17">
        <v>0</v>
      </c>
      <c r="I18" s="16">
        <v>0.60069444444444442</v>
      </c>
      <c r="J18" s="15">
        <f t="shared" si="2"/>
        <v>250</v>
      </c>
      <c r="K18" s="14">
        <v>12.311999999999999</v>
      </c>
      <c r="L18" s="13">
        <v>50</v>
      </c>
      <c r="M18" s="13">
        <v>25</v>
      </c>
      <c r="N18" s="12">
        <f t="shared" si="0"/>
        <v>3.1477502925807972</v>
      </c>
      <c r="O18" s="11">
        <f t="shared" si="1"/>
        <v>1.5521451146848112E-2</v>
      </c>
      <c r="P18" s="6"/>
    </row>
    <row r="19" spans="1:16">
      <c r="A19" s="6"/>
      <c r="B19" s="8"/>
      <c r="C19" s="7"/>
      <c r="D19" s="6"/>
      <c r="E19" s="6"/>
      <c r="F19" s="6"/>
      <c r="G19" s="6"/>
      <c r="H19" s="17">
        <v>0</v>
      </c>
      <c r="I19" s="16">
        <v>0.61527777777777781</v>
      </c>
      <c r="J19" s="15">
        <f t="shared" si="2"/>
        <v>271.00000000000006</v>
      </c>
      <c r="K19" s="14">
        <v>12.308199999999999</v>
      </c>
      <c r="L19" s="13">
        <v>50</v>
      </c>
      <c r="M19" s="13">
        <v>25</v>
      </c>
      <c r="N19" s="12">
        <f t="shared" si="0"/>
        <v>3.1477502925807972</v>
      </c>
      <c r="O19" s="11">
        <f t="shared" si="1"/>
        <v>1.5521451146848112E-2</v>
      </c>
      <c r="P19" s="6"/>
    </row>
    <row r="20" spans="1:16">
      <c r="A20" s="6"/>
      <c r="B20" s="8"/>
      <c r="C20" s="7"/>
      <c r="D20" s="6"/>
      <c r="E20" s="6"/>
      <c r="F20" s="6"/>
      <c r="G20" s="6"/>
      <c r="H20" s="17">
        <v>0</v>
      </c>
      <c r="I20" s="16">
        <v>0.63472222222222219</v>
      </c>
      <c r="J20" s="15">
        <f t="shared" si="2"/>
        <v>299</v>
      </c>
      <c r="K20" s="14">
        <v>12.3035</v>
      </c>
      <c r="L20" s="13">
        <v>50</v>
      </c>
      <c r="M20" s="13">
        <v>25</v>
      </c>
      <c r="N20" s="12">
        <f t="shared" si="0"/>
        <v>3.1477502925807972</v>
      </c>
      <c r="O20" s="11">
        <f t="shared" si="1"/>
        <v>1.5521451146848112E-2</v>
      </c>
      <c r="P20" s="6"/>
    </row>
    <row r="21" spans="1:16">
      <c r="A21" s="6"/>
      <c r="B21" s="8"/>
      <c r="C21" s="7"/>
      <c r="D21" s="6"/>
      <c r="E21" s="6"/>
      <c r="F21" s="6"/>
      <c r="G21" s="6"/>
      <c r="H21" s="17">
        <v>0</v>
      </c>
      <c r="I21" s="16">
        <v>0.65486111111111112</v>
      </c>
      <c r="J21" s="15">
        <f t="shared" si="2"/>
        <v>328</v>
      </c>
      <c r="K21" s="14">
        <v>12.2989</v>
      </c>
      <c r="L21" s="13">
        <v>50</v>
      </c>
      <c r="M21" s="13">
        <v>25</v>
      </c>
      <c r="N21" s="12">
        <f t="shared" si="0"/>
        <v>3.1477502925807972</v>
      </c>
      <c r="O21" s="11">
        <f t="shared" si="1"/>
        <v>1.5521451146848112E-2</v>
      </c>
      <c r="P21" s="6"/>
    </row>
    <row r="22" spans="1:16">
      <c r="A22" s="6"/>
      <c r="B22" s="8"/>
      <c r="C22" s="7"/>
      <c r="D22" s="6"/>
      <c r="E22" s="6"/>
      <c r="F22" s="6"/>
      <c r="G22" s="6"/>
      <c r="H22" s="17">
        <v>0</v>
      </c>
      <c r="I22" s="16">
        <v>0.66805555555555562</v>
      </c>
      <c r="J22" s="15">
        <f t="shared" si="2"/>
        <v>347.00000000000011</v>
      </c>
      <c r="K22" s="14">
        <v>12.2958</v>
      </c>
      <c r="L22" s="13">
        <v>50</v>
      </c>
      <c r="M22" s="13">
        <v>25</v>
      </c>
      <c r="N22" s="12">
        <f t="shared" si="0"/>
        <v>3.1477502925807972</v>
      </c>
      <c r="O22" s="11">
        <f t="shared" si="1"/>
        <v>1.5521451146848112E-2</v>
      </c>
      <c r="P22" s="6"/>
    </row>
    <row r="23" spans="1:16">
      <c r="A23" s="6"/>
      <c r="B23" s="8"/>
      <c r="C23" s="7"/>
      <c r="D23" s="6"/>
      <c r="E23" s="6"/>
      <c r="F23" s="6"/>
      <c r="G23" s="6"/>
      <c r="H23" s="17">
        <v>0</v>
      </c>
      <c r="I23" s="16">
        <v>0.68333333333333324</v>
      </c>
      <c r="J23" s="15">
        <f t="shared" si="2"/>
        <v>368.99999999999989</v>
      </c>
      <c r="K23" s="14">
        <v>12.292299999999999</v>
      </c>
      <c r="L23" s="13">
        <v>50</v>
      </c>
      <c r="M23" s="13">
        <v>25</v>
      </c>
      <c r="N23" s="12">
        <f t="shared" si="0"/>
        <v>3.1477502925807972</v>
      </c>
      <c r="O23" s="11">
        <f t="shared" si="1"/>
        <v>1.5521451146848112E-2</v>
      </c>
      <c r="P23" s="6"/>
    </row>
    <row r="24" spans="1:16">
      <c r="A24" s="6"/>
      <c r="B24" s="8"/>
      <c r="C24" s="7"/>
      <c r="D24" s="6"/>
      <c r="E24" s="6"/>
      <c r="F24" s="6"/>
      <c r="G24" s="6"/>
      <c r="H24" s="17">
        <v>0</v>
      </c>
      <c r="I24" s="16">
        <v>0.6958333333333333</v>
      </c>
      <c r="J24" s="15">
        <f t="shared" si="2"/>
        <v>387</v>
      </c>
      <c r="K24" s="14">
        <v>12.289400000000001</v>
      </c>
      <c r="L24" s="13">
        <v>50</v>
      </c>
      <c r="M24" s="13">
        <v>25</v>
      </c>
      <c r="N24" s="12">
        <f t="shared" si="0"/>
        <v>3.1477502925807972</v>
      </c>
      <c r="O24" s="11">
        <f t="shared" si="1"/>
        <v>1.5521451146848112E-2</v>
      </c>
      <c r="P24" s="6"/>
    </row>
    <row r="25" spans="1:16">
      <c r="A25" s="6"/>
      <c r="B25" s="8"/>
      <c r="C25" s="7"/>
      <c r="D25" s="6"/>
      <c r="E25" s="6"/>
      <c r="F25" s="6"/>
      <c r="G25" s="6"/>
      <c r="H25" s="17">
        <v>0</v>
      </c>
      <c r="I25" s="16">
        <v>0.71250000000000002</v>
      </c>
      <c r="J25" s="15">
        <f t="shared" si="2"/>
        <v>411.00000000000011</v>
      </c>
      <c r="K25" s="14">
        <v>12.2859</v>
      </c>
      <c r="L25" s="13">
        <v>50</v>
      </c>
      <c r="M25" s="13">
        <v>25</v>
      </c>
      <c r="N25" s="12">
        <f t="shared" si="0"/>
        <v>3.1477502925807972</v>
      </c>
      <c r="O25" s="11">
        <f t="shared" si="1"/>
        <v>1.5521451146848112E-2</v>
      </c>
      <c r="P25" s="6"/>
    </row>
    <row r="26" spans="1:16">
      <c r="A26" s="6"/>
      <c r="B26" s="8"/>
      <c r="C26" s="7"/>
      <c r="D26" s="6"/>
      <c r="E26" s="6"/>
      <c r="F26" s="6"/>
      <c r="G26" s="6"/>
      <c r="H26" s="17">
        <v>0</v>
      </c>
      <c r="I26" s="16">
        <v>0.72638888888888886</v>
      </c>
      <c r="J26" s="15">
        <f t="shared" si="2"/>
        <v>431</v>
      </c>
      <c r="K26" s="14">
        <v>12.2829</v>
      </c>
      <c r="L26" s="13">
        <v>50</v>
      </c>
      <c r="M26" s="13">
        <v>25</v>
      </c>
      <c r="N26" s="12">
        <f t="shared" si="0"/>
        <v>3.1477502925807972</v>
      </c>
      <c r="O26" s="11">
        <f t="shared" si="1"/>
        <v>1.5521451146848112E-2</v>
      </c>
      <c r="P26" s="6"/>
    </row>
    <row r="27" spans="1:16">
      <c r="A27" s="6"/>
      <c r="B27" s="8"/>
      <c r="C27" s="7"/>
      <c r="D27" s="6"/>
      <c r="E27" s="6"/>
      <c r="F27" s="6"/>
      <c r="G27" s="6"/>
      <c r="H27" s="17">
        <v>0</v>
      </c>
      <c r="I27" s="16">
        <v>0.74930555555555556</v>
      </c>
      <c r="J27" s="15">
        <f t="shared" si="2"/>
        <v>464.00000000000006</v>
      </c>
      <c r="K27" s="14">
        <v>12.277699999999999</v>
      </c>
      <c r="L27" s="13">
        <v>50</v>
      </c>
      <c r="M27" s="13">
        <v>25</v>
      </c>
      <c r="N27" s="12">
        <f t="shared" si="0"/>
        <v>3.1477502925807972</v>
      </c>
      <c r="O27" s="11">
        <f t="shared" si="1"/>
        <v>1.5521451146848112E-2</v>
      </c>
      <c r="P27" s="6"/>
    </row>
    <row r="28" spans="1:16">
      <c r="A28" s="6"/>
      <c r="B28" s="8"/>
      <c r="C28" s="7"/>
      <c r="D28" s="6"/>
      <c r="E28" s="6"/>
      <c r="F28" s="6"/>
      <c r="G28" s="6"/>
      <c r="H28" s="17">
        <v>0</v>
      </c>
      <c r="I28" s="16">
        <v>0.76944444444444438</v>
      </c>
      <c r="J28" s="15">
        <f t="shared" si="2"/>
        <v>492.99999999999994</v>
      </c>
      <c r="K28" s="14">
        <v>12.2736</v>
      </c>
      <c r="L28" s="13">
        <v>50</v>
      </c>
      <c r="M28" s="13">
        <v>25</v>
      </c>
      <c r="N28" s="12">
        <f t="shared" si="0"/>
        <v>3.1477502925807972</v>
      </c>
      <c r="O28" s="11">
        <f t="shared" si="1"/>
        <v>1.5521451146848112E-2</v>
      </c>
      <c r="P28" s="6"/>
    </row>
    <row r="29" spans="1:16" customFormat="1"/>
    <row r="30" spans="1:16" customFormat="1"/>
    <row r="31" spans="1:16">
      <c r="A31" s="6"/>
      <c r="B31" s="8"/>
      <c r="C31" s="7"/>
      <c r="D31" s="6"/>
      <c r="E31" s="6"/>
      <c r="F31" s="6"/>
      <c r="G31" s="6"/>
      <c r="O31" s="6"/>
      <c r="P31" s="6"/>
    </row>
    <row r="32" spans="1:16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</row>
    <row r="33" spans="1:16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</row>
    <row r="34" spans="1:16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</row>
    <row r="35" spans="1:16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</row>
    <row r="36" spans="1:16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</row>
    <row r="37" spans="1:16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</row>
    <row r="38" spans="1:16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</row>
    <row r="39" spans="1:16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</row>
    <row r="40" spans="1:16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0"/>
  <sheetViews>
    <sheetView zoomScale="115" zoomScaleNormal="125" workbookViewId="0">
      <selection activeCell="F2" sqref="F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2" bestFit="1" customWidth="1"/>
    <col min="9" max="9" width="11" style="3" bestFit="1" customWidth="1"/>
    <col min="10" max="16" width="10.85546875" style="1"/>
    <col min="17" max="17" width="10.85546875" style="2"/>
    <col min="18" max="16384" width="10.85546875" style="1"/>
  </cols>
  <sheetData>
    <row r="1" spans="1:93">
      <c r="A1" s="33" t="s">
        <v>18</v>
      </c>
      <c r="B1" s="38" t="s">
        <v>17</v>
      </c>
      <c r="C1" s="37" t="s">
        <v>16</v>
      </c>
      <c r="D1" s="36" t="s">
        <v>15</v>
      </c>
      <c r="E1" s="36" t="s">
        <v>14</v>
      </c>
      <c r="F1" s="36" t="s">
        <v>13</v>
      </c>
      <c r="G1" s="33" t="s">
        <v>12</v>
      </c>
      <c r="H1" s="35" t="s">
        <v>11</v>
      </c>
      <c r="I1" s="34" t="s">
        <v>10</v>
      </c>
      <c r="J1" s="33" t="s">
        <v>9</v>
      </c>
      <c r="K1" s="33" t="s">
        <v>8</v>
      </c>
      <c r="L1" s="33" t="s">
        <v>7</v>
      </c>
      <c r="M1" s="33" t="s">
        <v>6</v>
      </c>
      <c r="N1" s="33" t="s">
        <v>5</v>
      </c>
      <c r="O1" s="33" t="s">
        <v>4</v>
      </c>
      <c r="P1" s="33" t="s">
        <v>3</v>
      </c>
      <c r="Q1" s="32" t="s">
        <v>2</v>
      </c>
      <c r="R1" s="22"/>
      <c r="S1" s="22"/>
      <c r="T1" s="25"/>
      <c r="U1" s="25"/>
      <c r="V1" s="25"/>
      <c r="W1" s="25"/>
      <c r="X1" s="22"/>
      <c r="Y1" s="22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2"/>
      <c r="AM1" s="22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>
      <c r="A2" s="31" t="s">
        <v>19</v>
      </c>
      <c r="B2" s="30">
        <v>45125</v>
      </c>
      <c r="C2" s="29">
        <v>0.4284722222222222</v>
      </c>
      <c r="D2" s="28">
        <v>12.398300000000001</v>
      </c>
      <c r="E2" s="28">
        <v>11.629200000000001</v>
      </c>
      <c r="F2" s="28">
        <v>101.4</v>
      </c>
      <c r="G2" s="9">
        <v>0</v>
      </c>
      <c r="H2" s="20">
        <v>0</v>
      </c>
      <c r="I2" s="27">
        <v>0.4284722222222222</v>
      </c>
      <c r="J2" s="15">
        <v>0</v>
      </c>
      <c r="K2" s="14">
        <v>12.400399999999999</v>
      </c>
      <c r="L2" s="13">
        <v>50</v>
      </c>
      <c r="M2" s="13">
        <v>25</v>
      </c>
      <c r="N2" s="12">
        <f t="shared" ref="N2:N29" si="0">(610.78*2.71828^(M2/(M2+238.3)*17.2694))/1000</f>
        <v>3.1477502925807972</v>
      </c>
      <c r="O2" s="11">
        <f t="shared" ref="O2:O29" si="1">(1-(L2/100))*(N2/F$2)</f>
        <v>1.5521451146848112E-2</v>
      </c>
      <c r="P2" s="9"/>
      <c r="Q2" s="26" t="s">
        <v>0</v>
      </c>
      <c r="R2" s="22"/>
      <c r="S2" s="22"/>
      <c r="T2" s="25"/>
      <c r="U2" s="25"/>
      <c r="V2" s="25"/>
      <c r="W2" s="25"/>
      <c r="X2" s="22"/>
      <c r="Y2" s="2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2"/>
      <c r="AM2" s="22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</row>
    <row r="3" spans="1:93">
      <c r="A3" s="10"/>
      <c r="B3" s="24"/>
      <c r="C3" s="23"/>
      <c r="D3" s="10"/>
      <c r="E3" s="10"/>
      <c r="F3" s="10"/>
      <c r="G3" s="9"/>
      <c r="H3" s="20">
        <v>0</v>
      </c>
      <c r="I3" s="27">
        <v>0.43124999999999997</v>
      </c>
      <c r="J3" s="15">
        <f t="shared" ref="J3:J28" si="2">60*(I3-$I$2)*24+(24*60*H3)</f>
        <v>3.9999999999999858</v>
      </c>
      <c r="K3" s="14">
        <v>12.398</v>
      </c>
      <c r="L3" s="13">
        <v>50</v>
      </c>
      <c r="M3" s="13">
        <v>25</v>
      </c>
      <c r="N3" s="12">
        <f t="shared" si="0"/>
        <v>3.1477502925807972</v>
      </c>
      <c r="O3" s="11">
        <f t="shared" si="1"/>
        <v>1.5521451146848112E-2</v>
      </c>
      <c r="P3" s="9"/>
      <c r="R3" s="22"/>
      <c r="S3" s="22"/>
      <c r="T3" s="9"/>
      <c r="U3" s="22"/>
      <c r="V3" s="22"/>
      <c r="W3" s="22"/>
      <c r="X3" s="22"/>
      <c r="Y3" s="22"/>
      <c r="Z3" s="22"/>
      <c r="AA3" s="22"/>
      <c r="AB3" s="22"/>
      <c r="AC3" s="9"/>
      <c r="AD3" s="22"/>
      <c r="AE3" s="22"/>
      <c r="AF3" s="22"/>
      <c r="AG3" s="22"/>
      <c r="AH3" s="9"/>
      <c r="AI3" s="22"/>
      <c r="AJ3" s="22"/>
      <c r="AK3" s="22"/>
      <c r="AL3" s="22"/>
      <c r="AM3" s="22"/>
      <c r="AQ3" s="21"/>
      <c r="AV3" s="21"/>
      <c r="BE3" s="21"/>
      <c r="BJ3" s="21"/>
      <c r="BS3" s="21"/>
      <c r="BX3" s="21"/>
      <c r="CG3" s="21"/>
      <c r="CL3" s="21"/>
    </row>
    <row r="4" spans="1:93">
      <c r="A4" s="10"/>
      <c r="B4" s="24"/>
      <c r="C4" s="23"/>
      <c r="D4" s="10"/>
      <c r="E4" s="10"/>
      <c r="F4" s="10"/>
      <c r="G4" s="9"/>
      <c r="H4" s="20">
        <v>0</v>
      </c>
      <c r="I4" s="27">
        <v>0.43472222222222223</v>
      </c>
      <c r="J4" s="15">
        <f t="shared" si="2"/>
        <v>9.000000000000048</v>
      </c>
      <c r="K4" s="14">
        <v>12.395300000000001</v>
      </c>
      <c r="L4" s="13">
        <v>50</v>
      </c>
      <c r="M4" s="13">
        <v>25</v>
      </c>
      <c r="N4" s="12">
        <f t="shared" si="0"/>
        <v>3.1477502925807972</v>
      </c>
      <c r="O4" s="11">
        <f t="shared" si="1"/>
        <v>1.5521451146848112E-2</v>
      </c>
      <c r="P4" s="10"/>
      <c r="Q4" s="26"/>
      <c r="R4" s="22"/>
      <c r="S4" s="22"/>
      <c r="T4" s="9"/>
      <c r="U4" s="9"/>
      <c r="V4" s="22"/>
      <c r="W4" s="22"/>
      <c r="X4" s="22"/>
      <c r="Y4" s="22"/>
      <c r="Z4" s="22"/>
      <c r="AA4" s="22"/>
      <c r="AB4" s="22"/>
      <c r="AC4" s="9"/>
      <c r="AD4" s="22"/>
      <c r="AE4" s="22"/>
      <c r="AF4" s="22"/>
      <c r="AG4" s="22"/>
      <c r="AH4" s="9"/>
      <c r="AI4" s="9"/>
      <c r="AJ4" s="22"/>
      <c r="AK4" s="22"/>
      <c r="AL4" s="22"/>
      <c r="AM4" s="22"/>
      <c r="AQ4" s="21"/>
      <c r="AV4" s="21"/>
      <c r="AW4" s="21"/>
      <c r="BE4" s="21"/>
      <c r="BJ4" s="21"/>
      <c r="BK4" s="21"/>
      <c r="BS4" s="21"/>
      <c r="BX4" s="21"/>
      <c r="BY4" s="21"/>
      <c r="CG4" s="21"/>
      <c r="CL4" s="21"/>
      <c r="CM4" s="21"/>
    </row>
    <row r="5" spans="1:93">
      <c r="A5" s="10"/>
      <c r="B5" s="24"/>
      <c r="C5" s="23"/>
      <c r="D5" s="10"/>
      <c r="E5" s="10"/>
      <c r="F5" s="10"/>
      <c r="G5" s="9"/>
      <c r="H5" s="20">
        <v>0</v>
      </c>
      <c r="I5" s="27">
        <v>0.44305555555555554</v>
      </c>
      <c r="J5" s="15">
        <f t="shared" si="2"/>
        <v>21.000000000000007</v>
      </c>
      <c r="K5" s="14">
        <v>12.3903</v>
      </c>
      <c r="L5" s="13">
        <v>50</v>
      </c>
      <c r="M5" s="13">
        <v>25</v>
      </c>
      <c r="N5" s="12">
        <f t="shared" si="0"/>
        <v>3.1477502925807972</v>
      </c>
      <c r="O5" s="11">
        <f t="shared" si="1"/>
        <v>1.5521451146848112E-2</v>
      </c>
      <c r="P5" s="9"/>
      <c r="Q5" s="26"/>
      <c r="R5" s="9"/>
      <c r="S5" s="22"/>
      <c r="T5" s="9"/>
      <c r="U5" s="9"/>
      <c r="V5" s="22"/>
      <c r="W5" s="22"/>
      <c r="X5" s="22"/>
      <c r="Y5" s="22"/>
      <c r="Z5" s="22"/>
      <c r="AA5" s="22"/>
      <c r="AB5" s="22"/>
      <c r="AC5" s="9"/>
      <c r="AD5" s="22"/>
      <c r="AE5" s="22"/>
      <c r="AF5" s="22"/>
      <c r="AG5" s="22"/>
      <c r="AH5" s="9"/>
      <c r="AI5" s="9"/>
      <c r="AJ5" s="22"/>
      <c r="AK5" s="22"/>
      <c r="AL5" s="22"/>
      <c r="AM5" s="22"/>
      <c r="AQ5" s="21"/>
      <c r="AV5" s="21"/>
      <c r="AW5" s="21"/>
      <c r="BE5" s="21"/>
      <c r="BJ5" s="21"/>
      <c r="BK5" s="21"/>
      <c r="BS5" s="21"/>
      <c r="BX5" s="21"/>
      <c r="BY5" s="21"/>
      <c r="CG5" s="21"/>
      <c r="CL5" s="21"/>
      <c r="CM5" s="21"/>
    </row>
    <row r="6" spans="1:93">
      <c r="A6" s="10"/>
      <c r="B6" s="24"/>
      <c r="C6" s="23"/>
      <c r="D6" s="10"/>
      <c r="E6" s="10"/>
      <c r="F6" s="10"/>
      <c r="G6" s="9"/>
      <c r="H6" s="20">
        <v>0</v>
      </c>
      <c r="I6" s="27">
        <v>0.45</v>
      </c>
      <c r="J6" s="15">
        <f t="shared" si="2"/>
        <v>31.00000000000005</v>
      </c>
      <c r="K6" s="14">
        <v>12.385999999999999</v>
      </c>
      <c r="L6" s="13">
        <v>50</v>
      </c>
      <c r="M6" s="13">
        <v>25</v>
      </c>
      <c r="N6" s="12">
        <f t="shared" si="0"/>
        <v>3.1477502925807972</v>
      </c>
      <c r="O6" s="11">
        <f t="shared" si="1"/>
        <v>1.5521451146848112E-2</v>
      </c>
      <c r="P6" s="9"/>
      <c r="Q6" s="26"/>
      <c r="R6" s="9"/>
      <c r="S6" s="22"/>
      <c r="T6" s="9"/>
      <c r="U6" s="9"/>
      <c r="V6" s="22"/>
      <c r="W6" s="22"/>
      <c r="X6" s="22"/>
      <c r="Y6" s="22"/>
      <c r="Z6" s="22"/>
      <c r="AA6" s="22"/>
      <c r="AB6" s="22"/>
      <c r="AC6" s="9"/>
      <c r="AD6" s="22"/>
      <c r="AE6" s="22"/>
      <c r="AF6" s="22"/>
      <c r="AG6" s="22"/>
      <c r="AH6" s="9"/>
      <c r="AI6" s="9"/>
      <c r="AJ6" s="22"/>
      <c r="AK6" s="22"/>
      <c r="AL6" s="22"/>
      <c r="AM6" s="22"/>
      <c r="AQ6" s="21"/>
      <c r="AV6" s="21"/>
      <c r="AW6" s="21"/>
      <c r="BE6" s="21"/>
      <c r="BJ6" s="21"/>
      <c r="BK6" s="21"/>
      <c r="BS6" s="21"/>
      <c r="BX6" s="21"/>
      <c r="BY6" s="21"/>
      <c r="CG6" s="21"/>
      <c r="CL6" s="21"/>
      <c r="CM6" s="21"/>
    </row>
    <row r="7" spans="1:93">
      <c r="A7" s="10"/>
      <c r="B7" s="24"/>
      <c r="C7" s="23"/>
      <c r="D7" s="10"/>
      <c r="E7" s="10"/>
      <c r="F7" s="10"/>
      <c r="G7" s="9"/>
      <c r="H7" s="20">
        <v>0</v>
      </c>
      <c r="I7" s="27">
        <v>0.4597222222222222</v>
      </c>
      <c r="J7" s="15">
        <f t="shared" si="2"/>
        <v>45</v>
      </c>
      <c r="K7" s="14">
        <v>12.381600000000001</v>
      </c>
      <c r="L7" s="13">
        <v>50</v>
      </c>
      <c r="M7" s="13">
        <v>25</v>
      </c>
      <c r="N7" s="12">
        <f t="shared" si="0"/>
        <v>3.1477502925807972</v>
      </c>
      <c r="O7" s="11">
        <f t="shared" si="1"/>
        <v>1.5521451146848112E-2</v>
      </c>
      <c r="P7" s="9"/>
      <c r="Q7" s="26"/>
      <c r="R7" s="9"/>
      <c r="S7" s="22"/>
      <c r="T7" s="9"/>
      <c r="U7" s="9"/>
      <c r="V7" s="22"/>
      <c r="W7" s="22"/>
      <c r="X7" s="22"/>
      <c r="Y7" s="22"/>
      <c r="Z7" s="22"/>
      <c r="AA7" s="22"/>
      <c r="AB7" s="22"/>
      <c r="AC7" s="9"/>
      <c r="AD7" s="22"/>
      <c r="AE7" s="22"/>
      <c r="AF7" s="22"/>
      <c r="AG7" s="22"/>
      <c r="AH7" s="9"/>
      <c r="AI7" s="9"/>
      <c r="AJ7" s="22"/>
      <c r="AK7" s="22"/>
      <c r="AL7" s="22"/>
      <c r="AM7" s="22"/>
      <c r="AQ7" s="21"/>
      <c r="AV7" s="21"/>
      <c r="AW7" s="21"/>
      <c r="BE7" s="21"/>
      <c r="BJ7" s="21"/>
      <c r="BK7" s="21"/>
      <c r="BS7" s="21"/>
      <c r="BX7" s="21"/>
      <c r="BY7" s="21"/>
      <c r="CG7" s="21"/>
      <c r="CL7" s="21"/>
      <c r="CM7" s="21"/>
    </row>
    <row r="8" spans="1:93">
      <c r="A8" s="10"/>
      <c r="B8" s="24"/>
      <c r="C8" s="23"/>
      <c r="D8" s="10"/>
      <c r="E8" s="10"/>
      <c r="F8" s="10"/>
      <c r="G8" s="9"/>
      <c r="H8" s="20">
        <v>0</v>
      </c>
      <c r="I8" s="27">
        <v>0.47083333333333338</v>
      </c>
      <c r="J8" s="15">
        <f t="shared" si="2"/>
        <v>61.000000000000099</v>
      </c>
      <c r="K8" s="14">
        <v>12.3764</v>
      </c>
      <c r="L8" s="13">
        <v>50</v>
      </c>
      <c r="M8" s="13">
        <v>25</v>
      </c>
      <c r="N8" s="12">
        <f t="shared" si="0"/>
        <v>3.1477502925807972</v>
      </c>
      <c r="O8" s="11">
        <f t="shared" si="1"/>
        <v>1.5521451146848112E-2</v>
      </c>
      <c r="P8" s="9"/>
      <c r="Q8" s="26"/>
      <c r="R8" s="9"/>
      <c r="S8" s="22"/>
      <c r="T8" s="9"/>
      <c r="U8" s="9"/>
      <c r="V8" s="22"/>
      <c r="W8" s="22"/>
      <c r="X8" s="22"/>
      <c r="Y8" s="22"/>
      <c r="Z8" s="22"/>
      <c r="AA8" s="22"/>
      <c r="AB8" s="22"/>
      <c r="AC8" s="9"/>
      <c r="AD8" s="22"/>
      <c r="AE8" s="22"/>
      <c r="AF8" s="22"/>
      <c r="AG8" s="22"/>
      <c r="AH8" s="9"/>
      <c r="AI8" s="9"/>
      <c r="AJ8" s="22"/>
      <c r="AK8" s="22"/>
      <c r="AL8" s="22"/>
      <c r="AM8" s="22"/>
      <c r="AQ8" s="21"/>
      <c r="AV8" s="21"/>
      <c r="AW8" s="21"/>
      <c r="BE8" s="21"/>
      <c r="BJ8" s="21"/>
      <c r="BK8" s="21"/>
      <c r="BS8" s="21"/>
      <c r="BX8" s="21"/>
      <c r="BY8" s="21"/>
      <c r="CG8" s="21"/>
      <c r="CL8" s="21"/>
      <c r="CM8" s="21"/>
    </row>
    <row r="9" spans="1:93">
      <c r="A9" s="10"/>
      <c r="B9" s="24"/>
      <c r="C9" s="23"/>
      <c r="D9" s="10"/>
      <c r="E9" s="10"/>
      <c r="F9" s="10"/>
      <c r="G9" s="9"/>
      <c r="H9" s="20">
        <v>0</v>
      </c>
      <c r="I9" s="16">
        <v>0.48125000000000001</v>
      </c>
      <c r="J9" s="15">
        <f t="shared" si="2"/>
        <v>76.000000000000057</v>
      </c>
      <c r="K9" s="14">
        <v>12.367900000000001</v>
      </c>
      <c r="L9" s="13">
        <v>50</v>
      </c>
      <c r="M9" s="13">
        <v>25</v>
      </c>
      <c r="N9" s="12">
        <f t="shared" si="0"/>
        <v>3.1477502925807972</v>
      </c>
      <c r="O9" s="11">
        <f t="shared" si="1"/>
        <v>1.5521451146848112E-2</v>
      </c>
      <c r="P9" s="9"/>
      <c r="Q9" s="26"/>
      <c r="R9" s="9"/>
      <c r="S9" s="22"/>
      <c r="T9" s="9"/>
      <c r="U9" s="9"/>
      <c r="V9" s="22"/>
      <c r="W9" s="22"/>
      <c r="X9" s="22"/>
      <c r="Y9" s="22"/>
      <c r="Z9" s="22"/>
      <c r="AA9" s="22"/>
      <c r="AB9" s="22"/>
      <c r="AC9" s="9"/>
      <c r="AD9" s="22"/>
      <c r="AE9" s="22"/>
      <c r="AF9" s="22"/>
      <c r="AG9" s="22"/>
      <c r="AH9" s="9"/>
      <c r="AI9" s="9"/>
      <c r="AJ9" s="22"/>
      <c r="AK9" s="22"/>
      <c r="AL9" s="22"/>
      <c r="AM9" s="22"/>
      <c r="AQ9" s="21"/>
      <c r="AV9" s="21"/>
      <c r="AW9" s="21"/>
      <c r="BE9" s="21"/>
      <c r="BJ9" s="21"/>
      <c r="BK9" s="21"/>
      <c r="BS9" s="21"/>
      <c r="BX9" s="21"/>
      <c r="BY9" s="21"/>
      <c r="CG9" s="21"/>
      <c r="CL9" s="21"/>
      <c r="CM9" s="21"/>
    </row>
    <row r="10" spans="1:93">
      <c r="A10" s="10"/>
      <c r="B10" s="24"/>
      <c r="C10" s="23"/>
      <c r="D10" s="10"/>
      <c r="E10" s="10"/>
      <c r="F10" s="10"/>
      <c r="G10" s="9"/>
      <c r="H10" s="20">
        <v>0</v>
      </c>
      <c r="I10" s="16">
        <v>0.49236111111111108</v>
      </c>
      <c r="J10" s="15">
        <f t="shared" si="2"/>
        <v>92</v>
      </c>
      <c r="K10" s="14">
        <v>12.3558</v>
      </c>
      <c r="L10" s="13">
        <v>50</v>
      </c>
      <c r="M10" s="13">
        <v>25</v>
      </c>
      <c r="N10" s="12">
        <f t="shared" si="0"/>
        <v>3.1477502925807972</v>
      </c>
      <c r="O10" s="11">
        <f t="shared" si="1"/>
        <v>1.5521451146848112E-2</v>
      </c>
      <c r="P10" s="9"/>
      <c r="R10" s="22"/>
      <c r="S10" s="22"/>
      <c r="T10" s="9"/>
      <c r="U10" s="9"/>
      <c r="V10" s="22"/>
      <c r="W10" s="25"/>
      <c r="X10" s="22"/>
      <c r="Y10" s="22"/>
      <c r="Z10" s="22"/>
      <c r="AA10" s="22"/>
      <c r="AB10" s="22"/>
      <c r="AC10" s="9"/>
      <c r="AD10" s="22"/>
      <c r="AE10" s="22"/>
      <c r="AF10" s="22"/>
      <c r="AG10" s="22"/>
      <c r="AH10" s="9"/>
      <c r="AI10" s="9"/>
      <c r="AJ10" s="22"/>
      <c r="AK10" s="25"/>
      <c r="AL10" s="22"/>
      <c r="AM10" s="22"/>
      <c r="AQ10" s="21"/>
      <c r="AV10" s="21"/>
      <c r="AW10" s="21"/>
      <c r="AY10" s="19"/>
      <c r="BE10" s="21"/>
      <c r="BJ10" s="21"/>
      <c r="BK10" s="21"/>
      <c r="BM10" s="19"/>
      <c r="BS10" s="21"/>
      <c r="BX10" s="21"/>
      <c r="BY10" s="21"/>
      <c r="CA10" s="19"/>
      <c r="CG10" s="21"/>
      <c r="CL10" s="21"/>
      <c r="CM10" s="21"/>
      <c r="CO10" s="19"/>
    </row>
    <row r="11" spans="1:93">
      <c r="A11" s="10"/>
      <c r="B11" s="24"/>
      <c r="C11" s="23"/>
      <c r="D11" s="10"/>
      <c r="E11" s="10"/>
      <c r="F11" s="10"/>
      <c r="G11" s="9"/>
      <c r="H11" s="20">
        <v>0</v>
      </c>
      <c r="I11" s="16">
        <v>0.50416666666666665</v>
      </c>
      <c r="J11" s="15">
        <f t="shared" si="2"/>
        <v>109</v>
      </c>
      <c r="K11" s="14">
        <v>12.342000000000001</v>
      </c>
      <c r="L11" s="13">
        <v>50</v>
      </c>
      <c r="M11" s="13">
        <v>25</v>
      </c>
      <c r="N11" s="12">
        <f t="shared" si="0"/>
        <v>3.1477502925807972</v>
      </c>
      <c r="O11" s="11">
        <f t="shared" si="1"/>
        <v>1.5521451146848112E-2</v>
      </c>
      <c r="P11" s="9"/>
      <c r="R11" s="22"/>
      <c r="S11" s="22"/>
      <c r="T11" s="9"/>
      <c r="U11" s="22"/>
      <c r="V11" s="22"/>
      <c r="W11" s="22"/>
      <c r="X11" s="22"/>
      <c r="Y11" s="22"/>
      <c r="Z11" s="22"/>
      <c r="AA11" s="22"/>
      <c r="AB11" s="22"/>
      <c r="AC11" s="9"/>
      <c r="AD11" s="22"/>
      <c r="AE11" s="22"/>
      <c r="AF11" s="22"/>
      <c r="AG11" s="22"/>
      <c r="AH11" s="9"/>
      <c r="AI11" s="22"/>
      <c r="AJ11" s="22"/>
      <c r="AK11" s="22"/>
      <c r="AL11" s="22"/>
      <c r="AM11" s="22"/>
      <c r="AQ11" s="21"/>
      <c r="AV11" s="21"/>
      <c r="BE11" s="21"/>
      <c r="BJ11" s="21"/>
      <c r="BS11" s="21"/>
      <c r="BX11" s="21"/>
      <c r="CG11" s="21"/>
      <c r="CL11" s="21"/>
    </row>
    <row r="12" spans="1:93">
      <c r="A12" s="10"/>
      <c r="B12" s="24"/>
      <c r="C12" s="23"/>
      <c r="D12" s="10"/>
      <c r="E12" s="10"/>
      <c r="F12" s="10"/>
      <c r="G12" s="9"/>
      <c r="H12" s="20">
        <v>0</v>
      </c>
      <c r="I12" s="16">
        <v>0.51597222222222217</v>
      </c>
      <c r="J12" s="15">
        <f t="shared" si="2"/>
        <v>125.99999999999996</v>
      </c>
      <c r="K12" s="14">
        <v>12.332700000000001</v>
      </c>
      <c r="L12" s="13">
        <v>50</v>
      </c>
      <c r="M12" s="13">
        <v>25</v>
      </c>
      <c r="N12" s="12">
        <f t="shared" si="0"/>
        <v>3.1477502925807972</v>
      </c>
      <c r="O12" s="11">
        <f t="shared" si="1"/>
        <v>1.5521451146848112E-2</v>
      </c>
      <c r="P12" s="9"/>
      <c r="R12" s="22"/>
      <c r="S12" s="22"/>
      <c r="T12" s="9"/>
      <c r="U12" s="9"/>
      <c r="V12" s="22"/>
      <c r="W12" s="22"/>
      <c r="X12" s="22"/>
      <c r="Y12" s="22"/>
      <c r="Z12" s="22"/>
      <c r="AA12" s="22"/>
      <c r="AB12" s="22"/>
      <c r="AC12" s="9"/>
      <c r="AD12" s="22"/>
      <c r="AE12" s="22"/>
      <c r="AF12" s="22"/>
      <c r="AG12" s="22"/>
      <c r="AH12" s="9"/>
      <c r="AI12" s="9"/>
      <c r="AJ12" s="22"/>
      <c r="AK12" s="22"/>
      <c r="AL12" s="22"/>
      <c r="AM12" s="22"/>
      <c r="AQ12" s="21"/>
      <c r="AV12" s="21"/>
      <c r="AW12" s="21"/>
      <c r="BE12" s="21"/>
      <c r="BJ12" s="21"/>
      <c r="BK12" s="21"/>
      <c r="BS12" s="21"/>
      <c r="BX12" s="21"/>
      <c r="BY12" s="21"/>
      <c r="CG12" s="21"/>
      <c r="CL12" s="21"/>
      <c r="CM12" s="21"/>
    </row>
    <row r="13" spans="1:93">
      <c r="A13" s="6"/>
      <c r="B13" s="8"/>
      <c r="C13" s="7"/>
      <c r="D13" s="6"/>
      <c r="E13" s="6"/>
      <c r="F13" s="6"/>
      <c r="G13" s="6"/>
      <c r="H13" s="20">
        <v>0</v>
      </c>
      <c r="I13" s="16">
        <v>0.53055555555555556</v>
      </c>
      <c r="J13" s="15">
        <f t="shared" si="2"/>
        <v>147.00000000000006</v>
      </c>
      <c r="K13" s="14">
        <v>12.3248</v>
      </c>
      <c r="L13" s="13">
        <v>50</v>
      </c>
      <c r="M13" s="13">
        <v>25</v>
      </c>
      <c r="N13" s="12">
        <f t="shared" si="0"/>
        <v>3.1477502925807972</v>
      </c>
      <c r="O13" s="11">
        <f t="shared" si="1"/>
        <v>1.5521451146848112E-2</v>
      </c>
      <c r="P13" s="6"/>
    </row>
    <row r="14" spans="1:93">
      <c r="A14" s="6"/>
      <c r="B14" s="8"/>
      <c r="C14" s="7"/>
      <c r="D14" s="6"/>
      <c r="E14" s="6"/>
      <c r="F14" s="6"/>
      <c r="G14" s="6"/>
      <c r="H14" s="20">
        <v>0</v>
      </c>
      <c r="I14" s="16">
        <v>0.5444444444444444</v>
      </c>
      <c r="J14" s="15">
        <f t="shared" si="2"/>
        <v>166.99999999999997</v>
      </c>
      <c r="K14" s="14">
        <v>12.3188</v>
      </c>
      <c r="L14" s="13">
        <v>50</v>
      </c>
      <c r="M14" s="13">
        <v>25</v>
      </c>
      <c r="N14" s="12">
        <f t="shared" si="0"/>
        <v>3.1477502925807972</v>
      </c>
      <c r="O14" s="11">
        <f t="shared" si="1"/>
        <v>1.5521451146848112E-2</v>
      </c>
      <c r="P14" s="6"/>
    </row>
    <row r="15" spans="1:93">
      <c r="A15" s="6"/>
      <c r="B15" s="8"/>
      <c r="C15" s="7"/>
      <c r="D15" s="6"/>
      <c r="E15" s="6"/>
      <c r="F15" s="6"/>
      <c r="G15" s="6"/>
      <c r="H15" s="20">
        <v>0</v>
      </c>
      <c r="I15" s="16">
        <v>0.55763888888888891</v>
      </c>
      <c r="J15" s="15">
        <f t="shared" si="2"/>
        <v>186.00000000000006</v>
      </c>
      <c r="K15" s="14">
        <v>12.313700000000001</v>
      </c>
      <c r="L15" s="13">
        <v>50</v>
      </c>
      <c r="M15" s="13">
        <v>25</v>
      </c>
      <c r="N15" s="12">
        <f t="shared" si="0"/>
        <v>3.1477502925807972</v>
      </c>
      <c r="O15" s="11">
        <f t="shared" si="1"/>
        <v>1.5521451146848112E-2</v>
      </c>
      <c r="P15" s="6"/>
    </row>
    <row r="16" spans="1:93">
      <c r="A16" s="6"/>
      <c r="B16" s="8"/>
      <c r="C16" s="7"/>
      <c r="D16" s="6"/>
      <c r="E16" s="6"/>
      <c r="F16" s="6"/>
      <c r="G16" s="19"/>
      <c r="H16" s="17">
        <v>0</v>
      </c>
      <c r="I16" s="16">
        <v>0.57222222222222219</v>
      </c>
      <c r="J16" s="15">
        <f t="shared" si="2"/>
        <v>207</v>
      </c>
      <c r="K16" s="14">
        <v>12.3088</v>
      </c>
      <c r="L16" s="13">
        <v>50</v>
      </c>
      <c r="M16" s="13">
        <v>25</v>
      </c>
      <c r="N16" s="12">
        <f t="shared" si="0"/>
        <v>3.1477502925807972</v>
      </c>
      <c r="O16" s="11">
        <f t="shared" si="1"/>
        <v>1.5521451146848112E-2</v>
      </c>
      <c r="P16" s="6"/>
    </row>
    <row r="17" spans="1:16">
      <c r="A17" s="6"/>
      <c r="B17" s="8"/>
      <c r="C17" s="7"/>
      <c r="D17" s="6"/>
      <c r="E17" s="6"/>
      <c r="F17" s="6"/>
      <c r="G17" s="6"/>
      <c r="H17" s="17">
        <v>0</v>
      </c>
      <c r="I17" s="16">
        <v>0.58611111111111114</v>
      </c>
      <c r="J17" s="15">
        <f t="shared" si="2"/>
        <v>227.00000000000006</v>
      </c>
      <c r="K17" s="18">
        <v>12.303699999999999</v>
      </c>
      <c r="L17" s="13">
        <v>50</v>
      </c>
      <c r="M17" s="13">
        <v>25</v>
      </c>
      <c r="N17" s="12">
        <f t="shared" si="0"/>
        <v>3.1477502925807972</v>
      </c>
      <c r="O17" s="11">
        <f t="shared" si="1"/>
        <v>1.5521451146848112E-2</v>
      </c>
      <c r="P17" s="6"/>
    </row>
    <row r="18" spans="1:16">
      <c r="A18" s="6"/>
      <c r="B18" s="8"/>
      <c r="C18" s="7"/>
      <c r="D18" s="6"/>
      <c r="E18" s="6"/>
      <c r="F18" s="6"/>
      <c r="G18" s="6"/>
      <c r="H18" s="17">
        <v>0</v>
      </c>
      <c r="I18" s="16">
        <v>0.59930555555555554</v>
      </c>
      <c r="J18" s="15">
        <f t="shared" si="2"/>
        <v>246</v>
      </c>
      <c r="K18" s="14">
        <v>12.299899999999999</v>
      </c>
      <c r="L18" s="13">
        <v>50</v>
      </c>
      <c r="M18" s="13">
        <v>25</v>
      </c>
      <c r="N18" s="12">
        <f t="shared" si="0"/>
        <v>3.1477502925807972</v>
      </c>
      <c r="O18" s="11">
        <f t="shared" si="1"/>
        <v>1.5521451146848112E-2</v>
      </c>
      <c r="P18" s="6"/>
    </row>
    <row r="19" spans="1:16">
      <c r="A19" s="6"/>
      <c r="B19" s="8"/>
      <c r="C19" s="7"/>
      <c r="D19" s="6"/>
      <c r="E19" s="6"/>
      <c r="F19" s="6"/>
      <c r="G19" s="6"/>
      <c r="H19" s="17">
        <v>0</v>
      </c>
      <c r="I19" s="16">
        <v>0.61736111111111114</v>
      </c>
      <c r="J19" s="15">
        <f t="shared" si="2"/>
        <v>272.00000000000006</v>
      </c>
      <c r="K19" s="14">
        <v>12.2948</v>
      </c>
      <c r="L19" s="13">
        <v>50</v>
      </c>
      <c r="M19" s="13">
        <v>25</v>
      </c>
      <c r="N19" s="12">
        <f t="shared" si="0"/>
        <v>3.1477502925807972</v>
      </c>
      <c r="O19" s="11">
        <f t="shared" si="1"/>
        <v>1.5521451146848112E-2</v>
      </c>
      <c r="P19" s="6"/>
    </row>
    <row r="20" spans="1:16">
      <c r="A20" s="6"/>
      <c r="B20" s="8"/>
      <c r="C20" s="7"/>
      <c r="D20" s="6"/>
      <c r="E20" s="6"/>
      <c r="F20" s="6"/>
      <c r="G20" s="6"/>
      <c r="H20" s="17">
        <v>0</v>
      </c>
      <c r="I20" s="16">
        <v>0.63541666666666663</v>
      </c>
      <c r="J20" s="15">
        <f t="shared" si="2"/>
        <v>298</v>
      </c>
      <c r="K20" s="14">
        <v>12.288399999999999</v>
      </c>
      <c r="L20" s="13">
        <v>50</v>
      </c>
      <c r="M20" s="13">
        <v>25</v>
      </c>
      <c r="N20" s="12">
        <f t="shared" si="0"/>
        <v>3.1477502925807972</v>
      </c>
      <c r="O20" s="11">
        <f t="shared" si="1"/>
        <v>1.5521451146848112E-2</v>
      </c>
      <c r="P20" s="6"/>
    </row>
    <row r="21" spans="1:16">
      <c r="A21" s="6"/>
      <c r="B21" s="8"/>
      <c r="C21" s="7"/>
      <c r="D21" s="6"/>
      <c r="E21" s="6"/>
      <c r="F21" s="6"/>
      <c r="G21" s="6"/>
      <c r="H21" s="17">
        <v>0</v>
      </c>
      <c r="I21" s="16">
        <v>0.65486111111111112</v>
      </c>
      <c r="J21" s="15">
        <f t="shared" si="2"/>
        <v>326.00000000000006</v>
      </c>
      <c r="K21" s="14">
        <v>12.2828</v>
      </c>
      <c r="L21" s="13">
        <v>50</v>
      </c>
      <c r="M21" s="13">
        <v>25</v>
      </c>
      <c r="N21" s="12">
        <f t="shared" si="0"/>
        <v>3.1477502925807972</v>
      </c>
      <c r="O21" s="11">
        <f t="shared" si="1"/>
        <v>1.5521451146848112E-2</v>
      </c>
      <c r="P21" s="6"/>
    </row>
    <row r="22" spans="1:16">
      <c r="A22" s="6"/>
      <c r="B22" s="8"/>
      <c r="C22" s="7"/>
      <c r="D22" s="6"/>
      <c r="E22" s="6"/>
      <c r="F22" s="6"/>
      <c r="G22" s="6"/>
      <c r="H22" s="17">
        <v>0</v>
      </c>
      <c r="I22" s="16">
        <v>0.66875000000000007</v>
      </c>
      <c r="J22" s="15">
        <f t="shared" si="2"/>
        <v>346.00000000000011</v>
      </c>
      <c r="K22" s="14">
        <v>12.279199999999999</v>
      </c>
      <c r="L22" s="13">
        <v>50</v>
      </c>
      <c r="M22" s="13">
        <v>25</v>
      </c>
      <c r="N22" s="12">
        <f t="shared" si="0"/>
        <v>3.1477502925807972</v>
      </c>
      <c r="O22" s="11">
        <f t="shared" si="1"/>
        <v>1.5521451146848112E-2</v>
      </c>
      <c r="P22" s="6"/>
    </row>
    <row r="23" spans="1:16">
      <c r="A23" s="6"/>
      <c r="B23" s="8"/>
      <c r="C23" s="7"/>
      <c r="D23" s="6"/>
      <c r="E23" s="6"/>
      <c r="F23" s="6"/>
      <c r="G23" s="6"/>
      <c r="H23" s="17">
        <v>0</v>
      </c>
      <c r="I23" s="16">
        <v>0.68402777777777779</v>
      </c>
      <c r="J23" s="15">
        <f t="shared" si="2"/>
        <v>368.00000000000006</v>
      </c>
      <c r="K23" s="14">
        <v>12.2751</v>
      </c>
      <c r="L23" s="13">
        <v>50</v>
      </c>
      <c r="M23" s="13">
        <v>25</v>
      </c>
      <c r="N23" s="12">
        <f t="shared" si="0"/>
        <v>3.1477502925807972</v>
      </c>
      <c r="O23" s="11">
        <f t="shared" si="1"/>
        <v>1.5521451146848112E-2</v>
      </c>
      <c r="P23" s="6"/>
    </row>
    <row r="24" spans="1:16">
      <c r="A24" s="6"/>
      <c r="B24" s="8"/>
      <c r="C24" s="7"/>
      <c r="D24" s="6"/>
      <c r="E24" s="6"/>
      <c r="F24" s="6"/>
      <c r="G24" s="6"/>
      <c r="H24" s="17">
        <v>0</v>
      </c>
      <c r="I24" s="16">
        <v>0.6972222222222223</v>
      </c>
      <c r="J24" s="15">
        <f t="shared" si="2"/>
        <v>387.00000000000017</v>
      </c>
      <c r="K24" s="14">
        <v>12.2715</v>
      </c>
      <c r="L24" s="13">
        <v>50</v>
      </c>
      <c r="M24" s="13">
        <v>25</v>
      </c>
      <c r="N24" s="12">
        <f t="shared" si="0"/>
        <v>3.1477502925807972</v>
      </c>
      <c r="O24" s="11">
        <f t="shared" si="1"/>
        <v>1.5521451146848112E-2</v>
      </c>
      <c r="P24" s="6"/>
    </row>
    <row r="25" spans="1:16">
      <c r="A25" s="6"/>
      <c r="B25" s="8"/>
      <c r="C25" s="7"/>
      <c r="D25" s="6"/>
      <c r="E25" s="6"/>
      <c r="F25" s="6"/>
      <c r="G25" s="6"/>
      <c r="H25" s="17">
        <v>0</v>
      </c>
      <c r="I25" s="16">
        <v>0.71250000000000002</v>
      </c>
      <c r="J25" s="15">
        <f t="shared" si="2"/>
        <v>409</v>
      </c>
      <c r="K25" s="14">
        <v>12.267799999999999</v>
      </c>
      <c r="L25" s="13">
        <v>50</v>
      </c>
      <c r="M25" s="13">
        <v>25</v>
      </c>
      <c r="N25" s="12">
        <f t="shared" si="0"/>
        <v>3.1477502925807972</v>
      </c>
      <c r="O25" s="11">
        <f t="shared" si="1"/>
        <v>1.5521451146848112E-2</v>
      </c>
      <c r="P25" s="6"/>
    </row>
    <row r="26" spans="1:16">
      <c r="A26" s="6"/>
      <c r="B26" s="8"/>
      <c r="C26" s="7"/>
      <c r="D26" s="6"/>
      <c r="E26" s="6"/>
      <c r="F26" s="6"/>
      <c r="G26" s="6"/>
      <c r="H26" s="17">
        <v>0</v>
      </c>
      <c r="I26" s="16">
        <v>0.72638888888888886</v>
      </c>
      <c r="J26" s="15">
        <f t="shared" si="2"/>
        <v>429</v>
      </c>
      <c r="K26" s="14">
        <v>12.2643</v>
      </c>
      <c r="L26" s="13">
        <v>50</v>
      </c>
      <c r="M26" s="13">
        <v>25</v>
      </c>
      <c r="N26" s="12">
        <f t="shared" si="0"/>
        <v>3.1477502925807972</v>
      </c>
      <c r="O26" s="11">
        <f t="shared" si="1"/>
        <v>1.5521451146848112E-2</v>
      </c>
      <c r="P26" s="6"/>
    </row>
    <row r="27" spans="1:16">
      <c r="A27" s="6"/>
      <c r="B27" s="8"/>
      <c r="C27" s="7"/>
      <c r="D27" s="6"/>
      <c r="E27" s="6"/>
      <c r="F27" s="6"/>
      <c r="G27" s="6"/>
      <c r="H27" s="17">
        <v>0</v>
      </c>
      <c r="I27" s="16">
        <v>0.74930555555555556</v>
      </c>
      <c r="J27" s="15">
        <f t="shared" si="2"/>
        <v>462</v>
      </c>
      <c r="K27" s="14">
        <v>12.258800000000001</v>
      </c>
      <c r="L27" s="13">
        <v>50</v>
      </c>
      <c r="M27" s="13">
        <v>25</v>
      </c>
      <c r="N27" s="12">
        <f t="shared" si="0"/>
        <v>3.1477502925807972</v>
      </c>
      <c r="O27" s="11">
        <f t="shared" si="1"/>
        <v>1.5521451146848112E-2</v>
      </c>
      <c r="P27" s="6"/>
    </row>
    <row r="28" spans="1:16">
      <c r="A28" s="6"/>
      <c r="B28" s="8"/>
      <c r="C28" s="7"/>
      <c r="D28" s="6"/>
      <c r="E28" s="6"/>
      <c r="F28" s="6"/>
      <c r="G28" s="6"/>
      <c r="H28" s="17">
        <v>0</v>
      </c>
      <c r="I28" s="16">
        <v>0.77013888888888893</v>
      </c>
      <c r="J28" s="15">
        <f t="shared" si="2"/>
        <v>492.00000000000011</v>
      </c>
      <c r="K28" s="14">
        <v>12.2547</v>
      </c>
      <c r="L28" s="13">
        <v>50</v>
      </c>
      <c r="M28" s="13">
        <v>25</v>
      </c>
      <c r="N28" s="12">
        <f t="shared" si="0"/>
        <v>3.1477502925807972</v>
      </c>
      <c r="O28" s="11">
        <f t="shared" si="1"/>
        <v>1.5521451146848112E-2</v>
      </c>
      <c r="P28" s="6"/>
    </row>
    <row r="29" spans="1:16" customFormat="1"/>
    <row r="30" spans="1:16" customFormat="1"/>
    <row r="31" spans="1:16" customFormat="1"/>
    <row r="32" spans="1:16" customFormat="1"/>
    <row r="33" spans="1:16" customFormat="1"/>
    <row r="34" spans="1:16" customFormat="1"/>
    <row r="35" spans="1:16" customFormat="1"/>
    <row r="36" spans="1:16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</row>
    <row r="37" spans="1:16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</row>
    <row r="38" spans="1:16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</row>
    <row r="39" spans="1:16">
      <c r="A39" s="6"/>
      <c r="B39" s="8"/>
      <c r="C39" s="7"/>
      <c r="D39" s="6"/>
      <c r="E39" s="6"/>
      <c r="F39" s="6"/>
      <c r="G39" s="6"/>
      <c r="J39" s="6"/>
      <c r="K39" s="6"/>
      <c r="L39" s="6"/>
      <c r="M39" s="6"/>
      <c r="N39" s="6"/>
      <c r="O39" s="6"/>
      <c r="P39" s="6"/>
    </row>
    <row r="40" spans="1:16">
      <c r="A40" s="6"/>
      <c r="B40" s="8"/>
      <c r="C40" s="7"/>
      <c r="D40" s="6"/>
      <c r="E40" s="6"/>
      <c r="F40" s="6"/>
      <c r="G40" s="6"/>
      <c r="J40" s="6"/>
      <c r="K40" s="6"/>
      <c r="L40" s="6"/>
      <c r="M40" s="6"/>
      <c r="N40" s="6"/>
      <c r="O40" s="6"/>
      <c r="P40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38"/>
  <sheetViews>
    <sheetView tabSelected="1" zoomScaleNormal="100" workbookViewId="0">
      <selection activeCell="K27" sqref="K27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2" bestFit="1" customWidth="1"/>
    <col min="9" max="9" width="11" style="3" bestFit="1" customWidth="1"/>
    <col min="10" max="16" width="10.85546875" style="1"/>
    <col min="17" max="17" width="10.85546875" style="2"/>
    <col min="18" max="16384" width="10.85546875" style="1"/>
  </cols>
  <sheetData>
    <row r="1" spans="1:93">
      <c r="A1" s="33" t="s">
        <v>18</v>
      </c>
      <c r="B1" s="38" t="s">
        <v>17</v>
      </c>
      <c r="C1" s="37" t="s">
        <v>16</v>
      </c>
      <c r="D1" s="36" t="s">
        <v>15</v>
      </c>
      <c r="E1" s="36" t="s">
        <v>14</v>
      </c>
      <c r="F1" s="36" t="s">
        <v>13</v>
      </c>
      <c r="G1" s="33" t="s">
        <v>12</v>
      </c>
      <c r="H1" s="35" t="s">
        <v>11</v>
      </c>
      <c r="I1" s="34" t="s">
        <v>10</v>
      </c>
      <c r="J1" s="33" t="s">
        <v>9</v>
      </c>
      <c r="K1" s="33" t="s">
        <v>8</v>
      </c>
      <c r="L1" s="33" t="s">
        <v>7</v>
      </c>
      <c r="M1" s="33" t="s">
        <v>6</v>
      </c>
      <c r="N1" s="33" t="s">
        <v>5</v>
      </c>
      <c r="O1" s="33" t="s">
        <v>4</v>
      </c>
      <c r="P1" s="33" t="s">
        <v>3</v>
      </c>
      <c r="Q1" s="32" t="s">
        <v>2</v>
      </c>
      <c r="R1" s="22"/>
      <c r="S1" s="22"/>
      <c r="T1" s="25"/>
      <c r="U1" s="25"/>
      <c r="V1" s="25"/>
      <c r="W1" s="25"/>
      <c r="X1" s="22"/>
      <c r="Y1" s="22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2"/>
      <c r="AM1" s="22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>
      <c r="A2" s="31" t="s">
        <v>20</v>
      </c>
      <c r="B2" s="30">
        <v>45125</v>
      </c>
      <c r="C2" s="29">
        <v>0.4291666666666667</v>
      </c>
      <c r="D2" s="28">
        <v>12.5968</v>
      </c>
      <c r="E2" s="28">
        <v>11.6884</v>
      </c>
      <c r="F2" s="28">
        <v>101.4</v>
      </c>
      <c r="G2" s="9">
        <v>0</v>
      </c>
      <c r="H2" s="20">
        <v>0</v>
      </c>
      <c r="I2" s="27">
        <v>0.4291666666666667</v>
      </c>
      <c r="J2" s="15">
        <v>0</v>
      </c>
      <c r="K2" s="14">
        <v>12.6013</v>
      </c>
      <c r="L2" s="13">
        <v>50</v>
      </c>
      <c r="M2" s="13">
        <v>25</v>
      </c>
      <c r="N2" s="12">
        <f t="shared" ref="N2:N28" si="0">(610.78*2.71828^(M2/(M2+238.3)*17.2694))/1000</f>
        <v>3.1477502925807972</v>
      </c>
      <c r="O2" s="11">
        <f t="shared" ref="O2:O28" si="1">(1-(L2/100))*(N2/F$2)</f>
        <v>1.5521451146848112E-2</v>
      </c>
      <c r="P2" s="9"/>
      <c r="Q2" s="26" t="s">
        <v>0</v>
      </c>
      <c r="R2" s="22"/>
      <c r="S2" s="22"/>
      <c r="T2" s="25"/>
      <c r="U2" s="25"/>
      <c r="V2" s="25"/>
      <c r="W2" s="25"/>
      <c r="X2" s="22"/>
      <c r="Y2" s="2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2"/>
      <c r="AM2" s="22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</row>
    <row r="3" spans="1:93">
      <c r="A3" s="10"/>
      <c r="B3" s="24"/>
      <c r="C3" s="23"/>
      <c r="D3" s="10"/>
      <c r="E3" s="10"/>
      <c r="F3" s="10"/>
      <c r="G3" s="9"/>
      <c r="H3" s="20">
        <v>0</v>
      </c>
      <c r="I3" s="27">
        <v>0.43194444444444446</v>
      </c>
      <c r="J3" s="15">
        <f t="shared" ref="J3:J28" si="2">60*(I3-$I$2)*24+(24*60*H3)</f>
        <v>3.9999999999999858</v>
      </c>
      <c r="K3" s="14">
        <v>12.597799999999999</v>
      </c>
      <c r="L3" s="13">
        <v>50</v>
      </c>
      <c r="M3" s="13">
        <v>25</v>
      </c>
      <c r="N3" s="12">
        <f t="shared" si="0"/>
        <v>3.1477502925807972</v>
      </c>
      <c r="O3" s="11">
        <f t="shared" si="1"/>
        <v>1.5521451146848112E-2</v>
      </c>
      <c r="P3" s="9"/>
      <c r="R3" s="22"/>
      <c r="S3" s="22"/>
      <c r="T3" s="9"/>
      <c r="U3" s="22"/>
      <c r="V3" s="22"/>
      <c r="W3" s="22"/>
      <c r="X3" s="22"/>
      <c r="Y3" s="22"/>
      <c r="Z3" s="22"/>
      <c r="AA3" s="22"/>
      <c r="AB3" s="22"/>
      <c r="AC3" s="9"/>
      <c r="AD3" s="22"/>
      <c r="AE3" s="22"/>
      <c r="AF3" s="22"/>
      <c r="AG3" s="22"/>
      <c r="AH3" s="9"/>
      <c r="AI3" s="22"/>
      <c r="AJ3" s="22"/>
      <c r="AK3" s="22"/>
      <c r="AL3" s="22"/>
      <c r="AM3" s="22"/>
      <c r="AQ3" s="21"/>
      <c r="AV3" s="21"/>
      <c r="BE3" s="21"/>
      <c r="BJ3" s="21"/>
      <c r="BS3" s="21"/>
      <c r="BX3" s="21"/>
      <c r="CG3" s="21"/>
      <c r="CL3" s="21"/>
    </row>
    <row r="4" spans="1:93">
      <c r="A4" s="10"/>
      <c r="B4" s="24"/>
      <c r="C4" s="23"/>
      <c r="D4" s="10"/>
      <c r="E4" s="10"/>
      <c r="F4" s="10"/>
      <c r="G4" s="9"/>
      <c r="H4" s="20">
        <v>0</v>
      </c>
      <c r="I4" s="27">
        <v>0.43541666666666662</v>
      </c>
      <c r="J4" s="15">
        <f t="shared" si="2"/>
        <v>8.9999999999998881</v>
      </c>
      <c r="K4" s="14">
        <v>12.593</v>
      </c>
      <c r="L4" s="13">
        <v>50</v>
      </c>
      <c r="M4" s="13">
        <v>25</v>
      </c>
      <c r="N4" s="12">
        <f t="shared" si="0"/>
        <v>3.1477502925807972</v>
      </c>
      <c r="O4" s="11">
        <f t="shared" si="1"/>
        <v>1.5521451146848112E-2</v>
      </c>
      <c r="P4" s="10"/>
      <c r="Q4" s="26"/>
      <c r="R4" s="22"/>
      <c r="S4" s="22"/>
      <c r="T4" s="9"/>
      <c r="U4" s="9"/>
      <c r="V4" s="22"/>
      <c r="W4" s="22"/>
      <c r="X4" s="22"/>
      <c r="Y4" s="22"/>
      <c r="Z4" s="22"/>
      <c r="AA4" s="22"/>
      <c r="AB4" s="22"/>
      <c r="AC4" s="9"/>
      <c r="AD4" s="22"/>
      <c r="AE4" s="22"/>
      <c r="AF4" s="22"/>
      <c r="AG4" s="22"/>
      <c r="AH4" s="9"/>
      <c r="AI4" s="9"/>
      <c r="AJ4" s="22"/>
      <c r="AK4" s="22"/>
      <c r="AL4" s="22"/>
      <c r="AM4" s="22"/>
      <c r="AQ4" s="21"/>
      <c r="AV4" s="21"/>
      <c r="AW4" s="21"/>
      <c r="BE4" s="21"/>
      <c r="BJ4" s="21"/>
      <c r="BK4" s="21"/>
      <c r="BS4" s="21"/>
      <c r="BX4" s="21"/>
      <c r="BY4" s="21"/>
      <c r="CG4" s="21"/>
      <c r="CL4" s="21"/>
      <c r="CM4" s="21"/>
    </row>
    <row r="5" spans="1:93">
      <c r="A5" s="10"/>
      <c r="B5" s="24"/>
      <c r="C5" s="23"/>
      <c r="D5" s="10"/>
      <c r="E5" s="10"/>
      <c r="F5" s="10"/>
      <c r="G5" s="9"/>
      <c r="H5" s="20">
        <v>0</v>
      </c>
      <c r="I5" s="27">
        <v>0.44305555555555554</v>
      </c>
      <c r="J5" s="15">
        <f t="shared" si="2"/>
        <v>19.999999999999929</v>
      </c>
      <c r="K5" s="14">
        <v>12.5854</v>
      </c>
      <c r="L5" s="13">
        <v>50</v>
      </c>
      <c r="M5" s="13">
        <v>25</v>
      </c>
      <c r="N5" s="12">
        <f t="shared" si="0"/>
        <v>3.1477502925807972</v>
      </c>
      <c r="O5" s="11">
        <f t="shared" si="1"/>
        <v>1.5521451146848112E-2</v>
      </c>
      <c r="P5" s="9"/>
      <c r="Q5" s="26"/>
      <c r="R5" s="9"/>
      <c r="S5" s="22"/>
      <c r="T5" s="9"/>
      <c r="U5" s="9"/>
      <c r="V5" s="22"/>
      <c r="W5" s="22"/>
      <c r="X5" s="22"/>
      <c r="Y5" s="22"/>
      <c r="Z5" s="22"/>
      <c r="AA5" s="22"/>
      <c r="AB5" s="22"/>
      <c r="AC5" s="9"/>
      <c r="AD5" s="22"/>
      <c r="AE5" s="22"/>
      <c r="AF5" s="22"/>
      <c r="AG5" s="22"/>
      <c r="AH5" s="9"/>
      <c r="AI5" s="9"/>
      <c r="AJ5" s="22"/>
      <c r="AK5" s="22"/>
      <c r="AL5" s="22"/>
      <c r="AM5" s="22"/>
      <c r="AQ5" s="21"/>
      <c r="AV5" s="21"/>
      <c r="AW5" s="21"/>
      <c r="BE5" s="21"/>
      <c r="BJ5" s="21"/>
      <c r="BK5" s="21"/>
      <c r="BS5" s="21"/>
      <c r="BX5" s="21"/>
      <c r="BY5" s="21"/>
      <c r="CG5" s="21"/>
      <c r="CL5" s="21"/>
      <c r="CM5" s="21"/>
    </row>
    <row r="6" spans="1:93">
      <c r="A6" s="10"/>
      <c r="B6" s="24"/>
      <c r="C6" s="23"/>
      <c r="D6" s="10"/>
      <c r="E6" s="10"/>
      <c r="F6" s="10"/>
      <c r="G6" s="9"/>
      <c r="H6" s="20">
        <v>0</v>
      </c>
      <c r="I6" s="27">
        <v>0.45069444444444445</v>
      </c>
      <c r="J6" s="15">
        <f t="shared" si="2"/>
        <v>30.999999999999972</v>
      </c>
      <c r="K6" s="14">
        <v>12.5801</v>
      </c>
      <c r="L6" s="13">
        <v>50</v>
      </c>
      <c r="M6" s="13">
        <v>25</v>
      </c>
      <c r="N6" s="12">
        <f t="shared" si="0"/>
        <v>3.1477502925807972</v>
      </c>
      <c r="O6" s="11">
        <f t="shared" si="1"/>
        <v>1.5521451146848112E-2</v>
      </c>
      <c r="P6" s="9"/>
      <c r="Q6" s="26"/>
      <c r="R6" s="9"/>
      <c r="S6" s="22"/>
      <c r="T6" s="9"/>
      <c r="U6" s="9"/>
      <c r="V6" s="22"/>
      <c r="W6" s="22"/>
      <c r="X6" s="22"/>
      <c r="Y6" s="22"/>
      <c r="Z6" s="22"/>
      <c r="AA6" s="22"/>
      <c r="AB6" s="22"/>
      <c r="AC6" s="9"/>
      <c r="AD6" s="22"/>
      <c r="AE6" s="22"/>
      <c r="AF6" s="22"/>
      <c r="AG6" s="22"/>
      <c r="AH6" s="9"/>
      <c r="AI6" s="9"/>
      <c r="AJ6" s="22"/>
      <c r="AK6" s="22"/>
      <c r="AL6" s="22"/>
      <c r="AM6" s="22"/>
      <c r="AQ6" s="21"/>
      <c r="AV6" s="21"/>
      <c r="AW6" s="21"/>
      <c r="BE6" s="21"/>
      <c r="BJ6" s="21"/>
      <c r="BK6" s="21"/>
      <c r="BS6" s="21"/>
      <c r="BX6" s="21"/>
      <c r="BY6" s="21"/>
      <c r="CG6" s="21"/>
      <c r="CL6" s="21"/>
      <c r="CM6" s="21"/>
    </row>
    <row r="7" spans="1:93">
      <c r="A7" s="10"/>
      <c r="B7" s="24"/>
      <c r="C7" s="23"/>
      <c r="D7" s="10"/>
      <c r="E7" s="10"/>
      <c r="F7" s="10"/>
      <c r="G7" s="9"/>
      <c r="H7" s="20">
        <v>0</v>
      </c>
      <c r="I7" s="27">
        <v>0.4604166666666667</v>
      </c>
      <c r="J7" s="15">
        <f t="shared" si="2"/>
        <v>45</v>
      </c>
      <c r="K7" s="14">
        <v>12.5748</v>
      </c>
      <c r="L7" s="13">
        <v>50</v>
      </c>
      <c r="M7" s="13">
        <v>25</v>
      </c>
      <c r="N7" s="12">
        <f t="shared" si="0"/>
        <v>3.1477502925807972</v>
      </c>
      <c r="O7" s="11">
        <f t="shared" si="1"/>
        <v>1.5521451146848112E-2</v>
      </c>
      <c r="P7" s="9"/>
      <c r="Q7" s="26"/>
      <c r="R7" s="9"/>
      <c r="S7" s="22"/>
      <c r="T7" s="9"/>
      <c r="U7" s="9"/>
      <c r="V7" s="22"/>
      <c r="W7" s="22"/>
      <c r="X7" s="22"/>
      <c r="Y7" s="22"/>
      <c r="Z7" s="22"/>
      <c r="AA7" s="22"/>
      <c r="AB7" s="22"/>
      <c r="AC7" s="9"/>
      <c r="AD7" s="22"/>
      <c r="AE7" s="22"/>
      <c r="AF7" s="22"/>
      <c r="AG7" s="22"/>
      <c r="AH7" s="9"/>
      <c r="AI7" s="9"/>
      <c r="AJ7" s="22"/>
      <c r="AK7" s="22"/>
      <c r="AL7" s="22"/>
      <c r="AM7" s="22"/>
      <c r="AQ7" s="21"/>
      <c r="AV7" s="21"/>
      <c r="AW7" s="21"/>
      <c r="BE7" s="21"/>
      <c r="BJ7" s="21"/>
      <c r="BK7" s="21"/>
      <c r="BS7" s="21"/>
      <c r="BX7" s="21"/>
      <c r="BY7" s="21"/>
      <c r="CG7" s="21"/>
      <c r="CL7" s="21"/>
      <c r="CM7" s="21"/>
    </row>
    <row r="8" spans="1:93">
      <c r="A8" s="10"/>
      <c r="B8" s="24"/>
      <c r="C8" s="23"/>
      <c r="D8" s="10"/>
      <c r="E8" s="10"/>
      <c r="F8" s="10"/>
      <c r="G8" s="9"/>
      <c r="H8" s="20">
        <v>0</v>
      </c>
      <c r="I8" s="27">
        <v>0.47083333333333338</v>
      </c>
      <c r="J8" s="15">
        <f t="shared" si="2"/>
        <v>60.000000000000021</v>
      </c>
      <c r="K8" s="14">
        <v>12.5688</v>
      </c>
      <c r="L8" s="13">
        <v>50</v>
      </c>
      <c r="M8" s="13">
        <v>25</v>
      </c>
      <c r="N8" s="12">
        <f t="shared" si="0"/>
        <v>3.1477502925807972</v>
      </c>
      <c r="O8" s="11">
        <f t="shared" si="1"/>
        <v>1.5521451146848112E-2</v>
      </c>
      <c r="P8" s="9"/>
      <c r="Q8" s="26"/>
      <c r="R8" s="9"/>
      <c r="S8" s="22"/>
      <c r="T8" s="9"/>
      <c r="U8" s="9"/>
      <c r="V8" s="22"/>
      <c r="W8" s="22"/>
      <c r="X8" s="22"/>
      <c r="Y8" s="22"/>
      <c r="Z8" s="22"/>
      <c r="AA8" s="22"/>
      <c r="AB8" s="22"/>
      <c r="AC8" s="9"/>
      <c r="AD8" s="22"/>
      <c r="AE8" s="22"/>
      <c r="AF8" s="22"/>
      <c r="AG8" s="22"/>
      <c r="AH8" s="9"/>
      <c r="AI8" s="9"/>
      <c r="AJ8" s="22"/>
      <c r="AK8" s="22"/>
      <c r="AL8" s="22"/>
      <c r="AM8" s="22"/>
      <c r="AQ8" s="21"/>
      <c r="AV8" s="21"/>
      <c r="AW8" s="21"/>
      <c r="BE8" s="21"/>
      <c r="BJ8" s="21"/>
      <c r="BK8" s="21"/>
      <c r="BS8" s="21"/>
      <c r="BX8" s="21"/>
      <c r="BY8" s="21"/>
      <c r="CG8" s="21"/>
      <c r="CL8" s="21"/>
      <c r="CM8" s="21"/>
    </row>
    <row r="9" spans="1:93">
      <c r="A9" s="10"/>
      <c r="B9" s="24"/>
      <c r="C9" s="23"/>
      <c r="D9" s="10"/>
      <c r="E9" s="10"/>
      <c r="F9" s="10"/>
      <c r="G9" s="9"/>
      <c r="H9" s="20">
        <v>0</v>
      </c>
      <c r="I9" s="27">
        <v>0.48194444444444445</v>
      </c>
      <c r="J9" s="15">
        <f t="shared" si="2"/>
        <v>75.999999999999972</v>
      </c>
      <c r="K9" s="14">
        <v>12.5623</v>
      </c>
      <c r="L9" s="13">
        <v>50</v>
      </c>
      <c r="M9" s="13">
        <v>25</v>
      </c>
      <c r="N9" s="12">
        <f t="shared" si="0"/>
        <v>3.1477502925807972</v>
      </c>
      <c r="O9" s="11">
        <f t="shared" si="1"/>
        <v>1.5521451146848112E-2</v>
      </c>
      <c r="P9" s="9"/>
      <c r="Q9" s="26"/>
      <c r="R9" s="9"/>
      <c r="S9" s="22"/>
      <c r="T9" s="9"/>
      <c r="U9" s="9"/>
      <c r="V9" s="22"/>
      <c r="W9" s="22"/>
      <c r="X9" s="22"/>
      <c r="Y9" s="22"/>
      <c r="Z9" s="22"/>
      <c r="AA9" s="22"/>
      <c r="AB9" s="22"/>
      <c r="AC9" s="9"/>
      <c r="AD9" s="22"/>
      <c r="AE9" s="22"/>
      <c r="AF9" s="22"/>
      <c r="AG9" s="22"/>
      <c r="AH9" s="9"/>
      <c r="AI9" s="9"/>
      <c r="AJ9" s="22"/>
      <c r="AK9" s="22"/>
      <c r="AL9" s="22"/>
      <c r="AM9" s="22"/>
      <c r="AQ9" s="21"/>
      <c r="AV9" s="21"/>
      <c r="AW9" s="21"/>
      <c r="BE9" s="21"/>
      <c r="BJ9" s="21"/>
      <c r="BK9" s="21"/>
      <c r="BS9" s="21"/>
      <c r="BX9" s="21"/>
      <c r="BY9" s="21"/>
      <c r="CG9" s="21"/>
      <c r="CL9" s="21"/>
      <c r="CM9" s="21"/>
    </row>
    <row r="10" spans="1:93">
      <c r="A10" s="10"/>
      <c r="B10" s="24"/>
      <c r="C10" s="23"/>
      <c r="D10" s="10"/>
      <c r="E10" s="10"/>
      <c r="F10" s="10"/>
      <c r="G10" s="9"/>
      <c r="H10" s="20">
        <v>0</v>
      </c>
      <c r="I10" s="27">
        <v>0.49305555555555558</v>
      </c>
      <c r="J10" s="15">
        <f t="shared" si="2"/>
        <v>92</v>
      </c>
      <c r="K10" s="14">
        <v>12.5557</v>
      </c>
      <c r="L10" s="13">
        <v>50</v>
      </c>
      <c r="M10" s="13">
        <v>25</v>
      </c>
      <c r="N10" s="12">
        <f t="shared" si="0"/>
        <v>3.1477502925807972</v>
      </c>
      <c r="O10" s="11">
        <f t="shared" si="1"/>
        <v>1.5521451146848112E-2</v>
      </c>
      <c r="P10" s="9"/>
      <c r="R10" s="22"/>
      <c r="S10" s="22"/>
      <c r="T10" s="9"/>
      <c r="U10" s="9"/>
      <c r="V10" s="22"/>
      <c r="W10" s="25"/>
      <c r="X10" s="22"/>
      <c r="Y10" s="22"/>
      <c r="Z10" s="22"/>
      <c r="AA10" s="22"/>
      <c r="AB10" s="22"/>
      <c r="AC10" s="9"/>
      <c r="AD10" s="22"/>
      <c r="AE10" s="22"/>
      <c r="AF10" s="22"/>
      <c r="AG10" s="22"/>
      <c r="AH10" s="9"/>
      <c r="AI10" s="9"/>
      <c r="AJ10" s="22"/>
      <c r="AK10" s="25"/>
      <c r="AL10" s="22"/>
      <c r="AM10" s="22"/>
      <c r="AQ10" s="21"/>
      <c r="AV10" s="21"/>
      <c r="AW10" s="21"/>
      <c r="AY10" s="19"/>
      <c r="BE10" s="21"/>
      <c r="BJ10" s="21"/>
      <c r="BK10" s="21"/>
      <c r="BM10" s="19"/>
      <c r="BS10" s="21"/>
      <c r="BX10" s="21"/>
      <c r="BY10" s="21"/>
      <c r="CA10" s="19"/>
      <c r="CG10" s="21"/>
      <c r="CL10" s="21"/>
      <c r="CM10" s="21"/>
      <c r="CO10" s="19"/>
    </row>
    <row r="11" spans="1:93">
      <c r="A11" s="10"/>
      <c r="B11" s="24"/>
      <c r="C11" s="23"/>
      <c r="D11" s="10"/>
      <c r="E11" s="10"/>
      <c r="F11" s="10"/>
      <c r="G11" s="9"/>
      <c r="H11" s="20">
        <v>0</v>
      </c>
      <c r="I11" s="27">
        <v>0.50486111111111109</v>
      </c>
      <c r="J11" s="15">
        <f t="shared" si="2"/>
        <v>108.99999999999994</v>
      </c>
      <c r="K11" s="14">
        <v>12.5488</v>
      </c>
      <c r="L11" s="13">
        <v>50</v>
      </c>
      <c r="M11" s="13">
        <v>25</v>
      </c>
      <c r="N11" s="12">
        <f t="shared" si="0"/>
        <v>3.1477502925807972</v>
      </c>
      <c r="O11" s="11">
        <f t="shared" si="1"/>
        <v>1.5521451146848112E-2</v>
      </c>
      <c r="P11" s="9"/>
      <c r="R11" s="22"/>
      <c r="S11" s="22"/>
      <c r="T11" s="9"/>
      <c r="U11" s="22"/>
      <c r="V11" s="22"/>
      <c r="W11" s="22"/>
      <c r="X11" s="22"/>
      <c r="Y11" s="22"/>
      <c r="Z11" s="22"/>
      <c r="AA11" s="22"/>
      <c r="AB11" s="22"/>
      <c r="AC11" s="9"/>
      <c r="AD11" s="22"/>
      <c r="AE11" s="22"/>
      <c r="AF11" s="22"/>
      <c r="AG11" s="22"/>
      <c r="AH11" s="9"/>
      <c r="AI11" s="22"/>
      <c r="AJ11" s="22"/>
      <c r="AK11" s="22"/>
      <c r="AL11" s="22"/>
      <c r="AM11" s="22"/>
      <c r="AQ11" s="21"/>
      <c r="AV11" s="21"/>
      <c r="BE11" s="21"/>
      <c r="BJ11" s="21"/>
      <c r="BS11" s="21"/>
      <c r="BX11" s="21"/>
      <c r="CG11" s="21"/>
      <c r="CL11" s="21"/>
    </row>
    <row r="12" spans="1:93">
      <c r="A12" s="10"/>
      <c r="B12" s="24"/>
      <c r="C12" s="23"/>
      <c r="D12" s="10"/>
      <c r="E12" s="10"/>
      <c r="F12" s="10"/>
      <c r="G12" s="9"/>
      <c r="H12" s="20">
        <v>0</v>
      </c>
      <c r="I12" s="27">
        <v>0.51736111111111105</v>
      </c>
      <c r="J12" s="15">
        <f t="shared" si="2"/>
        <v>126.99999999999986</v>
      </c>
      <c r="K12" s="14">
        <v>12.5433</v>
      </c>
      <c r="L12" s="13">
        <v>50</v>
      </c>
      <c r="M12" s="13">
        <v>25</v>
      </c>
      <c r="N12" s="12">
        <f t="shared" si="0"/>
        <v>3.1477502925807972</v>
      </c>
      <c r="O12" s="11">
        <f t="shared" si="1"/>
        <v>1.5521451146848112E-2</v>
      </c>
      <c r="P12" s="9"/>
      <c r="R12" s="22"/>
      <c r="S12" s="22"/>
      <c r="T12" s="9"/>
      <c r="U12" s="9"/>
      <c r="V12" s="22"/>
      <c r="W12" s="22"/>
      <c r="X12" s="22"/>
      <c r="Y12" s="22"/>
      <c r="Z12" s="22"/>
      <c r="AA12" s="22"/>
      <c r="AB12" s="22"/>
      <c r="AC12" s="9"/>
      <c r="AD12" s="22"/>
      <c r="AE12" s="22"/>
      <c r="AF12" s="22"/>
      <c r="AG12" s="22"/>
      <c r="AH12" s="9"/>
      <c r="AI12" s="9"/>
      <c r="AJ12" s="22"/>
      <c r="AK12" s="22"/>
      <c r="AL12" s="22"/>
      <c r="AM12" s="22"/>
      <c r="AQ12" s="21"/>
      <c r="AV12" s="21"/>
      <c r="AW12" s="21"/>
      <c r="BE12" s="21"/>
      <c r="BJ12" s="21"/>
      <c r="BK12" s="21"/>
      <c r="BS12" s="21"/>
      <c r="BX12" s="21"/>
      <c r="BY12" s="21"/>
      <c r="CG12" s="21"/>
      <c r="CL12" s="21"/>
      <c r="CM12" s="21"/>
    </row>
    <row r="13" spans="1:93">
      <c r="A13" s="6"/>
      <c r="B13" s="8"/>
      <c r="C13" s="7"/>
      <c r="D13" s="6"/>
      <c r="E13" s="6"/>
      <c r="F13" s="6"/>
      <c r="G13" s="6"/>
      <c r="H13" s="20">
        <v>0</v>
      </c>
      <c r="I13" s="27">
        <v>0.53125</v>
      </c>
      <c r="J13" s="15">
        <f t="shared" si="2"/>
        <v>146.99999999999994</v>
      </c>
      <c r="K13" s="14">
        <v>12.537699999999999</v>
      </c>
      <c r="L13" s="13">
        <v>50</v>
      </c>
      <c r="M13" s="13">
        <v>25</v>
      </c>
      <c r="N13" s="12">
        <f t="shared" si="0"/>
        <v>3.1477502925807972</v>
      </c>
      <c r="O13" s="11">
        <f t="shared" si="1"/>
        <v>1.5521451146848112E-2</v>
      </c>
      <c r="P13" s="6"/>
    </row>
    <row r="14" spans="1:93">
      <c r="A14" s="6"/>
      <c r="B14" s="8"/>
      <c r="C14" s="7"/>
      <c r="D14" s="6"/>
      <c r="E14" s="6"/>
      <c r="F14" s="6"/>
      <c r="G14" s="6"/>
      <c r="H14" s="20">
        <v>0</v>
      </c>
      <c r="I14" s="27">
        <v>0.54513888888888895</v>
      </c>
      <c r="J14" s="15">
        <f t="shared" si="2"/>
        <v>167.00000000000006</v>
      </c>
      <c r="K14" s="14">
        <v>12.5329</v>
      </c>
      <c r="L14" s="13">
        <v>50</v>
      </c>
      <c r="M14" s="13">
        <v>25</v>
      </c>
      <c r="N14" s="12">
        <f t="shared" si="0"/>
        <v>3.1477502925807972</v>
      </c>
      <c r="O14" s="11">
        <f t="shared" si="1"/>
        <v>1.5521451146848112E-2</v>
      </c>
      <c r="P14" s="6"/>
    </row>
    <row r="15" spans="1:93">
      <c r="A15" s="6"/>
      <c r="B15" s="8"/>
      <c r="C15" s="7"/>
      <c r="D15" s="6"/>
      <c r="E15" s="6"/>
      <c r="F15" s="6"/>
      <c r="G15" s="6"/>
      <c r="H15" s="20">
        <v>0</v>
      </c>
      <c r="I15" s="27">
        <v>0.55763888888888891</v>
      </c>
      <c r="J15" s="15">
        <f t="shared" si="2"/>
        <v>184.99999999999997</v>
      </c>
      <c r="K15" s="14">
        <v>12.528499999999999</v>
      </c>
      <c r="L15" s="13">
        <v>50</v>
      </c>
      <c r="M15" s="13">
        <v>25</v>
      </c>
      <c r="N15" s="12">
        <f t="shared" si="0"/>
        <v>3.1477502925807972</v>
      </c>
      <c r="O15" s="11">
        <f t="shared" si="1"/>
        <v>1.5521451146848112E-2</v>
      </c>
      <c r="P15" s="6"/>
    </row>
    <row r="16" spans="1:93">
      <c r="A16" s="6"/>
      <c r="B16" s="8"/>
      <c r="C16" s="7"/>
      <c r="D16" s="6"/>
      <c r="E16" s="6"/>
      <c r="F16" s="6"/>
      <c r="G16" s="19"/>
      <c r="H16" s="20">
        <v>0</v>
      </c>
      <c r="I16" s="27">
        <v>0.57222222222222219</v>
      </c>
      <c r="J16" s="15">
        <f t="shared" si="2"/>
        <v>205.99999999999989</v>
      </c>
      <c r="K16" s="14">
        <v>12.5238</v>
      </c>
      <c r="L16" s="13">
        <v>50</v>
      </c>
      <c r="M16" s="13">
        <v>25</v>
      </c>
      <c r="N16" s="12">
        <f t="shared" si="0"/>
        <v>3.1477502925807972</v>
      </c>
      <c r="O16" s="11">
        <f t="shared" si="1"/>
        <v>1.5521451146848112E-2</v>
      </c>
      <c r="P16" s="6"/>
    </row>
    <row r="17" spans="1:16">
      <c r="A17" s="6"/>
      <c r="B17" s="8"/>
      <c r="C17" s="7"/>
      <c r="D17" s="6"/>
      <c r="E17" s="6"/>
      <c r="F17" s="6"/>
      <c r="G17" s="6"/>
      <c r="H17" s="20">
        <v>0</v>
      </c>
      <c r="I17" s="27">
        <v>0.58611111111111114</v>
      </c>
      <c r="J17" s="15">
        <f t="shared" si="2"/>
        <v>226</v>
      </c>
      <c r="K17" s="14">
        <v>12.519500000000001</v>
      </c>
      <c r="L17" s="13">
        <v>50</v>
      </c>
      <c r="M17" s="13">
        <v>25</v>
      </c>
      <c r="N17" s="12">
        <f t="shared" si="0"/>
        <v>3.1477502925807972</v>
      </c>
      <c r="O17" s="11">
        <f t="shared" si="1"/>
        <v>1.5521451146848112E-2</v>
      </c>
      <c r="P17" s="6"/>
    </row>
    <row r="18" spans="1:16">
      <c r="A18" s="6"/>
      <c r="B18" s="8"/>
      <c r="C18" s="7"/>
      <c r="D18" s="6"/>
      <c r="E18" s="6"/>
      <c r="F18" s="6"/>
      <c r="G18" s="6"/>
      <c r="H18" s="20">
        <v>0</v>
      </c>
      <c r="I18" s="27">
        <v>0.59930555555555554</v>
      </c>
      <c r="J18" s="15">
        <f t="shared" si="2"/>
        <v>244.99999999999994</v>
      </c>
      <c r="K18" s="14">
        <v>12.5158</v>
      </c>
      <c r="L18" s="13">
        <v>50</v>
      </c>
      <c r="M18" s="13">
        <v>25</v>
      </c>
      <c r="N18" s="12">
        <f t="shared" si="0"/>
        <v>3.1477502925807972</v>
      </c>
      <c r="O18" s="11">
        <f t="shared" si="1"/>
        <v>1.5521451146848112E-2</v>
      </c>
      <c r="P18" s="6"/>
    </row>
    <row r="19" spans="1:16">
      <c r="A19" s="6"/>
      <c r="B19" s="8"/>
      <c r="C19" s="7"/>
      <c r="D19" s="6"/>
      <c r="E19" s="6"/>
      <c r="F19" s="6"/>
      <c r="G19" s="6"/>
      <c r="H19" s="20">
        <v>0</v>
      </c>
      <c r="I19" s="27">
        <v>0.61458333333333337</v>
      </c>
      <c r="J19" s="15">
        <f t="shared" si="2"/>
        <v>267</v>
      </c>
      <c r="K19" s="14">
        <v>12.511200000000001</v>
      </c>
      <c r="L19" s="13">
        <v>50</v>
      </c>
      <c r="M19" s="13">
        <v>25</v>
      </c>
      <c r="N19" s="12">
        <f t="shared" si="0"/>
        <v>3.1477502925807972</v>
      </c>
      <c r="O19" s="11">
        <f t="shared" si="1"/>
        <v>1.5521451146848112E-2</v>
      </c>
      <c r="P19" s="6"/>
    </row>
    <row r="20" spans="1:16">
      <c r="A20" s="6"/>
      <c r="B20" s="8"/>
      <c r="C20" s="7"/>
      <c r="D20" s="6"/>
      <c r="E20" s="6"/>
      <c r="F20" s="6"/>
      <c r="G20" s="6"/>
      <c r="H20" s="20">
        <v>0</v>
      </c>
      <c r="I20" s="27">
        <v>0.63541666666666663</v>
      </c>
      <c r="J20" s="15">
        <f t="shared" si="2"/>
        <v>296.99999999999989</v>
      </c>
      <c r="K20" s="14">
        <v>12.5054</v>
      </c>
      <c r="L20" s="13">
        <v>50</v>
      </c>
      <c r="M20" s="13">
        <v>25</v>
      </c>
      <c r="N20" s="12">
        <f t="shared" si="0"/>
        <v>3.1477502925807972</v>
      </c>
      <c r="O20" s="11">
        <f t="shared" si="1"/>
        <v>1.5521451146848112E-2</v>
      </c>
      <c r="P20" s="6"/>
    </row>
    <row r="21" spans="1:16">
      <c r="A21" s="6"/>
      <c r="B21" s="8"/>
      <c r="C21" s="7"/>
      <c r="D21" s="6"/>
      <c r="E21" s="6"/>
      <c r="F21" s="6"/>
      <c r="G21" s="6"/>
      <c r="H21" s="20">
        <v>0</v>
      </c>
      <c r="I21" s="27">
        <v>0.65555555555555556</v>
      </c>
      <c r="J21" s="15">
        <f t="shared" si="2"/>
        <v>326</v>
      </c>
      <c r="K21" s="14">
        <v>12.5</v>
      </c>
      <c r="L21" s="13">
        <v>50</v>
      </c>
      <c r="M21" s="13">
        <v>25</v>
      </c>
      <c r="N21" s="12">
        <f t="shared" si="0"/>
        <v>3.1477502925807972</v>
      </c>
      <c r="O21" s="11">
        <f t="shared" si="1"/>
        <v>1.5521451146848112E-2</v>
      </c>
      <c r="P21" s="6"/>
    </row>
    <row r="22" spans="1:16">
      <c r="A22" s="6"/>
      <c r="B22" s="8"/>
      <c r="C22" s="7"/>
      <c r="D22" s="6"/>
      <c r="E22" s="6"/>
      <c r="F22" s="6"/>
      <c r="G22" s="6"/>
      <c r="H22" s="20">
        <v>0</v>
      </c>
      <c r="I22" s="27">
        <v>0.66875000000000007</v>
      </c>
      <c r="J22" s="15">
        <f t="shared" si="2"/>
        <v>345.00000000000006</v>
      </c>
      <c r="K22" s="14">
        <v>12.4964</v>
      </c>
      <c r="L22" s="13">
        <v>50</v>
      </c>
      <c r="M22" s="13">
        <v>25</v>
      </c>
      <c r="N22" s="12">
        <f t="shared" si="0"/>
        <v>3.1477502925807972</v>
      </c>
      <c r="O22" s="11">
        <f t="shared" si="1"/>
        <v>1.5521451146848112E-2</v>
      </c>
      <c r="P22" s="6"/>
    </row>
    <row r="23" spans="1:16">
      <c r="A23" s="6"/>
      <c r="B23" s="8"/>
      <c r="C23" s="7"/>
      <c r="D23" s="6"/>
      <c r="E23" s="6"/>
      <c r="F23" s="6"/>
      <c r="G23" s="6"/>
      <c r="H23" s="20">
        <v>0</v>
      </c>
      <c r="I23" s="27">
        <v>0.68402777777777779</v>
      </c>
      <c r="J23" s="15">
        <f t="shared" si="2"/>
        <v>367</v>
      </c>
      <c r="K23" s="14">
        <v>12.4924</v>
      </c>
      <c r="L23" s="13">
        <v>50</v>
      </c>
      <c r="M23" s="13">
        <v>25</v>
      </c>
      <c r="N23" s="12">
        <f t="shared" si="0"/>
        <v>3.1477502925807972</v>
      </c>
      <c r="O23" s="11">
        <f t="shared" si="1"/>
        <v>1.5521451146848112E-2</v>
      </c>
      <c r="P23" s="6"/>
    </row>
    <row r="24" spans="1:16">
      <c r="A24" s="6"/>
      <c r="B24" s="8"/>
      <c r="C24" s="7"/>
      <c r="D24" s="6"/>
      <c r="E24" s="6"/>
      <c r="F24" s="6"/>
      <c r="G24" s="6"/>
      <c r="H24" s="20">
        <v>0</v>
      </c>
      <c r="I24" s="27">
        <v>0.69791666666666663</v>
      </c>
      <c r="J24" s="15">
        <f t="shared" si="2"/>
        <v>386.99999999999989</v>
      </c>
      <c r="K24" s="14">
        <v>12.488899999999999</v>
      </c>
      <c r="L24" s="13">
        <v>50</v>
      </c>
      <c r="M24" s="13">
        <v>25</v>
      </c>
      <c r="N24" s="12">
        <f t="shared" si="0"/>
        <v>3.1477502925807972</v>
      </c>
      <c r="O24" s="11">
        <f t="shared" si="1"/>
        <v>1.5521451146848112E-2</v>
      </c>
      <c r="P24" s="6"/>
    </row>
    <row r="25" spans="1:16">
      <c r="A25" s="6"/>
      <c r="B25" s="8"/>
      <c r="C25" s="7"/>
      <c r="D25" s="6"/>
      <c r="E25" s="6"/>
      <c r="F25" s="6"/>
      <c r="G25" s="6"/>
      <c r="H25" s="20">
        <v>0</v>
      </c>
      <c r="I25" s="27">
        <v>0.71319444444444446</v>
      </c>
      <c r="J25" s="15">
        <f t="shared" si="2"/>
        <v>408.99999999999994</v>
      </c>
      <c r="K25" s="14">
        <v>12.4854</v>
      </c>
      <c r="L25" s="13">
        <v>50</v>
      </c>
      <c r="M25" s="13">
        <v>25</v>
      </c>
      <c r="N25" s="12">
        <f t="shared" si="0"/>
        <v>3.1477502925807972</v>
      </c>
      <c r="O25" s="11">
        <f t="shared" si="1"/>
        <v>1.5521451146848112E-2</v>
      </c>
      <c r="P25" s="6"/>
    </row>
    <row r="26" spans="1:16">
      <c r="A26" s="6"/>
      <c r="B26" s="8"/>
      <c r="C26" s="7"/>
      <c r="D26" s="6"/>
      <c r="E26" s="6"/>
      <c r="F26" s="6"/>
      <c r="G26" s="6"/>
      <c r="H26" s="20">
        <v>0</v>
      </c>
      <c r="I26" s="27">
        <v>0.7270833333333333</v>
      </c>
      <c r="J26" s="15">
        <f t="shared" si="2"/>
        <v>428.99999999999989</v>
      </c>
      <c r="K26" s="14">
        <v>12.482100000000001</v>
      </c>
      <c r="L26" s="13">
        <v>50</v>
      </c>
      <c r="M26" s="13">
        <v>25</v>
      </c>
      <c r="N26" s="12">
        <f t="shared" si="0"/>
        <v>3.1477502925807972</v>
      </c>
      <c r="O26" s="11">
        <f t="shared" si="1"/>
        <v>1.5521451146848112E-2</v>
      </c>
      <c r="P26" s="6"/>
    </row>
    <row r="27" spans="1:16">
      <c r="A27" s="6"/>
      <c r="B27" s="8"/>
      <c r="C27" s="7"/>
      <c r="D27" s="6"/>
      <c r="E27" s="6"/>
      <c r="F27" s="6"/>
      <c r="G27" s="6"/>
      <c r="H27" s="20">
        <v>0</v>
      </c>
      <c r="I27" s="27">
        <v>0.75</v>
      </c>
      <c r="J27" s="15">
        <f t="shared" si="2"/>
        <v>462</v>
      </c>
      <c r="K27" s="14">
        <v>12.476699999999999</v>
      </c>
      <c r="L27" s="13">
        <v>50</v>
      </c>
      <c r="M27" s="13">
        <v>25</v>
      </c>
      <c r="N27" s="12">
        <f t="shared" si="0"/>
        <v>3.1477502925807972</v>
      </c>
      <c r="O27" s="11">
        <f t="shared" si="1"/>
        <v>1.5521451146848112E-2</v>
      </c>
      <c r="P27" s="6"/>
    </row>
    <row r="28" spans="1:16">
      <c r="A28" s="6"/>
      <c r="B28" s="8"/>
      <c r="C28" s="7"/>
      <c r="D28" s="6"/>
      <c r="E28" s="6"/>
      <c r="F28" s="6"/>
      <c r="G28" s="6"/>
      <c r="H28" s="20">
        <v>0</v>
      </c>
      <c r="I28" s="27">
        <v>0.77013888888888893</v>
      </c>
      <c r="J28" s="15">
        <f t="shared" si="2"/>
        <v>491.00000000000006</v>
      </c>
      <c r="K28" s="14">
        <v>12.472099999999999</v>
      </c>
      <c r="L28" s="13">
        <v>50</v>
      </c>
      <c r="M28" s="13">
        <v>25</v>
      </c>
      <c r="N28" s="12">
        <f t="shared" si="0"/>
        <v>3.1477502925807972</v>
      </c>
      <c r="O28" s="11">
        <f t="shared" si="1"/>
        <v>1.5521451146848112E-2</v>
      </c>
      <c r="P28" s="6"/>
    </row>
    <row r="29" spans="1:16">
      <c r="A29" s="6"/>
      <c r="B29" s="8"/>
      <c r="C29" s="7"/>
      <c r="D29" s="6"/>
      <c r="E29" s="6"/>
      <c r="F29" s="6"/>
      <c r="G29" s="6"/>
      <c r="H29" s="20"/>
      <c r="I29" s="27"/>
      <c r="J29" s="15"/>
      <c r="K29" s="14"/>
      <c r="L29" s="13"/>
      <c r="M29" s="13"/>
      <c r="N29" s="12"/>
      <c r="O29" s="11"/>
      <c r="P29" s="6"/>
    </row>
    <row r="30" spans="1:16">
      <c r="A30" s="6"/>
      <c r="B30" s="8"/>
      <c r="C30" s="7"/>
      <c r="D30" s="6"/>
      <c r="E30" s="6"/>
      <c r="F30" s="6"/>
      <c r="G30" s="6"/>
      <c r="J30" s="6"/>
      <c r="K30" s="6"/>
      <c r="L30" s="6"/>
      <c r="M30" s="6"/>
      <c r="N30" s="6"/>
      <c r="O30" s="6"/>
      <c r="P30" s="6"/>
    </row>
    <row r="31" spans="1:16">
      <c r="A31" s="6"/>
      <c r="B31" s="8"/>
      <c r="C31" s="7"/>
      <c r="D31" s="6"/>
      <c r="E31" s="6"/>
      <c r="F31" s="6"/>
      <c r="G31" s="6"/>
      <c r="J31" s="6"/>
      <c r="K31" s="6"/>
      <c r="L31" s="6"/>
      <c r="M31" s="6"/>
      <c r="N31" s="6"/>
      <c r="O31" s="6"/>
      <c r="P31" s="6"/>
    </row>
    <row r="32" spans="1:16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</row>
    <row r="33" spans="1:16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</row>
    <row r="34" spans="1:16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</row>
    <row r="35" spans="1:16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</row>
    <row r="36" spans="1:16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</row>
    <row r="37" spans="1:16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</row>
    <row r="38" spans="1:16">
      <c r="A38" s="6"/>
      <c r="B38" s="8"/>
      <c r="C38" s="7"/>
      <c r="D38" s="6"/>
      <c r="E38" s="6"/>
      <c r="F38" s="6"/>
      <c r="G38" s="6"/>
      <c r="J38" s="6"/>
      <c r="K38" s="6"/>
      <c r="L38" s="6"/>
      <c r="M38" s="6"/>
      <c r="N38" s="6"/>
      <c r="O38" s="6"/>
      <c r="P38" s="6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37"/>
  <sheetViews>
    <sheetView zoomScale="111" zoomScaleNormal="125" workbookViewId="0">
      <selection activeCell="H2" sqref="H2:O2"/>
    </sheetView>
  </sheetViews>
  <sheetFormatPr defaultColWidth="10.85546875" defaultRowHeight="15"/>
  <cols>
    <col min="1" max="1" width="26" style="1" bestFit="1" customWidth="1"/>
    <col min="2" max="2" width="11.42578125" style="5" bestFit="1" customWidth="1"/>
    <col min="3" max="3" width="11.42578125" style="4" bestFit="1" customWidth="1"/>
    <col min="4" max="4" width="17.5703125" style="1" customWidth="1"/>
    <col min="5" max="5" width="14" style="1" bestFit="1" customWidth="1"/>
    <col min="6" max="6" width="11.42578125" style="1" bestFit="1" customWidth="1"/>
    <col min="7" max="7" width="11.140625" style="1" bestFit="1" customWidth="1"/>
    <col min="8" max="8" width="11.140625" style="2" bestFit="1" customWidth="1"/>
    <col min="9" max="9" width="11" style="3" bestFit="1" customWidth="1"/>
    <col min="10" max="16" width="10.85546875" style="1"/>
    <col min="17" max="17" width="10.85546875" style="2"/>
    <col min="18" max="16384" width="10.85546875" style="1"/>
  </cols>
  <sheetData>
    <row r="1" spans="1:93">
      <c r="A1" s="33" t="s">
        <v>18</v>
      </c>
      <c r="B1" s="38" t="s">
        <v>17</v>
      </c>
      <c r="C1" s="37" t="s">
        <v>16</v>
      </c>
      <c r="D1" s="36" t="s">
        <v>15</v>
      </c>
      <c r="E1" s="36" t="s">
        <v>14</v>
      </c>
      <c r="F1" s="36" t="s">
        <v>13</v>
      </c>
      <c r="G1" s="33" t="s">
        <v>12</v>
      </c>
      <c r="H1" s="35" t="s">
        <v>11</v>
      </c>
      <c r="I1" s="34" t="s">
        <v>10</v>
      </c>
      <c r="J1" s="33" t="s">
        <v>9</v>
      </c>
      <c r="K1" s="33" t="s">
        <v>8</v>
      </c>
      <c r="L1" s="33" t="s">
        <v>7</v>
      </c>
      <c r="M1" s="33" t="s">
        <v>6</v>
      </c>
      <c r="N1" s="33" t="s">
        <v>5</v>
      </c>
      <c r="O1" s="33" t="s">
        <v>4</v>
      </c>
      <c r="P1" s="33" t="s">
        <v>3</v>
      </c>
      <c r="Q1" s="32" t="s">
        <v>2</v>
      </c>
      <c r="R1" s="22"/>
      <c r="S1" s="22"/>
      <c r="T1" s="25"/>
      <c r="U1" s="25"/>
      <c r="V1" s="25"/>
      <c r="W1" s="25"/>
      <c r="X1" s="22"/>
      <c r="Y1" s="22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2"/>
      <c r="AM1" s="22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</row>
    <row r="2" spans="1:93">
      <c r="A2" s="31" t="s">
        <v>21</v>
      </c>
      <c r="B2" s="30">
        <v>45125</v>
      </c>
      <c r="C2" s="29">
        <v>0.42986111111111108</v>
      </c>
      <c r="D2" s="28">
        <v>12.584199999999999</v>
      </c>
      <c r="E2" s="28">
        <v>11.6469</v>
      </c>
      <c r="F2" s="28">
        <v>101.4</v>
      </c>
      <c r="G2" s="9">
        <v>0</v>
      </c>
      <c r="H2" s="20">
        <v>0</v>
      </c>
      <c r="I2" s="27">
        <v>0.42986111111111108</v>
      </c>
      <c r="J2" s="15">
        <v>0</v>
      </c>
      <c r="K2" s="14">
        <v>12.587400000000001</v>
      </c>
      <c r="L2" s="13">
        <v>50</v>
      </c>
      <c r="M2" s="13">
        <v>25</v>
      </c>
      <c r="N2" s="12">
        <f t="shared" ref="N2:N28" si="0">(610.78*2.71828^(M2/(M2+238.3)*17.2694))/1000</f>
        <v>3.1477502925807972</v>
      </c>
      <c r="O2" s="11">
        <f t="shared" ref="O2:O28" si="1">(1-(L2/100))*(N2/F$2)</f>
        <v>1.5521451146848112E-2</v>
      </c>
      <c r="P2" s="9"/>
      <c r="Q2" s="26" t="s">
        <v>0</v>
      </c>
      <c r="R2" s="22"/>
      <c r="S2" s="22"/>
      <c r="T2" s="25"/>
      <c r="U2" s="25"/>
      <c r="V2" s="25"/>
      <c r="W2" s="25"/>
      <c r="X2" s="22"/>
      <c r="Y2" s="2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2"/>
      <c r="AM2" s="22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</row>
    <row r="3" spans="1:93">
      <c r="A3" s="10"/>
      <c r="B3" s="24"/>
      <c r="C3" s="23"/>
      <c r="D3" s="10"/>
      <c r="E3" s="10"/>
      <c r="F3" s="10"/>
      <c r="G3" s="9"/>
      <c r="H3" s="20">
        <v>0</v>
      </c>
      <c r="I3" s="27">
        <v>0.43194444444444446</v>
      </c>
      <c r="J3" s="15">
        <f t="shared" ref="J3:J28" si="2">60*(I3-$I$2)*24+(24*60*H3)</f>
        <v>3.0000000000000693</v>
      </c>
      <c r="K3" s="14">
        <v>12.5854</v>
      </c>
      <c r="L3" s="13">
        <v>50</v>
      </c>
      <c r="M3" s="13">
        <v>25</v>
      </c>
      <c r="N3" s="12">
        <f t="shared" si="0"/>
        <v>3.1477502925807972</v>
      </c>
      <c r="O3" s="11">
        <f t="shared" si="1"/>
        <v>1.5521451146848112E-2</v>
      </c>
      <c r="P3" s="9"/>
      <c r="R3" s="22"/>
      <c r="S3" s="22"/>
      <c r="T3" s="9"/>
      <c r="U3" s="22"/>
      <c r="V3" s="22"/>
      <c r="W3" s="22"/>
      <c r="X3" s="22"/>
      <c r="Y3" s="22"/>
      <c r="Z3" s="22"/>
      <c r="AA3" s="22"/>
      <c r="AB3" s="22"/>
      <c r="AC3" s="9"/>
      <c r="AD3" s="22"/>
      <c r="AE3" s="22"/>
      <c r="AF3" s="22"/>
      <c r="AG3" s="22"/>
      <c r="AH3" s="9"/>
      <c r="AI3" s="22"/>
      <c r="AJ3" s="22"/>
      <c r="AK3" s="22"/>
      <c r="AL3" s="22"/>
      <c r="AM3" s="22"/>
      <c r="AQ3" s="21"/>
      <c r="AV3" s="21"/>
      <c r="BE3" s="21"/>
      <c r="BJ3" s="21"/>
      <c r="BS3" s="21"/>
      <c r="BX3" s="21"/>
      <c r="CG3" s="21"/>
      <c r="CL3" s="21"/>
    </row>
    <row r="4" spans="1:93">
      <c r="A4" s="10"/>
      <c r="B4" s="24"/>
      <c r="C4" s="23"/>
      <c r="D4" s="10"/>
      <c r="E4" s="10"/>
      <c r="F4" s="10"/>
      <c r="G4" s="9"/>
      <c r="H4" s="20">
        <v>0</v>
      </c>
      <c r="I4" s="27">
        <v>0.43541666666666662</v>
      </c>
      <c r="J4" s="15">
        <f t="shared" si="2"/>
        <v>7.9999999999999716</v>
      </c>
      <c r="K4" s="14">
        <v>12.5814</v>
      </c>
      <c r="L4" s="13">
        <v>50</v>
      </c>
      <c r="M4" s="13">
        <v>25</v>
      </c>
      <c r="N4" s="12">
        <f t="shared" si="0"/>
        <v>3.1477502925807972</v>
      </c>
      <c r="O4" s="11">
        <f t="shared" si="1"/>
        <v>1.5521451146848112E-2</v>
      </c>
      <c r="P4" s="10"/>
      <c r="Q4" s="26"/>
      <c r="R4" s="22"/>
      <c r="S4" s="22"/>
      <c r="T4" s="9"/>
      <c r="U4" s="9"/>
      <c r="V4" s="22"/>
      <c r="W4" s="22"/>
      <c r="X4" s="22"/>
      <c r="Y4" s="22"/>
      <c r="Z4" s="22"/>
      <c r="AA4" s="22"/>
      <c r="AB4" s="22"/>
      <c r="AC4" s="9"/>
      <c r="AD4" s="22"/>
      <c r="AE4" s="22"/>
      <c r="AF4" s="22"/>
      <c r="AG4" s="22"/>
      <c r="AH4" s="9"/>
      <c r="AI4" s="9"/>
      <c r="AJ4" s="22"/>
      <c r="AK4" s="22"/>
      <c r="AL4" s="22"/>
      <c r="AM4" s="22"/>
      <c r="AQ4" s="21"/>
      <c r="AV4" s="21"/>
      <c r="AW4" s="21"/>
      <c r="BE4" s="21"/>
      <c r="BJ4" s="21"/>
      <c r="BK4" s="21"/>
      <c r="BS4" s="21"/>
      <c r="BX4" s="21"/>
      <c r="BY4" s="21"/>
      <c r="CG4" s="21"/>
      <c r="CL4" s="21"/>
      <c r="CM4" s="21"/>
    </row>
    <row r="5" spans="1:93">
      <c r="A5" s="10"/>
      <c r="B5" s="24"/>
      <c r="C5" s="23"/>
      <c r="D5" s="10"/>
      <c r="E5" s="10"/>
      <c r="F5" s="10"/>
      <c r="G5" s="9"/>
      <c r="H5" s="20">
        <v>0</v>
      </c>
      <c r="I5" s="27">
        <v>0.44375000000000003</v>
      </c>
      <c r="J5" s="15">
        <f t="shared" si="2"/>
        <v>20.000000000000089</v>
      </c>
      <c r="K5" s="14">
        <v>12.5733</v>
      </c>
      <c r="L5" s="13">
        <v>50</v>
      </c>
      <c r="M5" s="13">
        <v>25</v>
      </c>
      <c r="N5" s="12">
        <f t="shared" si="0"/>
        <v>3.1477502925807972</v>
      </c>
      <c r="O5" s="11">
        <f t="shared" si="1"/>
        <v>1.5521451146848112E-2</v>
      </c>
      <c r="P5" s="9"/>
      <c r="Q5" s="26"/>
      <c r="R5" s="9"/>
      <c r="S5" s="22"/>
      <c r="T5" s="9"/>
      <c r="U5" s="9"/>
      <c r="V5" s="22"/>
      <c r="W5" s="22"/>
      <c r="X5" s="22"/>
      <c r="Y5" s="22"/>
      <c r="Z5" s="22"/>
      <c r="AA5" s="22"/>
      <c r="AB5" s="22"/>
      <c r="AC5" s="9"/>
      <c r="AD5" s="22"/>
      <c r="AE5" s="22"/>
      <c r="AF5" s="22"/>
      <c r="AG5" s="22"/>
      <c r="AH5" s="9"/>
      <c r="AI5" s="9"/>
      <c r="AJ5" s="22"/>
      <c r="AK5" s="22"/>
      <c r="AL5" s="22"/>
      <c r="AM5" s="22"/>
      <c r="AQ5" s="21"/>
      <c r="AV5" s="21"/>
      <c r="AW5" s="21"/>
      <c r="BE5" s="21"/>
      <c r="BJ5" s="21"/>
      <c r="BK5" s="21"/>
      <c r="BS5" s="21"/>
      <c r="BX5" s="21"/>
      <c r="BY5" s="21"/>
      <c r="CG5" s="21"/>
      <c r="CL5" s="21"/>
      <c r="CM5" s="21"/>
    </row>
    <row r="6" spans="1:93">
      <c r="A6" s="10"/>
      <c r="B6" s="24"/>
      <c r="C6" s="23"/>
      <c r="D6" s="10"/>
      <c r="E6" s="10"/>
      <c r="F6" s="10"/>
      <c r="G6" s="9"/>
      <c r="H6" s="20">
        <v>0</v>
      </c>
      <c r="I6" s="27">
        <v>0.45069444444444445</v>
      </c>
      <c r="J6" s="15">
        <f t="shared" si="2"/>
        <v>30.000000000000053</v>
      </c>
      <c r="K6" s="14">
        <v>12.566800000000001</v>
      </c>
      <c r="L6" s="13">
        <v>50</v>
      </c>
      <c r="M6" s="13">
        <v>25</v>
      </c>
      <c r="N6" s="12">
        <f t="shared" si="0"/>
        <v>3.1477502925807972</v>
      </c>
      <c r="O6" s="11">
        <f t="shared" si="1"/>
        <v>1.5521451146848112E-2</v>
      </c>
      <c r="P6" s="9"/>
      <c r="Q6" s="26"/>
      <c r="R6" s="9"/>
      <c r="S6" s="22"/>
      <c r="T6" s="9"/>
      <c r="U6" s="9"/>
      <c r="V6" s="22"/>
      <c r="W6" s="22"/>
      <c r="X6" s="22"/>
      <c r="Y6" s="22"/>
      <c r="Z6" s="22"/>
      <c r="AA6" s="22"/>
      <c r="AB6" s="22"/>
      <c r="AC6" s="9"/>
      <c r="AD6" s="22"/>
      <c r="AE6" s="22"/>
      <c r="AF6" s="22"/>
      <c r="AG6" s="22"/>
      <c r="AH6" s="9"/>
      <c r="AI6" s="9"/>
      <c r="AJ6" s="22"/>
      <c r="AK6" s="22"/>
      <c r="AL6" s="22"/>
      <c r="AM6" s="22"/>
      <c r="AQ6" s="21"/>
      <c r="AV6" s="21"/>
      <c r="AW6" s="21"/>
      <c r="BE6" s="21"/>
      <c r="BJ6" s="21"/>
      <c r="BK6" s="21"/>
      <c r="BS6" s="21"/>
      <c r="BX6" s="21"/>
      <c r="BY6" s="21"/>
      <c r="CG6" s="21"/>
      <c r="CL6" s="21"/>
      <c r="CM6" s="21"/>
    </row>
    <row r="7" spans="1:93">
      <c r="A7" s="10"/>
      <c r="B7" s="24"/>
      <c r="C7" s="23"/>
      <c r="D7" s="10"/>
      <c r="E7" s="10"/>
      <c r="F7" s="10"/>
      <c r="G7" s="9"/>
      <c r="H7" s="20">
        <v>0</v>
      </c>
      <c r="I7" s="27">
        <v>0.4604166666666667</v>
      </c>
      <c r="J7" s="15">
        <f t="shared" si="2"/>
        <v>44.000000000000085</v>
      </c>
      <c r="K7" s="14">
        <v>12.5603</v>
      </c>
      <c r="L7" s="13">
        <v>50</v>
      </c>
      <c r="M7" s="13">
        <v>25</v>
      </c>
      <c r="N7" s="12">
        <f t="shared" si="0"/>
        <v>3.1477502925807972</v>
      </c>
      <c r="O7" s="11">
        <f t="shared" si="1"/>
        <v>1.5521451146848112E-2</v>
      </c>
      <c r="P7" s="9"/>
      <c r="Q7" s="26"/>
      <c r="R7" s="9"/>
      <c r="S7" s="22"/>
      <c r="T7" s="9"/>
      <c r="U7" s="9"/>
      <c r="V7" s="22"/>
      <c r="W7" s="22"/>
      <c r="X7" s="22"/>
      <c r="Y7" s="22"/>
      <c r="Z7" s="22"/>
      <c r="AA7" s="22"/>
      <c r="AB7" s="22"/>
      <c r="AC7" s="9"/>
      <c r="AD7" s="22"/>
      <c r="AE7" s="22"/>
      <c r="AF7" s="22"/>
      <c r="AG7" s="22"/>
      <c r="AH7" s="9"/>
      <c r="AI7" s="9"/>
      <c r="AJ7" s="22"/>
      <c r="AK7" s="22"/>
      <c r="AL7" s="22"/>
      <c r="AM7" s="22"/>
      <c r="AQ7" s="21"/>
      <c r="AV7" s="21"/>
      <c r="AW7" s="21"/>
      <c r="BE7" s="21"/>
      <c r="BJ7" s="21"/>
      <c r="BK7" s="21"/>
      <c r="BS7" s="21"/>
      <c r="BX7" s="21"/>
      <c r="BY7" s="21"/>
      <c r="CG7" s="21"/>
      <c r="CL7" s="21"/>
      <c r="CM7" s="21"/>
    </row>
    <row r="8" spans="1:93">
      <c r="A8" s="10"/>
      <c r="B8" s="24"/>
      <c r="C8" s="23"/>
      <c r="D8" s="10"/>
      <c r="E8" s="10"/>
      <c r="F8" s="10"/>
      <c r="G8" s="9"/>
      <c r="H8" s="20">
        <v>0</v>
      </c>
      <c r="I8" s="27">
        <v>0.47152777777777777</v>
      </c>
      <c r="J8" s="15">
        <f t="shared" si="2"/>
        <v>60.000000000000021</v>
      </c>
      <c r="K8" s="14">
        <v>12.5534</v>
      </c>
      <c r="L8" s="13">
        <v>50</v>
      </c>
      <c r="M8" s="13">
        <v>25</v>
      </c>
      <c r="N8" s="12">
        <f t="shared" si="0"/>
        <v>3.1477502925807972</v>
      </c>
      <c r="O8" s="11">
        <f t="shared" si="1"/>
        <v>1.5521451146848112E-2</v>
      </c>
      <c r="P8" s="9"/>
      <c r="Q8" s="26"/>
      <c r="R8" s="9"/>
      <c r="S8" s="22"/>
      <c r="T8" s="9"/>
      <c r="U8" s="9"/>
      <c r="V8" s="22"/>
      <c r="W8" s="22"/>
      <c r="X8" s="22"/>
      <c r="Y8" s="22"/>
      <c r="Z8" s="22"/>
      <c r="AA8" s="22"/>
      <c r="AB8" s="22"/>
      <c r="AC8" s="9"/>
      <c r="AD8" s="22"/>
      <c r="AE8" s="22"/>
      <c r="AF8" s="22"/>
      <c r="AG8" s="22"/>
      <c r="AH8" s="9"/>
      <c r="AI8" s="9"/>
      <c r="AJ8" s="22"/>
      <c r="AK8" s="22"/>
      <c r="AL8" s="22"/>
      <c r="AM8" s="22"/>
      <c r="AQ8" s="21"/>
      <c r="AV8" s="21"/>
      <c r="AW8" s="21"/>
      <c r="BE8" s="21"/>
      <c r="BJ8" s="21"/>
      <c r="BK8" s="21"/>
      <c r="BS8" s="21"/>
      <c r="BX8" s="21"/>
      <c r="BY8" s="21"/>
      <c r="CG8" s="21"/>
      <c r="CL8" s="21"/>
      <c r="CM8" s="21"/>
    </row>
    <row r="9" spans="1:93">
      <c r="A9" s="10"/>
      <c r="B9" s="24"/>
      <c r="C9" s="23"/>
      <c r="D9" s="10"/>
      <c r="E9" s="10"/>
      <c r="F9" s="10"/>
      <c r="G9" s="9"/>
      <c r="H9" s="20">
        <v>0</v>
      </c>
      <c r="I9" s="16">
        <v>0.48194444444444445</v>
      </c>
      <c r="J9" s="15">
        <f t="shared" si="2"/>
        <v>75.000000000000057</v>
      </c>
      <c r="K9" s="14">
        <v>12.545500000000001</v>
      </c>
      <c r="L9" s="13">
        <v>50</v>
      </c>
      <c r="M9" s="13">
        <v>25</v>
      </c>
      <c r="N9" s="12">
        <f t="shared" si="0"/>
        <v>3.1477502925807972</v>
      </c>
      <c r="O9" s="11">
        <f t="shared" si="1"/>
        <v>1.5521451146848112E-2</v>
      </c>
      <c r="P9" s="9"/>
      <c r="Q9" s="26"/>
      <c r="R9" s="9"/>
      <c r="S9" s="22"/>
      <c r="T9" s="9"/>
      <c r="U9" s="9"/>
      <c r="V9" s="22"/>
      <c r="W9" s="22"/>
      <c r="X9" s="22"/>
      <c r="Y9" s="22"/>
      <c r="Z9" s="22"/>
      <c r="AA9" s="22"/>
      <c r="AB9" s="22"/>
      <c r="AC9" s="9"/>
      <c r="AD9" s="22"/>
      <c r="AE9" s="22"/>
      <c r="AF9" s="22"/>
      <c r="AG9" s="22"/>
      <c r="AH9" s="9"/>
      <c r="AI9" s="9"/>
      <c r="AJ9" s="22"/>
      <c r="AK9" s="22"/>
      <c r="AL9" s="22"/>
      <c r="AM9" s="22"/>
      <c r="AQ9" s="21"/>
      <c r="AV9" s="21"/>
      <c r="AW9" s="21"/>
      <c r="BE9" s="21"/>
      <c r="BJ9" s="21"/>
      <c r="BK9" s="21"/>
      <c r="BS9" s="21"/>
      <c r="BX9" s="21"/>
      <c r="BY9" s="21"/>
      <c r="CG9" s="21"/>
      <c r="CL9" s="21"/>
      <c r="CM9" s="21"/>
    </row>
    <row r="10" spans="1:93">
      <c r="A10" s="10"/>
      <c r="B10" s="24"/>
      <c r="C10" s="23"/>
      <c r="D10" s="10"/>
      <c r="E10" s="10"/>
      <c r="F10" s="10"/>
      <c r="G10" s="9"/>
      <c r="H10" s="20">
        <v>0</v>
      </c>
      <c r="I10" s="16">
        <v>0.49305555555555558</v>
      </c>
      <c r="J10" s="15">
        <f t="shared" si="2"/>
        <v>91.000000000000071</v>
      </c>
      <c r="K10" s="14">
        <v>12.5382</v>
      </c>
      <c r="L10" s="13">
        <v>50</v>
      </c>
      <c r="M10" s="13">
        <v>25</v>
      </c>
      <c r="N10" s="12">
        <f t="shared" si="0"/>
        <v>3.1477502925807972</v>
      </c>
      <c r="O10" s="11">
        <f t="shared" si="1"/>
        <v>1.5521451146848112E-2</v>
      </c>
      <c r="P10" s="9"/>
      <c r="R10" s="22"/>
      <c r="S10" s="22"/>
      <c r="T10" s="9"/>
      <c r="U10" s="9"/>
      <c r="V10" s="22"/>
      <c r="W10" s="25"/>
      <c r="X10" s="22"/>
      <c r="Y10" s="22"/>
      <c r="Z10" s="22"/>
      <c r="AA10" s="22"/>
      <c r="AB10" s="22"/>
      <c r="AC10" s="9"/>
      <c r="AD10" s="22"/>
      <c r="AE10" s="22"/>
      <c r="AF10" s="22"/>
      <c r="AG10" s="22"/>
      <c r="AH10" s="9"/>
      <c r="AI10" s="9"/>
      <c r="AJ10" s="22"/>
      <c r="AK10" s="25"/>
      <c r="AL10" s="22"/>
      <c r="AM10" s="22"/>
      <c r="AQ10" s="21"/>
      <c r="AV10" s="21"/>
      <c r="AW10" s="21"/>
      <c r="AY10" s="19"/>
      <c r="BE10" s="21"/>
      <c r="BJ10" s="21"/>
      <c r="BK10" s="21"/>
      <c r="BM10" s="19"/>
      <c r="BS10" s="21"/>
      <c r="BX10" s="21"/>
      <c r="BY10" s="21"/>
      <c r="CA10" s="19"/>
      <c r="CG10" s="21"/>
      <c r="CL10" s="21"/>
      <c r="CM10" s="21"/>
      <c r="CO10" s="19"/>
    </row>
    <row r="11" spans="1:93">
      <c r="A11" s="10"/>
      <c r="B11" s="24"/>
      <c r="C11" s="23"/>
      <c r="D11" s="10"/>
      <c r="E11" s="10"/>
      <c r="F11" s="10"/>
      <c r="G11" s="9"/>
      <c r="H11" s="20">
        <v>0</v>
      </c>
      <c r="I11" s="16">
        <v>0.50555555555555554</v>
      </c>
      <c r="J11" s="15">
        <f t="shared" si="2"/>
        <v>109</v>
      </c>
      <c r="K11" s="14">
        <v>12.530799999999999</v>
      </c>
      <c r="L11" s="13">
        <v>50</v>
      </c>
      <c r="M11" s="13">
        <v>25</v>
      </c>
      <c r="N11" s="12">
        <f t="shared" si="0"/>
        <v>3.1477502925807972</v>
      </c>
      <c r="O11" s="11">
        <f t="shared" si="1"/>
        <v>1.5521451146848112E-2</v>
      </c>
      <c r="P11" s="9"/>
      <c r="R11" s="22"/>
      <c r="S11" s="22"/>
      <c r="T11" s="9"/>
      <c r="U11" s="22"/>
      <c r="V11" s="22"/>
      <c r="W11" s="22"/>
      <c r="X11" s="22"/>
      <c r="Y11" s="22"/>
      <c r="Z11" s="22"/>
      <c r="AA11" s="22"/>
      <c r="AB11" s="22"/>
      <c r="AC11" s="9"/>
      <c r="AD11" s="22"/>
      <c r="AE11" s="22"/>
      <c r="AF11" s="22"/>
      <c r="AG11" s="22"/>
      <c r="AH11" s="9"/>
      <c r="AI11" s="22"/>
      <c r="AJ11" s="22"/>
      <c r="AK11" s="22"/>
      <c r="AL11" s="22"/>
      <c r="AM11" s="22"/>
      <c r="AQ11" s="21"/>
      <c r="AV11" s="21"/>
      <c r="BE11" s="21"/>
      <c r="BJ11" s="21"/>
      <c r="BS11" s="21"/>
      <c r="BX11" s="21"/>
      <c r="CG11" s="21"/>
      <c r="CL11" s="21"/>
    </row>
    <row r="12" spans="1:93">
      <c r="A12" s="10"/>
      <c r="B12" s="24"/>
      <c r="C12" s="23"/>
      <c r="D12" s="10"/>
      <c r="E12" s="10"/>
      <c r="F12" s="10"/>
      <c r="G12" s="9"/>
      <c r="H12" s="20">
        <v>0</v>
      </c>
      <c r="I12" s="16">
        <v>0.5180555555555556</v>
      </c>
      <c r="J12" s="15">
        <f t="shared" si="2"/>
        <v>127.00000000000011</v>
      </c>
      <c r="K12" s="14">
        <v>12.5238</v>
      </c>
      <c r="L12" s="13">
        <v>50</v>
      </c>
      <c r="M12" s="13">
        <v>25</v>
      </c>
      <c r="N12" s="12">
        <f t="shared" si="0"/>
        <v>3.1477502925807972</v>
      </c>
      <c r="O12" s="11">
        <f t="shared" si="1"/>
        <v>1.5521451146848112E-2</v>
      </c>
      <c r="P12" s="9"/>
      <c r="R12" s="22"/>
      <c r="S12" s="22"/>
      <c r="T12" s="9"/>
      <c r="U12" s="9"/>
      <c r="V12" s="22"/>
      <c r="W12" s="22"/>
      <c r="X12" s="22"/>
      <c r="Y12" s="22"/>
      <c r="Z12" s="22"/>
      <c r="AA12" s="22"/>
      <c r="AB12" s="22"/>
      <c r="AC12" s="9"/>
      <c r="AD12" s="22"/>
      <c r="AE12" s="22"/>
      <c r="AF12" s="22"/>
      <c r="AG12" s="22"/>
      <c r="AH12" s="9"/>
      <c r="AI12" s="9"/>
      <c r="AJ12" s="22"/>
      <c r="AK12" s="22"/>
      <c r="AL12" s="22"/>
      <c r="AM12" s="22"/>
      <c r="AQ12" s="21"/>
      <c r="AV12" s="21"/>
      <c r="AW12" s="21"/>
      <c r="BE12" s="21"/>
      <c r="BJ12" s="21"/>
      <c r="BK12" s="21"/>
      <c r="BS12" s="21"/>
      <c r="BX12" s="21"/>
      <c r="BY12" s="21"/>
      <c r="CG12" s="21"/>
      <c r="CL12" s="21"/>
      <c r="CM12" s="21"/>
    </row>
    <row r="13" spans="1:93">
      <c r="A13" s="6"/>
      <c r="B13" s="8"/>
      <c r="C13" s="7"/>
      <c r="D13" s="6"/>
      <c r="E13" s="6"/>
      <c r="F13" s="6"/>
      <c r="G13" s="6"/>
      <c r="H13" s="20">
        <v>0</v>
      </c>
      <c r="I13" s="16">
        <v>0.53125</v>
      </c>
      <c r="J13" s="15">
        <f t="shared" si="2"/>
        <v>146.00000000000003</v>
      </c>
      <c r="K13" s="14">
        <v>12.5162</v>
      </c>
      <c r="L13" s="13">
        <v>50</v>
      </c>
      <c r="M13" s="13">
        <v>25</v>
      </c>
      <c r="N13" s="12">
        <f t="shared" si="0"/>
        <v>3.1477502925807972</v>
      </c>
      <c r="O13" s="11">
        <f t="shared" si="1"/>
        <v>1.5521451146848112E-2</v>
      </c>
      <c r="P13" s="6"/>
    </row>
    <row r="14" spans="1:93">
      <c r="A14" s="6"/>
      <c r="B14" s="8"/>
      <c r="C14" s="7"/>
      <c r="D14" s="6"/>
      <c r="E14" s="6"/>
      <c r="F14" s="6"/>
      <c r="G14" s="6"/>
      <c r="H14" s="20">
        <v>0</v>
      </c>
      <c r="I14" s="16">
        <v>0.54513888888888895</v>
      </c>
      <c r="J14" s="15">
        <f t="shared" si="2"/>
        <v>166.00000000000014</v>
      </c>
      <c r="K14" s="14">
        <v>12.509</v>
      </c>
      <c r="L14" s="13">
        <v>50</v>
      </c>
      <c r="M14" s="13">
        <v>25</v>
      </c>
      <c r="N14" s="12">
        <f t="shared" si="0"/>
        <v>3.1477502925807972</v>
      </c>
      <c r="O14" s="11">
        <f t="shared" si="1"/>
        <v>1.5521451146848112E-2</v>
      </c>
      <c r="P14" s="6"/>
    </row>
    <row r="15" spans="1:93">
      <c r="A15" s="6"/>
      <c r="B15" s="8"/>
      <c r="C15" s="7"/>
      <c r="D15" s="6"/>
      <c r="E15" s="6"/>
      <c r="F15" s="6"/>
      <c r="G15" s="6"/>
      <c r="H15" s="20">
        <v>0</v>
      </c>
      <c r="I15" s="16">
        <v>0.55833333333333335</v>
      </c>
      <c r="J15" s="15">
        <f t="shared" si="2"/>
        <v>185.00000000000006</v>
      </c>
      <c r="K15" s="14">
        <v>12.5023</v>
      </c>
      <c r="L15" s="13">
        <v>50</v>
      </c>
      <c r="M15" s="13">
        <v>25</v>
      </c>
      <c r="N15" s="12">
        <f t="shared" si="0"/>
        <v>3.1477502925807972</v>
      </c>
      <c r="O15" s="11">
        <f t="shared" si="1"/>
        <v>1.5521451146848112E-2</v>
      </c>
      <c r="P15" s="6"/>
    </row>
    <row r="16" spans="1:93">
      <c r="A16" s="6"/>
      <c r="B16" s="8"/>
      <c r="C16" s="7"/>
      <c r="D16" s="6"/>
      <c r="E16" s="6"/>
      <c r="F16" s="6"/>
      <c r="G16" s="19"/>
      <c r="H16" s="17">
        <v>0</v>
      </c>
      <c r="I16" s="16">
        <v>0.57291666666666663</v>
      </c>
      <c r="J16" s="15">
        <f t="shared" si="2"/>
        <v>205.99999999999997</v>
      </c>
      <c r="K16" s="14">
        <v>12.4948</v>
      </c>
      <c r="L16" s="13">
        <v>50</v>
      </c>
      <c r="M16" s="13">
        <v>25</v>
      </c>
      <c r="N16" s="12">
        <f t="shared" si="0"/>
        <v>3.1477502925807972</v>
      </c>
      <c r="O16" s="11">
        <f t="shared" si="1"/>
        <v>1.5521451146848112E-2</v>
      </c>
      <c r="P16" s="6"/>
    </row>
    <row r="17" spans="1:16">
      <c r="A17" s="6"/>
      <c r="B17" s="8"/>
      <c r="C17" s="7"/>
      <c r="D17" s="6"/>
      <c r="E17" s="6"/>
      <c r="F17" s="6"/>
      <c r="G17" s="6"/>
      <c r="H17" s="17">
        <v>0</v>
      </c>
      <c r="I17" s="16">
        <v>0.58680555555555558</v>
      </c>
      <c r="J17" s="15">
        <f t="shared" si="2"/>
        <v>226.00000000000006</v>
      </c>
      <c r="K17" s="18">
        <v>12.4879</v>
      </c>
      <c r="L17" s="13">
        <v>50</v>
      </c>
      <c r="M17" s="13">
        <v>25</v>
      </c>
      <c r="N17" s="12">
        <f t="shared" si="0"/>
        <v>3.1477502925807972</v>
      </c>
      <c r="O17" s="11">
        <f t="shared" si="1"/>
        <v>1.5521451146848112E-2</v>
      </c>
      <c r="P17" s="6"/>
    </row>
    <row r="18" spans="1:16">
      <c r="A18" s="6"/>
      <c r="B18" s="8"/>
      <c r="C18" s="7"/>
      <c r="D18" s="6"/>
      <c r="E18" s="6"/>
      <c r="F18" s="6"/>
      <c r="G18" s="6"/>
      <c r="H18" s="17">
        <v>0</v>
      </c>
      <c r="I18" s="16">
        <v>0.6</v>
      </c>
      <c r="J18" s="15">
        <f t="shared" si="2"/>
        <v>245</v>
      </c>
      <c r="K18" s="14">
        <v>12.4816</v>
      </c>
      <c r="L18" s="13">
        <v>50</v>
      </c>
      <c r="M18" s="13">
        <v>25</v>
      </c>
      <c r="N18" s="12">
        <f t="shared" si="0"/>
        <v>3.1477502925807972</v>
      </c>
      <c r="O18" s="11">
        <f t="shared" si="1"/>
        <v>1.5521451146848112E-2</v>
      </c>
      <c r="P18" s="6"/>
    </row>
    <row r="19" spans="1:16">
      <c r="A19" s="6"/>
      <c r="B19" s="8"/>
      <c r="C19" s="7"/>
      <c r="D19" s="6"/>
      <c r="E19" s="6"/>
      <c r="F19" s="6"/>
      <c r="G19" s="6"/>
      <c r="H19" s="17">
        <v>0</v>
      </c>
      <c r="I19" s="16">
        <v>0.61527777777777781</v>
      </c>
      <c r="J19" s="15">
        <f t="shared" si="2"/>
        <v>267.00000000000011</v>
      </c>
      <c r="K19" s="14">
        <v>12.4742</v>
      </c>
      <c r="L19" s="13">
        <v>50</v>
      </c>
      <c r="M19" s="13">
        <v>25</v>
      </c>
      <c r="N19" s="12">
        <f t="shared" si="0"/>
        <v>3.1477502925807972</v>
      </c>
      <c r="O19" s="11">
        <f t="shared" si="1"/>
        <v>1.5521451146848112E-2</v>
      </c>
      <c r="P19" s="6"/>
    </row>
    <row r="20" spans="1:16">
      <c r="A20" s="6"/>
      <c r="B20" s="8"/>
      <c r="C20" s="7"/>
      <c r="D20" s="6"/>
      <c r="E20" s="6"/>
      <c r="F20" s="6"/>
      <c r="G20" s="6"/>
      <c r="H20" s="17">
        <v>0</v>
      </c>
      <c r="I20" s="16">
        <v>0.63611111111111118</v>
      </c>
      <c r="J20" s="15">
        <f t="shared" si="2"/>
        <v>297.00000000000011</v>
      </c>
      <c r="K20" s="14">
        <v>12.4641</v>
      </c>
      <c r="L20" s="13">
        <v>50</v>
      </c>
      <c r="M20" s="13">
        <v>25</v>
      </c>
      <c r="N20" s="12">
        <f t="shared" si="0"/>
        <v>3.1477502925807972</v>
      </c>
      <c r="O20" s="11">
        <f t="shared" si="1"/>
        <v>1.5521451146848112E-2</v>
      </c>
      <c r="P20" s="6"/>
    </row>
    <row r="21" spans="1:16">
      <c r="A21" s="6"/>
      <c r="B21" s="8"/>
      <c r="C21" s="7"/>
      <c r="D21" s="6"/>
      <c r="E21" s="6"/>
      <c r="F21" s="6"/>
      <c r="G21" s="6"/>
      <c r="H21" s="17">
        <v>0</v>
      </c>
      <c r="I21" s="16">
        <v>0.65555555555555556</v>
      </c>
      <c r="J21" s="15">
        <f t="shared" si="2"/>
        <v>325</v>
      </c>
      <c r="K21" s="14">
        <v>12.455</v>
      </c>
      <c r="L21" s="13">
        <v>50</v>
      </c>
      <c r="M21" s="13">
        <v>25</v>
      </c>
      <c r="N21" s="12">
        <f t="shared" si="0"/>
        <v>3.1477502925807972</v>
      </c>
      <c r="O21" s="11">
        <f t="shared" si="1"/>
        <v>1.5521451146848112E-2</v>
      </c>
      <c r="P21" s="6"/>
    </row>
    <row r="22" spans="1:16">
      <c r="A22" s="6"/>
      <c r="B22" s="8"/>
      <c r="C22" s="7"/>
      <c r="D22" s="6"/>
      <c r="E22" s="6"/>
      <c r="F22" s="6"/>
      <c r="G22" s="6"/>
      <c r="H22" s="17">
        <v>0</v>
      </c>
      <c r="I22" s="16">
        <v>0.6694444444444444</v>
      </c>
      <c r="J22" s="15">
        <f t="shared" si="2"/>
        <v>344.99999999999994</v>
      </c>
      <c r="K22" s="14">
        <v>12.4491</v>
      </c>
      <c r="L22" s="13">
        <v>50</v>
      </c>
      <c r="M22" s="13">
        <v>25</v>
      </c>
      <c r="N22" s="12">
        <f t="shared" si="0"/>
        <v>3.1477502925807972</v>
      </c>
      <c r="O22" s="11">
        <f t="shared" si="1"/>
        <v>1.5521451146848112E-2</v>
      </c>
      <c r="P22" s="6"/>
    </row>
    <row r="23" spans="1:16">
      <c r="A23" s="6"/>
      <c r="B23" s="8"/>
      <c r="C23" s="7"/>
      <c r="D23" s="6"/>
      <c r="E23" s="6"/>
      <c r="F23" s="6"/>
      <c r="G23" s="6"/>
      <c r="H23" s="17">
        <v>0</v>
      </c>
      <c r="I23" s="16">
        <v>0.68472222222222223</v>
      </c>
      <c r="J23" s="15">
        <f t="shared" si="2"/>
        <v>367.00000000000006</v>
      </c>
      <c r="K23" s="14">
        <v>12.442</v>
      </c>
      <c r="L23" s="13">
        <v>50</v>
      </c>
      <c r="M23" s="13">
        <v>25</v>
      </c>
      <c r="N23" s="12">
        <f t="shared" si="0"/>
        <v>3.1477502925807972</v>
      </c>
      <c r="O23" s="11">
        <f t="shared" si="1"/>
        <v>1.5521451146848112E-2</v>
      </c>
      <c r="P23" s="6"/>
    </row>
    <row r="24" spans="1:16">
      <c r="A24" s="6"/>
      <c r="B24" s="8"/>
      <c r="C24" s="7"/>
      <c r="D24" s="6"/>
      <c r="E24" s="6"/>
      <c r="F24" s="6"/>
      <c r="G24" s="6"/>
      <c r="H24" s="17">
        <v>0</v>
      </c>
      <c r="I24" s="16">
        <v>0.69791666666666663</v>
      </c>
      <c r="J24" s="15">
        <f t="shared" si="2"/>
        <v>386</v>
      </c>
      <c r="K24" s="14">
        <v>12.4359</v>
      </c>
      <c r="L24" s="13">
        <v>50</v>
      </c>
      <c r="M24" s="13">
        <v>25</v>
      </c>
      <c r="N24" s="12">
        <f t="shared" si="0"/>
        <v>3.1477502925807972</v>
      </c>
      <c r="O24" s="11">
        <f t="shared" si="1"/>
        <v>1.5521451146848112E-2</v>
      </c>
      <c r="P24" s="6"/>
    </row>
    <row r="25" spans="1:16">
      <c r="A25" s="6"/>
      <c r="B25" s="8"/>
      <c r="C25" s="7"/>
      <c r="D25" s="6"/>
      <c r="E25" s="6"/>
      <c r="F25" s="6"/>
      <c r="G25" s="6"/>
      <c r="H25" s="17">
        <v>0</v>
      </c>
      <c r="I25" s="16">
        <v>0.71319444444444446</v>
      </c>
      <c r="J25" s="15">
        <f t="shared" si="2"/>
        <v>408.00000000000011</v>
      </c>
      <c r="K25" s="14">
        <v>12.4293</v>
      </c>
      <c r="L25" s="13">
        <v>50</v>
      </c>
      <c r="M25" s="13">
        <v>25</v>
      </c>
      <c r="N25" s="12">
        <f t="shared" si="0"/>
        <v>3.1477502925807972</v>
      </c>
      <c r="O25" s="11">
        <f t="shared" si="1"/>
        <v>1.5521451146848112E-2</v>
      </c>
      <c r="P25" s="6"/>
    </row>
    <row r="26" spans="1:16">
      <c r="A26" s="6"/>
      <c r="B26" s="8"/>
      <c r="C26" s="7"/>
      <c r="D26" s="6"/>
      <c r="E26" s="6"/>
      <c r="F26" s="6"/>
      <c r="G26" s="6"/>
      <c r="H26" s="17">
        <v>0</v>
      </c>
      <c r="I26" s="16">
        <v>0.7270833333333333</v>
      </c>
      <c r="J26" s="15">
        <f t="shared" si="2"/>
        <v>428</v>
      </c>
      <c r="K26" s="14">
        <v>12.423400000000001</v>
      </c>
      <c r="L26" s="13">
        <v>50</v>
      </c>
      <c r="M26" s="13">
        <v>25</v>
      </c>
      <c r="N26" s="12">
        <f t="shared" si="0"/>
        <v>3.1477502925807972</v>
      </c>
      <c r="O26" s="11">
        <f t="shared" si="1"/>
        <v>1.5521451146848112E-2</v>
      </c>
      <c r="P26" s="6"/>
    </row>
    <row r="27" spans="1:16">
      <c r="A27" s="6"/>
      <c r="B27" s="8"/>
      <c r="C27" s="7"/>
      <c r="D27" s="6"/>
      <c r="E27" s="6"/>
      <c r="F27" s="6"/>
      <c r="G27" s="6"/>
      <c r="H27" s="17">
        <v>0</v>
      </c>
      <c r="I27" s="16">
        <v>0.75069444444444444</v>
      </c>
      <c r="J27" s="15">
        <f t="shared" si="2"/>
        <v>462</v>
      </c>
      <c r="K27" s="14">
        <v>12.4133</v>
      </c>
      <c r="L27" s="13">
        <v>50</v>
      </c>
      <c r="M27" s="13">
        <v>25</v>
      </c>
      <c r="N27" s="12">
        <f t="shared" si="0"/>
        <v>3.1477502925807972</v>
      </c>
      <c r="O27" s="11">
        <f t="shared" si="1"/>
        <v>1.5521451146848112E-2</v>
      </c>
      <c r="P27" s="6"/>
    </row>
    <row r="28" spans="1:16">
      <c r="A28" s="6"/>
      <c r="B28" s="8"/>
      <c r="C28" s="7"/>
      <c r="D28" s="6"/>
      <c r="E28" s="6"/>
      <c r="F28" s="6"/>
      <c r="G28" s="6"/>
      <c r="H28" s="17">
        <v>0</v>
      </c>
      <c r="I28" s="16">
        <v>0.7715277777777777</v>
      </c>
      <c r="J28" s="15">
        <f t="shared" si="2"/>
        <v>491.99999999999989</v>
      </c>
      <c r="K28" s="14">
        <v>12.4049</v>
      </c>
      <c r="L28" s="13">
        <v>50</v>
      </c>
      <c r="M28" s="13">
        <v>25</v>
      </c>
      <c r="N28" s="12">
        <f t="shared" si="0"/>
        <v>3.1477502925807972</v>
      </c>
      <c r="O28" s="11">
        <f t="shared" si="1"/>
        <v>1.5521451146848112E-2</v>
      </c>
      <c r="P28" s="6"/>
    </row>
    <row r="29" spans="1:16">
      <c r="A29" s="6"/>
      <c r="B29" s="8"/>
      <c r="C29" s="7"/>
      <c r="D29" s="6"/>
      <c r="E29" s="6"/>
      <c r="F29" s="6"/>
      <c r="G29" s="6"/>
      <c r="J29" s="6"/>
      <c r="K29" s="6"/>
      <c r="L29" s="6"/>
      <c r="M29" s="6"/>
      <c r="N29" s="6"/>
      <c r="O29" s="6"/>
      <c r="P29" s="6"/>
    </row>
    <row r="30" spans="1:16">
      <c r="A30" s="6"/>
      <c r="B30" s="8"/>
      <c r="C30" s="7"/>
      <c r="D30" s="6"/>
      <c r="E30" s="6"/>
      <c r="F30" s="6"/>
      <c r="G30" s="6"/>
      <c r="J30" s="6"/>
      <c r="K30" s="6"/>
      <c r="L30" s="6"/>
      <c r="M30" s="6"/>
      <c r="N30" s="6"/>
      <c r="O30" s="6"/>
      <c r="P30" s="6"/>
    </row>
    <row r="31" spans="1:16">
      <c r="A31" s="6"/>
      <c r="B31" s="8"/>
      <c r="C31" s="7"/>
      <c r="D31" s="6"/>
      <c r="E31" s="6"/>
      <c r="F31" s="6"/>
      <c r="G31" s="6"/>
      <c r="J31" s="6"/>
      <c r="K31" s="6"/>
      <c r="L31" s="6"/>
      <c r="M31" s="6"/>
      <c r="N31" s="6"/>
      <c r="O31" s="6"/>
      <c r="P31" s="6"/>
    </row>
    <row r="32" spans="1:16">
      <c r="A32" s="6"/>
      <c r="B32" s="8"/>
      <c r="C32" s="7"/>
      <c r="D32" s="6"/>
      <c r="E32" s="6"/>
      <c r="F32" s="6"/>
      <c r="G32" s="6"/>
      <c r="J32" s="6"/>
      <c r="K32" s="6"/>
      <c r="L32" s="6"/>
      <c r="M32" s="6"/>
      <c r="N32" s="6"/>
      <c r="O32" s="6"/>
      <c r="P32" s="6"/>
    </row>
    <row r="33" spans="1:16">
      <c r="A33" s="6"/>
      <c r="B33" s="8"/>
      <c r="C33" s="7"/>
      <c r="D33" s="6"/>
      <c r="E33" s="6"/>
      <c r="F33" s="6"/>
      <c r="G33" s="6"/>
      <c r="J33" s="6"/>
      <c r="K33" s="6"/>
      <c r="L33" s="6"/>
      <c r="M33" s="6"/>
      <c r="N33" s="6"/>
      <c r="O33" s="6"/>
      <c r="P33" s="6"/>
    </row>
    <row r="34" spans="1:16">
      <c r="A34" s="6"/>
      <c r="B34" s="8"/>
      <c r="C34" s="7"/>
      <c r="D34" s="6"/>
      <c r="E34" s="6"/>
      <c r="F34" s="6"/>
      <c r="G34" s="6"/>
      <c r="J34" s="6"/>
      <c r="K34" s="6"/>
      <c r="L34" s="6"/>
      <c r="M34" s="6"/>
      <c r="N34" s="6"/>
      <c r="O34" s="6"/>
      <c r="P34" s="6"/>
    </row>
    <row r="35" spans="1:16">
      <c r="A35" s="6"/>
      <c r="B35" s="8"/>
      <c r="C35" s="7"/>
      <c r="D35" s="6"/>
      <c r="E35" s="6"/>
      <c r="F35" s="6"/>
      <c r="G35" s="6"/>
      <c r="J35" s="6"/>
      <c r="K35" s="6"/>
      <c r="L35" s="6"/>
      <c r="M35" s="6"/>
      <c r="N35" s="6"/>
      <c r="O35" s="6"/>
      <c r="P35" s="6"/>
    </row>
    <row r="36" spans="1:16">
      <c r="A36" s="6"/>
      <c r="B36" s="8"/>
      <c r="C36" s="7"/>
      <c r="D36" s="6"/>
      <c r="E36" s="6"/>
      <c r="F36" s="6"/>
      <c r="G36" s="6"/>
      <c r="J36" s="6"/>
      <c r="K36" s="6"/>
      <c r="L36" s="6"/>
      <c r="M36" s="6"/>
      <c r="N36" s="6"/>
      <c r="O36" s="6"/>
      <c r="P36" s="6"/>
    </row>
    <row r="37" spans="1:16">
      <c r="A37" s="6"/>
      <c r="B37" s="8"/>
      <c r="C37" s="7"/>
      <c r="D37" s="6"/>
      <c r="E37" s="6"/>
      <c r="F37" s="6"/>
      <c r="G37" s="6"/>
      <c r="J37" s="6"/>
      <c r="K37" s="6"/>
      <c r="L37" s="6"/>
      <c r="M37" s="6"/>
      <c r="N37" s="6"/>
      <c r="O37" s="6"/>
      <c r="P37" s="6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FREX_05</vt:lpstr>
      <vt:lpstr>FREX_06</vt:lpstr>
      <vt:lpstr>FREX_07</vt:lpstr>
      <vt:lpstr>FREX_08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Saddiqa</dc:creator>
  <cp:lastModifiedBy>Florian Wilms</cp:lastModifiedBy>
  <dcterms:created xsi:type="dcterms:W3CDTF">2023-10-05T08:59:22Z</dcterms:created>
  <dcterms:modified xsi:type="dcterms:W3CDTF">2024-11-02T15:07:58Z</dcterms:modified>
</cp:coreProperties>
</file>