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52ba94bc9309ae/Documents/Hainich_Project/data/gmin/3rd_campaign/"/>
    </mc:Choice>
  </mc:AlternateContent>
  <xr:revisionPtr revIDLastSave="0" documentId="10_ncr:40000_{F968639D-98D9-4AF1-B867-8EAED85E4EA9}" xr6:coauthVersionLast="47" xr6:coauthVersionMax="47" xr10:uidLastSave="{00000000-0000-0000-0000-000000000000}"/>
  <bookViews>
    <workbookView xWindow="-110" yWindow="-110" windowWidth="19420" windowHeight="10300" activeTab="3"/>
  </bookViews>
  <sheets>
    <sheet name="FREX_05" sheetId="5" r:id="rId1"/>
    <sheet name="FREX_06" sheetId="4" r:id="rId2"/>
    <sheet name="FREX_07" sheetId="3" r:id="rId3"/>
    <sheet name="FREX_08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O2" i="5"/>
  <c r="J3" i="5"/>
  <c r="N3" i="5"/>
  <c r="O3" i="5" s="1"/>
  <c r="J4" i="5"/>
  <c r="N4" i="5"/>
  <c r="O4" i="5"/>
  <c r="J5" i="5"/>
  <c r="N5" i="5"/>
  <c r="O5" i="5" s="1"/>
  <c r="J6" i="5"/>
  <c r="N6" i="5"/>
  <c r="O6" i="5"/>
  <c r="J7" i="5"/>
  <c r="N7" i="5"/>
  <c r="O7" i="5"/>
  <c r="J8" i="5"/>
  <c r="N8" i="5"/>
  <c r="O8" i="5" s="1"/>
  <c r="J9" i="5"/>
  <c r="N9" i="5"/>
  <c r="O9" i="5" s="1"/>
  <c r="J10" i="5"/>
  <c r="N10" i="5"/>
  <c r="O10" i="5"/>
  <c r="J11" i="5"/>
  <c r="N11" i="5"/>
  <c r="O11" i="5" s="1"/>
  <c r="J12" i="5"/>
  <c r="N12" i="5"/>
  <c r="O12" i="5"/>
  <c r="J13" i="5"/>
  <c r="N13" i="5"/>
  <c r="O13" i="5" s="1"/>
  <c r="J14" i="5"/>
  <c r="N14" i="5"/>
  <c r="O14" i="5"/>
  <c r="J15" i="5"/>
  <c r="N15" i="5"/>
  <c r="O15" i="5"/>
  <c r="J16" i="5"/>
  <c r="N16" i="5"/>
  <c r="O16" i="5" s="1"/>
  <c r="J17" i="5"/>
  <c r="N17" i="5"/>
  <c r="O17" i="5" s="1"/>
  <c r="J18" i="5"/>
  <c r="N18" i="5"/>
  <c r="O18" i="5"/>
  <c r="J19" i="5"/>
  <c r="N19" i="5"/>
  <c r="O19" i="5" s="1"/>
  <c r="J20" i="5"/>
  <c r="N20" i="5"/>
  <c r="O20" i="5"/>
  <c r="J21" i="5"/>
  <c r="N21" i="5"/>
  <c r="O21" i="5" s="1"/>
  <c r="J22" i="5"/>
  <c r="N22" i="5"/>
  <c r="O22" i="5"/>
  <c r="J23" i="5"/>
  <c r="N23" i="5"/>
  <c r="O23" i="5"/>
  <c r="J24" i="5"/>
  <c r="N24" i="5"/>
  <c r="O24" i="5" s="1"/>
  <c r="J25" i="5"/>
  <c r="N25" i="5"/>
  <c r="O25" i="5" s="1"/>
  <c r="J26" i="5"/>
  <c r="N26" i="5"/>
  <c r="O26" i="5"/>
  <c r="J27" i="5"/>
  <c r="N27" i="5"/>
  <c r="O27" i="5" s="1"/>
  <c r="N2" i="4"/>
  <c r="O2" i="4"/>
  <c r="J3" i="4"/>
  <c r="N3" i="4"/>
  <c r="O3" i="4" s="1"/>
  <c r="J4" i="4"/>
  <c r="N4" i="4"/>
  <c r="O4" i="4"/>
  <c r="J5" i="4"/>
  <c r="N5" i="4"/>
  <c r="O5" i="4" s="1"/>
  <c r="J6" i="4"/>
  <c r="N6" i="4"/>
  <c r="O6" i="4" s="1"/>
  <c r="J7" i="4"/>
  <c r="N7" i="4"/>
  <c r="O7" i="4"/>
  <c r="J8" i="4"/>
  <c r="N8" i="4"/>
  <c r="O8" i="4"/>
  <c r="J9" i="4"/>
  <c r="N9" i="4"/>
  <c r="O9" i="4"/>
  <c r="J10" i="4"/>
  <c r="N10" i="4"/>
  <c r="O10" i="4"/>
  <c r="J11" i="4"/>
  <c r="N11" i="4"/>
  <c r="O11" i="4" s="1"/>
  <c r="J12" i="4"/>
  <c r="N12" i="4"/>
  <c r="O12" i="4"/>
  <c r="J13" i="4"/>
  <c r="N13" i="4"/>
  <c r="O13" i="4" s="1"/>
  <c r="J14" i="4"/>
  <c r="N14" i="4"/>
  <c r="O14" i="4" s="1"/>
  <c r="J15" i="4"/>
  <c r="N15" i="4"/>
  <c r="O15" i="4"/>
  <c r="J16" i="4"/>
  <c r="N16" i="4"/>
  <c r="O16" i="4"/>
  <c r="J17" i="4"/>
  <c r="N17" i="4"/>
  <c r="O17" i="4"/>
  <c r="J18" i="4"/>
  <c r="N18" i="4"/>
  <c r="O18" i="4"/>
  <c r="J19" i="4"/>
  <c r="N19" i="4"/>
  <c r="O19" i="4" s="1"/>
  <c r="J20" i="4"/>
  <c r="N20" i="4"/>
  <c r="O20" i="4"/>
  <c r="J21" i="4"/>
  <c r="N21" i="4"/>
  <c r="O21" i="4" s="1"/>
  <c r="J22" i="4"/>
  <c r="N22" i="4"/>
  <c r="O22" i="4" s="1"/>
  <c r="J23" i="4"/>
  <c r="N23" i="4"/>
  <c r="O23" i="4"/>
  <c r="J24" i="4"/>
  <c r="N24" i="4"/>
  <c r="O24" i="4"/>
  <c r="J25" i="4"/>
  <c r="N25" i="4"/>
  <c r="O25" i="4"/>
  <c r="J26" i="4"/>
  <c r="N26" i="4"/>
  <c r="O26" i="4"/>
  <c r="J27" i="4"/>
  <c r="N27" i="4"/>
  <c r="O27" i="4" s="1"/>
  <c r="N2" i="3"/>
  <c r="O2" i="3" s="1"/>
  <c r="J3" i="3"/>
  <c r="N3" i="3"/>
  <c r="O3" i="3"/>
  <c r="J4" i="3"/>
  <c r="N4" i="3"/>
  <c r="O4" i="3"/>
  <c r="J5" i="3"/>
  <c r="N5" i="3"/>
  <c r="O5" i="3" s="1"/>
  <c r="J6" i="3"/>
  <c r="N6" i="3"/>
  <c r="O6" i="3"/>
  <c r="J7" i="3"/>
  <c r="N7" i="3"/>
  <c r="O7" i="3" s="1"/>
  <c r="J8" i="3"/>
  <c r="N8" i="3"/>
  <c r="O8" i="3"/>
  <c r="J9" i="3"/>
  <c r="N9" i="3"/>
  <c r="O9" i="3" s="1"/>
  <c r="J10" i="3"/>
  <c r="N10" i="3"/>
  <c r="O10" i="3" s="1"/>
  <c r="J11" i="3"/>
  <c r="N11" i="3"/>
  <c r="O11" i="3"/>
  <c r="J12" i="3"/>
  <c r="N12" i="3"/>
  <c r="O12" i="3"/>
  <c r="J13" i="3"/>
  <c r="N13" i="3"/>
  <c r="O13" i="3" s="1"/>
  <c r="J14" i="3"/>
  <c r="N14" i="3"/>
  <c r="O14" i="3"/>
  <c r="J15" i="3"/>
  <c r="N15" i="3"/>
  <c r="O15" i="3" s="1"/>
  <c r="J16" i="3"/>
  <c r="N16" i="3"/>
  <c r="O16" i="3"/>
  <c r="J17" i="3"/>
  <c r="N17" i="3"/>
  <c r="O17" i="3" s="1"/>
  <c r="J18" i="3"/>
  <c r="N18" i="3"/>
  <c r="O18" i="3" s="1"/>
  <c r="J19" i="3"/>
  <c r="N19" i="3"/>
  <c r="O19" i="3"/>
  <c r="J20" i="3"/>
  <c r="N20" i="3"/>
  <c r="O20" i="3"/>
  <c r="J21" i="3"/>
  <c r="N21" i="3"/>
  <c r="O21" i="3" s="1"/>
  <c r="J22" i="3"/>
  <c r="N22" i="3"/>
  <c r="O22" i="3"/>
  <c r="J23" i="3"/>
  <c r="N23" i="3"/>
  <c r="O23" i="3" s="1"/>
  <c r="J24" i="3"/>
  <c r="N24" i="3"/>
  <c r="O24" i="3"/>
  <c r="J25" i="3"/>
  <c r="N25" i="3"/>
  <c r="O25" i="3" s="1"/>
  <c r="J26" i="3"/>
  <c r="N26" i="3"/>
  <c r="O26" i="3" s="1"/>
  <c r="N2" i="2"/>
  <c r="O2" i="2"/>
  <c r="J3" i="2"/>
  <c r="N3" i="2"/>
  <c r="O3" i="2"/>
  <c r="J4" i="2"/>
  <c r="N4" i="2"/>
  <c r="O4" i="2" s="1"/>
  <c r="J5" i="2"/>
  <c r="N5" i="2"/>
  <c r="O5" i="2"/>
  <c r="J6" i="2"/>
  <c r="N6" i="2"/>
  <c r="O6" i="2" s="1"/>
  <c r="J7" i="2"/>
  <c r="N7" i="2"/>
  <c r="O7" i="2"/>
  <c r="J8" i="2"/>
  <c r="N8" i="2"/>
  <c r="O8" i="2"/>
  <c r="J9" i="2"/>
  <c r="N9" i="2"/>
  <c r="O9" i="2" s="1"/>
  <c r="J10" i="2"/>
  <c r="N10" i="2"/>
  <c r="O10" i="2"/>
  <c r="J11" i="2"/>
  <c r="N11" i="2"/>
  <c r="O11" i="2"/>
  <c r="J12" i="2"/>
  <c r="N12" i="2"/>
  <c r="O12" i="2"/>
  <c r="J13" i="2"/>
  <c r="N13" i="2"/>
  <c r="O13" i="2"/>
  <c r="J14" i="2"/>
  <c r="N14" i="2"/>
  <c r="O14" i="2" s="1"/>
  <c r="J15" i="2"/>
  <c r="N15" i="2"/>
  <c r="O15" i="2"/>
  <c r="J16" i="2"/>
  <c r="N16" i="2"/>
  <c r="O16" i="2"/>
  <c r="J17" i="2"/>
  <c r="N17" i="2"/>
  <c r="O17" i="2" s="1"/>
  <c r="J18" i="2"/>
  <c r="N18" i="2"/>
  <c r="O18" i="2"/>
  <c r="J19" i="2"/>
  <c r="N19" i="2"/>
  <c r="O19" i="2"/>
  <c r="J20" i="2"/>
  <c r="N20" i="2"/>
  <c r="O20" i="2"/>
  <c r="J21" i="2"/>
  <c r="N21" i="2"/>
  <c r="O21" i="2"/>
  <c r="J22" i="2"/>
  <c r="N22" i="2"/>
  <c r="O22" i="2" s="1"/>
  <c r="J23" i="2"/>
  <c r="N23" i="2"/>
  <c r="O23" i="2"/>
  <c r="J24" i="2"/>
  <c r="N24" i="2"/>
  <c r="O24" i="2"/>
  <c r="J25" i="2"/>
  <c r="N25" i="2"/>
  <c r="O25" i="2" s="1"/>
  <c r="J26" i="2"/>
  <c r="N26" i="2"/>
  <c r="O26" i="2"/>
</calcChain>
</file>

<file path=xl/sharedStrings.xml><?xml version="1.0" encoding="utf-8"?>
<sst xmlns="http://schemas.openxmlformats.org/spreadsheetml/2006/main" count="72" uniqueCount="21">
  <si>
    <t>FREX_08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</si>
  <si>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</si>
  <si>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</si>
  <si>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</si>
  <si>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</si>
  <si>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</si>
  <si>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</si>
  <si>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</si>
  <si>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</si>
  <si>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</si>
  <si>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</si>
  <si>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</si>
  <si>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</si>
  <si>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</si>
  <si>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</si>
  <si>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</si>
  <si>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</si>
  <si>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</si>
  <si>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FREX_07</t>
  </si>
  <si>
    <t>FREX_06</t>
  </si>
  <si>
    <t>FREX_05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</si>
</sst>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400]h:mm:ss\ AM/PM"/>
    <numFmt numFmtId="165" formatCode="mm/dd/yy;@"/>
    <numFmt numFmtId="166" formatCode="0.0000"/>
    <numFmt numFmtId="167" formatCode="_-* #,##0.00\ &quot;€&quot;_-;\-* #,##0.00\ &quot;€&quot;_-;_-* &quot;-&quot;??\ &quot;€&quot;_-;_-@_-"/>
    <numFmt numFmtId="168" formatCode="#,##0.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8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0</c:formatCode>
                <c:ptCount val="39"/>
                <c:pt idx="0">
                  <c:v>0</c:v>
                </c:pt>
                <c:pt idx="1">
                  <c:v>4.9999999999999023</c:v>
                </c:pt>
                <c:pt idx="2">
                  <c:v>9.9999999999999645</c:v>
                </c:pt>
                <c:pt idx="3">
                  <c:v>19.999999999999929</c:v>
                </c:pt>
                <c:pt idx="4">
                  <c:v>29.999999999999972</c:v>
                </c:pt>
                <c:pt idx="5">
                  <c:v>45</c:v>
                </c:pt>
                <c:pt idx="6">
                  <c:v>60.999999999999943</c:v>
                </c:pt>
                <c:pt idx="7">
                  <c:v>79.999999999999872</c:v>
                </c:pt>
                <c:pt idx="8">
                  <c:v>99.999999999999972</c:v>
                </c:pt>
                <c:pt idx="9">
                  <c:v>120.9999999999999</c:v>
                </c:pt>
                <c:pt idx="10">
                  <c:v>140.99999999999997</c:v>
                </c:pt>
                <c:pt idx="11">
                  <c:v>159.99999999999989</c:v>
                </c:pt>
                <c:pt idx="12">
                  <c:v>179</c:v>
                </c:pt>
                <c:pt idx="13">
                  <c:v>201.99999999999994</c:v>
                </c:pt>
                <c:pt idx="14">
                  <c:v>220.99999999999983</c:v>
                </c:pt>
                <c:pt idx="15">
                  <c:v>240.99999999999994</c:v>
                </c:pt>
                <c:pt idx="16">
                  <c:v>259.99999999999989</c:v>
                </c:pt>
                <c:pt idx="17">
                  <c:v>287.99999999999989</c:v>
                </c:pt>
                <c:pt idx="18">
                  <c:v>318</c:v>
                </c:pt>
                <c:pt idx="19">
                  <c:v>346.99999999999989</c:v>
                </c:pt>
                <c:pt idx="20">
                  <c:v>375.99999999999994</c:v>
                </c:pt>
                <c:pt idx="21">
                  <c:v>410.99999999999983</c:v>
                </c:pt>
                <c:pt idx="22">
                  <c:v>453</c:v>
                </c:pt>
                <c:pt idx="23">
                  <c:v>489.99999999999989</c:v>
                </c:pt>
                <c:pt idx="24">
                  <c:v>526.99999999999989</c:v>
                </c:pt>
                <c:pt idx="25">
                  <c:v>562.99999999999989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13.185</c:v>
                </c:pt>
                <c:pt idx="1">
                  <c:v>13.177300000000001</c:v>
                </c:pt>
                <c:pt idx="2">
                  <c:v>13.171099999999999</c:v>
                </c:pt>
                <c:pt idx="3">
                  <c:v>13.160500000000001</c:v>
                </c:pt>
                <c:pt idx="4">
                  <c:v>13.1508</c:v>
                </c:pt>
                <c:pt idx="5">
                  <c:v>13.135400000000001</c:v>
                </c:pt>
                <c:pt idx="6">
                  <c:v>13.121</c:v>
                </c:pt>
                <c:pt idx="7">
                  <c:v>13.1052</c:v>
                </c:pt>
                <c:pt idx="8">
                  <c:v>13.0905</c:v>
                </c:pt>
                <c:pt idx="9">
                  <c:v>13.078200000000001</c:v>
                </c:pt>
                <c:pt idx="10">
                  <c:v>13.0687</c:v>
                </c:pt>
                <c:pt idx="11">
                  <c:v>13.060600000000001</c:v>
                </c:pt>
                <c:pt idx="12">
                  <c:v>13.0543</c:v>
                </c:pt>
                <c:pt idx="13">
                  <c:v>13.0479</c:v>
                </c:pt>
                <c:pt idx="14">
                  <c:v>13.043200000000001</c:v>
                </c:pt>
                <c:pt idx="15">
                  <c:v>13.0382</c:v>
                </c:pt>
                <c:pt idx="16">
                  <c:v>13.033300000000001</c:v>
                </c:pt>
                <c:pt idx="17">
                  <c:v>13.026999999999999</c:v>
                </c:pt>
                <c:pt idx="18">
                  <c:v>13.0198</c:v>
                </c:pt>
                <c:pt idx="19">
                  <c:v>13.0124</c:v>
                </c:pt>
                <c:pt idx="20">
                  <c:v>13.0054</c:v>
                </c:pt>
                <c:pt idx="21">
                  <c:v>12.9971</c:v>
                </c:pt>
                <c:pt idx="22">
                  <c:v>12.987399999999999</c:v>
                </c:pt>
                <c:pt idx="23">
                  <c:v>12.9788</c:v>
                </c:pt>
                <c:pt idx="24">
                  <c:v>12.969799999999999</c:v>
                </c:pt>
                <c:pt idx="25">
                  <c:v>12.9613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1-4041-B838-7DD7C1D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FREX_06!$J$2:$J$43</c:f>
              <c:numCache>
                <c:formatCode>0</c:formatCode>
                <c:ptCount val="42"/>
                <c:pt idx="0">
                  <c:v>0</c:v>
                </c:pt>
                <c:pt idx="1">
                  <c:v>5.9999999999999787</c:v>
                </c:pt>
                <c:pt idx="2">
                  <c:v>10.999999999999881</c:v>
                </c:pt>
                <c:pt idx="3">
                  <c:v>21.000000000000007</c:v>
                </c:pt>
                <c:pt idx="4">
                  <c:v>30.999999999999972</c:v>
                </c:pt>
                <c:pt idx="5">
                  <c:v>45.999999999999915</c:v>
                </c:pt>
                <c:pt idx="6">
                  <c:v>60.999999999999943</c:v>
                </c:pt>
                <c:pt idx="7">
                  <c:v>81.999999999999872</c:v>
                </c:pt>
                <c:pt idx="8">
                  <c:v>100.99999999999997</c:v>
                </c:pt>
                <c:pt idx="9">
                  <c:v>122.00000000000006</c:v>
                </c:pt>
                <c:pt idx="10">
                  <c:v>142</c:v>
                </c:pt>
                <c:pt idx="11">
                  <c:v>160.99999999999991</c:v>
                </c:pt>
                <c:pt idx="12">
                  <c:v>180</c:v>
                </c:pt>
                <c:pt idx="13">
                  <c:v>201.99999999999994</c:v>
                </c:pt>
                <c:pt idx="14">
                  <c:v>220.99999999999983</c:v>
                </c:pt>
                <c:pt idx="15">
                  <c:v>240.99999999999994</c:v>
                </c:pt>
                <c:pt idx="16">
                  <c:v>261.00000000000006</c:v>
                </c:pt>
                <c:pt idx="17">
                  <c:v>288.99999999999994</c:v>
                </c:pt>
                <c:pt idx="18">
                  <c:v>319</c:v>
                </c:pt>
                <c:pt idx="19">
                  <c:v>348.00000000000006</c:v>
                </c:pt>
                <c:pt idx="20">
                  <c:v>376.99999999999994</c:v>
                </c:pt>
                <c:pt idx="21">
                  <c:v>411.99999999999994</c:v>
                </c:pt>
                <c:pt idx="22">
                  <c:v>453.99999999999994</c:v>
                </c:pt>
                <c:pt idx="23">
                  <c:v>489.99999999999989</c:v>
                </c:pt>
                <c:pt idx="24">
                  <c:v>529</c:v>
                </c:pt>
                <c:pt idx="25">
                  <c:v>562.99999999999989</c:v>
                </c:pt>
              </c:numCache>
            </c:numRef>
          </c:xVal>
          <c:yVal>
            <c:numRef>
              <c:f>FREX_06!$K$2:$K$43</c:f>
              <c:numCache>
                <c:formatCode>0.0000</c:formatCode>
                <c:ptCount val="42"/>
                <c:pt idx="0">
                  <c:v>12.05</c:v>
                </c:pt>
                <c:pt idx="1">
                  <c:v>12.0481</c:v>
                </c:pt>
                <c:pt idx="2">
                  <c:v>12.0465</c:v>
                </c:pt>
                <c:pt idx="3">
                  <c:v>12.044499999999999</c:v>
                </c:pt>
                <c:pt idx="4">
                  <c:v>12.0421</c:v>
                </c:pt>
                <c:pt idx="5">
                  <c:v>12.0379</c:v>
                </c:pt>
                <c:pt idx="6">
                  <c:v>12.0335</c:v>
                </c:pt>
                <c:pt idx="7">
                  <c:v>12.0273</c:v>
                </c:pt>
                <c:pt idx="8">
                  <c:v>12.0213</c:v>
                </c:pt>
                <c:pt idx="9">
                  <c:v>12.017099999999999</c:v>
                </c:pt>
                <c:pt idx="10">
                  <c:v>12.0138</c:v>
                </c:pt>
                <c:pt idx="11">
                  <c:v>12.0115</c:v>
                </c:pt>
                <c:pt idx="12">
                  <c:v>12.0091</c:v>
                </c:pt>
                <c:pt idx="13">
                  <c:v>12.0068</c:v>
                </c:pt>
                <c:pt idx="14">
                  <c:v>12.004300000000001</c:v>
                </c:pt>
                <c:pt idx="15">
                  <c:v>12.0021</c:v>
                </c:pt>
                <c:pt idx="16">
                  <c:v>12.0002</c:v>
                </c:pt>
                <c:pt idx="17">
                  <c:v>11.9975</c:v>
                </c:pt>
                <c:pt idx="18">
                  <c:v>11.9948</c:v>
                </c:pt>
                <c:pt idx="19">
                  <c:v>11.992100000000001</c:v>
                </c:pt>
                <c:pt idx="20">
                  <c:v>11.989699999999999</c:v>
                </c:pt>
                <c:pt idx="21">
                  <c:v>11.986700000000001</c:v>
                </c:pt>
                <c:pt idx="22">
                  <c:v>11.9833</c:v>
                </c:pt>
                <c:pt idx="23">
                  <c:v>11.9802</c:v>
                </c:pt>
                <c:pt idx="24">
                  <c:v>11.976900000000001</c:v>
                </c:pt>
                <c:pt idx="25">
                  <c:v>11.974299999999999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F-45A7-869F-47BBE9C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FREX_07!$J$2:$J$40</c:f>
              <c:numCache>
                <c:formatCode>0</c:formatCode>
                <c:ptCount val="39"/>
                <c:pt idx="0">
                  <c:v>0</c:v>
                </c:pt>
                <c:pt idx="1">
                  <c:v>5.0000000000000622</c:v>
                </c:pt>
                <c:pt idx="2">
                  <c:v>15.000000000000027</c:v>
                </c:pt>
                <c:pt idx="3">
                  <c:v>25.000000000000071</c:v>
                </c:pt>
                <c:pt idx="4">
                  <c:v>41.000000000000014</c:v>
                </c:pt>
                <c:pt idx="5">
                  <c:v>57.000000000000043</c:v>
                </c:pt>
                <c:pt idx="6">
                  <c:v>78.000000000000128</c:v>
                </c:pt>
                <c:pt idx="7">
                  <c:v>97.000000000000057</c:v>
                </c:pt>
                <c:pt idx="8">
                  <c:v>117.00000000000014</c:v>
                </c:pt>
                <c:pt idx="9">
                  <c:v>137.00000000000009</c:v>
                </c:pt>
                <c:pt idx="10">
                  <c:v>156</c:v>
                </c:pt>
                <c:pt idx="11">
                  <c:v>175.00000000000009</c:v>
                </c:pt>
                <c:pt idx="12">
                  <c:v>198</c:v>
                </c:pt>
                <c:pt idx="13">
                  <c:v>215.99999999999994</c:v>
                </c:pt>
                <c:pt idx="14">
                  <c:v>236.00000000000006</c:v>
                </c:pt>
                <c:pt idx="15">
                  <c:v>256.00000000000011</c:v>
                </c:pt>
                <c:pt idx="16">
                  <c:v>284</c:v>
                </c:pt>
                <c:pt idx="17">
                  <c:v>313.99999999999994</c:v>
                </c:pt>
                <c:pt idx="18">
                  <c:v>343</c:v>
                </c:pt>
                <c:pt idx="19">
                  <c:v>372.00000000000006</c:v>
                </c:pt>
                <c:pt idx="20">
                  <c:v>407.99999999999989</c:v>
                </c:pt>
                <c:pt idx="21">
                  <c:v>450.00000000000011</c:v>
                </c:pt>
                <c:pt idx="22">
                  <c:v>485.00000000000011</c:v>
                </c:pt>
                <c:pt idx="23">
                  <c:v>524</c:v>
                </c:pt>
                <c:pt idx="24">
                  <c:v>559.00000000000023</c:v>
                </c:pt>
              </c:numCache>
            </c:numRef>
          </c:xVal>
          <c:yVal>
            <c:numRef>
              <c:f>FREX_07!$K$2:$K$40</c:f>
              <c:numCache>
                <c:formatCode>0.0000</c:formatCode>
                <c:ptCount val="39"/>
                <c:pt idx="0">
                  <c:v>12.7555</c:v>
                </c:pt>
                <c:pt idx="1">
                  <c:v>12.7448</c:v>
                </c:pt>
                <c:pt idx="2">
                  <c:v>12.731199999999999</c:v>
                </c:pt>
                <c:pt idx="3">
                  <c:v>12.7211</c:v>
                </c:pt>
                <c:pt idx="4">
                  <c:v>12.706099999999999</c:v>
                </c:pt>
                <c:pt idx="5">
                  <c:v>12.6935</c:v>
                </c:pt>
                <c:pt idx="6">
                  <c:v>12.678800000000001</c:v>
                </c:pt>
                <c:pt idx="7">
                  <c:v>12.6662</c:v>
                </c:pt>
                <c:pt idx="8">
                  <c:v>12.6533</c:v>
                </c:pt>
                <c:pt idx="9">
                  <c:v>12.6409</c:v>
                </c:pt>
                <c:pt idx="10">
                  <c:v>12.630599999999999</c:v>
                </c:pt>
                <c:pt idx="11">
                  <c:v>12.62</c:v>
                </c:pt>
                <c:pt idx="12">
                  <c:v>12.607699999999999</c:v>
                </c:pt>
                <c:pt idx="13">
                  <c:v>12.597799999999999</c:v>
                </c:pt>
                <c:pt idx="14">
                  <c:v>12.587999999999999</c:v>
                </c:pt>
                <c:pt idx="15">
                  <c:v>12.5783</c:v>
                </c:pt>
                <c:pt idx="16">
                  <c:v>12.5657</c:v>
                </c:pt>
                <c:pt idx="17">
                  <c:v>12.5517</c:v>
                </c:pt>
                <c:pt idx="18">
                  <c:v>12.5379</c:v>
                </c:pt>
                <c:pt idx="19">
                  <c:v>12.526400000000001</c:v>
                </c:pt>
                <c:pt idx="20">
                  <c:v>12.511699999999999</c:v>
                </c:pt>
                <c:pt idx="21">
                  <c:v>12.4956</c:v>
                </c:pt>
                <c:pt idx="22">
                  <c:v>12.4811</c:v>
                </c:pt>
                <c:pt idx="23">
                  <c:v>12.466699999999999</c:v>
                </c:pt>
                <c:pt idx="24">
                  <c:v>12.4542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3-4022-BF9A-DEC5912D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FREX_08!$J$2:$J$40</c:f>
              <c:numCache>
                <c:formatCode>0</c:formatCode>
                <c:ptCount val="39"/>
                <c:pt idx="0">
                  <c:v>0</c:v>
                </c:pt>
                <c:pt idx="1">
                  <c:v>5.0000000000000622</c:v>
                </c:pt>
                <c:pt idx="2">
                  <c:v>16.000000000000103</c:v>
                </c:pt>
                <c:pt idx="3">
                  <c:v>26.000000000000068</c:v>
                </c:pt>
                <c:pt idx="4">
                  <c:v>42.000000000000092</c:v>
                </c:pt>
                <c:pt idx="5">
                  <c:v>57.000000000000043</c:v>
                </c:pt>
                <c:pt idx="6">
                  <c:v>78.999999999999972</c:v>
                </c:pt>
                <c:pt idx="7">
                  <c:v>98.000000000000057</c:v>
                </c:pt>
                <c:pt idx="8">
                  <c:v>117.99999999999999</c:v>
                </c:pt>
                <c:pt idx="9">
                  <c:v>138.00000000000006</c:v>
                </c:pt>
                <c:pt idx="10">
                  <c:v>156</c:v>
                </c:pt>
                <c:pt idx="11">
                  <c:v>176.00000000000011</c:v>
                </c:pt>
                <c:pt idx="12">
                  <c:v>198</c:v>
                </c:pt>
                <c:pt idx="13">
                  <c:v>217.00000000000011</c:v>
                </c:pt>
                <c:pt idx="14">
                  <c:v>237.00000000000006</c:v>
                </c:pt>
                <c:pt idx="15">
                  <c:v>258.00000000000011</c:v>
                </c:pt>
                <c:pt idx="16">
                  <c:v>285.00000000000006</c:v>
                </c:pt>
                <c:pt idx="17">
                  <c:v>315.00000000000011</c:v>
                </c:pt>
                <c:pt idx="18">
                  <c:v>345.00000000000011</c:v>
                </c:pt>
                <c:pt idx="19">
                  <c:v>374</c:v>
                </c:pt>
                <c:pt idx="20">
                  <c:v>409</c:v>
                </c:pt>
                <c:pt idx="21">
                  <c:v>451.00000000000011</c:v>
                </c:pt>
                <c:pt idx="22">
                  <c:v>485.99999999999989</c:v>
                </c:pt>
                <c:pt idx="23">
                  <c:v>525.00000000000023</c:v>
                </c:pt>
                <c:pt idx="24">
                  <c:v>561</c:v>
                </c:pt>
              </c:numCache>
            </c:numRef>
          </c:xVal>
          <c:yVal>
            <c:numRef>
              <c:f>FREX_08!$K$2:$K$40</c:f>
              <c:numCache>
                <c:formatCode>0.0000</c:formatCode>
                <c:ptCount val="39"/>
                <c:pt idx="0">
                  <c:v>12.1632</c:v>
                </c:pt>
                <c:pt idx="1">
                  <c:v>12.1614</c:v>
                </c:pt>
                <c:pt idx="2">
                  <c:v>12.157999999999999</c:v>
                </c:pt>
                <c:pt idx="3">
                  <c:v>12.1563</c:v>
                </c:pt>
                <c:pt idx="4">
                  <c:v>12.153700000000001</c:v>
                </c:pt>
                <c:pt idx="5">
                  <c:v>12.151400000000001</c:v>
                </c:pt>
                <c:pt idx="6">
                  <c:v>12.148400000000001</c:v>
                </c:pt>
                <c:pt idx="7">
                  <c:v>12.1455</c:v>
                </c:pt>
                <c:pt idx="8">
                  <c:v>12.141999999999999</c:v>
                </c:pt>
                <c:pt idx="9">
                  <c:v>12.1387</c:v>
                </c:pt>
                <c:pt idx="10">
                  <c:v>12.1355</c:v>
                </c:pt>
                <c:pt idx="11">
                  <c:v>12.1328</c:v>
                </c:pt>
                <c:pt idx="12">
                  <c:v>12.1305</c:v>
                </c:pt>
                <c:pt idx="13">
                  <c:v>12.128299999999999</c:v>
                </c:pt>
                <c:pt idx="14">
                  <c:v>12.1265</c:v>
                </c:pt>
                <c:pt idx="15">
                  <c:v>12.124499999999999</c:v>
                </c:pt>
                <c:pt idx="16">
                  <c:v>12.1221</c:v>
                </c:pt>
                <c:pt idx="17">
                  <c:v>12.119400000000001</c:v>
                </c:pt>
                <c:pt idx="18">
                  <c:v>12.116899999999999</c:v>
                </c:pt>
                <c:pt idx="19">
                  <c:v>12.114699999999999</c:v>
                </c:pt>
                <c:pt idx="20">
                  <c:v>12.111700000000001</c:v>
                </c:pt>
                <c:pt idx="21">
                  <c:v>12.1083</c:v>
                </c:pt>
                <c:pt idx="22">
                  <c:v>12.105499999999999</c:v>
                </c:pt>
                <c:pt idx="23">
                  <c:v>12.102600000000001</c:v>
                </c:pt>
                <c:pt idx="24">
                  <c:v>12.0998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5-4ECB-AA41-743FBC75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1834-9B4C-41D8-8DE1-9F96AA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0A2-7894-4F4E-9C93-0FD9BCC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D89-6804-4E02-B880-4B593633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A94E-C7D2-4D58-9E1C-ED5EB60D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0"/>
  <sheetViews>
    <sheetView zoomScale="56" zoomScaleNormal="125" workbookViewId="0">
      <selection activeCell="Q21" sqref="Q21"/>
    </sheetView>
  </sheetViews>
  <sheetFormatPr defaultColWidth="10.90625" defaultRowHeight="14.5" x14ac:dyDescent="0.3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6384" width="10.90625" style="1"/>
  </cols>
  <sheetData>
    <row r="1" spans="1:93" x14ac:dyDescent="0.35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35">
      <c r="A2" s="30" t="s">
        <v>20</v>
      </c>
      <c r="B2" s="29">
        <v>45148</v>
      </c>
      <c r="C2" s="28">
        <v>0.4604166666666667</v>
      </c>
      <c r="D2" s="27">
        <v>13.186999999999999</v>
      </c>
      <c r="E2" s="27">
        <v>11.6891</v>
      </c>
      <c r="F2" s="27">
        <v>101.4</v>
      </c>
      <c r="G2" s="21">
        <v>0</v>
      </c>
      <c r="H2" s="16">
        <v>0</v>
      </c>
      <c r="I2" s="26">
        <v>0.4604166666666667</v>
      </c>
      <c r="J2" s="13">
        <v>0</v>
      </c>
      <c r="K2" s="12">
        <v>13.185</v>
      </c>
      <c r="L2" s="11">
        <v>50</v>
      </c>
      <c r="M2" s="11">
        <v>25</v>
      </c>
      <c r="N2" s="10">
        <f>(610.78*2.71828^(M2/(M2+238.3)*17.2694))/1000</f>
        <v>3.1477502925807972</v>
      </c>
      <c r="O2" s="9">
        <f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35">
      <c r="A3" s="22"/>
      <c r="B3" s="24"/>
      <c r="C3" s="23"/>
      <c r="D3" s="22"/>
      <c r="E3" s="22"/>
      <c r="F3" s="22"/>
      <c r="G3" s="21"/>
      <c r="H3" s="16">
        <v>0</v>
      </c>
      <c r="I3" s="26">
        <v>0.46388888888888885</v>
      </c>
      <c r="J3" s="13">
        <f>60*(I3-$I$2)*24+(24*60*H3)</f>
        <v>4.9999999999999023</v>
      </c>
      <c r="K3" s="12">
        <v>13.177300000000001</v>
      </c>
      <c r="L3" s="11">
        <v>50</v>
      </c>
      <c r="M3" s="11">
        <v>25</v>
      </c>
      <c r="N3" s="10">
        <f>(610.78*2.71828^(M3/(M3+238.3)*17.2694))/1000</f>
        <v>3.1477502925807972</v>
      </c>
      <c r="O3" s="9">
        <f>(1-(L3/100))*(N3/F$2)</f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35">
      <c r="A4" s="22"/>
      <c r="B4" s="24"/>
      <c r="C4" s="23"/>
      <c r="D4" s="22"/>
      <c r="E4" s="22"/>
      <c r="F4" s="22"/>
      <c r="G4" s="21"/>
      <c r="H4" s="16">
        <v>0</v>
      </c>
      <c r="I4" s="26">
        <v>0.46736111111111112</v>
      </c>
      <c r="J4" s="13">
        <f>60*(I4-$I$2)*24+(24*60*H4)</f>
        <v>9.9999999999999645</v>
      </c>
      <c r="K4" s="12">
        <v>13.171099999999999</v>
      </c>
      <c r="L4" s="11">
        <v>50</v>
      </c>
      <c r="M4" s="11">
        <v>25</v>
      </c>
      <c r="N4" s="10">
        <f>(610.78*2.71828^(M4/(M4+238.3)*17.2694))/1000</f>
        <v>3.1477502925807972</v>
      </c>
      <c r="O4" s="9">
        <f>(1-(L4/100))*(N4/F$2)</f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35">
      <c r="A5" s="22"/>
      <c r="B5" s="24"/>
      <c r="C5" s="23"/>
      <c r="D5" s="22"/>
      <c r="E5" s="22"/>
      <c r="F5" s="22"/>
      <c r="G5" s="21"/>
      <c r="H5" s="16">
        <v>0</v>
      </c>
      <c r="I5" s="26">
        <v>0.47430555555555554</v>
      </c>
      <c r="J5" s="13">
        <f>60*(I5-$I$2)*24+(24*60*H5)</f>
        <v>19.999999999999929</v>
      </c>
      <c r="K5" s="12">
        <v>13.160500000000001</v>
      </c>
      <c r="L5" s="11">
        <v>50</v>
      </c>
      <c r="M5" s="11">
        <v>25</v>
      </c>
      <c r="N5" s="10">
        <f>(610.78*2.71828^(M5/(M5+238.3)*17.2694))/1000</f>
        <v>3.1477502925807972</v>
      </c>
      <c r="O5" s="9">
        <f>(1-(L5/100))*(N5/F$2)</f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35">
      <c r="A6" s="22"/>
      <c r="B6" s="24"/>
      <c r="C6" s="23"/>
      <c r="D6" s="22"/>
      <c r="E6" s="22"/>
      <c r="F6" s="22"/>
      <c r="G6" s="21"/>
      <c r="H6" s="16">
        <v>0</v>
      </c>
      <c r="I6" s="26">
        <v>0.48125000000000001</v>
      </c>
      <c r="J6" s="13">
        <f>60*(I6-$I$2)*24+(24*60*H6)</f>
        <v>29.999999999999972</v>
      </c>
      <c r="K6" s="12">
        <v>13.1508</v>
      </c>
      <c r="L6" s="11">
        <v>50</v>
      </c>
      <c r="M6" s="11">
        <v>25</v>
      </c>
      <c r="N6" s="10">
        <f>(610.78*2.71828^(M6/(M6+238.3)*17.2694))/1000</f>
        <v>3.1477502925807972</v>
      </c>
      <c r="O6" s="9">
        <f>(1-(L6/100))*(N6/F$2)</f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35">
      <c r="A7" s="22"/>
      <c r="B7" s="24"/>
      <c r="C7" s="23"/>
      <c r="D7" s="22"/>
      <c r="E7" s="22"/>
      <c r="F7" s="22"/>
      <c r="G7" s="21"/>
      <c r="H7" s="16">
        <v>0</v>
      </c>
      <c r="I7" s="26">
        <v>0.4916666666666667</v>
      </c>
      <c r="J7" s="13">
        <f>60*(I7-$I$2)*24+(24*60*H7)</f>
        <v>45</v>
      </c>
      <c r="K7" s="12">
        <v>13.135400000000001</v>
      </c>
      <c r="L7" s="11">
        <v>50</v>
      </c>
      <c r="M7" s="11">
        <v>25</v>
      </c>
      <c r="N7" s="10">
        <f>(610.78*2.71828^(M7/(M7+238.3)*17.2694))/1000</f>
        <v>3.1477502925807972</v>
      </c>
      <c r="O7" s="9">
        <f>(1-(L7/100))*(N7/F$2)</f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35">
      <c r="A8" s="22"/>
      <c r="B8" s="24"/>
      <c r="C8" s="23"/>
      <c r="D8" s="22"/>
      <c r="E8" s="22"/>
      <c r="F8" s="22"/>
      <c r="G8" s="21"/>
      <c r="H8" s="16">
        <v>0</v>
      </c>
      <c r="I8" s="26">
        <v>0.50277777777777777</v>
      </c>
      <c r="J8" s="13">
        <f>60*(I8-$I$2)*24+(24*60*H8)</f>
        <v>60.999999999999943</v>
      </c>
      <c r="K8" s="12">
        <v>13.121</v>
      </c>
      <c r="L8" s="11">
        <v>50</v>
      </c>
      <c r="M8" s="11">
        <v>25</v>
      </c>
      <c r="N8" s="10">
        <f>(610.78*2.71828^(M8/(M8+238.3)*17.2694))/1000</f>
        <v>3.1477502925807972</v>
      </c>
      <c r="O8" s="9">
        <f>(1-(L8/100))*(N8/F$2)</f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35">
      <c r="A9" s="22"/>
      <c r="B9" s="24"/>
      <c r="C9" s="23"/>
      <c r="D9" s="22"/>
      <c r="E9" s="22"/>
      <c r="F9" s="22"/>
      <c r="G9" s="21"/>
      <c r="H9" s="16">
        <v>0</v>
      </c>
      <c r="I9" s="14">
        <v>0.51597222222222217</v>
      </c>
      <c r="J9" s="13">
        <f>60*(I9-$I$2)*24+(24*60*H9)</f>
        <v>79.999999999999872</v>
      </c>
      <c r="K9" s="12">
        <v>13.1052</v>
      </c>
      <c r="L9" s="11">
        <v>50</v>
      </c>
      <c r="M9" s="11">
        <v>25</v>
      </c>
      <c r="N9" s="10">
        <f>(610.78*2.71828^(M9/(M9+238.3)*17.2694))/1000</f>
        <v>3.1477502925807972</v>
      </c>
      <c r="O9" s="9">
        <f>(1-(L9/100))*(N9/F$2)</f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35">
      <c r="A10" s="22"/>
      <c r="B10" s="24"/>
      <c r="C10" s="23"/>
      <c r="D10" s="22"/>
      <c r="E10" s="22"/>
      <c r="F10" s="22"/>
      <c r="G10" s="21"/>
      <c r="H10" s="16">
        <v>0</v>
      </c>
      <c r="I10" s="14">
        <v>0.52986111111111112</v>
      </c>
      <c r="J10" s="13">
        <f>60*(I10-$I$2)*24+(24*60*H10)</f>
        <v>99.999999999999972</v>
      </c>
      <c r="K10" s="12">
        <v>13.0905</v>
      </c>
      <c r="L10" s="11">
        <v>50</v>
      </c>
      <c r="M10" s="11">
        <v>25</v>
      </c>
      <c r="N10" s="10">
        <f>(610.78*2.71828^(M10/(M10+238.3)*17.2694))/1000</f>
        <v>3.1477502925807972</v>
      </c>
      <c r="O10" s="9">
        <f>(1-(L10/100))*(N10/F$2)</f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 x14ac:dyDescent="0.35">
      <c r="A11" s="22"/>
      <c r="B11" s="24"/>
      <c r="C11" s="23"/>
      <c r="D11" s="22"/>
      <c r="E11" s="22"/>
      <c r="F11" s="22"/>
      <c r="G11" s="21"/>
      <c r="H11" s="16">
        <v>0</v>
      </c>
      <c r="I11" s="14">
        <v>0.5444444444444444</v>
      </c>
      <c r="J11" s="13">
        <f>60*(I11-$I$2)*24+(24*60*H11)</f>
        <v>120.9999999999999</v>
      </c>
      <c r="K11" s="12">
        <v>13.078200000000001</v>
      </c>
      <c r="L11" s="11">
        <v>50</v>
      </c>
      <c r="M11" s="11">
        <v>25</v>
      </c>
      <c r="N11" s="10">
        <f>(610.78*2.71828^(M11/(M11+238.3)*17.2694))/1000</f>
        <v>3.1477502925807972</v>
      </c>
      <c r="O11" s="9">
        <f>(1-(L11/100))*(N11/F$2)</f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 x14ac:dyDescent="0.35">
      <c r="A12" s="22"/>
      <c r="B12" s="24"/>
      <c r="C12" s="23"/>
      <c r="D12" s="22"/>
      <c r="E12" s="22"/>
      <c r="F12" s="22"/>
      <c r="G12" s="21"/>
      <c r="H12" s="16">
        <v>0</v>
      </c>
      <c r="I12" s="14">
        <v>0.55833333333333335</v>
      </c>
      <c r="J12" s="13">
        <f>60*(I12-$I$2)*24+(24*60*H12)</f>
        <v>140.99999999999997</v>
      </c>
      <c r="K12" s="12">
        <v>13.0687</v>
      </c>
      <c r="L12" s="11">
        <v>50</v>
      </c>
      <c r="M12" s="11">
        <v>25</v>
      </c>
      <c r="N12" s="10">
        <f>(610.78*2.71828^(M12/(M12+238.3)*17.2694))/1000</f>
        <v>3.1477502925807972</v>
      </c>
      <c r="O12" s="9">
        <f>(1-(L12/100))*(N12/F$2)</f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35">
      <c r="A13" s="6"/>
      <c r="B13" s="8"/>
      <c r="C13" s="7"/>
      <c r="D13" s="6"/>
      <c r="E13" s="6"/>
      <c r="F13" s="6"/>
      <c r="G13" s="6"/>
      <c r="H13" s="16">
        <v>0</v>
      </c>
      <c r="I13" s="14">
        <v>0.57152777777777775</v>
      </c>
      <c r="J13" s="13">
        <f>60*(I13-$I$2)*24+(24*60*H13)</f>
        <v>159.99999999999989</v>
      </c>
      <c r="K13" s="12">
        <v>13.060600000000001</v>
      </c>
      <c r="L13" s="11">
        <v>50</v>
      </c>
      <c r="M13" s="11">
        <v>25</v>
      </c>
      <c r="N13" s="10">
        <f>(610.78*2.71828^(M13/(M13+238.3)*17.2694))/1000</f>
        <v>3.1477502925807972</v>
      </c>
      <c r="O13" s="9">
        <f>(1-(L13/100))*(N13/F$2)</f>
        <v>1.5521451146848112E-2</v>
      </c>
      <c r="P13" s="6"/>
      <c r="Q13" s="6"/>
    </row>
    <row r="14" spans="1:93" x14ac:dyDescent="0.35">
      <c r="A14" s="6"/>
      <c r="B14" s="8"/>
      <c r="C14" s="7"/>
      <c r="D14" s="6"/>
      <c r="E14" s="6"/>
      <c r="F14" s="6"/>
      <c r="G14" s="6"/>
      <c r="H14" s="16">
        <v>0</v>
      </c>
      <c r="I14" s="14">
        <v>0.58472222222222225</v>
      </c>
      <c r="J14" s="13">
        <f>60*(I14-$I$2)*24+(24*60*H14)</f>
        <v>179</v>
      </c>
      <c r="K14" s="12">
        <v>13.0543</v>
      </c>
      <c r="L14" s="11">
        <v>50</v>
      </c>
      <c r="M14" s="11">
        <v>25</v>
      </c>
      <c r="N14" s="10">
        <f>(610.78*2.71828^(M14/(M14+238.3)*17.2694))/1000</f>
        <v>3.1477502925807972</v>
      </c>
      <c r="O14" s="9">
        <f>(1-(L14/100))*(N14/F$2)</f>
        <v>1.5521451146848112E-2</v>
      </c>
      <c r="P14" s="6"/>
      <c r="Q14" s="6"/>
    </row>
    <row r="15" spans="1:93" x14ac:dyDescent="0.35">
      <c r="A15" s="6"/>
      <c r="B15" s="8"/>
      <c r="C15" s="7"/>
      <c r="D15" s="6"/>
      <c r="E15" s="6"/>
      <c r="F15" s="6"/>
      <c r="G15" s="6"/>
      <c r="H15" s="16">
        <v>0</v>
      </c>
      <c r="I15" s="14">
        <v>0.60069444444444442</v>
      </c>
      <c r="J15" s="13">
        <f>60*(I15-$I$2)*24+(24*60*H15)</f>
        <v>201.99999999999994</v>
      </c>
      <c r="K15" s="12">
        <v>13.0479</v>
      </c>
      <c r="L15" s="11">
        <v>50</v>
      </c>
      <c r="M15" s="11">
        <v>25</v>
      </c>
      <c r="N15" s="10">
        <f>(610.78*2.71828^(M15/(M15+238.3)*17.2694))/1000</f>
        <v>3.1477502925807972</v>
      </c>
      <c r="O15" s="9">
        <f>(1-(L15/100))*(N15/F$2)</f>
        <v>1.5521451146848112E-2</v>
      </c>
      <c r="P15" s="6"/>
      <c r="Q15" s="6"/>
    </row>
    <row r="16" spans="1:93" x14ac:dyDescent="0.35">
      <c r="A16" s="6"/>
      <c r="B16" s="8"/>
      <c r="C16" s="7"/>
      <c r="D16" s="6"/>
      <c r="E16" s="6"/>
      <c r="F16" s="6"/>
      <c r="G16" s="18"/>
      <c r="H16" s="16">
        <v>0</v>
      </c>
      <c r="I16" s="14">
        <v>0.61388888888888882</v>
      </c>
      <c r="J16" s="13">
        <f>60*(I16-$I$2)*24+(24*60*H16)</f>
        <v>220.99999999999983</v>
      </c>
      <c r="K16" s="12">
        <v>13.043200000000001</v>
      </c>
      <c r="L16" s="11">
        <v>50</v>
      </c>
      <c r="M16" s="11">
        <v>25</v>
      </c>
      <c r="N16" s="10">
        <f>(610.78*2.71828^(M16/(M16+238.3)*17.2694))/1000</f>
        <v>3.1477502925807972</v>
      </c>
      <c r="O16" s="9">
        <f>(1-(L16/100))*(N16/F$2)</f>
        <v>1.5521451146848112E-2</v>
      </c>
      <c r="P16" s="6"/>
      <c r="Q16" s="6"/>
    </row>
    <row r="17" spans="1:17" x14ac:dyDescent="0.35">
      <c r="A17" s="6"/>
      <c r="B17" s="8"/>
      <c r="C17" s="7"/>
      <c r="D17" s="6"/>
      <c r="E17" s="6"/>
      <c r="F17" s="6"/>
      <c r="G17" s="6"/>
      <c r="H17" s="16">
        <v>0</v>
      </c>
      <c r="I17" s="14">
        <v>0.62777777777777777</v>
      </c>
      <c r="J17" s="13">
        <f>60*(I17-$I$2)*24+(24*60*H17)</f>
        <v>240.99999999999994</v>
      </c>
      <c r="K17" s="17">
        <v>13.0382</v>
      </c>
      <c r="L17" s="11">
        <v>50</v>
      </c>
      <c r="M17" s="11">
        <v>25</v>
      </c>
      <c r="N17" s="10">
        <f>(610.78*2.71828^(M17/(M17+238.3)*17.2694))/1000</f>
        <v>3.1477502925807972</v>
      </c>
      <c r="O17" s="9">
        <f>(1-(L17/100))*(N17/F$2)</f>
        <v>1.5521451146848112E-2</v>
      </c>
      <c r="P17" s="6"/>
      <c r="Q17" s="6"/>
    </row>
    <row r="18" spans="1:17" x14ac:dyDescent="0.35">
      <c r="A18" s="6"/>
      <c r="B18" s="8"/>
      <c r="C18" s="7"/>
      <c r="D18" s="6"/>
      <c r="E18" s="6"/>
      <c r="F18" s="6"/>
      <c r="G18" s="6"/>
      <c r="H18" s="16">
        <v>0</v>
      </c>
      <c r="I18" s="14">
        <v>0.64097222222222217</v>
      </c>
      <c r="J18" s="13">
        <f>60*(I18-$I$2)*24+(24*60*H18)</f>
        <v>259.99999999999989</v>
      </c>
      <c r="K18" s="12">
        <v>13.033300000000001</v>
      </c>
      <c r="L18" s="11">
        <v>50</v>
      </c>
      <c r="M18" s="11">
        <v>25</v>
      </c>
      <c r="N18" s="10">
        <f>(610.78*2.71828^(M18/(M18+238.3)*17.2694))/1000</f>
        <v>3.1477502925807972</v>
      </c>
      <c r="O18" s="9">
        <f>(1-(L18/100))*(N18/F$2)</f>
        <v>1.5521451146848112E-2</v>
      </c>
      <c r="P18" s="6"/>
      <c r="Q18" s="6"/>
    </row>
    <row r="19" spans="1:17" x14ac:dyDescent="0.35">
      <c r="A19" s="6"/>
      <c r="B19" s="8"/>
      <c r="C19" s="7"/>
      <c r="D19" s="6"/>
      <c r="E19" s="6"/>
      <c r="F19" s="6"/>
      <c r="G19" s="6"/>
      <c r="H19" s="16">
        <v>0</v>
      </c>
      <c r="I19" s="14">
        <v>0.66041666666666665</v>
      </c>
      <c r="J19" s="13">
        <f>60*(I19-$I$2)*24+(24*60*H19)</f>
        <v>287.99999999999989</v>
      </c>
      <c r="K19" s="12">
        <v>13.026999999999999</v>
      </c>
      <c r="L19" s="11">
        <v>50</v>
      </c>
      <c r="M19" s="11">
        <v>25</v>
      </c>
      <c r="N19" s="10">
        <f>(610.78*2.71828^(M19/(M19+238.3)*17.2694))/1000</f>
        <v>3.1477502925807972</v>
      </c>
      <c r="O19" s="9">
        <f>(1-(L19/100))*(N19/F$2)</f>
        <v>1.5521451146848112E-2</v>
      </c>
      <c r="P19" s="6"/>
      <c r="Q19" s="6"/>
    </row>
    <row r="20" spans="1:17" x14ac:dyDescent="0.35">
      <c r="A20" s="6"/>
      <c r="B20" s="8"/>
      <c r="C20" s="7"/>
      <c r="D20" s="6"/>
      <c r="E20" s="6"/>
      <c r="F20" s="6"/>
      <c r="G20" s="6"/>
      <c r="H20" s="16">
        <v>0</v>
      </c>
      <c r="I20" s="14">
        <v>0.68125000000000002</v>
      </c>
      <c r="J20" s="13">
        <f>60*(I20-$I$2)*24+(24*60*H20)</f>
        <v>318</v>
      </c>
      <c r="K20" s="12">
        <v>13.0198</v>
      </c>
      <c r="L20" s="11">
        <v>50</v>
      </c>
      <c r="M20" s="11">
        <v>25</v>
      </c>
      <c r="N20" s="10">
        <f>(610.78*2.71828^(M20/(M20+238.3)*17.2694))/1000</f>
        <v>3.1477502925807972</v>
      </c>
      <c r="O20" s="9">
        <f>(1-(L20/100))*(N20/F$2)</f>
        <v>1.5521451146848112E-2</v>
      </c>
      <c r="P20" s="6"/>
      <c r="Q20" s="6"/>
    </row>
    <row r="21" spans="1:17" x14ac:dyDescent="0.35">
      <c r="A21" s="6"/>
      <c r="B21" s="8"/>
      <c r="C21" s="7"/>
      <c r="D21" s="6"/>
      <c r="E21" s="6"/>
      <c r="F21" s="6"/>
      <c r="G21" s="6"/>
      <c r="H21" s="16">
        <v>0</v>
      </c>
      <c r="I21" s="14">
        <v>0.70138888888888884</v>
      </c>
      <c r="J21" s="13">
        <f>60*(I21-$I$2)*24+(24*60*H21)</f>
        <v>346.99999999999989</v>
      </c>
      <c r="K21" s="12">
        <v>13.0124</v>
      </c>
      <c r="L21" s="11">
        <v>50</v>
      </c>
      <c r="M21" s="11">
        <v>25</v>
      </c>
      <c r="N21" s="10">
        <f>(610.78*2.71828^(M21/(M21+238.3)*17.2694))/1000</f>
        <v>3.1477502925807972</v>
      </c>
      <c r="O21" s="9">
        <f>(1-(L21/100))*(N21/F$2)</f>
        <v>1.5521451146848112E-2</v>
      </c>
      <c r="P21" s="6"/>
      <c r="Q21" s="6"/>
    </row>
    <row r="22" spans="1:17" x14ac:dyDescent="0.35">
      <c r="A22" s="6"/>
      <c r="B22" s="8"/>
      <c r="C22" s="7"/>
      <c r="D22" s="6"/>
      <c r="E22" s="6"/>
      <c r="F22" s="6"/>
      <c r="G22" s="6"/>
      <c r="H22" s="16">
        <v>0</v>
      </c>
      <c r="I22" s="14">
        <v>0.72152777777777777</v>
      </c>
      <c r="J22" s="13">
        <f>60*(I22-$I$2)*24+(24*60*H22)</f>
        <v>375.99999999999994</v>
      </c>
      <c r="K22" s="12">
        <v>13.0054</v>
      </c>
      <c r="L22" s="11">
        <v>50</v>
      </c>
      <c r="M22" s="11">
        <v>25</v>
      </c>
      <c r="N22" s="10">
        <f>(610.78*2.71828^(M22/(M22+238.3)*17.2694))/1000</f>
        <v>3.1477502925807972</v>
      </c>
      <c r="O22" s="9">
        <f>(1-(L22/100))*(N22/F$2)</f>
        <v>1.5521451146848112E-2</v>
      </c>
      <c r="P22" s="6"/>
      <c r="Q22" s="6"/>
    </row>
    <row r="23" spans="1:17" x14ac:dyDescent="0.35">
      <c r="A23" s="6"/>
      <c r="B23" s="8"/>
      <c r="C23" s="7"/>
      <c r="D23" s="6"/>
      <c r="E23" s="6"/>
      <c r="F23" s="6"/>
      <c r="G23" s="6"/>
      <c r="H23" s="16">
        <v>0</v>
      </c>
      <c r="I23" s="14">
        <v>0.74583333333333324</v>
      </c>
      <c r="J23" s="13">
        <f>60*(I23-$I$2)*24+(24*60*H23)</f>
        <v>410.99999999999983</v>
      </c>
      <c r="K23" s="12">
        <v>12.9971</v>
      </c>
      <c r="L23" s="11">
        <v>50</v>
      </c>
      <c r="M23" s="11">
        <v>25</v>
      </c>
      <c r="N23" s="10">
        <f>(610.78*2.71828^(M23/(M23+238.3)*17.2694))/1000</f>
        <v>3.1477502925807972</v>
      </c>
      <c r="O23" s="9">
        <f>(1-(L23/100))*(N23/F$2)</f>
        <v>1.5521451146848112E-2</v>
      </c>
      <c r="P23" s="6"/>
      <c r="Q23" s="6"/>
    </row>
    <row r="24" spans="1:17" x14ac:dyDescent="0.35">
      <c r="A24" s="6"/>
      <c r="B24" s="8"/>
      <c r="C24" s="7"/>
      <c r="D24" s="6"/>
      <c r="E24" s="6"/>
      <c r="F24" s="6"/>
      <c r="G24" s="6"/>
      <c r="H24" s="16">
        <v>0</v>
      </c>
      <c r="I24" s="14">
        <v>0.77500000000000002</v>
      </c>
      <c r="J24" s="13">
        <f>60*(I24-$I$2)*24+(24*60*H24)</f>
        <v>453</v>
      </c>
      <c r="K24" s="12">
        <v>12.987399999999999</v>
      </c>
      <c r="L24" s="11">
        <v>50</v>
      </c>
      <c r="M24" s="11">
        <v>25</v>
      </c>
      <c r="N24" s="10">
        <f>(610.78*2.71828^(M24/(M24+238.3)*17.2694))/1000</f>
        <v>3.1477502925807972</v>
      </c>
      <c r="O24" s="9">
        <f>(1-(L24/100))*(N24/F$2)</f>
        <v>1.5521451146848112E-2</v>
      </c>
      <c r="P24" s="6"/>
      <c r="Q24" s="6"/>
    </row>
    <row r="25" spans="1:17" x14ac:dyDescent="0.35">
      <c r="A25" s="6"/>
      <c r="B25" s="8"/>
      <c r="C25" s="7"/>
      <c r="D25" s="6"/>
      <c r="E25" s="6"/>
      <c r="F25" s="6"/>
      <c r="G25" s="6"/>
      <c r="H25" s="16">
        <v>0</v>
      </c>
      <c r="I25" s="14">
        <v>0.80069444444444438</v>
      </c>
      <c r="J25" s="13">
        <f>60*(I25-$I$2)*24+(24*60*H25)</f>
        <v>489.99999999999989</v>
      </c>
      <c r="K25" s="12">
        <v>12.9788</v>
      </c>
      <c r="L25" s="11">
        <v>50</v>
      </c>
      <c r="M25" s="11">
        <v>25</v>
      </c>
      <c r="N25" s="10">
        <f>(610.78*2.71828^(M25/(M25+238.3)*17.2694))/1000</f>
        <v>3.1477502925807972</v>
      </c>
      <c r="O25" s="9">
        <f>(1-(L25/100))*(N25/F$2)</f>
        <v>1.5521451146848112E-2</v>
      </c>
      <c r="P25" s="6"/>
      <c r="Q25" s="6"/>
    </row>
    <row r="26" spans="1:17" x14ac:dyDescent="0.35">
      <c r="A26" s="6"/>
      <c r="B26" s="8"/>
      <c r="C26" s="7"/>
      <c r="D26" s="6"/>
      <c r="E26" s="6"/>
      <c r="F26" s="6"/>
      <c r="G26" s="6"/>
      <c r="H26" s="16">
        <v>0</v>
      </c>
      <c r="I26" s="14">
        <v>0.82638888888888884</v>
      </c>
      <c r="J26" s="13">
        <f>60*(I26-$I$2)*24+(24*60*H26)</f>
        <v>526.99999999999989</v>
      </c>
      <c r="K26" s="12">
        <v>12.969799999999999</v>
      </c>
      <c r="L26" s="11">
        <v>50</v>
      </c>
      <c r="M26" s="11">
        <v>25</v>
      </c>
      <c r="N26" s="10">
        <f>(610.78*2.71828^(M26/(M26+238.3)*17.2694))/1000</f>
        <v>3.1477502925807972</v>
      </c>
      <c r="O26" s="9">
        <f>(1-(L26/100))*(N26/F$2)</f>
        <v>1.5521451146848112E-2</v>
      </c>
      <c r="P26" s="6"/>
      <c r="Q26" s="6"/>
    </row>
    <row r="27" spans="1:17" x14ac:dyDescent="0.35">
      <c r="A27" s="6"/>
      <c r="B27" s="8"/>
      <c r="C27" s="7"/>
      <c r="D27" s="6"/>
      <c r="E27" s="6"/>
      <c r="F27" s="6"/>
      <c r="G27" s="6"/>
      <c r="H27" s="16">
        <v>0</v>
      </c>
      <c r="I27" s="14">
        <v>0.85138888888888886</v>
      </c>
      <c r="J27" s="13">
        <f>60*(I27-$I$2)*24+(24*60*H27)</f>
        <v>562.99999999999989</v>
      </c>
      <c r="K27" s="12">
        <v>12.9613</v>
      </c>
      <c r="L27" s="11">
        <v>50</v>
      </c>
      <c r="M27" s="11">
        <v>25</v>
      </c>
      <c r="N27" s="10">
        <f>(610.78*2.71828^(M27/(M27+238.3)*17.2694))/1000</f>
        <v>3.1477502925807972</v>
      </c>
      <c r="O27" s="9">
        <f>(1-(L27/100))*(N27/F$2)</f>
        <v>1.5521451146848112E-2</v>
      </c>
      <c r="P27" s="6"/>
      <c r="Q27" s="6"/>
    </row>
    <row r="28" spans="1:17" x14ac:dyDescent="0.35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 x14ac:dyDescent="0.35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35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 x14ac:dyDescent="0.35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 x14ac:dyDescent="0.35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 x14ac:dyDescent="0.35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 x14ac:dyDescent="0.35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 x14ac:dyDescent="0.35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35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35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35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35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35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topLeftCell="A6" zoomScale="70" zoomScaleNormal="100" workbookViewId="0">
      <selection activeCell="Q24" sqref="Q24"/>
    </sheetView>
  </sheetViews>
  <sheetFormatPr defaultColWidth="10.90625" defaultRowHeight="14.5" x14ac:dyDescent="0.3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6384" width="10.90625" style="1"/>
  </cols>
  <sheetData>
    <row r="1" spans="1:93" x14ac:dyDescent="0.35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35">
      <c r="A2" s="30" t="s">
        <v>19</v>
      </c>
      <c r="B2" s="29">
        <v>45148</v>
      </c>
      <c r="C2" s="28">
        <v>0.4604166666666667</v>
      </c>
      <c r="D2" s="27">
        <v>12.0495</v>
      </c>
      <c r="E2" s="27">
        <v>11.6295</v>
      </c>
      <c r="F2" s="27">
        <v>101.4</v>
      </c>
      <c r="G2" s="21">
        <v>0</v>
      </c>
      <c r="H2" s="16">
        <v>0</v>
      </c>
      <c r="I2" s="26">
        <v>0.4604166666666667</v>
      </c>
      <c r="J2" s="13">
        <v>0</v>
      </c>
      <c r="K2" s="12">
        <v>12.05</v>
      </c>
      <c r="L2" s="11">
        <v>50</v>
      </c>
      <c r="M2" s="11">
        <v>25</v>
      </c>
      <c r="N2" s="10">
        <f>(610.78*2.71828^(M2/(M2+238.3)*17.2694))/1000</f>
        <v>3.1477502925807972</v>
      </c>
      <c r="O2" s="9">
        <f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35">
      <c r="A3" s="22"/>
      <c r="B3" s="24"/>
      <c r="C3" s="23"/>
      <c r="D3" s="22"/>
      <c r="E3" s="22"/>
      <c r="F3" s="22"/>
      <c r="G3" s="21"/>
      <c r="H3" s="16">
        <v>0</v>
      </c>
      <c r="I3" s="26">
        <v>0.46458333333333335</v>
      </c>
      <c r="J3" s="13">
        <f>60*(I3-$I$2)*24+(24*60*H3)</f>
        <v>5.9999999999999787</v>
      </c>
      <c r="K3" s="12">
        <v>12.0481</v>
      </c>
      <c r="L3" s="11">
        <v>50</v>
      </c>
      <c r="M3" s="11">
        <v>25</v>
      </c>
      <c r="N3" s="10">
        <f>(610.78*2.71828^(M3/(M3+238.3)*17.2694))/1000</f>
        <v>3.1477502925807972</v>
      </c>
      <c r="O3" s="9">
        <f>(1-(L3/100))*(N3/F$2)</f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35">
      <c r="A4" s="22"/>
      <c r="B4" s="24"/>
      <c r="C4" s="23"/>
      <c r="D4" s="22"/>
      <c r="E4" s="22"/>
      <c r="F4" s="22"/>
      <c r="G4" s="21"/>
      <c r="H4" s="16">
        <v>0</v>
      </c>
      <c r="I4" s="26">
        <v>0.4680555555555555</v>
      </c>
      <c r="J4" s="13">
        <f>60*(I4-$I$2)*24+(24*60*H4)</f>
        <v>10.999999999999881</v>
      </c>
      <c r="K4" s="12">
        <v>12.0465</v>
      </c>
      <c r="L4" s="11">
        <v>50</v>
      </c>
      <c r="M4" s="11">
        <v>25</v>
      </c>
      <c r="N4" s="10">
        <f>(610.78*2.71828^(M4/(M4+238.3)*17.2694))/1000</f>
        <v>3.1477502925807972</v>
      </c>
      <c r="O4" s="9">
        <f>(1-(L4/100))*(N4/F$2)</f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35">
      <c r="A5" s="22"/>
      <c r="B5" s="24"/>
      <c r="C5" s="23"/>
      <c r="D5" s="22"/>
      <c r="E5" s="22"/>
      <c r="F5" s="22"/>
      <c r="G5" s="21"/>
      <c r="H5" s="16">
        <v>0</v>
      </c>
      <c r="I5" s="26">
        <v>0.47500000000000003</v>
      </c>
      <c r="J5" s="13">
        <f>60*(I5-$I$2)*24+(24*60*H5)</f>
        <v>21.000000000000007</v>
      </c>
      <c r="K5" s="12">
        <v>12.044499999999999</v>
      </c>
      <c r="L5" s="11">
        <v>50</v>
      </c>
      <c r="M5" s="11">
        <v>25</v>
      </c>
      <c r="N5" s="10">
        <f>(610.78*2.71828^(M5/(M5+238.3)*17.2694))/1000</f>
        <v>3.1477502925807972</v>
      </c>
      <c r="O5" s="9">
        <f>(1-(L5/100))*(N5/F$2)</f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35">
      <c r="A6" s="22"/>
      <c r="B6" s="24"/>
      <c r="C6" s="23"/>
      <c r="D6" s="22"/>
      <c r="E6" s="22"/>
      <c r="F6" s="22"/>
      <c r="G6" s="21"/>
      <c r="H6" s="16">
        <v>0</v>
      </c>
      <c r="I6" s="26">
        <v>0.48194444444444445</v>
      </c>
      <c r="J6" s="13">
        <f>60*(I6-$I$2)*24+(24*60*H6)</f>
        <v>30.999999999999972</v>
      </c>
      <c r="K6" s="12">
        <v>12.0421</v>
      </c>
      <c r="L6" s="11">
        <v>50</v>
      </c>
      <c r="M6" s="11">
        <v>25</v>
      </c>
      <c r="N6" s="10">
        <f>(610.78*2.71828^(M6/(M6+238.3)*17.2694))/1000</f>
        <v>3.1477502925807972</v>
      </c>
      <c r="O6" s="9">
        <f>(1-(L6/100))*(N6/F$2)</f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35">
      <c r="A7" s="22"/>
      <c r="B7" s="24"/>
      <c r="C7" s="23"/>
      <c r="D7" s="22"/>
      <c r="E7" s="22"/>
      <c r="F7" s="22"/>
      <c r="G7" s="21"/>
      <c r="H7" s="16">
        <v>0</v>
      </c>
      <c r="I7" s="26">
        <v>0.49236111111111108</v>
      </c>
      <c r="J7" s="13">
        <f>60*(I7-$I$2)*24+(24*60*H7)</f>
        <v>45.999999999999915</v>
      </c>
      <c r="K7" s="12">
        <v>12.0379</v>
      </c>
      <c r="L7" s="11">
        <v>50</v>
      </c>
      <c r="M7" s="11">
        <v>25</v>
      </c>
      <c r="N7" s="10">
        <f>(610.78*2.71828^(M7/(M7+238.3)*17.2694))/1000</f>
        <v>3.1477502925807972</v>
      </c>
      <c r="O7" s="9">
        <f>(1-(L7/100))*(N7/F$2)</f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35">
      <c r="A8" s="22"/>
      <c r="B8" s="24"/>
      <c r="C8" s="23"/>
      <c r="D8" s="22"/>
      <c r="E8" s="22"/>
      <c r="F8" s="22"/>
      <c r="G8" s="21"/>
      <c r="H8" s="16">
        <v>0</v>
      </c>
      <c r="I8" s="26">
        <v>0.50277777777777777</v>
      </c>
      <c r="J8" s="13">
        <f>60*(I8-$I$2)*24+(24*60*H8)</f>
        <v>60.999999999999943</v>
      </c>
      <c r="K8" s="12">
        <v>12.0335</v>
      </c>
      <c r="L8" s="11">
        <v>50</v>
      </c>
      <c r="M8" s="11">
        <v>25</v>
      </c>
      <c r="N8" s="10">
        <f>(610.78*2.71828^(M8/(M8+238.3)*17.2694))/1000</f>
        <v>3.1477502925807972</v>
      </c>
      <c r="O8" s="9">
        <f>(1-(L8/100))*(N8/F$2)</f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35">
      <c r="A9" s="22"/>
      <c r="B9" s="24"/>
      <c r="C9" s="23"/>
      <c r="D9" s="22"/>
      <c r="E9" s="22"/>
      <c r="F9" s="22"/>
      <c r="G9" s="21"/>
      <c r="H9" s="16">
        <v>0</v>
      </c>
      <c r="I9" s="14">
        <v>0.51736111111111105</v>
      </c>
      <c r="J9" s="13">
        <f>60*(I9-$I$2)*24+(24*60*H9)</f>
        <v>81.999999999999872</v>
      </c>
      <c r="K9" s="12">
        <v>12.0273</v>
      </c>
      <c r="L9" s="11">
        <v>50</v>
      </c>
      <c r="M9" s="11">
        <v>25</v>
      </c>
      <c r="N9" s="10">
        <f>(610.78*2.71828^(M9/(M9+238.3)*17.2694))/1000</f>
        <v>3.1477502925807972</v>
      </c>
      <c r="O9" s="9">
        <f>(1-(L9/100))*(N9/F$2)</f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35">
      <c r="A10" s="22"/>
      <c r="B10" s="24"/>
      <c r="C10" s="23"/>
      <c r="D10" s="22"/>
      <c r="E10" s="22"/>
      <c r="F10" s="22"/>
      <c r="G10" s="21"/>
      <c r="H10" s="16">
        <v>0</v>
      </c>
      <c r="I10" s="14">
        <v>0.53055555555555556</v>
      </c>
      <c r="J10" s="13">
        <f>60*(I10-$I$2)*24+(24*60*H10)</f>
        <v>100.99999999999997</v>
      </c>
      <c r="K10" s="12">
        <v>12.0213</v>
      </c>
      <c r="L10" s="11">
        <v>50</v>
      </c>
      <c r="M10" s="11">
        <v>25</v>
      </c>
      <c r="N10" s="10">
        <f>(610.78*2.71828^(M10/(M10+238.3)*17.2694))/1000</f>
        <v>3.1477502925807972</v>
      </c>
      <c r="O10" s="9">
        <f>(1-(L10/100))*(N10/F$2)</f>
        <v>1.5521451146848112E-2</v>
      </c>
      <c r="P10" s="21"/>
      <c r="Q10" s="21"/>
      <c r="R10" s="21"/>
      <c r="S10" s="20"/>
      <c r="T10" s="21"/>
      <c r="U10" s="21"/>
      <c r="V10" s="20"/>
      <c r="W10" s="20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0"/>
      <c r="AL10" s="20"/>
      <c r="AM10" s="20"/>
      <c r="AQ10" s="19"/>
      <c r="AV10" s="19"/>
      <c r="AW10" s="19"/>
      <c r="BE10" s="19"/>
      <c r="BJ10" s="19"/>
      <c r="BK10" s="19"/>
      <c r="BS10" s="19"/>
      <c r="BX10" s="19"/>
      <c r="BY10" s="19"/>
      <c r="CG10" s="19"/>
      <c r="CL10" s="19"/>
      <c r="CM10" s="19"/>
    </row>
    <row r="11" spans="1:93" x14ac:dyDescent="0.35">
      <c r="A11" s="22"/>
      <c r="B11" s="24"/>
      <c r="C11" s="23"/>
      <c r="D11" s="22"/>
      <c r="E11" s="22"/>
      <c r="F11" s="22"/>
      <c r="G11" s="21"/>
      <c r="H11" s="16">
        <v>0</v>
      </c>
      <c r="I11" s="14">
        <v>0.54513888888888895</v>
      </c>
      <c r="J11" s="13">
        <f>60*(I11-$I$2)*24+(24*60*H11)</f>
        <v>122.00000000000006</v>
      </c>
      <c r="K11" s="12">
        <v>12.017099999999999</v>
      </c>
      <c r="L11" s="11">
        <v>50</v>
      </c>
      <c r="M11" s="11">
        <v>25</v>
      </c>
      <c r="N11" s="10">
        <f>(610.78*2.71828^(M11/(M11+238.3)*17.2694))/1000</f>
        <v>3.1477502925807972</v>
      </c>
      <c r="O11" s="9">
        <f>(1-(L11/100))*(N11/F$2)</f>
        <v>1.5521451146848112E-2</v>
      </c>
      <c r="P11" s="21"/>
      <c r="Q11" s="21"/>
      <c r="R11" s="21"/>
      <c r="S11" s="20"/>
      <c r="T11" s="21"/>
      <c r="U11" s="21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1"/>
      <c r="AJ11" s="20"/>
      <c r="AK11" s="20"/>
      <c r="AL11" s="20"/>
      <c r="AM11" s="20"/>
      <c r="AQ11" s="19"/>
      <c r="AV11" s="19"/>
      <c r="AW11" s="19"/>
      <c r="BE11" s="19"/>
      <c r="BJ11" s="19"/>
      <c r="BK11" s="19"/>
      <c r="BS11" s="19"/>
      <c r="BX11" s="19"/>
      <c r="BY11" s="19"/>
      <c r="CG11" s="19"/>
      <c r="CL11" s="19"/>
      <c r="CM11" s="19"/>
    </row>
    <row r="12" spans="1:93" x14ac:dyDescent="0.35">
      <c r="A12" s="22"/>
      <c r="B12" s="24"/>
      <c r="C12" s="23"/>
      <c r="D12" s="22"/>
      <c r="E12" s="22"/>
      <c r="F12" s="22"/>
      <c r="G12" s="21"/>
      <c r="H12" s="16">
        <v>0</v>
      </c>
      <c r="I12" s="14">
        <v>0.55902777777777779</v>
      </c>
      <c r="J12" s="13">
        <f>60*(I12-$I$2)*24+(24*60*H12)</f>
        <v>142</v>
      </c>
      <c r="K12" s="12">
        <v>12.0138</v>
      </c>
      <c r="L12" s="11">
        <v>50</v>
      </c>
      <c r="M12" s="11">
        <v>25</v>
      </c>
      <c r="N12" s="10">
        <f>(610.78*2.71828^(M12/(M12+238.3)*17.2694))/1000</f>
        <v>3.1477502925807972</v>
      </c>
      <c r="O12" s="9">
        <f>(1-(L12/100))*(N12/F$2)</f>
        <v>1.5521451146848112E-2</v>
      </c>
      <c r="P12" s="21"/>
      <c r="Q12" s="21"/>
      <c r="R12" s="21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35">
      <c r="A13" s="22"/>
      <c r="B13" s="24"/>
      <c r="C13" s="23"/>
      <c r="D13" s="22"/>
      <c r="E13" s="22"/>
      <c r="F13" s="22"/>
      <c r="G13" s="21"/>
      <c r="H13" s="16">
        <v>0</v>
      </c>
      <c r="I13" s="14">
        <v>0.57222222222222219</v>
      </c>
      <c r="J13" s="13">
        <f>60*(I13-$I$2)*24+(24*60*H13)</f>
        <v>160.99999999999991</v>
      </c>
      <c r="K13" s="12">
        <v>12.0115</v>
      </c>
      <c r="L13" s="11">
        <v>50</v>
      </c>
      <c r="M13" s="11">
        <v>25</v>
      </c>
      <c r="N13" s="10">
        <f>(610.78*2.71828^(M13/(M13+238.3)*17.2694))/1000</f>
        <v>3.1477502925807972</v>
      </c>
      <c r="O13" s="9">
        <f>(1-(L13/100))*(N13/F$2)</f>
        <v>1.5521451146848112E-2</v>
      </c>
      <c r="P13" s="21"/>
      <c r="Q13" s="22"/>
      <c r="R13" s="20"/>
      <c r="S13" s="20"/>
      <c r="T13" s="21"/>
      <c r="U13" s="21"/>
      <c r="V13" s="20"/>
      <c r="W13" s="25"/>
      <c r="X13" s="20"/>
      <c r="Y13" s="20"/>
      <c r="Z13" s="20"/>
      <c r="AA13" s="20"/>
      <c r="AB13" s="20"/>
      <c r="AC13" s="21"/>
      <c r="AD13" s="20"/>
      <c r="AE13" s="20"/>
      <c r="AF13" s="20"/>
      <c r="AG13" s="20"/>
      <c r="AH13" s="21"/>
      <c r="AI13" s="21"/>
      <c r="AJ13" s="20"/>
      <c r="AK13" s="25"/>
      <c r="AL13" s="20"/>
      <c r="AM13" s="20"/>
      <c r="AQ13" s="19"/>
      <c r="AV13" s="19"/>
      <c r="AW13" s="19"/>
      <c r="AY13" s="18"/>
      <c r="BE13" s="19"/>
      <c r="BJ13" s="19"/>
      <c r="BK13" s="19"/>
      <c r="BM13" s="18"/>
      <c r="BS13" s="19"/>
      <c r="BX13" s="19"/>
      <c r="BY13" s="19"/>
      <c r="CA13" s="18"/>
      <c r="CG13" s="19"/>
      <c r="CL13" s="19"/>
      <c r="CM13" s="19"/>
      <c r="CO13" s="18"/>
    </row>
    <row r="14" spans="1:93" x14ac:dyDescent="0.35">
      <c r="A14" s="22"/>
      <c r="B14" s="24"/>
      <c r="C14" s="23"/>
      <c r="D14" s="22"/>
      <c r="E14" s="22"/>
      <c r="F14" s="22"/>
      <c r="G14" s="21"/>
      <c r="H14" s="16">
        <v>0</v>
      </c>
      <c r="I14" s="14">
        <v>0.5854166666666667</v>
      </c>
      <c r="J14" s="13">
        <f>60*(I14-$I$2)*24+(24*60*H14)</f>
        <v>180</v>
      </c>
      <c r="K14" s="12">
        <v>12.0091</v>
      </c>
      <c r="L14" s="11">
        <v>50</v>
      </c>
      <c r="M14" s="11">
        <v>25</v>
      </c>
      <c r="N14" s="10">
        <f>(610.78*2.71828^(M14/(M14+238.3)*17.2694))/1000</f>
        <v>3.1477502925807972</v>
      </c>
      <c r="O14" s="9">
        <f>(1-(L14/100))*(N14/F$2)</f>
        <v>1.5521451146848112E-2</v>
      </c>
      <c r="P14" s="21"/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  <c r="AB14" s="20"/>
      <c r="AC14" s="21"/>
      <c r="AD14" s="20"/>
      <c r="AE14" s="20"/>
      <c r="AF14" s="20"/>
      <c r="AG14" s="20"/>
      <c r="AH14" s="21"/>
      <c r="AI14" s="20"/>
      <c r="AJ14" s="20"/>
      <c r="AK14" s="20"/>
      <c r="AL14" s="20"/>
      <c r="AM14" s="20"/>
      <c r="AQ14" s="19"/>
      <c r="AV14" s="19"/>
      <c r="BE14" s="19"/>
      <c r="BJ14" s="19"/>
      <c r="BS14" s="19"/>
      <c r="BX14" s="19"/>
      <c r="CG14" s="19"/>
      <c r="CL14" s="19"/>
    </row>
    <row r="15" spans="1:93" x14ac:dyDescent="0.35">
      <c r="A15" s="22"/>
      <c r="B15" s="24"/>
      <c r="C15" s="23"/>
      <c r="D15" s="22"/>
      <c r="E15" s="22"/>
      <c r="F15" s="22"/>
      <c r="G15" s="21"/>
      <c r="H15" s="16">
        <v>0</v>
      </c>
      <c r="I15" s="14">
        <v>0.60069444444444442</v>
      </c>
      <c r="J15" s="13">
        <f>60*(I15-$I$2)*24+(24*60*H15)</f>
        <v>201.99999999999994</v>
      </c>
      <c r="K15" s="12">
        <v>12.0068</v>
      </c>
      <c r="L15" s="11">
        <v>50</v>
      </c>
      <c r="M15" s="11">
        <v>25</v>
      </c>
      <c r="N15" s="10">
        <f>(610.78*2.71828^(M15/(M15+238.3)*17.2694))/1000</f>
        <v>3.1477502925807972</v>
      </c>
      <c r="O15" s="9">
        <f>(1-(L15/100))*(N15/F$2)</f>
        <v>1.5521451146848112E-2</v>
      </c>
      <c r="P15" s="21"/>
      <c r="Q15" s="21"/>
      <c r="R15" s="20"/>
      <c r="S15" s="20"/>
      <c r="T15" s="21"/>
      <c r="U15" s="21"/>
      <c r="V15" s="20"/>
      <c r="W15" s="20"/>
      <c r="X15" s="20"/>
      <c r="Y15" s="20"/>
      <c r="Z15" s="20"/>
      <c r="AA15" s="20"/>
      <c r="AB15" s="20"/>
      <c r="AC15" s="21"/>
      <c r="AD15" s="20"/>
      <c r="AE15" s="20"/>
      <c r="AF15" s="20"/>
      <c r="AG15" s="20"/>
      <c r="AH15" s="21"/>
      <c r="AI15" s="21"/>
      <c r="AJ15" s="20"/>
      <c r="AK15" s="20"/>
      <c r="AL15" s="20"/>
      <c r="AM15" s="20"/>
      <c r="AQ15" s="19"/>
      <c r="AV15" s="19"/>
      <c r="AW15" s="19"/>
      <c r="BE15" s="19"/>
      <c r="BJ15" s="19"/>
      <c r="BK15" s="19"/>
      <c r="BS15" s="19"/>
      <c r="BX15" s="19"/>
      <c r="BY15" s="19"/>
      <c r="CG15" s="19"/>
      <c r="CL15" s="19"/>
      <c r="CM15" s="19"/>
    </row>
    <row r="16" spans="1:93" x14ac:dyDescent="0.35">
      <c r="A16" s="6"/>
      <c r="B16" s="8"/>
      <c r="C16" s="7"/>
      <c r="D16" s="6"/>
      <c r="E16" s="6"/>
      <c r="F16" s="6"/>
      <c r="G16" s="6"/>
      <c r="H16" s="16">
        <v>0</v>
      </c>
      <c r="I16" s="14">
        <v>0.61388888888888882</v>
      </c>
      <c r="J16" s="13">
        <f>60*(I16-$I$2)*24+(24*60*H16)</f>
        <v>220.99999999999983</v>
      </c>
      <c r="K16" s="12">
        <v>12.004300000000001</v>
      </c>
      <c r="L16" s="11">
        <v>50</v>
      </c>
      <c r="M16" s="11">
        <v>25</v>
      </c>
      <c r="N16" s="10">
        <f>(610.78*2.71828^(M16/(M16+238.3)*17.2694))/1000</f>
        <v>3.1477502925807972</v>
      </c>
      <c r="O16" s="9">
        <f>(1-(L16/100))*(N16/F$2)</f>
        <v>1.5521451146848112E-2</v>
      </c>
      <c r="P16" s="6"/>
      <c r="Q16" s="6"/>
    </row>
    <row r="17" spans="1:17" x14ac:dyDescent="0.35">
      <c r="A17" s="6"/>
      <c r="B17" s="8"/>
      <c r="C17" s="7"/>
      <c r="D17" s="6"/>
      <c r="E17" s="6"/>
      <c r="F17" s="6"/>
      <c r="G17" s="6"/>
      <c r="H17" s="16">
        <v>0</v>
      </c>
      <c r="I17" s="14">
        <v>0.62777777777777777</v>
      </c>
      <c r="J17" s="13">
        <f>60*(I17-$I$2)*24+(24*60*H17)</f>
        <v>240.99999999999994</v>
      </c>
      <c r="K17" s="12">
        <v>12.0021</v>
      </c>
      <c r="L17" s="11">
        <v>50</v>
      </c>
      <c r="M17" s="11">
        <v>25</v>
      </c>
      <c r="N17" s="10">
        <f>(610.78*2.71828^(M17/(M17+238.3)*17.2694))/1000</f>
        <v>3.1477502925807972</v>
      </c>
      <c r="O17" s="9">
        <f>(1-(L17/100))*(N17/F$2)</f>
        <v>1.5521451146848112E-2</v>
      </c>
      <c r="P17" s="6"/>
      <c r="Q17" s="6"/>
    </row>
    <row r="18" spans="1:17" x14ac:dyDescent="0.35">
      <c r="A18" s="6"/>
      <c r="B18" s="8"/>
      <c r="C18" s="7"/>
      <c r="D18" s="6"/>
      <c r="E18" s="6"/>
      <c r="F18" s="6"/>
      <c r="G18" s="6"/>
      <c r="H18" s="16">
        <v>0</v>
      </c>
      <c r="I18" s="14">
        <v>0.64166666666666672</v>
      </c>
      <c r="J18" s="13">
        <f>60*(I18-$I$2)*24+(24*60*H18)</f>
        <v>261.00000000000006</v>
      </c>
      <c r="K18" s="12">
        <v>12.0002</v>
      </c>
      <c r="L18" s="11">
        <v>50</v>
      </c>
      <c r="M18" s="11">
        <v>25</v>
      </c>
      <c r="N18" s="10">
        <f>(610.78*2.71828^(M18/(M18+238.3)*17.2694))/1000</f>
        <v>3.1477502925807972</v>
      </c>
      <c r="O18" s="9">
        <f>(1-(L18/100))*(N18/F$2)</f>
        <v>1.5521451146848112E-2</v>
      </c>
      <c r="P18" s="6"/>
      <c r="Q18" s="6"/>
    </row>
    <row r="19" spans="1:17" x14ac:dyDescent="0.35">
      <c r="A19" s="6"/>
      <c r="B19" s="8"/>
      <c r="C19" s="7"/>
      <c r="D19" s="6"/>
      <c r="E19" s="6"/>
      <c r="F19" s="6"/>
      <c r="G19" s="18"/>
      <c r="H19" s="16">
        <v>0</v>
      </c>
      <c r="I19" s="14">
        <v>0.66111111111111109</v>
      </c>
      <c r="J19" s="13">
        <f>60*(I19-$I$2)*24+(24*60*H19)</f>
        <v>288.99999999999994</v>
      </c>
      <c r="K19" s="12">
        <v>11.9975</v>
      </c>
      <c r="L19" s="11">
        <v>50</v>
      </c>
      <c r="M19" s="11">
        <v>25</v>
      </c>
      <c r="N19" s="10">
        <f>(610.78*2.71828^(M19/(M19+238.3)*17.2694))/1000</f>
        <v>3.1477502925807972</v>
      </c>
      <c r="O19" s="9">
        <f>(1-(L19/100))*(N19/F$2)</f>
        <v>1.5521451146848112E-2</v>
      </c>
      <c r="P19" s="6"/>
      <c r="Q19" s="6"/>
    </row>
    <row r="20" spans="1:17" x14ac:dyDescent="0.35">
      <c r="A20" s="6"/>
      <c r="B20" s="8"/>
      <c r="C20" s="7"/>
      <c r="D20" s="6"/>
      <c r="E20" s="6"/>
      <c r="F20" s="6"/>
      <c r="G20" s="6"/>
      <c r="H20" s="16">
        <v>0</v>
      </c>
      <c r="I20" s="14">
        <v>0.68194444444444446</v>
      </c>
      <c r="J20" s="13">
        <f>60*(I20-$I$2)*24+(24*60*H20)</f>
        <v>319</v>
      </c>
      <c r="K20" s="17">
        <v>11.9948</v>
      </c>
      <c r="L20" s="11">
        <v>50</v>
      </c>
      <c r="M20" s="11">
        <v>25</v>
      </c>
      <c r="N20" s="10">
        <f>(610.78*2.71828^(M20/(M20+238.3)*17.2694))/1000</f>
        <v>3.1477502925807972</v>
      </c>
      <c r="O20" s="9">
        <f>(1-(L20/100))*(N20/F$2)</f>
        <v>1.5521451146848112E-2</v>
      </c>
      <c r="P20" s="6"/>
      <c r="Q20" s="6"/>
    </row>
    <row r="21" spans="1:17" x14ac:dyDescent="0.35">
      <c r="A21" s="6"/>
      <c r="B21" s="8"/>
      <c r="C21" s="7"/>
      <c r="D21" s="6"/>
      <c r="E21" s="6"/>
      <c r="F21" s="6"/>
      <c r="G21" s="6"/>
      <c r="H21" s="16">
        <v>0</v>
      </c>
      <c r="I21" s="14">
        <v>0.70208333333333339</v>
      </c>
      <c r="J21" s="13">
        <f>60*(I21-$I$2)*24+(24*60*H21)</f>
        <v>348.00000000000006</v>
      </c>
      <c r="K21" s="12">
        <v>11.992100000000001</v>
      </c>
      <c r="L21" s="11">
        <v>50</v>
      </c>
      <c r="M21" s="11">
        <v>25</v>
      </c>
      <c r="N21" s="10">
        <f>(610.78*2.71828^(M21/(M21+238.3)*17.2694))/1000</f>
        <v>3.1477502925807972</v>
      </c>
      <c r="O21" s="9">
        <f>(1-(L21/100))*(N21/F$2)</f>
        <v>1.5521451146848112E-2</v>
      </c>
      <c r="P21" s="6"/>
      <c r="Q21" s="6"/>
    </row>
    <row r="22" spans="1:17" x14ac:dyDescent="0.35">
      <c r="A22" s="6"/>
      <c r="B22" s="8"/>
      <c r="C22" s="7"/>
      <c r="D22" s="6"/>
      <c r="E22" s="6"/>
      <c r="F22" s="6"/>
      <c r="G22" s="6"/>
      <c r="H22" s="16">
        <v>0</v>
      </c>
      <c r="I22" s="14">
        <v>0.72222222222222221</v>
      </c>
      <c r="J22" s="13">
        <f>60*(I22-$I$2)*24+(24*60*H22)</f>
        <v>376.99999999999994</v>
      </c>
      <c r="K22" s="12">
        <v>11.989699999999999</v>
      </c>
      <c r="L22" s="11">
        <v>50</v>
      </c>
      <c r="M22" s="11">
        <v>25</v>
      </c>
      <c r="N22" s="10">
        <f>(610.78*2.71828^(M22/(M22+238.3)*17.2694))/1000</f>
        <v>3.1477502925807972</v>
      </c>
      <c r="O22" s="9">
        <f>(1-(L22/100))*(N22/F$2)</f>
        <v>1.5521451146848112E-2</v>
      </c>
      <c r="P22" s="6"/>
      <c r="Q22" s="6"/>
    </row>
    <row r="23" spans="1:17" x14ac:dyDescent="0.35">
      <c r="A23" s="6"/>
      <c r="B23" s="8"/>
      <c r="C23" s="7"/>
      <c r="D23" s="6"/>
      <c r="E23" s="6"/>
      <c r="F23" s="6"/>
      <c r="G23" s="6"/>
      <c r="H23" s="16">
        <v>0</v>
      </c>
      <c r="I23" s="14">
        <v>0.74652777777777779</v>
      </c>
      <c r="J23" s="13">
        <f>60*(I23-$I$2)*24+(24*60*H23)</f>
        <v>411.99999999999994</v>
      </c>
      <c r="K23" s="12">
        <v>11.986700000000001</v>
      </c>
      <c r="L23" s="11">
        <v>50</v>
      </c>
      <c r="M23" s="11">
        <v>25</v>
      </c>
      <c r="N23" s="10">
        <f>(610.78*2.71828^(M23/(M23+238.3)*17.2694))/1000</f>
        <v>3.1477502925807972</v>
      </c>
      <c r="O23" s="9">
        <f>(1-(L23/100))*(N23/F$2)</f>
        <v>1.5521451146848112E-2</v>
      </c>
      <c r="P23" s="6"/>
      <c r="Q23" s="6"/>
    </row>
    <row r="24" spans="1:17" x14ac:dyDescent="0.35">
      <c r="A24" s="6"/>
      <c r="B24" s="8"/>
      <c r="C24" s="7"/>
      <c r="D24" s="6"/>
      <c r="E24" s="6"/>
      <c r="F24" s="6"/>
      <c r="G24" s="6"/>
      <c r="H24" s="16">
        <v>0</v>
      </c>
      <c r="I24" s="14">
        <v>0.77569444444444446</v>
      </c>
      <c r="J24" s="13">
        <f>60*(I24-$I$2)*24+(24*60*H24)</f>
        <v>453.99999999999994</v>
      </c>
      <c r="K24" s="12">
        <v>11.9833</v>
      </c>
      <c r="L24" s="11">
        <v>50</v>
      </c>
      <c r="M24" s="11">
        <v>25</v>
      </c>
      <c r="N24" s="10">
        <f>(610.78*2.71828^(M24/(M24+238.3)*17.2694))/1000</f>
        <v>3.1477502925807972</v>
      </c>
      <c r="O24" s="9">
        <f>(1-(L24/100))*(N24/F$2)</f>
        <v>1.5521451146848112E-2</v>
      </c>
      <c r="P24" s="6"/>
      <c r="Q24" s="6"/>
    </row>
    <row r="25" spans="1:17" x14ac:dyDescent="0.35">
      <c r="A25" s="6"/>
      <c r="B25" s="8"/>
      <c r="C25" s="7"/>
      <c r="D25" s="6"/>
      <c r="E25" s="6"/>
      <c r="F25" s="6"/>
      <c r="G25" s="6"/>
      <c r="H25" s="16">
        <v>0</v>
      </c>
      <c r="I25" s="14">
        <v>0.80069444444444438</v>
      </c>
      <c r="J25" s="13">
        <f>60*(I25-$I$2)*24+(24*60*H25)</f>
        <v>489.99999999999989</v>
      </c>
      <c r="K25" s="12">
        <v>11.9802</v>
      </c>
      <c r="L25" s="11">
        <v>50</v>
      </c>
      <c r="M25" s="11">
        <v>25</v>
      </c>
      <c r="N25" s="10">
        <f>(610.78*2.71828^(M25/(M25+238.3)*17.2694))/1000</f>
        <v>3.1477502925807972</v>
      </c>
      <c r="O25" s="9">
        <f>(1-(L25/100))*(N25/F$2)</f>
        <v>1.5521451146848112E-2</v>
      </c>
      <c r="P25" s="6"/>
      <c r="Q25" s="6"/>
    </row>
    <row r="26" spans="1:17" x14ac:dyDescent="0.35">
      <c r="A26" s="6"/>
      <c r="B26" s="8"/>
      <c r="C26" s="7"/>
      <c r="D26" s="6"/>
      <c r="E26" s="6"/>
      <c r="F26" s="6"/>
      <c r="G26" s="6"/>
      <c r="H26" s="16">
        <v>0</v>
      </c>
      <c r="I26" s="14">
        <v>0.82777777777777783</v>
      </c>
      <c r="J26" s="13">
        <f>60*(I26-$I$2)*24+(24*60*H26)</f>
        <v>529</v>
      </c>
      <c r="K26" s="12">
        <v>11.976900000000001</v>
      </c>
      <c r="L26" s="11">
        <v>50</v>
      </c>
      <c r="M26" s="11">
        <v>25</v>
      </c>
      <c r="N26" s="10">
        <f>(610.78*2.71828^(M26/(M26+238.3)*17.2694))/1000</f>
        <v>3.1477502925807972</v>
      </c>
      <c r="O26" s="9">
        <f>(1-(L26/100))*(N26/F$2)</f>
        <v>1.5521451146848112E-2</v>
      </c>
      <c r="P26" s="6"/>
      <c r="Q26" s="6"/>
    </row>
    <row r="27" spans="1:17" x14ac:dyDescent="0.35">
      <c r="A27" s="6"/>
      <c r="B27" s="8"/>
      <c r="C27" s="7"/>
      <c r="D27" s="6"/>
      <c r="E27" s="6"/>
      <c r="F27" s="6"/>
      <c r="G27" s="6"/>
      <c r="H27" s="16">
        <v>0</v>
      </c>
      <c r="I27" s="14">
        <v>0.85138888888888886</v>
      </c>
      <c r="J27" s="13">
        <f>60*(I27-$I$2)*24+(24*60*H27)</f>
        <v>562.99999999999989</v>
      </c>
      <c r="K27" s="12">
        <v>11.974299999999999</v>
      </c>
      <c r="L27" s="11">
        <v>50</v>
      </c>
      <c r="M27" s="11">
        <v>25</v>
      </c>
      <c r="N27" s="10">
        <f>(610.78*2.71828^(M27/(M27+238.3)*17.2694))/1000</f>
        <v>3.1477502925807972</v>
      </c>
      <c r="O27" s="9">
        <f>(1-(L27/100))*(N27/F$2)</f>
        <v>1.5521451146848112E-2</v>
      </c>
      <c r="P27" s="6"/>
      <c r="Q27" s="6"/>
    </row>
    <row r="28" spans="1:17" x14ac:dyDescent="0.35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 x14ac:dyDescent="0.35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35">
      <c r="A30" s="6"/>
      <c r="B30" s="8"/>
      <c r="C30" s="7"/>
      <c r="D30" s="6"/>
      <c r="E30" s="6"/>
      <c r="F30" s="6"/>
      <c r="G30" s="6"/>
      <c r="H30" s="15"/>
      <c r="I30" s="14"/>
      <c r="J30" s="13"/>
      <c r="K30" s="12"/>
      <c r="L30" s="11"/>
      <c r="M30" s="11"/>
      <c r="N30" s="10"/>
      <c r="O30" s="9"/>
      <c r="P30" s="6"/>
      <c r="Q30" s="6"/>
    </row>
    <row r="31" spans="1:17" x14ac:dyDescent="0.35">
      <c r="A31" s="6"/>
      <c r="B31" s="8"/>
      <c r="C31" s="7"/>
      <c r="D31" s="6"/>
      <c r="E31" s="6"/>
      <c r="F31" s="6"/>
      <c r="G31" s="6"/>
      <c r="H31" s="15"/>
      <c r="I31" s="14"/>
      <c r="J31" s="13"/>
      <c r="K31" s="12"/>
      <c r="L31" s="11"/>
      <c r="M31" s="11"/>
      <c r="N31" s="10"/>
      <c r="O31" s="9"/>
      <c r="P31" s="6"/>
      <c r="Q31" s="6"/>
    </row>
    <row r="32" spans="1:17" x14ac:dyDescent="0.35">
      <c r="A32" s="6"/>
      <c r="B32" s="8"/>
      <c r="C32" s="7"/>
      <c r="D32" s="6"/>
      <c r="E32" s="6"/>
      <c r="F32" s="6"/>
      <c r="G32" s="6"/>
      <c r="H32" s="15"/>
      <c r="I32" s="14"/>
      <c r="J32" s="13"/>
      <c r="K32" s="12"/>
      <c r="L32" s="11"/>
      <c r="M32" s="11"/>
      <c r="N32" s="10"/>
      <c r="O32" s="9"/>
      <c r="P32" s="6"/>
      <c r="Q32" s="6"/>
    </row>
    <row r="33" spans="1:17" x14ac:dyDescent="0.35">
      <c r="A33" s="6"/>
      <c r="B33" s="8"/>
      <c r="C33" s="7"/>
      <c r="D33" s="6"/>
      <c r="E33" s="6"/>
      <c r="F33" s="6"/>
      <c r="G33" s="6"/>
      <c r="O33" s="6"/>
      <c r="P33" s="6"/>
      <c r="Q33" s="6"/>
    </row>
    <row r="34" spans="1:17" x14ac:dyDescent="0.35">
      <c r="A34" s="6"/>
      <c r="B34" s="8"/>
      <c r="C34" s="7"/>
      <c r="D34" s="6"/>
      <c r="E34" s="6"/>
      <c r="F34" s="6"/>
      <c r="G34" s="6"/>
      <c r="O34" s="6"/>
      <c r="P34" s="6"/>
      <c r="Q34" s="6"/>
    </row>
    <row r="35" spans="1:17" x14ac:dyDescent="0.35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35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35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35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35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35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  <row r="41" spans="1:17" x14ac:dyDescent="0.35">
      <c r="A41" s="6"/>
      <c r="B41" s="8"/>
      <c r="C41" s="7"/>
      <c r="D41" s="6"/>
      <c r="E41" s="6"/>
      <c r="F41" s="6"/>
      <c r="G41" s="6"/>
      <c r="J41" s="6"/>
      <c r="K41" s="6"/>
      <c r="L41" s="6"/>
      <c r="M41" s="6"/>
      <c r="N41" s="6"/>
      <c r="O41" s="6"/>
      <c r="P41" s="6"/>
      <c r="Q41" s="6"/>
    </row>
    <row r="42" spans="1:17" x14ac:dyDescent="0.35">
      <c r="A42" s="6"/>
      <c r="B42" s="8"/>
      <c r="C42" s="7"/>
      <c r="D42" s="6"/>
      <c r="E42" s="6"/>
      <c r="F42" s="6"/>
      <c r="G42" s="6"/>
      <c r="J42" s="6"/>
      <c r="K42" s="6"/>
      <c r="L42" s="6"/>
      <c r="M42" s="6"/>
      <c r="N42" s="6"/>
      <c r="O42" s="6"/>
      <c r="P42" s="6"/>
      <c r="Q42" s="6"/>
    </row>
    <row r="43" spans="1:17" x14ac:dyDescent="0.35">
      <c r="A43" s="6"/>
      <c r="B43" s="8"/>
      <c r="C43" s="7"/>
      <c r="D43" s="6"/>
      <c r="E43" s="6"/>
      <c r="F43" s="6"/>
      <c r="G43" s="6"/>
      <c r="J43" s="6"/>
      <c r="K43" s="6"/>
      <c r="L43" s="6"/>
      <c r="M43" s="6"/>
      <c r="N43" s="6"/>
      <c r="O43" s="6"/>
      <c r="P43" s="6"/>
      <c r="Q43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0"/>
  <sheetViews>
    <sheetView zoomScale="66" zoomScaleNormal="125" workbookViewId="0">
      <selection activeCell="Q2" sqref="Q2"/>
    </sheetView>
  </sheetViews>
  <sheetFormatPr defaultColWidth="10.90625" defaultRowHeight="14.5" x14ac:dyDescent="0.3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6384" width="10.90625" style="1"/>
  </cols>
  <sheetData>
    <row r="1" spans="1:93" x14ac:dyDescent="0.35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35">
      <c r="A2" s="30" t="s">
        <v>18</v>
      </c>
      <c r="B2" s="29">
        <v>45148</v>
      </c>
      <c r="C2" s="28">
        <v>0.46249999999999997</v>
      </c>
      <c r="D2" s="27">
        <v>12.7547</v>
      </c>
      <c r="E2" s="27">
        <v>11.6899</v>
      </c>
      <c r="F2" s="27">
        <v>101.4</v>
      </c>
      <c r="G2" s="21">
        <v>0</v>
      </c>
      <c r="H2" s="16">
        <v>0</v>
      </c>
      <c r="I2" s="26">
        <v>0.46249999999999997</v>
      </c>
      <c r="J2" s="13">
        <v>0</v>
      </c>
      <c r="K2" s="12">
        <v>12.7555</v>
      </c>
      <c r="L2" s="11">
        <v>50</v>
      </c>
      <c r="M2" s="11">
        <v>25</v>
      </c>
      <c r="N2" s="10">
        <f>(610.78*2.71828^(M2/(M2+238.3)*17.2694))/1000</f>
        <v>3.1477502925807972</v>
      </c>
      <c r="O2" s="9">
        <f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35">
      <c r="A3" s="22"/>
      <c r="B3" s="24"/>
      <c r="C3" s="23"/>
      <c r="D3" s="22"/>
      <c r="E3" s="22"/>
      <c r="F3" s="22"/>
      <c r="G3" s="21"/>
      <c r="H3" s="16">
        <v>0</v>
      </c>
      <c r="I3" s="26">
        <v>0.46597222222222223</v>
      </c>
      <c r="J3" s="13">
        <f>60*(I3-$I$2)*24+(24*60*H3)</f>
        <v>5.0000000000000622</v>
      </c>
      <c r="K3" s="12">
        <v>12.7448</v>
      </c>
      <c r="L3" s="11">
        <v>50</v>
      </c>
      <c r="M3" s="11">
        <v>25</v>
      </c>
      <c r="N3" s="10">
        <f>(610.78*2.71828^(M3/(M3+238.3)*17.2694))/1000</f>
        <v>3.1477502925807972</v>
      </c>
      <c r="O3" s="9">
        <f>(1-(L3/100))*(N3/F$2)</f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35">
      <c r="A4" s="22"/>
      <c r="B4" s="24"/>
      <c r="C4" s="23"/>
      <c r="D4" s="22"/>
      <c r="E4" s="22"/>
      <c r="F4" s="22"/>
      <c r="G4" s="21"/>
      <c r="H4" s="16">
        <v>0</v>
      </c>
      <c r="I4" s="26">
        <v>0.47291666666666665</v>
      </c>
      <c r="J4" s="13">
        <f>60*(I4-$I$2)*24+(24*60*H4)</f>
        <v>15.000000000000027</v>
      </c>
      <c r="K4" s="12">
        <v>12.731199999999999</v>
      </c>
      <c r="L4" s="11">
        <v>50</v>
      </c>
      <c r="M4" s="11">
        <v>25</v>
      </c>
      <c r="N4" s="10">
        <f>(610.78*2.71828^(M4/(M4+238.3)*17.2694))/1000</f>
        <v>3.1477502925807972</v>
      </c>
      <c r="O4" s="9">
        <f>(1-(L4/100))*(N4/F$2)</f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35">
      <c r="A5" s="22"/>
      <c r="B5" s="24"/>
      <c r="C5" s="23"/>
      <c r="D5" s="22"/>
      <c r="E5" s="22"/>
      <c r="F5" s="22"/>
      <c r="G5" s="21"/>
      <c r="H5" s="16">
        <v>0</v>
      </c>
      <c r="I5" s="26">
        <v>0.47986111111111113</v>
      </c>
      <c r="J5" s="13">
        <f>60*(I5-$I$2)*24+(24*60*H5)</f>
        <v>25.000000000000071</v>
      </c>
      <c r="K5" s="12">
        <v>12.7211</v>
      </c>
      <c r="L5" s="11">
        <v>50</v>
      </c>
      <c r="M5" s="11">
        <v>25</v>
      </c>
      <c r="N5" s="10">
        <f>(610.78*2.71828^(M5/(M5+238.3)*17.2694))/1000</f>
        <v>3.1477502925807972</v>
      </c>
      <c r="O5" s="9">
        <f>(1-(L5/100))*(N5/F$2)</f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35">
      <c r="A6" s="22"/>
      <c r="B6" s="24"/>
      <c r="C6" s="23"/>
      <c r="D6" s="22"/>
      <c r="E6" s="22"/>
      <c r="F6" s="22"/>
      <c r="G6" s="21"/>
      <c r="H6" s="16">
        <v>0</v>
      </c>
      <c r="I6" s="26">
        <v>0.4909722222222222</v>
      </c>
      <c r="J6" s="13">
        <f>60*(I6-$I$2)*24+(24*60*H6)</f>
        <v>41.000000000000014</v>
      </c>
      <c r="K6" s="12">
        <v>12.706099999999999</v>
      </c>
      <c r="L6" s="11">
        <v>50</v>
      </c>
      <c r="M6" s="11">
        <v>25</v>
      </c>
      <c r="N6" s="10">
        <f>(610.78*2.71828^(M6/(M6+238.3)*17.2694))/1000</f>
        <v>3.1477502925807972</v>
      </c>
      <c r="O6" s="9">
        <f>(1-(L6/100))*(N6/F$2)</f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35">
      <c r="A7" s="22"/>
      <c r="B7" s="24"/>
      <c r="C7" s="23"/>
      <c r="D7" s="22"/>
      <c r="E7" s="22"/>
      <c r="F7" s="22"/>
      <c r="G7" s="21"/>
      <c r="H7" s="16">
        <v>0</v>
      </c>
      <c r="I7" s="26">
        <v>0.50208333333333333</v>
      </c>
      <c r="J7" s="13">
        <f>60*(I7-$I$2)*24+(24*60*H7)</f>
        <v>57.000000000000043</v>
      </c>
      <c r="K7" s="12">
        <v>12.6935</v>
      </c>
      <c r="L7" s="11">
        <v>50</v>
      </c>
      <c r="M7" s="11">
        <v>25</v>
      </c>
      <c r="N7" s="10">
        <f>(610.78*2.71828^(M7/(M7+238.3)*17.2694))/1000</f>
        <v>3.1477502925807972</v>
      </c>
      <c r="O7" s="9">
        <f>(1-(L7/100))*(N7/F$2)</f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35">
      <c r="A8" s="22"/>
      <c r="B8" s="24"/>
      <c r="C8" s="23"/>
      <c r="D8" s="22"/>
      <c r="E8" s="22"/>
      <c r="F8" s="22"/>
      <c r="G8" s="21"/>
      <c r="H8" s="16">
        <v>0</v>
      </c>
      <c r="I8" s="26">
        <v>0.51666666666666672</v>
      </c>
      <c r="J8" s="13">
        <f>60*(I8-$I$2)*24+(24*60*H8)</f>
        <v>78.000000000000128</v>
      </c>
      <c r="K8" s="12">
        <v>12.678800000000001</v>
      </c>
      <c r="L8" s="11">
        <v>50</v>
      </c>
      <c r="M8" s="11">
        <v>25</v>
      </c>
      <c r="N8" s="10">
        <f>(610.78*2.71828^(M8/(M8+238.3)*17.2694))/1000</f>
        <v>3.1477502925807972</v>
      </c>
      <c r="O8" s="9">
        <f>(1-(L8/100))*(N8/F$2)</f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35">
      <c r="A9" s="22"/>
      <c r="B9" s="24"/>
      <c r="C9" s="23"/>
      <c r="D9" s="22"/>
      <c r="E9" s="22"/>
      <c r="F9" s="22"/>
      <c r="G9" s="21"/>
      <c r="H9" s="16">
        <v>0</v>
      </c>
      <c r="I9" s="14">
        <v>0.52986111111111112</v>
      </c>
      <c r="J9" s="13">
        <f>60*(I9-$I$2)*24+(24*60*H9)</f>
        <v>97.000000000000057</v>
      </c>
      <c r="K9" s="12">
        <v>12.6662</v>
      </c>
      <c r="L9" s="11">
        <v>50</v>
      </c>
      <c r="M9" s="11">
        <v>25</v>
      </c>
      <c r="N9" s="10">
        <f>(610.78*2.71828^(M9/(M9+238.3)*17.2694))/1000</f>
        <v>3.1477502925807972</v>
      </c>
      <c r="O9" s="9">
        <f>(1-(L9/100))*(N9/F$2)</f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35">
      <c r="A10" s="22"/>
      <c r="B10" s="24"/>
      <c r="C10" s="23"/>
      <c r="D10" s="22"/>
      <c r="E10" s="22"/>
      <c r="F10" s="22"/>
      <c r="G10" s="21"/>
      <c r="H10" s="16">
        <v>0</v>
      </c>
      <c r="I10" s="14">
        <v>0.54375000000000007</v>
      </c>
      <c r="J10" s="13">
        <f>60*(I10-$I$2)*24+(24*60*H10)</f>
        <v>117.00000000000014</v>
      </c>
      <c r="K10" s="12">
        <v>12.6533</v>
      </c>
      <c r="L10" s="11">
        <v>50</v>
      </c>
      <c r="M10" s="11">
        <v>25</v>
      </c>
      <c r="N10" s="10">
        <f>(610.78*2.71828^(M10/(M10+238.3)*17.2694))/1000</f>
        <v>3.1477502925807972</v>
      </c>
      <c r="O10" s="9">
        <f>(1-(L10/100))*(N10/F$2)</f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 x14ac:dyDescent="0.35">
      <c r="A11" s="22"/>
      <c r="B11" s="24"/>
      <c r="C11" s="23"/>
      <c r="D11" s="22"/>
      <c r="E11" s="22"/>
      <c r="F11" s="22"/>
      <c r="G11" s="21"/>
      <c r="H11" s="16">
        <v>0</v>
      </c>
      <c r="I11" s="14">
        <v>0.55763888888888891</v>
      </c>
      <c r="J11" s="13">
        <f>60*(I11-$I$2)*24+(24*60*H11)</f>
        <v>137.00000000000009</v>
      </c>
      <c r="K11" s="12">
        <v>12.6409</v>
      </c>
      <c r="L11" s="11">
        <v>50</v>
      </c>
      <c r="M11" s="11">
        <v>25</v>
      </c>
      <c r="N11" s="10">
        <f>(610.78*2.71828^(M11/(M11+238.3)*17.2694))/1000</f>
        <v>3.1477502925807972</v>
      </c>
      <c r="O11" s="9">
        <f>(1-(L11/100))*(N11/F$2)</f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 x14ac:dyDescent="0.35">
      <c r="A12" s="22"/>
      <c r="B12" s="24"/>
      <c r="C12" s="23"/>
      <c r="D12" s="22"/>
      <c r="E12" s="22"/>
      <c r="F12" s="22"/>
      <c r="G12" s="21"/>
      <c r="H12" s="16">
        <v>0</v>
      </c>
      <c r="I12" s="14">
        <v>0.5708333333333333</v>
      </c>
      <c r="J12" s="13">
        <f>60*(I12-$I$2)*24+(24*60*H12)</f>
        <v>156</v>
      </c>
      <c r="K12" s="12">
        <v>12.630599999999999</v>
      </c>
      <c r="L12" s="11">
        <v>50</v>
      </c>
      <c r="M12" s="11">
        <v>25</v>
      </c>
      <c r="N12" s="10">
        <f>(610.78*2.71828^(M12/(M12+238.3)*17.2694))/1000</f>
        <v>3.1477502925807972</v>
      </c>
      <c r="O12" s="9">
        <f>(1-(L12/100))*(N12/F$2)</f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35">
      <c r="A13" s="6"/>
      <c r="B13" s="8"/>
      <c r="C13" s="7"/>
      <c r="D13" s="6"/>
      <c r="E13" s="6"/>
      <c r="F13" s="6"/>
      <c r="G13" s="6"/>
      <c r="H13" s="16">
        <v>0</v>
      </c>
      <c r="I13" s="14">
        <v>0.58402777777777781</v>
      </c>
      <c r="J13" s="13">
        <f>60*(I13-$I$2)*24+(24*60*H13)</f>
        <v>175.00000000000009</v>
      </c>
      <c r="K13" s="12">
        <v>12.62</v>
      </c>
      <c r="L13" s="11">
        <v>50</v>
      </c>
      <c r="M13" s="11">
        <v>25</v>
      </c>
      <c r="N13" s="10">
        <f>(610.78*2.71828^(M13/(M13+238.3)*17.2694))/1000</f>
        <v>3.1477502925807972</v>
      </c>
      <c r="O13" s="9">
        <f>(1-(L13/100))*(N13/F$2)</f>
        <v>1.5521451146848112E-2</v>
      </c>
      <c r="P13" s="6"/>
      <c r="Q13" s="6"/>
    </row>
    <row r="14" spans="1:93" x14ac:dyDescent="0.35">
      <c r="A14" s="6"/>
      <c r="B14" s="8"/>
      <c r="C14" s="7"/>
      <c r="D14" s="6"/>
      <c r="E14" s="6"/>
      <c r="F14" s="6"/>
      <c r="G14" s="6"/>
      <c r="H14" s="16">
        <v>0</v>
      </c>
      <c r="I14" s="14">
        <v>0.6</v>
      </c>
      <c r="J14" s="13">
        <f>60*(I14-$I$2)*24+(24*60*H14)</f>
        <v>198</v>
      </c>
      <c r="K14" s="12">
        <v>12.607699999999999</v>
      </c>
      <c r="L14" s="11">
        <v>50</v>
      </c>
      <c r="M14" s="11">
        <v>25</v>
      </c>
      <c r="N14" s="10">
        <f>(610.78*2.71828^(M14/(M14+238.3)*17.2694))/1000</f>
        <v>3.1477502925807972</v>
      </c>
      <c r="O14" s="9">
        <f>(1-(L14/100))*(N14/F$2)</f>
        <v>1.5521451146848112E-2</v>
      </c>
      <c r="P14" s="6"/>
      <c r="Q14" s="6"/>
    </row>
    <row r="15" spans="1:93" x14ac:dyDescent="0.35">
      <c r="A15" s="6"/>
      <c r="B15" s="8"/>
      <c r="C15" s="7"/>
      <c r="D15" s="6"/>
      <c r="E15" s="6"/>
      <c r="F15" s="6"/>
      <c r="G15" s="6"/>
      <c r="H15" s="16">
        <v>0</v>
      </c>
      <c r="I15" s="14">
        <v>0.61249999999999993</v>
      </c>
      <c r="J15" s="13">
        <f>60*(I15-$I$2)*24+(24*60*H15)</f>
        <v>215.99999999999994</v>
      </c>
      <c r="K15" s="12">
        <v>12.597799999999999</v>
      </c>
      <c r="L15" s="11">
        <v>50</v>
      </c>
      <c r="M15" s="11">
        <v>25</v>
      </c>
      <c r="N15" s="10">
        <f>(610.78*2.71828^(M15/(M15+238.3)*17.2694))/1000</f>
        <v>3.1477502925807972</v>
      </c>
      <c r="O15" s="9">
        <f>(1-(L15/100))*(N15/F$2)</f>
        <v>1.5521451146848112E-2</v>
      </c>
      <c r="P15" s="6"/>
      <c r="Q15" s="6"/>
    </row>
    <row r="16" spans="1:93" x14ac:dyDescent="0.35">
      <c r="A16" s="6"/>
      <c r="B16" s="8"/>
      <c r="C16" s="7"/>
      <c r="D16" s="6"/>
      <c r="E16" s="6"/>
      <c r="F16" s="6"/>
      <c r="G16" s="18"/>
      <c r="H16" s="16">
        <v>0</v>
      </c>
      <c r="I16" s="14">
        <v>0.62638888888888888</v>
      </c>
      <c r="J16" s="13">
        <f>60*(I16-$I$2)*24+(24*60*H16)</f>
        <v>236.00000000000006</v>
      </c>
      <c r="K16" s="12">
        <v>12.587999999999999</v>
      </c>
      <c r="L16" s="11">
        <v>50</v>
      </c>
      <c r="M16" s="11">
        <v>26</v>
      </c>
      <c r="N16" s="10">
        <f>(610.78*2.71828^(M16/(M16+238.3)*17.2694))/1000</f>
        <v>3.3395101859740222</v>
      </c>
      <c r="O16" s="9">
        <f>(1-(L16/100))*(N16/F$2)</f>
        <v>1.6467012751351193E-2</v>
      </c>
      <c r="P16" s="6"/>
      <c r="Q16" s="6"/>
    </row>
    <row r="17" spans="1:17" x14ac:dyDescent="0.35">
      <c r="A17" s="6"/>
      <c r="B17" s="8"/>
      <c r="C17" s="7"/>
      <c r="D17" s="6"/>
      <c r="E17" s="6"/>
      <c r="F17" s="6"/>
      <c r="G17" s="6"/>
      <c r="H17" s="16">
        <v>0</v>
      </c>
      <c r="I17" s="14">
        <v>0.64027777777777783</v>
      </c>
      <c r="J17" s="13">
        <f>60*(I17-$I$2)*24+(24*60*H17)</f>
        <v>256.00000000000011</v>
      </c>
      <c r="K17" s="17">
        <v>12.5783</v>
      </c>
      <c r="L17" s="11">
        <v>50</v>
      </c>
      <c r="M17" s="11">
        <v>27</v>
      </c>
      <c r="N17" s="10">
        <f>(610.78*2.71828^(M17/(M17+238.3)*17.2694))/1000</f>
        <v>3.5413729112602503</v>
      </c>
      <c r="O17" s="9">
        <f>(1-(L17/100))*(N17/F$2)</f>
        <v>1.746239108116494E-2</v>
      </c>
      <c r="P17" s="6"/>
      <c r="Q17" s="6"/>
    </row>
    <row r="18" spans="1:17" x14ac:dyDescent="0.35">
      <c r="A18" s="6"/>
      <c r="B18" s="8"/>
      <c r="C18" s="7"/>
      <c r="D18" s="6"/>
      <c r="E18" s="6"/>
      <c r="F18" s="6"/>
      <c r="G18" s="6"/>
      <c r="H18" s="16">
        <v>0</v>
      </c>
      <c r="I18" s="14">
        <v>0.65972222222222221</v>
      </c>
      <c r="J18" s="13">
        <f>60*(I18-$I$2)*24+(24*60*H18)</f>
        <v>284</v>
      </c>
      <c r="K18" s="12">
        <v>12.5657</v>
      </c>
      <c r="L18" s="11">
        <v>50</v>
      </c>
      <c r="M18" s="11">
        <v>28</v>
      </c>
      <c r="N18" s="10">
        <f>(610.78*2.71828^(M18/(M18+238.3)*17.2694))/1000</f>
        <v>3.7537826231109843</v>
      </c>
      <c r="O18" s="9">
        <f>(1-(L18/100))*(N18/F$2)</f>
        <v>1.8509776248081776E-2</v>
      </c>
      <c r="P18" s="6"/>
      <c r="Q18" s="6"/>
    </row>
    <row r="19" spans="1:17" x14ac:dyDescent="0.35">
      <c r="A19" s="6"/>
      <c r="B19" s="8"/>
      <c r="C19" s="7"/>
      <c r="D19" s="6"/>
      <c r="E19" s="6"/>
      <c r="F19" s="6"/>
      <c r="G19" s="6"/>
      <c r="H19" s="16">
        <v>0</v>
      </c>
      <c r="I19" s="14">
        <v>0.68055555555555547</v>
      </c>
      <c r="J19" s="13">
        <f>60*(I19-$I$2)*24+(24*60*H19)</f>
        <v>313.99999999999994</v>
      </c>
      <c r="K19" s="12">
        <v>12.5517</v>
      </c>
      <c r="L19" s="11">
        <v>50</v>
      </c>
      <c r="M19" s="11">
        <v>29</v>
      </c>
      <c r="N19" s="10">
        <f>(610.78*2.71828^(M19/(M19+238.3)*17.2694))/1000</f>
        <v>3.9771987731197886</v>
      </c>
      <c r="O19" s="9">
        <f>(1-(L19/100))*(N19/F$2)</f>
        <v>1.9611433792503886E-2</v>
      </c>
      <c r="P19" s="6"/>
      <c r="Q19" s="6"/>
    </row>
    <row r="20" spans="1:17" x14ac:dyDescent="0.35">
      <c r="A20" s="6"/>
      <c r="B20" s="8"/>
      <c r="C20" s="7"/>
      <c r="D20" s="6"/>
      <c r="E20" s="6"/>
      <c r="F20" s="6"/>
      <c r="G20" s="6"/>
      <c r="H20" s="16">
        <v>0</v>
      </c>
      <c r="I20" s="14">
        <v>0.7006944444444444</v>
      </c>
      <c r="J20" s="13">
        <f>60*(I20-$I$2)*24+(24*60*H20)</f>
        <v>343</v>
      </c>
      <c r="K20" s="12">
        <v>12.5379</v>
      </c>
      <c r="L20" s="11">
        <v>50</v>
      </c>
      <c r="M20" s="11">
        <v>30</v>
      </c>
      <c r="N20" s="10">
        <f>(610.78*2.71828^(M20/(M20+238.3)*17.2694))/1000</f>
        <v>4.2120964673879664</v>
      </c>
      <c r="O20" s="9">
        <f>(1-(L20/100))*(N20/F$2)</f>
        <v>2.0769706446686225E-2</v>
      </c>
      <c r="P20" s="6"/>
      <c r="Q20" s="6"/>
    </row>
    <row r="21" spans="1:17" x14ac:dyDescent="0.35">
      <c r="A21" s="6"/>
      <c r="B21" s="8"/>
      <c r="C21" s="7"/>
      <c r="D21" s="6"/>
      <c r="E21" s="6"/>
      <c r="F21" s="6"/>
      <c r="G21" s="6"/>
      <c r="H21" s="16">
        <v>0</v>
      </c>
      <c r="I21" s="14">
        <v>0.72083333333333333</v>
      </c>
      <c r="J21" s="13">
        <f>60*(I21-$I$2)*24+(24*60*H21)</f>
        <v>372.00000000000006</v>
      </c>
      <c r="K21" s="12">
        <v>12.526400000000001</v>
      </c>
      <c r="L21" s="11">
        <v>50</v>
      </c>
      <c r="M21" s="11">
        <v>31</v>
      </c>
      <c r="N21" s="10">
        <f>(610.78*2.71828^(M21/(M21+238.3)*17.2694))/1000</f>
        <v>4.4589668270487159</v>
      </c>
      <c r="O21" s="9">
        <f>(1-(L21/100))*(N21/F$2)</f>
        <v>2.1987015912469012E-2</v>
      </c>
      <c r="P21" s="6"/>
      <c r="Q21" s="6"/>
    </row>
    <row r="22" spans="1:17" x14ac:dyDescent="0.35">
      <c r="A22" s="6"/>
      <c r="B22" s="8"/>
      <c r="C22" s="7"/>
      <c r="D22" s="6"/>
      <c r="E22" s="6"/>
      <c r="F22" s="6"/>
      <c r="G22" s="6"/>
      <c r="H22" s="16">
        <v>0</v>
      </c>
      <c r="I22" s="14">
        <v>0.74583333333333324</v>
      </c>
      <c r="J22" s="13">
        <f>60*(I22-$I$2)*24+(24*60*H22)</f>
        <v>407.99999999999989</v>
      </c>
      <c r="K22" s="12">
        <v>12.511699999999999</v>
      </c>
      <c r="L22" s="11">
        <v>50</v>
      </c>
      <c r="M22" s="11">
        <v>32</v>
      </c>
      <c r="N22" s="10">
        <f>(610.78*2.71828^(M22/(M22+238.3)*17.2694))/1000</f>
        <v>4.7183173516149033</v>
      </c>
      <c r="O22" s="9">
        <f>(1-(L22/100))*(N22/F$2)</f>
        <v>2.3265864652933448E-2</v>
      </c>
      <c r="P22" s="6"/>
      <c r="Q22" s="6"/>
    </row>
    <row r="23" spans="1:17" x14ac:dyDescent="0.35">
      <c r="A23" s="6"/>
      <c r="B23" s="8"/>
      <c r="C23" s="7"/>
      <c r="D23" s="6"/>
      <c r="E23" s="6"/>
      <c r="F23" s="6"/>
      <c r="G23" s="6"/>
      <c r="H23" s="16">
        <v>0</v>
      </c>
      <c r="I23" s="14">
        <v>0.77500000000000002</v>
      </c>
      <c r="J23" s="13">
        <f>60*(I23-$I$2)*24+(24*60*H23)</f>
        <v>450.00000000000011</v>
      </c>
      <c r="K23" s="12">
        <v>12.4956</v>
      </c>
      <c r="L23" s="11">
        <v>50</v>
      </c>
      <c r="M23" s="11">
        <v>33</v>
      </c>
      <c r="N23" s="10">
        <f>(610.78*2.71828^(M23/(M23+238.3)*17.2694))/1000</f>
        <v>4.9906722850331784</v>
      </c>
      <c r="O23" s="9">
        <f>(1-(L23/100))*(N23/F$2)</f>
        <v>2.4608837697402259E-2</v>
      </c>
      <c r="P23" s="6"/>
      <c r="Q23" s="6"/>
    </row>
    <row r="24" spans="1:17" x14ac:dyDescent="0.35">
      <c r="A24" s="6"/>
      <c r="B24" s="8"/>
      <c r="C24" s="7"/>
      <c r="D24" s="6"/>
      <c r="E24" s="6"/>
      <c r="F24" s="6"/>
      <c r="G24" s="6"/>
      <c r="H24" s="16">
        <v>0</v>
      </c>
      <c r="I24" s="14">
        <v>0.7993055555555556</v>
      </c>
      <c r="J24" s="13">
        <f>60*(I24-$I$2)*24+(24*60*H24)</f>
        <v>485.00000000000011</v>
      </c>
      <c r="K24" s="12">
        <v>12.4811</v>
      </c>
      <c r="L24" s="11">
        <v>50</v>
      </c>
      <c r="M24" s="11">
        <v>34</v>
      </c>
      <c r="N24" s="10">
        <f>(610.78*2.71828^(M24/(M24+238.3)*17.2694))/1000</f>
        <v>5.2765729843251181</v>
      </c>
      <c r="O24" s="9">
        <f>(1-(L24/100))*(N24/F$2)</f>
        <v>2.6018604459196834E-2</v>
      </c>
      <c r="P24" s="6"/>
      <c r="Q24" s="6"/>
    </row>
    <row r="25" spans="1:17" x14ac:dyDescent="0.35">
      <c r="A25" s="6"/>
      <c r="B25" s="8"/>
      <c r="C25" s="7"/>
      <c r="D25" s="6"/>
      <c r="E25" s="6"/>
      <c r="F25" s="6"/>
      <c r="G25" s="6"/>
      <c r="H25" s="16">
        <v>0</v>
      </c>
      <c r="I25" s="14">
        <v>0.82638888888888884</v>
      </c>
      <c r="J25" s="13">
        <f>60*(I25-$I$2)*24+(24*60*H25)</f>
        <v>524</v>
      </c>
      <c r="K25" s="12">
        <v>12.466699999999999</v>
      </c>
      <c r="L25" s="11">
        <v>50</v>
      </c>
      <c r="M25" s="11">
        <v>35</v>
      </c>
      <c r="N25" s="10">
        <f>(610.78*2.71828^(M25/(M25+238.3)*17.2694))/1000</f>
        <v>5.5765782906939352</v>
      </c>
      <c r="O25" s="9">
        <f>(1-(L25/100))*(N25/F$2)</f>
        <v>2.7497920565551948E-2</v>
      </c>
      <c r="P25" s="6"/>
      <c r="Q25" s="6"/>
    </row>
    <row r="26" spans="1:17" x14ac:dyDescent="0.35">
      <c r="A26" s="6"/>
      <c r="B26" s="8"/>
      <c r="C26" s="7"/>
      <c r="D26" s="6"/>
      <c r="E26" s="6"/>
      <c r="F26" s="6"/>
      <c r="G26" s="6"/>
      <c r="H26" s="16">
        <v>0</v>
      </c>
      <c r="I26" s="14">
        <v>0.85069444444444453</v>
      </c>
      <c r="J26" s="13">
        <f>60*(I26-$I$2)*24+(24*60*H26)</f>
        <v>559.00000000000023</v>
      </c>
      <c r="K26" s="12">
        <v>12.4542</v>
      </c>
      <c r="L26" s="11">
        <v>50</v>
      </c>
      <c r="M26" s="11">
        <v>36</v>
      </c>
      <c r="N26" s="10">
        <f>(610.78*2.71828^(M26/(M26+238.3)*17.2694))/1000</f>
        <v>5.8912649029733304</v>
      </c>
      <c r="O26" s="9">
        <f>(1-(L26/100))*(N26/F$2)</f>
        <v>2.9049629699079538E-2</v>
      </c>
      <c r="P26" s="6"/>
      <c r="Q26" s="6"/>
    </row>
    <row r="27" spans="1:17" x14ac:dyDescent="0.35">
      <c r="A27" s="6"/>
      <c r="B27" s="8"/>
      <c r="C27" s="7"/>
      <c r="D27" s="6"/>
      <c r="E27" s="6"/>
      <c r="F27" s="6"/>
      <c r="G27" s="6"/>
      <c r="H27" s="15"/>
      <c r="I27" s="14"/>
      <c r="J27" s="13"/>
      <c r="K27" s="12"/>
      <c r="L27" s="11"/>
      <c r="M27" s="11"/>
      <c r="N27" s="10"/>
      <c r="O27" s="9"/>
      <c r="P27" s="6"/>
      <c r="Q27" s="6"/>
    </row>
    <row r="28" spans="1:17" x14ac:dyDescent="0.35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 x14ac:dyDescent="0.35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35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 x14ac:dyDescent="0.35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 x14ac:dyDescent="0.35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 x14ac:dyDescent="0.35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 x14ac:dyDescent="0.35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 x14ac:dyDescent="0.35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35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35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35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35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35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0"/>
  <sheetViews>
    <sheetView tabSelected="1" zoomScale="45" zoomScaleNormal="125" workbookViewId="0">
      <selection activeCell="B2" sqref="B2"/>
    </sheetView>
  </sheetViews>
  <sheetFormatPr defaultColWidth="10.90625" defaultRowHeight="14.5" x14ac:dyDescent="0.3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6384" width="10.90625" style="1"/>
  </cols>
  <sheetData>
    <row r="1" spans="1:93" x14ac:dyDescent="0.35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 x14ac:dyDescent="0.35">
      <c r="A2" s="30" t="s">
        <v>0</v>
      </c>
      <c r="B2" s="29">
        <v>45148</v>
      </c>
      <c r="C2" s="28">
        <v>0.46249999999999997</v>
      </c>
      <c r="D2" s="27">
        <v>12.160299999999999</v>
      </c>
      <c r="E2" s="27">
        <v>11.647600000000001</v>
      </c>
      <c r="F2" s="27">
        <v>101.4</v>
      </c>
      <c r="G2" s="21">
        <v>0</v>
      </c>
      <c r="H2" s="16">
        <v>0</v>
      </c>
      <c r="I2" s="26">
        <v>0.46249999999999997</v>
      </c>
      <c r="J2" s="13">
        <v>0</v>
      </c>
      <c r="K2" s="12">
        <v>12.1632</v>
      </c>
      <c r="L2" s="11">
        <v>50</v>
      </c>
      <c r="M2" s="11">
        <v>25</v>
      </c>
      <c r="N2" s="10">
        <f>(610.78*2.71828^(M2/(M2+238.3)*17.2694))/1000</f>
        <v>3.1477502925807972</v>
      </c>
      <c r="O2" s="9">
        <f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35">
      <c r="A3" s="22"/>
      <c r="B3" s="24"/>
      <c r="C3" s="23"/>
      <c r="D3" s="22"/>
      <c r="E3" s="22"/>
      <c r="F3" s="22"/>
      <c r="G3" s="21"/>
      <c r="H3" s="16">
        <v>0</v>
      </c>
      <c r="I3" s="26">
        <v>0.46597222222222223</v>
      </c>
      <c r="J3" s="13">
        <f>60*(I3-$I$2)*24+(24*60*H3)</f>
        <v>5.0000000000000622</v>
      </c>
      <c r="K3" s="12">
        <v>12.1614</v>
      </c>
      <c r="L3" s="11">
        <v>50</v>
      </c>
      <c r="M3" s="11">
        <v>25</v>
      </c>
      <c r="N3" s="10">
        <f>(610.78*2.71828^(M3/(M3+238.3)*17.2694))/1000</f>
        <v>3.1477502925807972</v>
      </c>
      <c r="O3" s="9">
        <f>(1-(L3/100))*(N3/F$2)</f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 x14ac:dyDescent="0.35">
      <c r="A4" s="22"/>
      <c r="B4" s="24"/>
      <c r="C4" s="23"/>
      <c r="D4" s="22"/>
      <c r="E4" s="22"/>
      <c r="F4" s="22"/>
      <c r="G4" s="21"/>
      <c r="H4" s="16">
        <v>0</v>
      </c>
      <c r="I4" s="26">
        <v>0.47361111111111115</v>
      </c>
      <c r="J4" s="13">
        <f>60*(I4-$I$2)*24+(24*60*H4)</f>
        <v>16.000000000000103</v>
      </c>
      <c r="K4" s="12">
        <v>12.157999999999999</v>
      </c>
      <c r="L4" s="11">
        <v>50</v>
      </c>
      <c r="M4" s="11">
        <v>25</v>
      </c>
      <c r="N4" s="10">
        <f>(610.78*2.71828^(M4/(M4+238.3)*17.2694))/1000</f>
        <v>3.1477502925807972</v>
      </c>
      <c r="O4" s="9">
        <f>(1-(L4/100))*(N4/F$2)</f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 x14ac:dyDescent="0.35">
      <c r="A5" s="22"/>
      <c r="B5" s="24"/>
      <c r="C5" s="23"/>
      <c r="D5" s="22"/>
      <c r="E5" s="22"/>
      <c r="F5" s="22"/>
      <c r="G5" s="21"/>
      <c r="H5" s="16">
        <v>0</v>
      </c>
      <c r="I5" s="26">
        <v>0.48055555555555557</v>
      </c>
      <c r="J5" s="13">
        <f>60*(I5-$I$2)*24+(24*60*H5)</f>
        <v>26.000000000000068</v>
      </c>
      <c r="K5" s="12">
        <v>12.1563</v>
      </c>
      <c r="L5" s="11">
        <v>50</v>
      </c>
      <c r="M5" s="11">
        <v>25</v>
      </c>
      <c r="N5" s="10">
        <f>(610.78*2.71828^(M5/(M5+238.3)*17.2694))/1000</f>
        <v>3.1477502925807972</v>
      </c>
      <c r="O5" s="9">
        <f>(1-(L5/100))*(N5/F$2)</f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 x14ac:dyDescent="0.35">
      <c r="A6" s="22"/>
      <c r="B6" s="24"/>
      <c r="C6" s="23"/>
      <c r="D6" s="22"/>
      <c r="E6" s="22"/>
      <c r="F6" s="22"/>
      <c r="G6" s="21"/>
      <c r="H6" s="16">
        <v>0</v>
      </c>
      <c r="I6" s="26">
        <v>0.4916666666666667</v>
      </c>
      <c r="J6" s="13">
        <f>60*(I6-$I$2)*24+(24*60*H6)</f>
        <v>42.000000000000092</v>
      </c>
      <c r="K6" s="12">
        <v>12.153700000000001</v>
      </c>
      <c r="L6" s="11">
        <v>50</v>
      </c>
      <c r="M6" s="11">
        <v>25</v>
      </c>
      <c r="N6" s="10">
        <f>(610.78*2.71828^(M6/(M6+238.3)*17.2694))/1000</f>
        <v>3.1477502925807972</v>
      </c>
      <c r="O6" s="9">
        <f>(1-(L6/100))*(N6/F$2)</f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 x14ac:dyDescent="0.35">
      <c r="A7" s="22"/>
      <c r="B7" s="24"/>
      <c r="C7" s="23"/>
      <c r="D7" s="22"/>
      <c r="E7" s="22"/>
      <c r="F7" s="22"/>
      <c r="G7" s="21"/>
      <c r="H7" s="16">
        <v>0</v>
      </c>
      <c r="I7" s="26">
        <v>0.50208333333333333</v>
      </c>
      <c r="J7" s="13">
        <f>60*(I7-$I$2)*24+(24*60*H7)</f>
        <v>57.000000000000043</v>
      </c>
      <c r="K7" s="12">
        <v>12.151400000000001</v>
      </c>
      <c r="L7" s="11">
        <v>50</v>
      </c>
      <c r="M7" s="11">
        <v>25</v>
      </c>
      <c r="N7" s="10">
        <f>(610.78*2.71828^(M7/(M7+238.3)*17.2694))/1000</f>
        <v>3.1477502925807972</v>
      </c>
      <c r="O7" s="9">
        <f>(1-(L7/100))*(N7/F$2)</f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 x14ac:dyDescent="0.35">
      <c r="A8" s="22"/>
      <c r="B8" s="24"/>
      <c r="C8" s="23"/>
      <c r="D8" s="22"/>
      <c r="E8" s="22"/>
      <c r="F8" s="22"/>
      <c r="G8" s="21"/>
      <c r="H8" s="16">
        <v>0</v>
      </c>
      <c r="I8" s="26">
        <v>0.51736111111111105</v>
      </c>
      <c r="J8" s="13">
        <f>60*(I8-$I$2)*24+(24*60*H8)</f>
        <v>78.999999999999972</v>
      </c>
      <c r="K8" s="12">
        <v>12.148400000000001</v>
      </c>
      <c r="L8" s="11">
        <v>50</v>
      </c>
      <c r="M8" s="11">
        <v>25</v>
      </c>
      <c r="N8" s="10">
        <f>(610.78*2.71828^(M8/(M8+238.3)*17.2694))/1000</f>
        <v>3.1477502925807972</v>
      </c>
      <c r="O8" s="9">
        <f>(1-(L8/100))*(N8/F$2)</f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 x14ac:dyDescent="0.35">
      <c r="A9" s="22"/>
      <c r="B9" s="24"/>
      <c r="C9" s="23"/>
      <c r="D9" s="22"/>
      <c r="E9" s="22"/>
      <c r="F9" s="22"/>
      <c r="G9" s="21"/>
      <c r="H9" s="16">
        <v>0</v>
      </c>
      <c r="I9" s="14">
        <v>0.53055555555555556</v>
      </c>
      <c r="J9" s="13">
        <f>60*(I9-$I$2)*24+(24*60*H9)</f>
        <v>98.000000000000057</v>
      </c>
      <c r="K9" s="12">
        <v>12.1455</v>
      </c>
      <c r="L9" s="11">
        <v>50</v>
      </c>
      <c r="M9" s="11">
        <v>25</v>
      </c>
      <c r="N9" s="10">
        <f>(610.78*2.71828^(M9/(M9+238.3)*17.2694))/1000</f>
        <v>3.1477502925807972</v>
      </c>
      <c r="O9" s="9">
        <f>(1-(L9/100))*(N9/F$2)</f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 x14ac:dyDescent="0.35">
      <c r="A10" s="22"/>
      <c r="B10" s="24"/>
      <c r="C10" s="23"/>
      <c r="D10" s="22"/>
      <c r="E10" s="22"/>
      <c r="F10" s="22"/>
      <c r="G10" s="21"/>
      <c r="H10" s="16">
        <v>0</v>
      </c>
      <c r="I10" s="14">
        <v>0.5444444444444444</v>
      </c>
      <c r="J10" s="13">
        <f>60*(I10-$I$2)*24+(24*60*H10)</f>
        <v>117.99999999999999</v>
      </c>
      <c r="K10" s="12">
        <v>12.141999999999999</v>
      </c>
      <c r="L10" s="11">
        <v>50</v>
      </c>
      <c r="M10" s="11">
        <v>25</v>
      </c>
      <c r="N10" s="10">
        <f>(610.78*2.71828^(M10/(M10+238.3)*17.2694))/1000</f>
        <v>3.1477502925807972</v>
      </c>
      <c r="O10" s="9">
        <f>(1-(L10/100))*(N10/F$2)</f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 x14ac:dyDescent="0.35">
      <c r="A11" s="22"/>
      <c r="B11" s="24"/>
      <c r="C11" s="23"/>
      <c r="D11" s="22"/>
      <c r="E11" s="22"/>
      <c r="F11" s="22"/>
      <c r="G11" s="21"/>
      <c r="H11" s="16">
        <v>0</v>
      </c>
      <c r="I11" s="14">
        <v>0.55833333333333335</v>
      </c>
      <c r="J11" s="13">
        <f>60*(I11-$I$2)*24+(24*60*H11)</f>
        <v>138.00000000000006</v>
      </c>
      <c r="K11" s="12">
        <v>12.1387</v>
      </c>
      <c r="L11" s="11">
        <v>50</v>
      </c>
      <c r="M11" s="11">
        <v>25</v>
      </c>
      <c r="N11" s="10">
        <f>(610.78*2.71828^(M11/(M11+238.3)*17.2694))/1000</f>
        <v>3.1477502925807972</v>
      </c>
      <c r="O11" s="9">
        <f>(1-(L11/100))*(N11/F$2)</f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 x14ac:dyDescent="0.35">
      <c r="A12" s="22"/>
      <c r="B12" s="24"/>
      <c r="C12" s="23"/>
      <c r="D12" s="22"/>
      <c r="E12" s="22"/>
      <c r="F12" s="22"/>
      <c r="G12" s="21"/>
      <c r="H12" s="16">
        <v>0</v>
      </c>
      <c r="I12" s="14">
        <v>0.5708333333333333</v>
      </c>
      <c r="J12" s="13">
        <f>60*(I12-$I$2)*24+(24*60*H12)</f>
        <v>156</v>
      </c>
      <c r="K12" s="12">
        <v>12.1355</v>
      </c>
      <c r="L12" s="11">
        <v>50</v>
      </c>
      <c r="M12" s="11">
        <v>25</v>
      </c>
      <c r="N12" s="10">
        <f>(610.78*2.71828^(M12/(M12+238.3)*17.2694))/1000</f>
        <v>3.1477502925807972</v>
      </c>
      <c r="O12" s="9">
        <f>(1-(L12/100))*(N12/F$2)</f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 x14ac:dyDescent="0.35">
      <c r="A13" s="6"/>
      <c r="B13" s="8"/>
      <c r="C13" s="7"/>
      <c r="D13" s="6"/>
      <c r="E13" s="6"/>
      <c r="F13" s="6"/>
      <c r="G13" s="6"/>
      <c r="H13" s="16">
        <v>0</v>
      </c>
      <c r="I13" s="14">
        <v>0.58472222222222225</v>
      </c>
      <c r="J13" s="13">
        <f>60*(I13-$I$2)*24+(24*60*H13)</f>
        <v>176.00000000000011</v>
      </c>
      <c r="K13" s="12">
        <v>12.1328</v>
      </c>
      <c r="L13" s="11">
        <v>50</v>
      </c>
      <c r="M13" s="11">
        <v>25</v>
      </c>
      <c r="N13" s="10">
        <f>(610.78*2.71828^(M13/(M13+238.3)*17.2694))/1000</f>
        <v>3.1477502925807972</v>
      </c>
      <c r="O13" s="9">
        <f>(1-(L13/100))*(N13/F$2)</f>
        <v>1.5521451146848112E-2</v>
      </c>
      <c r="P13" s="6"/>
      <c r="Q13" s="6"/>
    </row>
    <row r="14" spans="1:93" x14ac:dyDescent="0.35">
      <c r="A14" s="6"/>
      <c r="B14" s="8"/>
      <c r="C14" s="7"/>
      <c r="D14" s="6"/>
      <c r="E14" s="6"/>
      <c r="F14" s="6"/>
      <c r="G14" s="6"/>
      <c r="H14" s="16">
        <v>0</v>
      </c>
      <c r="I14" s="14">
        <v>0.6</v>
      </c>
      <c r="J14" s="13">
        <f>60*(I14-$I$2)*24+(24*60*H14)</f>
        <v>198</v>
      </c>
      <c r="K14" s="12">
        <v>12.1305</v>
      </c>
      <c r="L14" s="11">
        <v>50</v>
      </c>
      <c r="M14" s="11">
        <v>25</v>
      </c>
      <c r="N14" s="10">
        <f>(610.78*2.71828^(M14/(M14+238.3)*17.2694))/1000</f>
        <v>3.1477502925807972</v>
      </c>
      <c r="O14" s="9">
        <f>(1-(L14/100))*(N14/F$2)</f>
        <v>1.5521451146848112E-2</v>
      </c>
      <c r="P14" s="6"/>
      <c r="Q14" s="6"/>
    </row>
    <row r="15" spans="1:93" x14ac:dyDescent="0.35">
      <c r="A15" s="6"/>
      <c r="B15" s="8"/>
      <c r="C15" s="7"/>
      <c r="D15" s="6"/>
      <c r="E15" s="6"/>
      <c r="F15" s="6"/>
      <c r="G15" s="6"/>
      <c r="H15" s="16">
        <v>0</v>
      </c>
      <c r="I15" s="14">
        <v>0.61319444444444449</v>
      </c>
      <c r="J15" s="13">
        <f>60*(I15-$I$2)*24+(24*60*H15)</f>
        <v>217.00000000000011</v>
      </c>
      <c r="K15" s="12">
        <v>12.128299999999999</v>
      </c>
      <c r="L15" s="11">
        <v>50</v>
      </c>
      <c r="M15" s="11">
        <v>25</v>
      </c>
      <c r="N15" s="10">
        <f>(610.78*2.71828^(M15/(M15+238.3)*17.2694))/1000</f>
        <v>3.1477502925807972</v>
      </c>
      <c r="O15" s="9">
        <f>(1-(L15/100))*(N15/F$2)</f>
        <v>1.5521451146848112E-2</v>
      </c>
      <c r="P15" s="6"/>
      <c r="Q15" s="6"/>
    </row>
    <row r="16" spans="1:93" x14ac:dyDescent="0.35">
      <c r="A16" s="6"/>
      <c r="B16" s="8"/>
      <c r="C16" s="7"/>
      <c r="D16" s="6"/>
      <c r="E16" s="6"/>
      <c r="F16" s="6"/>
      <c r="G16" s="18"/>
      <c r="H16" s="16">
        <v>0</v>
      </c>
      <c r="I16" s="14">
        <v>0.62708333333333333</v>
      </c>
      <c r="J16" s="13">
        <f>60*(I16-$I$2)*24+(24*60*H16)</f>
        <v>237.00000000000006</v>
      </c>
      <c r="K16" s="12">
        <v>12.1265</v>
      </c>
      <c r="L16" s="11">
        <v>50</v>
      </c>
      <c r="M16" s="11">
        <v>25</v>
      </c>
      <c r="N16" s="10">
        <f>(610.78*2.71828^(M16/(M16+238.3)*17.2694))/1000</f>
        <v>3.1477502925807972</v>
      </c>
      <c r="O16" s="9">
        <f>(1-(L16/100))*(N16/F$2)</f>
        <v>1.5521451146848112E-2</v>
      </c>
      <c r="P16" s="6"/>
      <c r="Q16" s="6"/>
    </row>
    <row r="17" spans="1:17" x14ac:dyDescent="0.35">
      <c r="A17" s="6"/>
      <c r="B17" s="8"/>
      <c r="C17" s="7"/>
      <c r="D17" s="6"/>
      <c r="E17" s="6"/>
      <c r="F17" s="6"/>
      <c r="G17" s="6"/>
      <c r="H17" s="16">
        <v>0</v>
      </c>
      <c r="I17" s="14">
        <v>0.64166666666666672</v>
      </c>
      <c r="J17" s="13">
        <f>60*(I17-$I$2)*24+(24*60*H17)</f>
        <v>258.00000000000011</v>
      </c>
      <c r="K17" s="17">
        <v>12.124499999999999</v>
      </c>
      <c r="L17" s="11">
        <v>50</v>
      </c>
      <c r="M17" s="11">
        <v>25</v>
      </c>
      <c r="N17" s="10">
        <f>(610.78*2.71828^(M17/(M17+238.3)*17.2694))/1000</f>
        <v>3.1477502925807972</v>
      </c>
      <c r="O17" s="9">
        <f>(1-(L17/100))*(N17/F$2)</f>
        <v>1.5521451146848112E-2</v>
      </c>
      <c r="P17" s="6"/>
      <c r="Q17" s="6"/>
    </row>
    <row r="18" spans="1:17" x14ac:dyDescent="0.35">
      <c r="A18" s="6"/>
      <c r="B18" s="8"/>
      <c r="C18" s="7"/>
      <c r="D18" s="6"/>
      <c r="E18" s="6"/>
      <c r="F18" s="6"/>
      <c r="G18" s="6"/>
      <c r="H18" s="16">
        <v>0</v>
      </c>
      <c r="I18" s="14">
        <v>0.66041666666666665</v>
      </c>
      <c r="J18" s="13">
        <f>60*(I18-$I$2)*24+(24*60*H18)</f>
        <v>285.00000000000006</v>
      </c>
      <c r="K18" s="12">
        <v>12.1221</v>
      </c>
      <c r="L18" s="11">
        <v>50</v>
      </c>
      <c r="M18" s="11">
        <v>25</v>
      </c>
      <c r="N18" s="10">
        <f>(610.78*2.71828^(M18/(M18+238.3)*17.2694))/1000</f>
        <v>3.1477502925807972</v>
      </c>
      <c r="O18" s="9">
        <f>(1-(L18/100))*(N18/F$2)</f>
        <v>1.5521451146848112E-2</v>
      </c>
      <c r="P18" s="6"/>
      <c r="Q18" s="6"/>
    </row>
    <row r="19" spans="1:17" x14ac:dyDescent="0.35">
      <c r="A19" s="6"/>
      <c r="B19" s="8"/>
      <c r="C19" s="7"/>
      <c r="D19" s="6"/>
      <c r="E19" s="6"/>
      <c r="F19" s="6"/>
      <c r="G19" s="6"/>
      <c r="H19" s="16">
        <v>0</v>
      </c>
      <c r="I19" s="14">
        <v>0.68125000000000002</v>
      </c>
      <c r="J19" s="13">
        <f>60*(I19-$I$2)*24+(24*60*H19)</f>
        <v>315.00000000000011</v>
      </c>
      <c r="K19" s="12">
        <v>12.119400000000001</v>
      </c>
      <c r="L19" s="11">
        <v>50</v>
      </c>
      <c r="M19" s="11">
        <v>25</v>
      </c>
      <c r="N19" s="10">
        <f>(610.78*2.71828^(M19/(M19+238.3)*17.2694))/1000</f>
        <v>3.1477502925807972</v>
      </c>
      <c r="O19" s="9">
        <f>(1-(L19/100))*(N19/F$2)</f>
        <v>1.5521451146848112E-2</v>
      </c>
      <c r="P19" s="6"/>
      <c r="Q19" s="6"/>
    </row>
    <row r="20" spans="1:17" x14ac:dyDescent="0.35">
      <c r="A20" s="6"/>
      <c r="B20" s="8"/>
      <c r="C20" s="7"/>
      <c r="D20" s="6"/>
      <c r="E20" s="6"/>
      <c r="F20" s="6"/>
      <c r="G20" s="6"/>
      <c r="H20" s="16">
        <v>0</v>
      </c>
      <c r="I20" s="14">
        <v>0.70208333333333339</v>
      </c>
      <c r="J20" s="13">
        <f>60*(I20-$I$2)*24+(24*60*H20)</f>
        <v>345.00000000000011</v>
      </c>
      <c r="K20" s="12">
        <v>12.116899999999999</v>
      </c>
      <c r="L20" s="11">
        <v>50</v>
      </c>
      <c r="M20" s="11">
        <v>25</v>
      </c>
      <c r="N20" s="10">
        <f>(610.78*2.71828^(M20/(M20+238.3)*17.2694))/1000</f>
        <v>3.1477502925807972</v>
      </c>
      <c r="O20" s="9">
        <f>(1-(L20/100))*(N20/F$2)</f>
        <v>1.5521451146848112E-2</v>
      </c>
      <c r="P20" s="6"/>
      <c r="Q20" s="6"/>
    </row>
    <row r="21" spans="1:17" x14ac:dyDescent="0.35">
      <c r="A21" s="6"/>
      <c r="B21" s="8"/>
      <c r="C21" s="7"/>
      <c r="D21" s="6"/>
      <c r="E21" s="6"/>
      <c r="F21" s="6"/>
      <c r="G21" s="6"/>
      <c r="H21" s="16">
        <v>0</v>
      </c>
      <c r="I21" s="14">
        <v>0.72222222222222221</v>
      </c>
      <c r="J21" s="13">
        <f>60*(I21-$I$2)*24+(24*60*H21)</f>
        <v>374</v>
      </c>
      <c r="K21" s="12">
        <v>12.114699999999999</v>
      </c>
      <c r="L21" s="11">
        <v>50</v>
      </c>
      <c r="M21" s="11">
        <v>25</v>
      </c>
      <c r="N21" s="10">
        <f>(610.78*2.71828^(M21/(M21+238.3)*17.2694))/1000</f>
        <v>3.1477502925807972</v>
      </c>
      <c r="O21" s="9">
        <f>(1-(L21/100))*(N21/F$2)</f>
        <v>1.5521451146848112E-2</v>
      </c>
      <c r="P21" s="6"/>
      <c r="Q21" s="6"/>
    </row>
    <row r="22" spans="1:17" x14ac:dyDescent="0.35">
      <c r="A22" s="6"/>
      <c r="B22" s="8"/>
      <c r="C22" s="7"/>
      <c r="D22" s="6"/>
      <c r="E22" s="6"/>
      <c r="F22" s="6"/>
      <c r="G22" s="6"/>
      <c r="H22" s="16">
        <v>0</v>
      </c>
      <c r="I22" s="14">
        <v>0.74652777777777779</v>
      </c>
      <c r="J22" s="13">
        <f>60*(I22-$I$2)*24+(24*60*H22)</f>
        <v>409</v>
      </c>
      <c r="K22" s="12">
        <v>12.111700000000001</v>
      </c>
      <c r="L22" s="11">
        <v>50</v>
      </c>
      <c r="M22" s="11">
        <v>25</v>
      </c>
      <c r="N22" s="10">
        <f>(610.78*2.71828^(M22/(M22+238.3)*17.2694))/1000</f>
        <v>3.1477502925807972</v>
      </c>
      <c r="O22" s="9">
        <f>(1-(L22/100))*(N22/F$2)</f>
        <v>1.5521451146848112E-2</v>
      </c>
      <c r="P22" s="6"/>
      <c r="Q22" s="6"/>
    </row>
    <row r="23" spans="1:17" x14ac:dyDescent="0.35">
      <c r="A23" s="6"/>
      <c r="B23" s="8"/>
      <c r="C23" s="7"/>
      <c r="D23" s="6"/>
      <c r="E23" s="6"/>
      <c r="F23" s="6"/>
      <c r="G23" s="6"/>
      <c r="H23" s="16">
        <v>0</v>
      </c>
      <c r="I23" s="14">
        <v>0.77569444444444446</v>
      </c>
      <c r="J23" s="13">
        <f>60*(I23-$I$2)*24+(24*60*H23)</f>
        <v>451.00000000000011</v>
      </c>
      <c r="K23" s="12">
        <v>12.1083</v>
      </c>
      <c r="L23" s="11">
        <v>50</v>
      </c>
      <c r="M23" s="11">
        <v>25</v>
      </c>
      <c r="N23" s="10">
        <f>(610.78*2.71828^(M23/(M23+238.3)*17.2694))/1000</f>
        <v>3.1477502925807972</v>
      </c>
      <c r="O23" s="9">
        <f>(1-(L23/100))*(N23/F$2)</f>
        <v>1.5521451146848112E-2</v>
      </c>
      <c r="P23" s="6"/>
      <c r="Q23" s="6"/>
    </row>
    <row r="24" spans="1:17" x14ac:dyDescent="0.35">
      <c r="A24" s="6"/>
      <c r="B24" s="8"/>
      <c r="C24" s="7"/>
      <c r="D24" s="6"/>
      <c r="E24" s="6"/>
      <c r="F24" s="6"/>
      <c r="G24" s="6"/>
      <c r="H24" s="16">
        <v>0</v>
      </c>
      <c r="I24" s="14">
        <v>0.79999999999999993</v>
      </c>
      <c r="J24" s="13">
        <f>60*(I24-$I$2)*24+(24*60*H24)</f>
        <v>485.99999999999989</v>
      </c>
      <c r="K24" s="12">
        <v>12.105499999999999</v>
      </c>
      <c r="L24" s="11">
        <v>50</v>
      </c>
      <c r="M24" s="11">
        <v>25</v>
      </c>
      <c r="N24" s="10">
        <f>(610.78*2.71828^(M24/(M24+238.3)*17.2694))/1000</f>
        <v>3.1477502925807972</v>
      </c>
      <c r="O24" s="9">
        <f>(1-(L24/100))*(N24/F$2)</f>
        <v>1.5521451146848112E-2</v>
      </c>
      <c r="P24" s="6"/>
      <c r="Q24" s="6"/>
    </row>
    <row r="25" spans="1:17" x14ac:dyDescent="0.35">
      <c r="A25" s="6"/>
      <c r="B25" s="8"/>
      <c r="C25" s="7"/>
      <c r="D25" s="6"/>
      <c r="E25" s="6"/>
      <c r="F25" s="6"/>
      <c r="G25" s="6"/>
      <c r="H25" s="16">
        <v>0</v>
      </c>
      <c r="I25" s="14">
        <v>0.82708333333333339</v>
      </c>
      <c r="J25" s="13">
        <f>60*(I25-$I$2)*24+(24*60*H25)</f>
        <v>525.00000000000023</v>
      </c>
      <c r="K25" s="12">
        <v>12.102600000000001</v>
      </c>
      <c r="L25" s="11">
        <v>50</v>
      </c>
      <c r="M25" s="11">
        <v>25</v>
      </c>
      <c r="N25" s="10">
        <f>(610.78*2.71828^(M25/(M25+238.3)*17.2694))/1000</f>
        <v>3.1477502925807972</v>
      </c>
      <c r="O25" s="9">
        <f>(1-(L25/100))*(N25/F$2)</f>
        <v>1.5521451146848112E-2</v>
      </c>
      <c r="P25" s="6"/>
      <c r="Q25" s="6"/>
    </row>
    <row r="26" spans="1:17" x14ac:dyDescent="0.35">
      <c r="A26" s="6"/>
      <c r="B26" s="8"/>
      <c r="C26" s="7"/>
      <c r="D26" s="6"/>
      <c r="E26" s="6"/>
      <c r="F26" s="6"/>
      <c r="G26" s="6"/>
      <c r="H26" s="16">
        <v>0</v>
      </c>
      <c r="I26" s="14">
        <v>0.8520833333333333</v>
      </c>
      <c r="J26" s="13">
        <f>60*(I26-$I$2)*24+(24*60*H26)</f>
        <v>561</v>
      </c>
      <c r="K26" s="12">
        <v>12.0998</v>
      </c>
      <c r="L26" s="11">
        <v>50</v>
      </c>
      <c r="M26" s="11">
        <v>25</v>
      </c>
      <c r="N26" s="10">
        <f>(610.78*2.71828^(M26/(M26+238.3)*17.2694))/1000</f>
        <v>3.1477502925807972</v>
      </c>
      <c r="O26" s="9">
        <f>(1-(L26/100))*(N26/F$2)</f>
        <v>1.5521451146848112E-2</v>
      </c>
      <c r="P26" s="6"/>
      <c r="Q26" s="6"/>
    </row>
    <row r="27" spans="1:17" x14ac:dyDescent="0.35">
      <c r="A27" s="6"/>
      <c r="B27" s="8"/>
      <c r="C27" s="7"/>
      <c r="D27" s="6"/>
      <c r="E27" s="6"/>
      <c r="F27" s="6"/>
      <c r="G27" s="6"/>
      <c r="H27" s="16"/>
      <c r="I27" s="14"/>
      <c r="J27" s="13"/>
      <c r="K27" s="12"/>
      <c r="L27" s="11"/>
      <c r="M27" s="11"/>
      <c r="N27" s="10"/>
      <c r="O27" s="9"/>
      <c r="P27" s="6"/>
      <c r="Q27" s="6"/>
    </row>
    <row r="28" spans="1:17" x14ac:dyDescent="0.35">
      <c r="A28" s="6"/>
      <c r="B28" s="8"/>
      <c r="C28" s="7"/>
      <c r="D28" s="6"/>
      <c r="E28" s="6"/>
      <c r="F28" s="6"/>
      <c r="G28" s="6"/>
      <c r="H28" s="16"/>
      <c r="I28" s="14"/>
      <c r="J28" s="13"/>
      <c r="K28" s="12"/>
      <c r="L28" s="11"/>
      <c r="M28" s="11"/>
      <c r="N28" s="10"/>
      <c r="O28" s="9"/>
      <c r="P28" s="6"/>
      <c r="Q28" s="6"/>
    </row>
    <row r="29" spans="1:17" x14ac:dyDescent="0.35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 x14ac:dyDescent="0.35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 x14ac:dyDescent="0.35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 x14ac:dyDescent="0.35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 x14ac:dyDescent="0.35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 x14ac:dyDescent="0.35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 x14ac:dyDescent="0.35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 x14ac:dyDescent="0.35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 x14ac:dyDescent="0.35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 x14ac:dyDescent="0.35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 x14ac:dyDescent="0.35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 x14ac:dyDescent="0.35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FREX_05</vt:lpstr>
      <vt:lpstr>FREX_06</vt:lpstr>
      <vt:lpstr>FREX_07</vt:lpstr>
      <vt:lpstr>FREX_08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Ayesha Saddiqa</cp:lastModifiedBy>
  <dcterms:created xsi:type="dcterms:W3CDTF">2023-10-05T12:43:52Z</dcterms:created>
  <dcterms:modified xsi:type="dcterms:W3CDTF">2023-10-05T12:46:23Z</dcterms:modified>
</cp:coreProperties>
</file>