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thsp3/Documents/Projects-R/2023/hainich_hydraulics/data/gmin/4th_campaign/"/>
    </mc:Choice>
  </mc:AlternateContent>
  <xr:revisionPtr revIDLastSave="0" documentId="13_ncr:1_{0991EBD1-63C4-9A46-8181-ABA09C0A85AF}" xr6:coauthVersionLast="47" xr6:coauthVersionMax="47" xr10:uidLastSave="{00000000-0000-0000-0000-000000000000}"/>
  <bookViews>
    <workbookView xWindow="0" yWindow="740" windowWidth="19420" windowHeight="16940" activeTab="2" xr2:uid="{00000000-000D-0000-FFFF-FFFF00000000}"/>
  </bookViews>
  <sheets>
    <sheet name="FASY_01" sheetId="5" r:id="rId1"/>
    <sheet name="FASY_02" sheetId="4" r:id="rId2"/>
    <sheet name="FASY_03" sheetId="3" r:id="rId3"/>
    <sheet name="FASY_0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O2" i="5" s="1"/>
  <c r="J3" i="5"/>
  <c r="N3" i="5"/>
  <c r="O3" i="5" s="1"/>
  <c r="J4" i="5"/>
  <c r="N4" i="5"/>
  <c r="O4" i="5"/>
  <c r="J5" i="5"/>
  <c r="N5" i="5"/>
  <c r="O5" i="5"/>
  <c r="J6" i="5"/>
  <c r="N6" i="5"/>
  <c r="O6" i="5" s="1"/>
  <c r="J7" i="5"/>
  <c r="N7" i="5"/>
  <c r="O7" i="5" s="1"/>
  <c r="J8" i="5"/>
  <c r="N8" i="5"/>
  <c r="O8" i="5" s="1"/>
  <c r="J9" i="5"/>
  <c r="N9" i="5"/>
  <c r="O9" i="5"/>
  <c r="J10" i="5"/>
  <c r="N10" i="5"/>
  <c r="O10" i="5" s="1"/>
  <c r="J11" i="5"/>
  <c r="N11" i="5"/>
  <c r="O11" i="5" s="1"/>
  <c r="J12" i="5"/>
  <c r="N12" i="5"/>
  <c r="O12" i="5"/>
  <c r="J13" i="5"/>
  <c r="N13" i="5"/>
  <c r="O13" i="5"/>
  <c r="J14" i="5"/>
  <c r="N14" i="5"/>
  <c r="O14" i="5"/>
  <c r="J15" i="5"/>
  <c r="N15" i="5"/>
  <c r="O15" i="5" s="1"/>
  <c r="J16" i="5"/>
  <c r="N16" i="5"/>
  <c r="O16" i="5" s="1"/>
  <c r="J17" i="5"/>
  <c r="N17" i="5"/>
  <c r="O17" i="5"/>
  <c r="J18" i="5"/>
  <c r="N18" i="5"/>
  <c r="O18" i="5" s="1"/>
  <c r="J19" i="5"/>
  <c r="N19" i="5"/>
  <c r="O19" i="5" s="1"/>
  <c r="J20" i="5"/>
  <c r="N20" i="5"/>
  <c r="O20" i="5"/>
  <c r="J21" i="5"/>
  <c r="N21" i="5"/>
  <c r="O21" i="5"/>
  <c r="J22" i="5"/>
  <c r="N22" i="5"/>
  <c r="O22" i="5"/>
  <c r="J23" i="5"/>
  <c r="N23" i="5"/>
  <c r="O23" i="5" s="1"/>
  <c r="J24" i="5"/>
  <c r="N24" i="5"/>
  <c r="O24" i="5" s="1"/>
  <c r="J25" i="5"/>
  <c r="N25" i="5"/>
  <c r="O25" i="5"/>
  <c r="J26" i="5"/>
  <c r="N26" i="5"/>
  <c r="O26" i="5" s="1"/>
  <c r="J27" i="5"/>
  <c r="N27" i="5"/>
  <c r="O27" i="5" s="1"/>
  <c r="J28" i="5"/>
  <c r="N28" i="5"/>
  <c r="O28" i="5"/>
  <c r="N2" i="4"/>
  <c r="O2" i="4" s="1"/>
  <c r="J3" i="4"/>
  <c r="N3" i="4"/>
  <c r="O3" i="4" s="1"/>
  <c r="J4" i="4"/>
  <c r="N4" i="4"/>
  <c r="O4" i="4"/>
  <c r="J5" i="4"/>
  <c r="N5" i="4"/>
  <c r="O5" i="4" s="1"/>
  <c r="J6" i="4"/>
  <c r="N6" i="4"/>
  <c r="O6" i="4"/>
  <c r="J7" i="4"/>
  <c r="N7" i="4"/>
  <c r="O7" i="4" s="1"/>
  <c r="J8" i="4"/>
  <c r="N8" i="4"/>
  <c r="O8" i="4" s="1"/>
  <c r="J9" i="4"/>
  <c r="N9" i="4"/>
  <c r="O9" i="4" s="1"/>
  <c r="J10" i="4"/>
  <c r="N10" i="4"/>
  <c r="O10" i="4"/>
  <c r="J11" i="4"/>
  <c r="N11" i="4"/>
  <c r="O11" i="4" s="1"/>
  <c r="J12" i="4"/>
  <c r="N12" i="4"/>
  <c r="O12" i="4"/>
  <c r="J13" i="4"/>
  <c r="N13" i="4"/>
  <c r="O13" i="4" s="1"/>
  <c r="J14" i="4"/>
  <c r="N14" i="4"/>
  <c r="O14" i="4"/>
  <c r="J15" i="4"/>
  <c r="N15" i="4"/>
  <c r="O15" i="4" s="1"/>
  <c r="J16" i="4"/>
  <c r="N16" i="4"/>
  <c r="O16" i="4" s="1"/>
  <c r="J17" i="4"/>
  <c r="N17" i="4"/>
  <c r="O17" i="4" s="1"/>
  <c r="J18" i="4"/>
  <c r="N18" i="4"/>
  <c r="O18" i="4"/>
  <c r="J19" i="4"/>
  <c r="N19" i="4"/>
  <c r="O19" i="4" s="1"/>
  <c r="J20" i="4"/>
  <c r="N20" i="4"/>
  <c r="O20" i="4"/>
  <c r="J21" i="4"/>
  <c r="N21" i="4"/>
  <c r="O21" i="4" s="1"/>
  <c r="J22" i="4"/>
  <c r="N22" i="4"/>
  <c r="O22" i="4"/>
  <c r="J23" i="4"/>
  <c r="N23" i="4"/>
  <c r="O23" i="4" s="1"/>
  <c r="J24" i="4"/>
  <c r="N24" i="4"/>
  <c r="O24" i="4"/>
  <c r="J25" i="4"/>
  <c r="N25" i="4"/>
  <c r="O25" i="4" s="1"/>
  <c r="J26" i="4"/>
  <c r="N26" i="4"/>
  <c r="O26" i="4"/>
  <c r="J27" i="4"/>
  <c r="N27" i="4"/>
  <c r="O27" i="4" s="1"/>
  <c r="N2" i="3"/>
  <c r="O2" i="3" s="1"/>
  <c r="J3" i="3"/>
  <c r="N3" i="3"/>
  <c r="O3" i="3"/>
  <c r="J4" i="3"/>
  <c r="N4" i="3"/>
  <c r="O4" i="3"/>
  <c r="J5" i="3"/>
  <c r="N5" i="3"/>
  <c r="O5" i="3"/>
  <c r="J6" i="3"/>
  <c r="N6" i="3"/>
  <c r="O6" i="3"/>
  <c r="J7" i="3"/>
  <c r="N7" i="3"/>
  <c r="O7" i="3"/>
  <c r="J8" i="3"/>
  <c r="N8" i="3"/>
  <c r="O8" i="3" s="1"/>
  <c r="J9" i="3"/>
  <c r="N9" i="3"/>
  <c r="O9" i="3" s="1"/>
  <c r="J10" i="3"/>
  <c r="N10" i="3"/>
  <c r="O10" i="3" s="1"/>
  <c r="J11" i="3"/>
  <c r="N11" i="3"/>
  <c r="O11" i="3"/>
  <c r="J12" i="3"/>
  <c r="N12" i="3"/>
  <c r="O12" i="3"/>
  <c r="J13" i="3"/>
  <c r="N13" i="3"/>
  <c r="O13" i="3"/>
  <c r="J14" i="3"/>
  <c r="N14" i="3"/>
  <c r="O14" i="3"/>
  <c r="J15" i="3"/>
  <c r="N15" i="3"/>
  <c r="O15" i="3"/>
  <c r="J16" i="3"/>
  <c r="N16" i="3"/>
  <c r="O16" i="3" s="1"/>
  <c r="J17" i="3"/>
  <c r="N17" i="3"/>
  <c r="O17" i="3" s="1"/>
  <c r="J18" i="3"/>
  <c r="N18" i="3"/>
  <c r="O18" i="3" s="1"/>
  <c r="J19" i="3"/>
  <c r="N19" i="3"/>
  <c r="O19" i="3"/>
  <c r="J20" i="3"/>
  <c r="N20" i="3"/>
  <c r="O20" i="3"/>
  <c r="J21" i="3"/>
  <c r="N21" i="3"/>
  <c r="O21" i="3"/>
  <c r="J22" i="3"/>
  <c r="N22" i="3"/>
  <c r="O22" i="3"/>
  <c r="J23" i="3"/>
  <c r="N23" i="3"/>
  <c r="O23" i="3"/>
  <c r="J24" i="3"/>
  <c r="N24" i="3"/>
  <c r="O24" i="3" s="1"/>
  <c r="J25" i="3"/>
  <c r="N25" i="3"/>
  <c r="O25" i="3" s="1"/>
  <c r="J26" i="3"/>
  <c r="N26" i="3"/>
  <c r="O26" i="3" s="1"/>
  <c r="J27" i="3"/>
  <c r="N27" i="3"/>
  <c r="O27" i="3"/>
  <c r="N2" i="2"/>
  <c r="O2" i="2" s="1"/>
  <c r="J3" i="2"/>
  <c r="N3" i="2"/>
  <c r="O3" i="2"/>
  <c r="J4" i="2"/>
  <c r="N4" i="2"/>
  <c r="O4" i="2"/>
  <c r="J5" i="2"/>
  <c r="N5" i="2"/>
  <c r="O5" i="2" s="1"/>
  <c r="J6" i="2"/>
  <c r="N6" i="2"/>
  <c r="O6" i="2"/>
  <c r="J7" i="2"/>
  <c r="N7" i="2"/>
  <c r="O7" i="2"/>
  <c r="J8" i="2"/>
  <c r="N8" i="2"/>
  <c r="O8" i="2"/>
  <c r="J9" i="2"/>
  <c r="N9" i="2"/>
  <c r="O9" i="2" s="1"/>
  <c r="J10" i="2"/>
  <c r="N10" i="2"/>
  <c r="O10" i="2" s="1"/>
  <c r="J11" i="2"/>
  <c r="N11" i="2"/>
  <c r="O11" i="2"/>
  <c r="J12" i="2"/>
  <c r="N12" i="2"/>
  <c r="O12" i="2"/>
  <c r="J13" i="2"/>
  <c r="N13" i="2"/>
  <c r="O13" i="2" s="1"/>
  <c r="J14" i="2"/>
  <c r="N14" i="2"/>
  <c r="O14" i="2"/>
  <c r="J15" i="2"/>
  <c r="N15" i="2"/>
  <c r="O15" i="2"/>
  <c r="J16" i="2"/>
  <c r="N16" i="2"/>
  <c r="O16" i="2"/>
  <c r="J17" i="2"/>
  <c r="N17" i="2"/>
  <c r="O17" i="2" s="1"/>
  <c r="J18" i="2"/>
  <c r="N18" i="2"/>
  <c r="O18" i="2" s="1"/>
  <c r="J19" i="2"/>
  <c r="N19" i="2"/>
  <c r="O19" i="2"/>
  <c r="J20" i="2"/>
  <c r="N20" i="2"/>
  <c r="O20" i="2"/>
  <c r="J21" i="2"/>
  <c r="N21" i="2"/>
  <c r="O21" i="2" s="1"/>
  <c r="J22" i="2"/>
  <c r="N22" i="2"/>
  <c r="O22" i="2"/>
  <c r="J23" i="2"/>
  <c r="N23" i="2"/>
  <c r="O23" i="2"/>
  <c r="J24" i="2"/>
  <c r="N24" i="2"/>
  <c r="O24" i="2"/>
  <c r="J25" i="2"/>
  <c r="N25" i="2"/>
  <c r="O25" i="2" s="1"/>
  <c r="J26" i="2"/>
  <c r="N26" i="2"/>
  <c r="O26" i="2" s="1"/>
  <c r="J27" i="2"/>
  <c r="N27" i="2"/>
  <c r="O27" i="2"/>
</calcChain>
</file>

<file path=xl/sharedStrings.xml><?xml version="1.0" encoding="utf-8"?>
<sst xmlns="http://schemas.openxmlformats.org/spreadsheetml/2006/main" count="72" uniqueCount="21">
  <si>
    <t>FASY_04</t>
  </si>
  <si>
    <t>Comments</t>
  </si>
  <si>
    <t>Gmin</t>
  </si>
  <si>
    <t>mfVPD</t>
  </si>
  <si>
    <t>VPsat</t>
  </si>
  <si>
    <t>T</t>
  </si>
  <si>
    <t>RH</t>
  </si>
  <si>
    <t>Leaf_Mass</t>
  </si>
  <si>
    <t>Real_Time</t>
  </si>
  <si>
    <t>Time_HM</t>
  </si>
  <si>
    <t>Day</t>
  </si>
  <si>
    <t>Time</t>
  </si>
  <si>
    <t>ATM_P</t>
  </si>
  <si>
    <t>Petri_Dish_Mass</t>
  </si>
  <si>
    <t>Leaf_Mass_No_Wax</t>
  </si>
  <si>
    <t>Start_Time</t>
  </si>
  <si>
    <t>Date</t>
  </si>
  <si>
    <t>Sample_ID</t>
  </si>
  <si>
    <t>FASY_02</t>
  </si>
  <si>
    <t>FASY_01</t>
  </si>
  <si>
    <t>FASY_03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</si>
</sst>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400]h:mm:ss\ AM/PM"/>
    <numFmt numFmtId="165" formatCode="mm/dd/yy;@"/>
    <numFmt numFmtId="166" formatCode="0.0000"/>
    <numFmt numFmtId="167" formatCode="#,##0.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(Body)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 (Body)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(Body)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/>
    <xf numFmtId="165" fontId="1" fillId="0" borderId="0" xfId="1" applyNumberForma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0" fontId="4" fillId="2" borderId="0" xfId="1" applyFont="1" applyFill="1"/>
    <xf numFmtId="0" fontId="4" fillId="3" borderId="0" xfId="1" applyFont="1" applyFill="1"/>
    <xf numFmtId="0" fontId="5" fillId="3" borderId="0" xfId="1" applyFont="1" applyFill="1"/>
    <xf numFmtId="166" fontId="4" fillId="3" borderId="0" xfId="1" applyNumberFormat="1" applyFont="1" applyFill="1"/>
    <xf numFmtId="1" fontId="4" fillId="3" borderId="0" xfId="1" applyNumberFormat="1" applyFont="1" applyFill="1"/>
    <xf numFmtId="164" fontId="2" fillId="2" borderId="0" xfId="1" applyNumberFormat="1" applyFont="1" applyFill="1"/>
    <xf numFmtId="0" fontId="2" fillId="2" borderId="0" xfId="1" applyFont="1" applyFill="1"/>
    <xf numFmtId="0" fontId="6" fillId="3" borderId="0" xfId="2" applyNumberFormat="1" applyFont="1" applyFill="1"/>
    <xf numFmtId="166" fontId="4" fillId="2" borderId="0" xfId="1" applyNumberFormat="1" applyFont="1" applyFill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165" fontId="5" fillId="0" borderId="0" xfId="1" applyNumberFormat="1" applyFont="1"/>
    <xf numFmtId="0" fontId="10" fillId="0" borderId="0" xfId="1" applyFont="1"/>
    <xf numFmtId="164" fontId="6" fillId="3" borderId="0" xfId="2" applyNumberFormat="1" applyFont="1" applyFill="1"/>
    <xf numFmtId="167" fontId="5" fillId="0" borderId="0" xfId="1" applyNumberFormat="1" applyFont="1"/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164" fontId="11" fillId="4" borderId="0" xfId="1" applyNumberFormat="1" applyFont="1" applyFill="1" applyAlignment="1">
      <alignment horizontal="center"/>
    </xf>
    <xf numFmtId="1" fontId="11" fillId="4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4" borderId="0" xfId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5" fontId="12" fillId="4" borderId="0" xfId="1" applyNumberFormat="1" applyFont="1" applyFill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FASY_01!$K$1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FASY_01!$J$2:$J$40</c:f>
              <c:numCache>
                <c:formatCode>0</c:formatCode>
                <c:ptCount val="39"/>
                <c:pt idx="0">
                  <c:v>0</c:v>
                </c:pt>
                <c:pt idx="1">
                  <c:v>5.0000000000000622</c:v>
                </c:pt>
                <c:pt idx="2">
                  <c:v>11.000000000000041</c:v>
                </c:pt>
                <c:pt idx="3">
                  <c:v>16.000000000000021</c:v>
                </c:pt>
                <c:pt idx="4">
                  <c:v>23.999999999999993</c:v>
                </c:pt>
                <c:pt idx="5">
                  <c:v>29.999999999999972</c:v>
                </c:pt>
                <c:pt idx="6">
                  <c:v>39.999999999999936</c:v>
                </c:pt>
                <c:pt idx="7">
                  <c:v>57.000000000000043</c:v>
                </c:pt>
                <c:pt idx="8">
                  <c:v>76.000000000000057</c:v>
                </c:pt>
                <c:pt idx="9">
                  <c:v>95.000000000000057</c:v>
                </c:pt>
                <c:pt idx="10">
                  <c:v>119.00000000000006</c:v>
                </c:pt>
                <c:pt idx="11">
                  <c:v>146.00000000000003</c:v>
                </c:pt>
                <c:pt idx="12">
                  <c:v>170.00000000000003</c:v>
                </c:pt>
                <c:pt idx="13">
                  <c:v>194.00000000000011</c:v>
                </c:pt>
                <c:pt idx="14">
                  <c:v>220.00000000000003</c:v>
                </c:pt>
                <c:pt idx="15">
                  <c:v>255.00000000000006</c:v>
                </c:pt>
                <c:pt idx="16">
                  <c:v>286.00000000000011</c:v>
                </c:pt>
                <c:pt idx="17">
                  <c:v>327.00000000000011</c:v>
                </c:pt>
                <c:pt idx="18">
                  <c:v>378.00000000000011</c:v>
                </c:pt>
                <c:pt idx="19">
                  <c:v>416</c:v>
                </c:pt>
                <c:pt idx="20">
                  <c:v>456.99999999999994</c:v>
                </c:pt>
                <c:pt idx="21">
                  <c:v>498</c:v>
                </c:pt>
                <c:pt idx="22">
                  <c:v>529</c:v>
                </c:pt>
                <c:pt idx="23">
                  <c:v>583.00000000000023</c:v>
                </c:pt>
                <c:pt idx="24">
                  <c:v>633</c:v>
                </c:pt>
                <c:pt idx="25">
                  <c:v>752</c:v>
                </c:pt>
                <c:pt idx="26">
                  <c:v>856</c:v>
                </c:pt>
              </c:numCache>
            </c:numRef>
          </c:xVal>
          <c:yVal>
            <c:numRef>
              <c:f>FASY_01!$K$2:$K$40</c:f>
              <c:numCache>
                <c:formatCode>0.0000</c:formatCode>
                <c:ptCount val="39"/>
                <c:pt idx="0">
                  <c:v>7.923</c:v>
                </c:pt>
                <c:pt idx="1">
                  <c:v>7.9204999999999997</c:v>
                </c:pt>
                <c:pt idx="2">
                  <c:v>7.9177999999999997</c:v>
                </c:pt>
                <c:pt idx="3">
                  <c:v>7.9162999999999997</c:v>
                </c:pt>
                <c:pt idx="4">
                  <c:v>7.9135999999999997</c:v>
                </c:pt>
                <c:pt idx="5">
                  <c:v>7.9122000000000003</c:v>
                </c:pt>
                <c:pt idx="6">
                  <c:v>7.9097</c:v>
                </c:pt>
                <c:pt idx="7">
                  <c:v>7.9057000000000004</c:v>
                </c:pt>
                <c:pt idx="8">
                  <c:v>7.9016000000000002</c:v>
                </c:pt>
                <c:pt idx="9">
                  <c:v>7.8973000000000004</c:v>
                </c:pt>
                <c:pt idx="10">
                  <c:v>7.8920000000000003</c:v>
                </c:pt>
                <c:pt idx="11">
                  <c:v>7.8867000000000003</c:v>
                </c:pt>
                <c:pt idx="12">
                  <c:v>7.8818999999999999</c:v>
                </c:pt>
                <c:pt idx="13">
                  <c:v>7.8768000000000002</c:v>
                </c:pt>
                <c:pt idx="14">
                  <c:v>7.8718000000000004</c:v>
                </c:pt>
                <c:pt idx="15">
                  <c:v>7.8651999999999997</c:v>
                </c:pt>
                <c:pt idx="16">
                  <c:v>7.859</c:v>
                </c:pt>
                <c:pt idx="17">
                  <c:v>7.8521000000000001</c:v>
                </c:pt>
                <c:pt idx="18">
                  <c:v>7.8422000000000001</c:v>
                </c:pt>
                <c:pt idx="19">
                  <c:v>7.8354999999999997</c:v>
                </c:pt>
                <c:pt idx="20">
                  <c:v>7.8281999999999998</c:v>
                </c:pt>
                <c:pt idx="21">
                  <c:v>7.8207000000000004</c:v>
                </c:pt>
                <c:pt idx="22">
                  <c:v>7.8155999999999999</c:v>
                </c:pt>
                <c:pt idx="23">
                  <c:v>7.8061999999999996</c:v>
                </c:pt>
                <c:pt idx="24">
                  <c:v>7.7981999999999996</c:v>
                </c:pt>
                <c:pt idx="25">
                  <c:v>7.7798999999999996</c:v>
                </c:pt>
                <c:pt idx="26">
                  <c:v>7.7657999999999996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4-4DFB-8CA7-9CD732BA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FASY_02!$K$1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FASY_02!$J$2:$J$40</c:f>
              <c:numCache>
                <c:formatCode>0</c:formatCode>
                <c:ptCount val="39"/>
                <c:pt idx="0">
                  <c:v>0</c:v>
                </c:pt>
                <c:pt idx="1">
                  <c:v>3.9999999999999858</c:v>
                </c:pt>
                <c:pt idx="2">
                  <c:v>10.000000000000044</c:v>
                </c:pt>
                <c:pt idx="3">
                  <c:v>16.000000000000021</c:v>
                </c:pt>
                <c:pt idx="4">
                  <c:v>29.999999999999972</c:v>
                </c:pt>
                <c:pt idx="5">
                  <c:v>40.000000000000099</c:v>
                </c:pt>
                <c:pt idx="6">
                  <c:v>56.000000000000036</c:v>
                </c:pt>
                <c:pt idx="7">
                  <c:v>74.999999999999972</c:v>
                </c:pt>
                <c:pt idx="8">
                  <c:v>93.999999999999986</c:v>
                </c:pt>
                <c:pt idx="9">
                  <c:v>117.99999999999999</c:v>
                </c:pt>
                <c:pt idx="10">
                  <c:v>145.00000000000006</c:v>
                </c:pt>
                <c:pt idx="11">
                  <c:v>168.99999999999997</c:v>
                </c:pt>
                <c:pt idx="12">
                  <c:v>192.99999999999994</c:v>
                </c:pt>
                <c:pt idx="13">
                  <c:v>218</c:v>
                </c:pt>
                <c:pt idx="14">
                  <c:v>254.00000000000006</c:v>
                </c:pt>
                <c:pt idx="15">
                  <c:v>286.00000000000011</c:v>
                </c:pt>
                <c:pt idx="16">
                  <c:v>326</c:v>
                </c:pt>
                <c:pt idx="17">
                  <c:v>376.99999999999994</c:v>
                </c:pt>
                <c:pt idx="18">
                  <c:v>414.99999999999994</c:v>
                </c:pt>
                <c:pt idx="19">
                  <c:v>455</c:v>
                </c:pt>
                <c:pt idx="20">
                  <c:v>497</c:v>
                </c:pt>
                <c:pt idx="21">
                  <c:v>527.99999999999989</c:v>
                </c:pt>
                <c:pt idx="22">
                  <c:v>582</c:v>
                </c:pt>
                <c:pt idx="23">
                  <c:v>631</c:v>
                </c:pt>
                <c:pt idx="24">
                  <c:v>751</c:v>
                </c:pt>
                <c:pt idx="25">
                  <c:v>854</c:v>
                </c:pt>
              </c:numCache>
            </c:numRef>
          </c:xVal>
          <c:yVal>
            <c:numRef>
              <c:f>FASY_02!$K$2:$K$40</c:f>
              <c:numCache>
                <c:formatCode>0.0000</c:formatCode>
                <c:ptCount val="39"/>
                <c:pt idx="0">
                  <c:v>8.0061999999999998</c:v>
                </c:pt>
                <c:pt idx="1">
                  <c:v>8.0042000000000009</c:v>
                </c:pt>
                <c:pt idx="2">
                  <c:v>8.0027000000000008</c:v>
                </c:pt>
                <c:pt idx="3">
                  <c:v>8.0015000000000001</c:v>
                </c:pt>
                <c:pt idx="4">
                  <c:v>7.9997999999999996</c:v>
                </c:pt>
                <c:pt idx="5">
                  <c:v>7.9984999999999999</c:v>
                </c:pt>
                <c:pt idx="6">
                  <c:v>7.9965999999999999</c:v>
                </c:pt>
                <c:pt idx="7">
                  <c:v>7.9949000000000003</c:v>
                </c:pt>
                <c:pt idx="8">
                  <c:v>7.9923999999999999</c:v>
                </c:pt>
                <c:pt idx="9">
                  <c:v>7.9896000000000003</c:v>
                </c:pt>
                <c:pt idx="10">
                  <c:v>7.9874999999999998</c:v>
                </c:pt>
                <c:pt idx="11">
                  <c:v>7.9851999999999999</c:v>
                </c:pt>
                <c:pt idx="12">
                  <c:v>7.9825999999999997</c:v>
                </c:pt>
                <c:pt idx="13">
                  <c:v>7.9798999999999998</c:v>
                </c:pt>
                <c:pt idx="14">
                  <c:v>7.9767999999999999</c:v>
                </c:pt>
                <c:pt idx="15">
                  <c:v>7.9737</c:v>
                </c:pt>
                <c:pt idx="16">
                  <c:v>7.9703999999999997</c:v>
                </c:pt>
                <c:pt idx="17">
                  <c:v>7.9650999999999996</c:v>
                </c:pt>
                <c:pt idx="18">
                  <c:v>7.9617000000000004</c:v>
                </c:pt>
                <c:pt idx="19">
                  <c:v>7.9580000000000002</c:v>
                </c:pt>
                <c:pt idx="20">
                  <c:v>7.9539999999999997</c:v>
                </c:pt>
                <c:pt idx="21">
                  <c:v>7.9516</c:v>
                </c:pt>
                <c:pt idx="22">
                  <c:v>7.9466999999999999</c:v>
                </c:pt>
                <c:pt idx="23">
                  <c:v>7.9428999999999998</c:v>
                </c:pt>
                <c:pt idx="24">
                  <c:v>7.9333</c:v>
                </c:pt>
                <c:pt idx="25">
                  <c:v>7.9257999999999997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C-4A42-AA7E-DC2C2A05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FASY_03!$K$1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FASY_03!$J$2:$J$40</c:f>
              <c:numCache>
                <c:formatCode>0</c:formatCode>
                <c:ptCount val="39"/>
                <c:pt idx="0">
                  <c:v>0</c:v>
                </c:pt>
                <c:pt idx="1">
                  <c:v>5.0000000000000622</c:v>
                </c:pt>
                <c:pt idx="2">
                  <c:v>10.000000000000044</c:v>
                </c:pt>
                <c:pt idx="3">
                  <c:v>17.000000000000021</c:v>
                </c:pt>
                <c:pt idx="4">
                  <c:v>29.000000000000057</c:v>
                </c:pt>
                <c:pt idx="5">
                  <c:v>39.000000000000021</c:v>
                </c:pt>
                <c:pt idx="6">
                  <c:v>57.000000000000043</c:v>
                </c:pt>
                <c:pt idx="7">
                  <c:v>76.000000000000057</c:v>
                </c:pt>
                <c:pt idx="8">
                  <c:v>95.000000000000057</c:v>
                </c:pt>
                <c:pt idx="9">
                  <c:v>119.00000000000006</c:v>
                </c:pt>
                <c:pt idx="10">
                  <c:v>145.00000000000006</c:v>
                </c:pt>
                <c:pt idx="11">
                  <c:v>168.99999999999997</c:v>
                </c:pt>
                <c:pt idx="12">
                  <c:v>194.00000000000011</c:v>
                </c:pt>
                <c:pt idx="13">
                  <c:v>219</c:v>
                </c:pt>
                <c:pt idx="14">
                  <c:v>254.00000000000006</c:v>
                </c:pt>
                <c:pt idx="15">
                  <c:v>284.99999999999994</c:v>
                </c:pt>
                <c:pt idx="16">
                  <c:v>327.00000000000011</c:v>
                </c:pt>
                <c:pt idx="17">
                  <c:v>378.00000000000011</c:v>
                </c:pt>
                <c:pt idx="18">
                  <c:v>416.00000000000011</c:v>
                </c:pt>
                <c:pt idx="19">
                  <c:v>456</c:v>
                </c:pt>
                <c:pt idx="20">
                  <c:v>497</c:v>
                </c:pt>
                <c:pt idx="21">
                  <c:v>527.99999999999989</c:v>
                </c:pt>
                <c:pt idx="22">
                  <c:v>583</c:v>
                </c:pt>
                <c:pt idx="23">
                  <c:v>632</c:v>
                </c:pt>
                <c:pt idx="24">
                  <c:v>751</c:v>
                </c:pt>
                <c:pt idx="25">
                  <c:v>855.00000000000023</c:v>
                </c:pt>
              </c:numCache>
            </c:numRef>
          </c:xVal>
          <c:yVal>
            <c:numRef>
              <c:f>FASY_03!$K$2:$K$40</c:f>
              <c:numCache>
                <c:formatCode>0.0000</c:formatCode>
                <c:ptCount val="39"/>
                <c:pt idx="0">
                  <c:v>8.1516999999999999</c:v>
                </c:pt>
                <c:pt idx="1">
                  <c:v>8.1494999999999997</c:v>
                </c:pt>
                <c:pt idx="2">
                  <c:v>8.1471999999999998</c:v>
                </c:pt>
                <c:pt idx="3">
                  <c:v>8.1440999999999999</c:v>
                </c:pt>
                <c:pt idx="4">
                  <c:v>8.1395999999999997</c:v>
                </c:pt>
                <c:pt idx="5">
                  <c:v>8.1354000000000006</c:v>
                </c:pt>
                <c:pt idx="6">
                  <c:v>8.1281999999999996</c:v>
                </c:pt>
                <c:pt idx="7">
                  <c:v>8.1216000000000008</c:v>
                </c:pt>
                <c:pt idx="8">
                  <c:v>8.1144999999999996</c:v>
                </c:pt>
                <c:pt idx="9">
                  <c:v>8.1059999999999999</c:v>
                </c:pt>
                <c:pt idx="10">
                  <c:v>8.0970999999999993</c:v>
                </c:pt>
                <c:pt idx="11">
                  <c:v>8.0892999999999997</c:v>
                </c:pt>
                <c:pt idx="12">
                  <c:v>8.0814000000000004</c:v>
                </c:pt>
                <c:pt idx="13">
                  <c:v>8.0733999999999995</c:v>
                </c:pt>
                <c:pt idx="14">
                  <c:v>8.0629000000000008</c:v>
                </c:pt>
                <c:pt idx="15">
                  <c:v>8.0540000000000003</c:v>
                </c:pt>
                <c:pt idx="16">
                  <c:v>8.0436999999999994</c:v>
                </c:pt>
                <c:pt idx="17">
                  <c:v>8.0305999999999997</c:v>
                </c:pt>
                <c:pt idx="18">
                  <c:v>8.0220000000000002</c:v>
                </c:pt>
                <c:pt idx="19">
                  <c:v>8.0134000000000007</c:v>
                </c:pt>
                <c:pt idx="20">
                  <c:v>8.0045000000000002</c:v>
                </c:pt>
                <c:pt idx="21">
                  <c:v>7.9988999999999999</c:v>
                </c:pt>
                <c:pt idx="22">
                  <c:v>7.9885999999999999</c:v>
                </c:pt>
                <c:pt idx="23">
                  <c:v>7.9802</c:v>
                </c:pt>
                <c:pt idx="24">
                  <c:v>7.9626000000000001</c:v>
                </c:pt>
                <c:pt idx="25">
                  <c:v>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D-4DD2-9739-59F36C1B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FASY_04!$K$1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FASY_04!$J$2:$J$40</c:f>
              <c:numCache>
                <c:formatCode>0</c:formatCode>
                <c:ptCount val="39"/>
                <c:pt idx="0">
                  <c:v>0</c:v>
                </c:pt>
                <c:pt idx="1">
                  <c:v>4.9999999999999023</c:v>
                </c:pt>
                <c:pt idx="2">
                  <c:v>9.9999999999999645</c:v>
                </c:pt>
                <c:pt idx="3">
                  <c:v>16.99999999999994</c:v>
                </c:pt>
                <c:pt idx="4">
                  <c:v>28.999999999999897</c:v>
                </c:pt>
                <c:pt idx="5">
                  <c:v>39.000000000000021</c:v>
                </c:pt>
                <c:pt idx="6">
                  <c:v>56.999999999999957</c:v>
                </c:pt>
                <c:pt idx="7">
                  <c:v>74.999999999999972</c:v>
                </c:pt>
                <c:pt idx="8">
                  <c:v>93.999999999999986</c:v>
                </c:pt>
                <c:pt idx="9">
                  <c:v>117.99999999999999</c:v>
                </c:pt>
                <c:pt idx="10">
                  <c:v>144.99999999999997</c:v>
                </c:pt>
                <c:pt idx="11">
                  <c:v>168.99999999999997</c:v>
                </c:pt>
                <c:pt idx="12">
                  <c:v>193.99999999999989</c:v>
                </c:pt>
                <c:pt idx="13">
                  <c:v>217.99999999999994</c:v>
                </c:pt>
                <c:pt idx="14">
                  <c:v>253.99999999999997</c:v>
                </c:pt>
                <c:pt idx="15">
                  <c:v>285.99999999999989</c:v>
                </c:pt>
                <c:pt idx="16">
                  <c:v>326.00000000000006</c:v>
                </c:pt>
                <c:pt idx="17">
                  <c:v>377</c:v>
                </c:pt>
                <c:pt idx="18">
                  <c:v>416.00000000000006</c:v>
                </c:pt>
                <c:pt idx="19">
                  <c:v>454.99999999999989</c:v>
                </c:pt>
                <c:pt idx="20">
                  <c:v>496.99999999999989</c:v>
                </c:pt>
                <c:pt idx="21">
                  <c:v>528</c:v>
                </c:pt>
                <c:pt idx="22">
                  <c:v>581.99999999999989</c:v>
                </c:pt>
                <c:pt idx="23">
                  <c:v>631</c:v>
                </c:pt>
                <c:pt idx="24">
                  <c:v>751</c:v>
                </c:pt>
                <c:pt idx="25">
                  <c:v>854.00000000000023</c:v>
                </c:pt>
              </c:numCache>
            </c:numRef>
          </c:xVal>
          <c:yVal>
            <c:numRef>
              <c:f>FASY_04!$K$2:$K$40</c:f>
              <c:numCache>
                <c:formatCode>0.0000</c:formatCode>
                <c:ptCount val="39"/>
                <c:pt idx="0">
                  <c:v>7.9555999999999996</c:v>
                </c:pt>
                <c:pt idx="1">
                  <c:v>7.9539999999999997</c:v>
                </c:pt>
                <c:pt idx="2">
                  <c:v>7.9531000000000001</c:v>
                </c:pt>
                <c:pt idx="3">
                  <c:v>7.9508000000000001</c:v>
                </c:pt>
                <c:pt idx="4">
                  <c:v>7.9481000000000002</c:v>
                </c:pt>
                <c:pt idx="5">
                  <c:v>7.9452999999999996</c:v>
                </c:pt>
                <c:pt idx="6">
                  <c:v>7.9406999999999996</c:v>
                </c:pt>
                <c:pt idx="7">
                  <c:v>7.9367999999999999</c:v>
                </c:pt>
                <c:pt idx="8">
                  <c:v>7.9325000000000001</c:v>
                </c:pt>
                <c:pt idx="9">
                  <c:v>7.9269999999999996</c:v>
                </c:pt>
                <c:pt idx="10">
                  <c:v>7.9215</c:v>
                </c:pt>
                <c:pt idx="11">
                  <c:v>7.9161999999999999</c:v>
                </c:pt>
                <c:pt idx="12">
                  <c:v>7.9111000000000002</c:v>
                </c:pt>
                <c:pt idx="13">
                  <c:v>7.9058000000000002</c:v>
                </c:pt>
                <c:pt idx="14">
                  <c:v>7.8985000000000003</c:v>
                </c:pt>
                <c:pt idx="15">
                  <c:v>7.8920000000000003</c:v>
                </c:pt>
                <c:pt idx="16">
                  <c:v>7.8846999999999996</c:v>
                </c:pt>
                <c:pt idx="17">
                  <c:v>7.8739999999999997</c:v>
                </c:pt>
                <c:pt idx="18">
                  <c:v>7.8666999999999998</c:v>
                </c:pt>
                <c:pt idx="19">
                  <c:v>7.8594999999999997</c:v>
                </c:pt>
                <c:pt idx="20">
                  <c:v>7.8518999999999997</c:v>
                </c:pt>
                <c:pt idx="21">
                  <c:v>7.8467000000000002</c:v>
                </c:pt>
                <c:pt idx="22">
                  <c:v>7.8371000000000004</c:v>
                </c:pt>
                <c:pt idx="23">
                  <c:v>7.8288000000000002</c:v>
                </c:pt>
                <c:pt idx="24">
                  <c:v>7.8098999999999998</c:v>
                </c:pt>
                <c:pt idx="25">
                  <c:v>7.7953000000000001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D-4235-A382-9B865D01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1109D-DB65-41D6-B4FB-4E564A59C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BBE40-992D-4E40-BE0F-6DF4B69C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7ED1C-F853-4FD4-80D4-1BE73CECF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41F2F-2B7D-4332-B3CA-DAC646F70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0"/>
  <sheetViews>
    <sheetView zoomScale="91" zoomScaleNormal="125" workbookViewId="0">
      <selection activeCell="A3" sqref="A3"/>
    </sheetView>
  </sheetViews>
  <sheetFormatPr baseColWidth="10" defaultColWidth="10.83203125" defaultRowHeight="15" x14ac:dyDescent="0.2"/>
  <cols>
    <col min="1" max="1" width="26" style="1" bestFit="1" customWidth="1"/>
    <col min="2" max="2" width="11.5" style="5" bestFit="1" customWidth="1"/>
    <col min="3" max="3" width="11.33203125" style="4" bestFit="1" customWidth="1"/>
    <col min="4" max="4" width="17.6640625" style="1" customWidth="1"/>
    <col min="5" max="5" width="14" style="1" bestFit="1" customWidth="1"/>
    <col min="6" max="6" width="11.5" style="1" bestFit="1" customWidth="1"/>
    <col min="7" max="7" width="11.1640625" style="1" bestFit="1" customWidth="1"/>
    <col min="8" max="8" width="11.1640625" style="3" bestFit="1" customWidth="1"/>
    <col min="9" max="9" width="11" style="2" bestFit="1" customWidth="1"/>
    <col min="10" max="16384" width="10.83203125" style="1"/>
  </cols>
  <sheetData>
    <row r="1" spans="1:93" x14ac:dyDescent="0.2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 x14ac:dyDescent="0.2">
      <c r="A2" s="30" t="s">
        <v>19</v>
      </c>
      <c r="B2" s="29">
        <v>45188</v>
      </c>
      <c r="C2" s="28">
        <v>0.37777777777777777</v>
      </c>
      <c r="D2" s="27">
        <v>7.9206000000000003</v>
      </c>
      <c r="E2" s="27">
        <v>7.5277000000000003</v>
      </c>
      <c r="F2" s="27">
        <v>101.4</v>
      </c>
      <c r="G2" s="21">
        <v>0</v>
      </c>
      <c r="H2" s="16">
        <v>0</v>
      </c>
      <c r="I2" s="26">
        <v>0.37777777777777777</v>
      </c>
      <c r="J2" s="13">
        <v>0</v>
      </c>
      <c r="K2" s="12">
        <v>7.923</v>
      </c>
      <c r="L2" s="11">
        <v>50</v>
      </c>
      <c r="M2" s="11">
        <v>25</v>
      </c>
      <c r="N2" s="10">
        <f t="shared" ref="N2:N28" si="0">(610.78*2.71828^(M2/(M2+238.3)*17.2694))/1000</f>
        <v>3.1477502925807972</v>
      </c>
      <c r="O2" s="9">
        <f t="shared" ref="O2:O28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 x14ac:dyDescent="0.2">
      <c r="A3" s="22"/>
      <c r="B3" s="24"/>
      <c r="C3" s="23"/>
      <c r="D3" s="22"/>
      <c r="E3" s="22"/>
      <c r="F3" s="22"/>
      <c r="G3" s="21"/>
      <c r="H3" s="16">
        <v>0</v>
      </c>
      <c r="I3" s="26">
        <v>0.38125000000000003</v>
      </c>
      <c r="J3" s="13">
        <f t="shared" ref="J3:J28" si="2">60*(I3-$I$2)*24+(24*60*H3)</f>
        <v>5.0000000000000622</v>
      </c>
      <c r="K3" s="12">
        <v>7.9204999999999997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 x14ac:dyDescent="0.2">
      <c r="A4" s="22"/>
      <c r="B4" s="24"/>
      <c r="C4" s="23"/>
      <c r="D4" s="22"/>
      <c r="E4" s="22"/>
      <c r="F4" s="22"/>
      <c r="G4" s="21"/>
      <c r="H4" s="16">
        <v>0</v>
      </c>
      <c r="I4" s="26">
        <v>0.38541666666666669</v>
      </c>
      <c r="J4" s="13">
        <f t="shared" si="2"/>
        <v>11.000000000000041</v>
      </c>
      <c r="K4" s="12">
        <v>7.9177999999999997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 x14ac:dyDescent="0.2">
      <c r="A5" s="22"/>
      <c r="B5" s="24"/>
      <c r="C5" s="23"/>
      <c r="D5" s="22"/>
      <c r="E5" s="22"/>
      <c r="F5" s="22"/>
      <c r="G5" s="21"/>
      <c r="H5" s="16">
        <v>0</v>
      </c>
      <c r="I5" s="26">
        <v>0.3888888888888889</v>
      </c>
      <c r="J5" s="13">
        <f t="shared" si="2"/>
        <v>16.000000000000021</v>
      </c>
      <c r="K5" s="12">
        <v>7.9162999999999997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 x14ac:dyDescent="0.2">
      <c r="A6" s="22"/>
      <c r="B6" s="24"/>
      <c r="C6" s="23"/>
      <c r="D6" s="22"/>
      <c r="E6" s="22"/>
      <c r="F6" s="22"/>
      <c r="G6" s="21"/>
      <c r="H6" s="16">
        <v>0</v>
      </c>
      <c r="I6" s="26">
        <v>0.39444444444444443</v>
      </c>
      <c r="J6" s="13">
        <f t="shared" si="2"/>
        <v>23.999999999999993</v>
      </c>
      <c r="K6" s="12">
        <v>7.9135999999999997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 x14ac:dyDescent="0.2">
      <c r="A7" s="22"/>
      <c r="B7" s="24"/>
      <c r="C7" s="23"/>
      <c r="D7" s="22"/>
      <c r="E7" s="22"/>
      <c r="F7" s="22"/>
      <c r="G7" s="21"/>
      <c r="H7" s="16">
        <v>0</v>
      </c>
      <c r="I7" s="26">
        <v>0.39861111111111108</v>
      </c>
      <c r="J7" s="13">
        <f t="shared" si="2"/>
        <v>29.999999999999972</v>
      </c>
      <c r="K7" s="12">
        <v>7.9122000000000003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 x14ac:dyDescent="0.2">
      <c r="A8" s="22"/>
      <c r="B8" s="24"/>
      <c r="C8" s="23"/>
      <c r="D8" s="22"/>
      <c r="E8" s="22"/>
      <c r="F8" s="22"/>
      <c r="G8" s="21"/>
      <c r="H8" s="16">
        <v>0</v>
      </c>
      <c r="I8" s="26">
        <v>0.4055555555555555</v>
      </c>
      <c r="J8" s="13">
        <f t="shared" si="2"/>
        <v>39.999999999999936</v>
      </c>
      <c r="K8" s="12">
        <v>7.9097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 x14ac:dyDescent="0.2">
      <c r="A9" s="22"/>
      <c r="B9" s="24"/>
      <c r="C9" s="23"/>
      <c r="D9" s="22"/>
      <c r="E9" s="22"/>
      <c r="F9" s="22"/>
      <c r="G9" s="21"/>
      <c r="H9" s="16">
        <v>0</v>
      </c>
      <c r="I9" s="14">
        <v>0.41736111111111113</v>
      </c>
      <c r="J9" s="13">
        <f t="shared" si="2"/>
        <v>57.000000000000043</v>
      </c>
      <c r="K9" s="12">
        <v>7.9057000000000004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 x14ac:dyDescent="0.2">
      <c r="A10" s="22"/>
      <c r="B10" s="24"/>
      <c r="C10" s="23"/>
      <c r="D10" s="22"/>
      <c r="E10" s="22"/>
      <c r="F10" s="22"/>
      <c r="G10" s="21"/>
      <c r="H10" s="16">
        <v>0</v>
      </c>
      <c r="I10" s="14">
        <v>0.43055555555555558</v>
      </c>
      <c r="J10" s="13">
        <f t="shared" si="2"/>
        <v>76.000000000000057</v>
      </c>
      <c r="K10" s="12">
        <v>7.9016000000000002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 x14ac:dyDescent="0.2">
      <c r="A11" s="22"/>
      <c r="B11" s="24"/>
      <c r="C11" s="23"/>
      <c r="D11" s="22"/>
      <c r="E11" s="22"/>
      <c r="F11" s="22"/>
      <c r="G11" s="21"/>
      <c r="H11" s="16">
        <v>0</v>
      </c>
      <c r="I11" s="14">
        <v>0.44375000000000003</v>
      </c>
      <c r="J11" s="13">
        <f t="shared" si="2"/>
        <v>95.000000000000057</v>
      </c>
      <c r="K11" s="12">
        <v>7.8973000000000004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 x14ac:dyDescent="0.2">
      <c r="A12" s="22"/>
      <c r="B12" s="24"/>
      <c r="C12" s="23"/>
      <c r="D12" s="22"/>
      <c r="E12" s="22"/>
      <c r="F12" s="22"/>
      <c r="G12" s="21"/>
      <c r="H12" s="16">
        <v>0</v>
      </c>
      <c r="I12" s="14">
        <v>0.4604166666666667</v>
      </c>
      <c r="J12" s="13">
        <f t="shared" si="2"/>
        <v>119.00000000000006</v>
      </c>
      <c r="K12" s="12">
        <v>7.8920000000000003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 x14ac:dyDescent="0.2">
      <c r="A13" s="6"/>
      <c r="B13" s="8"/>
      <c r="C13" s="7"/>
      <c r="D13" s="6"/>
      <c r="E13" s="6"/>
      <c r="F13" s="6"/>
      <c r="G13" s="6"/>
      <c r="H13" s="16">
        <v>0</v>
      </c>
      <c r="I13" s="14">
        <v>0.47916666666666669</v>
      </c>
      <c r="J13" s="13">
        <f t="shared" si="2"/>
        <v>146.00000000000003</v>
      </c>
      <c r="K13" s="12">
        <v>7.8867000000000003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 x14ac:dyDescent="0.2">
      <c r="A14" s="6"/>
      <c r="B14" s="8"/>
      <c r="C14" s="7"/>
      <c r="D14" s="6"/>
      <c r="E14" s="6"/>
      <c r="F14" s="6"/>
      <c r="G14" s="6"/>
      <c r="H14" s="16">
        <v>0</v>
      </c>
      <c r="I14" s="14">
        <v>0.49583333333333335</v>
      </c>
      <c r="J14" s="13">
        <f t="shared" si="2"/>
        <v>170.00000000000003</v>
      </c>
      <c r="K14" s="12">
        <v>7.8818999999999999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 x14ac:dyDescent="0.2">
      <c r="A15" s="6"/>
      <c r="B15" s="8"/>
      <c r="C15" s="7"/>
      <c r="D15" s="6"/>
      <c r="E15" s="6"/>
      <c r="F15" s="6"/>
      <c r="G15" s="6"/>
      <c r="H15" s="16">
        <v>0</v>
      </c>
      <c r="I15" s="14">
        <v>0.51250000000000007</v>
      </c>
      <c r="J15" s="13">
        <f t="shared" si="2"/>
        <v>194.00000000000011</v>
      </c>
      <c r="K15" s="12">
        <v>7.8768000000000002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 x14ac:dyDescent="0.2">
      <c r="A16" s="6"/>
      <c r="B16" s="8"/>
      <c r="C16" s="7"/>
      <c r="D16" s="6"/>
      <c r="E16" s="6"/>
      <c r="F16" s="6"/>
      <c r="G16" s="18"/>
      <c r="H16" s="16">
        <v>0</v>
      </c>
      <c r="I16" s="14">
        <v>0.53055555555555556</v>
      </c>
      <c r="J16" s="13">
        <f t="shared" si="2"/>
        <v>220.00000000000003</v>
      </c>
      <c r="K16" s="12">
        <v>7.8718000000000004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 x14ac:dyDescent="0.2">
      <c r="A17" s="6"/>
      <c r="B17" s="8"/>
      <c r="C17" s="7"/>
      <c r="D17" s="6"/>
      <c r="E17" s="6"/>
      <c r="F17" s="6"/>
      <c r="G17" s="6"/>
      <c r="H17" s="16">
        <v>0</v>
      </c>
      <c r="I17" s="14">
        <v>0.55486111111111114</v>
      </c>
      <c r="J17" s="13">
        <f t="shared" si="2"/>
        <v>255.00000000000006</v>
      </c>
      <c r="K17" s="17">
        <v>7.8651999999999997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 x14ac:dyDescent="0.2">
      <c r="A18" s="6"/>
      <c r="B18" s="8"/>
      <c r="C18" s="7"/>
      <c r="D18" s="6"/>
      <c r="E18" s="6"/>
      <c r="F18" s="6"/>
      <c r="G18" s="6"/>
      <c r="H18" s="16">
        <v>0</v>
      </c>
      <c r="I18" s="14">
        <v>0.57638888888888895</v>
      </c>
      <c r="J18" s="13">
        <f t="shared" si="2"/>
        <v>286.00000000000011</v>
      </c>
      <c r="K18" s="12">
        <v>7.859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 x14ac:dyDescent="0.2">
      <c r="A19" s="6"/>
      <c r="B19" s="8"/>
      <c r="C19" s="7"/>
      <c r="D19" s="6"/>
      <c r="E19" s="6"/>
      <c r="F19" s="6"/>
      <c r="G19" s="6"/>
      <c r="H19" s="16">
        <v>0</v>
      </c>
      <c r="I19" s="14">
        <v>0.60486111111111118</v>
      </c>
      <c r="J19" s="13">
        <f t="shared" si="2"/>
        <v>327.00000000000011</v>
      </c>
      <c r="K19" s="12">
        <v>7.8521000000000001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 x14ac:dyDescent="0.2">
      <c r="A20" s="6"/>
      <c r="B20" s="8"/>
      <c r="C20" s="7"/>
      <c r="D20" s="6"/>
      <c r="E20" s="6"/>
      <c r="F20" s="6"/>
      <c r="G20" s="6"/>
      <c r="H20" s="16">
        <v>0</v>
      </c>
      <c r="I20" s="14">
        <v>0.64027777777777783</v>
      </c>
      <c r="J20" s="13">
        <f t="shared" si="2"/>
        <v>378.00000000000011</v>
      </c>
      <c r="K20" s="12">
        <v>7.8422000000000001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 x14ac:dyDescent="0.2">
      <c r="A21" s="6"/>
      <c r="B21" s="8"/>
      <c r="C21" s="7"/>
      <c r="D21" s="6"/>
      <c r="E21" s="6"/>
      <c r="F21" s="6"/>
      <c r="G21" s="6"/>
      <c r="H21" s="16">
        <v>0</v>
      </c>
      <c r="I21" s="14">
        <v>0.66666666666666663</v>
      </c>
      <c r="J21" s="13">
        <f t="shared" si="2"/>
        <v>416</v>
      </c>
      <c r="K21" s="12">
        <v>7.8354999999999997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 x14ac:dyDescent="0.2">
      <c r="A22" s="6"/>
      <c r="B22" s="8"/>
      <c r="C22" s="7"/>
      <c r="D22" s="6"/>
      <c r="E22" s="6"/>
      <c r="F22" s="6"/>
      <c r="G22" s="6"/>
      <c r="H22" s="16">
        <v>0</v>
      </c>
      <c r="I22" s="14">
        <v>0.69513888888888886</v>
      </c>
      <c r="J22" s="13">
        <f t="shared" si="2"/>
        <v>456.99999999999994</v>
      </c>
      <c r="K22" s="12">
        <v>7.8281999999999998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 x14ac:dyDescent="0.2">
      <c r="A23" s="6"/>
      <c r="B23" s="8"/>
      <c r="C23" s="7"/>
      <c r="D23" s="6"/>
      <c r="E23" s="6"/>
      <c r="F23" s="6"/>
      <c r="G23" s="6"/>
      <c r="H23" s="16">
        <v>0</v>
      </c>
      <c r="I23" s="14">
        <v>0.72361111111111109</v>
      </c>
      <c r="J23" s="13">
        <f t="shared" si="2"/>
        <v>498</v>
      </c>
      <c r="K23" s="12">
        <v>7.8207000000000004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 x14ac:dyDescent="0.2">
      <c r="A24" s="6"/>
      <c r="B24" s="8"/>
      <c r="C24" s="7"/>
      <c r="D24" s="6"/>
      <c r="E24" s="6"/>
      <c r="F24" s="6"/>
      <c r="G24" s="6"/>
      <c r="H24" s="16">
        <v>0</v>
      </c>
      <c r="I24" s="14">
        <v>0.74513888888888891</v>
      </c>
      <c r="J24" s="13">
        <f t="shared" si="2"/>
        <v>529</v>
      </c>
      <c r="K24" s="12">
        <v>7.8155999999999999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 x14ac:dyDescent="0.2">
      <c r="A25" s="6"/>
      <c r="B25" s="8"/>
      <c r="C25" s="7"/>
      <c r="D25" s="6"/>
      <c r="E25" s="6"/>
      <c r="F25" s="6"/>
      <c r="G25" s="6"/>
      <c r="H25" s="16">
        <v>0</v>
      </c>
      <c r="I25" s="14">
        <v>0.78263888888888899</v>
      </c>
      <c r="J25" s="13">
        <f t="shared" si="2"/>
        <v>583.00000000000023</v>
      </c>
      <c r="K25" s="12">
        <v>7.8061999999999996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 x14ac:dyDescent="0.2">
      <c r="A26" s="6"/>
      <c r="B26" s="8"/>
      <c r="C26" s="7"/>
      <c r="D26" s="6"/>
      <c r="E26" s="6"/>
      <c r="F26" s="6"/>
      <c r="G26" s="6"/>
      <c r="H26" s="16">
        <v>0</v>
      </c>
      <c r="I26" s="14">
        <v>0.81736111111111109</v>
      </c>
      <c r="J26" s="13">
        <f t="shared" si="2"/>
        <v>633</v>
      </c>
      <c r="K26" s="12">
        <v>7.7981999999999996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 x14ac:dyDescent="0.2">
      <c r="A27" s="6"/>
      <c r="B27" s="8"/>
      <c r="C27" s="7"/>
      <c r="D27" s="6"/>
      <c r="E27" s="6"/>
      <c r="F27" s="6"/>
      <c r="G27" s="6"/>
      <c r="H27" s="16">
        <v>0</v>
      </c>
      <c r="I27" s="14">
        <v>0.9</v>
      </c>
      <c r="J27" s="13">
        <f t="shared" si="2"/>
        <v>752</v>
      </c>
      <c r="K27" s="12">
        <v>7.7798999999999996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 x14ac:dyDescent="0.2">
      <c r="A28" s="6"/>
      <c r="B28" s="8"/>
      <c r="C28" s="7"/>
      <c r="D28" s="6"/>
      <c r="E28" s="6"/>
      <c r="F28" s="6"/>
      <c r="G28" s="6"/>
      <c r="H28" s="16">
        <v>0</v>
      </c>
      <c r="I28" s="14">
        <v>0.97222222222222221</v>
      </c>
      <c r="J28" s="13">
        <f t="shared" si="2"/>
        <v>856</v>
      </c>
      <c r="K28" s="12">
        <v>7.7657999999999996</v>
      </c>
      <c r="L28" s="11">
        <v>50</v>
      </c>
      <c r="M28" s="11">
        <v>25</v>
      </c>
      <c r="N28" s="10">
        <f t="shared" si="0"/>
        <v>3.1477502925807972</v>
      </c>
      <c r="O28" s="9">
        <f t="shared" si="1"/>
        <v>1.5521451146848112E-2</v>
      </c>
      <c r="P28" s="6"/>
      <c r="Q28" s="6"/>
    </row>
    <row r="29" spans="1:17" x14ac:dyDescent="0.2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 x14ac:dyDescent="0.2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 x14ac:dyDescent="0.2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 x14ac:dyDescent="0.2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 x14ac:dyDescent="0.2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 x14ac:dyDescent="0.2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 x14ac:dyDescent="0.2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 x14ac:dyDescent="0.2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 x14ac:dyDescent="0.2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 x14ac:dyDescent="0.2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0"/>
  <sheetViews>
    <sheetView zoomScale="167" zoomScaleNormal="130" workbookViewId="0">
      <selection activeCell="D1" sqref="D1"/>
    </sheetView>
  </sheetViews>
  <sheetFormatPr baseColWidth="10" defaultColWidth="10.83203125" defaultRowHeight="15" x14ac:dyDescent="0.2"/>
  <cols>
    <col min="1" max="1" width="26" style="1" bestFit="1" customWidth="1"/>
    <col min="2" max="2" width="11.5" style="5" bestFit="1" customWidth="1"/>
    <col min="3" max="3" width="11.33203125" style="4" bestFit="1" customWidth="1"/>
    <col min="4" max="4" width="17.6640625" style="1" customWidth="1"/>
    <col min="5" max="5" width="14" style="1" bestFit="1" customWidth="1"/>
    <col min="6" max="6" width="11.5" style="1" bestFit="1" customWidth="1"/>
    <col min="7" max="7" width="11.1640625" style="1" bestFit="1" customWidth="1"/>
    <col min="8" max="8" width="11.1640625" style="3" bestFit="1" customWidth="1"/>
    <col min="9" max="9" width="11" style="2" bestFit="1" customWidth="1"/>
    <col min="10" max="16384" width="10.83203125" style="1"/>
  </cols>
  <sheetData>
    <row r="1" spans="1:93" x14ac:dyDescent="0.2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 x14ac:dyDescent="0.2">
      <c r="A2" s="30" t="s">
        <v>18</v>
      </c>
      <c r="B2" s="29">
        <v>45188</v>
      </c>
      <c r="C2" s="28">
        <v>0.37916666666666665</v>
      </c>
      <c r="D2" s="27">
        <v>8.0021000000000004</v>
      </c>
      <c r="E2" s="27">
        <v>7.7766000000000002</v>
      </c>
      <c r="F2" s="27">
        <v>101.4</v>
      </c>
      <c r="G2" s="21">
        <v>0</v>
      </c>
      <c r="H2" s="16">
        <v>0</v>
      </c>
      <c r="I2" s="26">
        <v>0.37916666666666665</v>
      </c>
      <c r="J2" s="13">
        <v>0</v>
      </c>
      <c r="K2" s="12">
        <v>8.0061999999999998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 x14ac:dyDescent="0.2">
      <c r="A3" s="22"/>
      <c r="B3" s="24"/>
      <c r="C3" s="23"/>
      <c r="D3" s="22"/>
      <c r="E3" s="22"/>
      <c r="F3" s="22"/>
      <c r="G3" s="21"/>
      <c r="H3" s="16">
        <v>0</v>
      </c>
      <c r="I3" s="26">
        <v>0.38194444444444442</v>
      </c>
      <c r="J3" s="13">
        <f t="shared" ref="J3:J27" si="2">60*(I3-$I$2)*24+(24*60*H3)</f>
        <v>3.9999999999999858</v>
      </c>
      <c r="K3" s="12">
        <v>8.0042000000000009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 x14ac:dyDescent="0.2">
      <c r="A4" s="22"/>
      <c r="B4" s="24"/>
      <c r="C4" s="23"/>
      <c r="D4" s="22"/>
      <c r="E4" s="22"/>
      <c r="F4" s="22"/>
      <c r="G4" s="21"/>
      <c r="H4" s="16">
        <v>0</v>
      </c>
      <c r="I4" s="26">
        <v>0.38611111111111113</v>
      </c>
      <c r="J4" s="13">
        <f t="shared" si="2"/>
        <v>10.000000000000044</v>
      </c>
      <c r="K4" s="12">
        <v>8.0027000000000008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 x14ac:dyDescent="0.2">
      <c r="A5" s="22"/>
      <c r="B5" s="24"/>
      <c r="C5" s="23"/>
      <c r="D5" s="22"/>
      <c r="E5" s="22"/>
      <c r="F5" s="22"/>
      <c r="G5" s="21"/>
      <c r="H5" s="16">
        <v>0</v>
      </c>
      <c r="I5" s="26">
        <v>0.39027777777777778</v>
      </c>
      <c r="J5" s="13">
        <f t="shared" si="2"/>
        <v>16.000000000000021</v>
      </c>
      <c r="K5" s="12">
        <v>8.0015000000000001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 x14ac:dyDescent="0.2">
      <c r="A6" s="22"/>
      <c r="B6" s="24"/>
      <c r="C6" s="23"/>
      <c r="D6" s="22"/>
      <c r="E6" s="22"/>
      <c r="F6" s="22"/>
      <c r="G6" s="21"/>
      <c r="H6" s="16">
        <v>0</v>
      </c>
      <c r="I6" s="26">
        <v>0.39999999999999997</v>
      </c>
      <c r="J6" s="13">
        <f t="shared" si="2"/>
        <v>29.999999999999972</v>
      </c>
      <c r="K6" s="12">
        <v>7.9997999999999996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 x14ac:dyDescent="0.2">
      <c r="A7" s="22"/>
      <c r="B7" s="24"/>
      <c r="C7" s="23"/>
      <c r="D7" s="22"/>
      <c r="E7" s="22"/>
      <c r="F7" s="22"/>
      <c r="G7" s="21"/>
      <c r="H7" s="16">
        <v>0</v>
      </c>
      <c r="I7" s="26">
        <v>0.4069444444444445</v>
      </c>
      <c r="J7" s="13">
        <f t="shared" si="2"/>
        <v>40.000000000000099</v>
      </c>
      <c r="K7" s="12">
        <v>7.9984999999999999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 x14ac:dyDescent="0.2">
      <c r="A8" s="22"/>
      <c r="B8" s="24"/>
      <c r="C8" s="23"/>
      <c r="D8" s="22"/>
      <c r="E8" s="22"/>
      <c r="F8" s="22"/>
      <c r="G8" s="21"/>
      <c r="H8" s="16">
        <v>0</v>
      </c>
      <c r="I8" s="26">
        <v>0.41805555555555557</v>
      </c>
      <c r="J8" s="13">
        <f t="shared" si="2"/>
        <v>56.000000000000036</v>
      </c>
      <c r="K8" s="12">
        <v>7.9965999999999999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 x14ac:dyDescent="0.2">
      <c r="A9" s="22"/>
      <c r="B9" s="24"/>
      <c r="C9" s="23"/>
      <c r="D9" s="22"/>
      <c r="E9" s="22"/>
      <c r="F9" s="22"/>
      <c r="G9" s="21"/>
      <c r="H9" s="16">
        <v>0</v>
      </c>
      <c r="I9" s="14">
        <v>0.43124999999999997</v>
      </c>
      <c r="J9" s="13">
        <f t="shared" si="2"/>
        <v>74.999999999999972</v>
      </c>
      <c r="K9" s="12">
        <v>7.9949000000000003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 x14ac:dyDescent="0.2">
      <c r="A10" s="22"/>
      <c r="B10" s="24"/>
      <c r="C10" s="23"/>
      <c r="D10" s="22"/>
      <c r="E10" s="22"/>
      <c r="F10" s="22"/>
      <c r="G10" s="21"/>
      <c r="H10" s="16">
        <v>0</v>
      </c>
      <c r="I10" s="14">
        <v>0.44444444444444442</v>
      </c>
      <c r="J10" s="13">
        <f t="shared" si="2"/>
        <v>93.999999999999986</v>
      </c>
      <c r="K10" s="12">
        <v>7.9923999999999999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 x14ac:dyDescent="0.2">
      <c r="A11" s="22"/>
      <c r="B11" s="24"/>
      <c r="C11" s="23"/>
      <c r="D11" s="22"/>
      <c r="E11" s="22"/>
      <c r="F11" s="22"/>
      <c r="G11" s="21"/>
      <c r="H11" s="16">
        <v>0</v>
      </c>
      <c r="I11" s="14">
        <v>0.46111111111111108</v>
      </c>
      <c r="J11" s="13">
        <f t="shared" si="2"/>
        <v>117.99999999999999</v>
      </c>
      <c r="K11" s="12">
        <v>7.9896000000000003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 x14ac:dyDescent="0.2">
      <c r="A12" s="22"/>
      <c r="B12" s="24"/>
      <c r="C12" s="23"/>
      <c r="D12" s="22"/>
      <c r="E12" s="22"/>
      <c r="F12" s="22"/>
      <c r="G12" s="21"/>
      <c r="H12" s="16">
        <v>0</v>
      </c>
      <c r="I12" s="14">
        <v>0.47986111111111113</v>
      </c>
      <c r="J12" s="13">
        <f t="shared" si="2"/>
        <v>145.00000000000006</v>
      </c>
      <c r="K12" s="12">
        <v>7.9874999999999998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 x14ac:dyDescent="0.2">
      <c r="A13" s="6"/>
      <c r="B13" s="8"/>
      <c r="C13" s="7"/>
      <c r="D13" s="6"/>
      <c r="E13" s="6"/>
      <c r="F13" s="6"/>
      <c r="G13" s="6"/>
      <c r="H13" s="16">
        <v>0</v>
      </c>
      <c r="I13" s="14">
        <v>0.49652777777777773</v>
      </c>
      <c r="J13" s="13">
        <f t="shared" si="2"/>
        <v>168.99999999999997</v>
      </c>
      <c r="K13" s="12">
        <v>7.9851999999999999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 x14ac:dyDescent="0.2">
      <c r="A14" s="6"/>
      <c r="B14" s="8"/>
      <c r="C14" s="7"/>
      <c r="D14" s="6"/>
      <c r="E14" s="6"/>
      <c r="F14" s="6"/>
      <c r="G14" s="6"/>
      <c r="H14" s="16">
        <v>0</v>
      </c>
      <c r="I14" s="14">
        <v>0.5131944444444444</v>
      </c>
      <c r="J14" s="13">
        <f t="shared" si="2"/>
        <v>192.99999999999994</v>
      </c>
      <c r="K14" s="12">
        <v>7.9825999999999997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 x14ac:dyDescent="0.2">
      <c r="A15" s="6"/>
      <c r="B15" s="8"/>
      <c r="C15" s="7"/>
      <c r="D15" s="6"/>
      <c r="E15" s="6"/>
      <c r="F15" s="6"/>
      <c r="G15" s="6"/>
      <c r="H15" s="16">
        <v>0</v>
      </c>
      <c r="I15" s="14">
        <v>0.53055555555555556</v>
      </c>
      <c r="J15" s="13">
        <f t="shared" si="2"/>
        <v>218</v>
      </c>
      <c r="K15" s="12">
        <v>7.9798999999999998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 x14ac:dyDescent="0.2">
      <c r="A16" s="6"/>
      <c r="B16" s="8"/>
      <c r="C16" s="7"/>
      <c r="D16" s="6"/>
      <c r="E16" s="6"/>
      <c r="F16" s="6"/>
      <c r="G16" s="18"/>
      <c r="H16" s="16">
        <v>0</v>
      </c>
      <c r="I16" s="14">
        <v>0.55555555555555558</v>
      </c>
      <c r="J16" s="13">
        <f t="shared" si="2"/>
        <v>254.00000000000006</v>
      </c>
      <c r="K16" s="12">
        <v>7.9767999999999999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 x14ac:dyDescent="0.2">
      <c r="A17" s="6"/>
      <c r="B17" s="8"/>
      <c r="C17" s="7"/>
      <c r="D17" s="6"/>
      <c r="E17" s="6"/>
      <c r="F17" s="6"/>
      <c r="G17" s="6"/>
      <c r="H17" s="16">
        <v>0</v>
      </c>
      <c r="I17" s="14">
        <v>0.57777777777777783</v>
      </c>
      <c r="J17" s="13">
        <f t="shared" si="2"/>
        <v>286.00000000000011</v>
      </c>
      <c r="K17" s="17">
        <v>7.9737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 x14ac:dyDescent="0.2">
      <c r="A18" s="6"/>
      <c r="B18" s="8"/>
      <c r="C18" s="7"/>
      <c r="D18" s="6"/>
      <c r="E18" s="6"/>
      <c r="F18" s="6"/>
      <c r="G18" s="6"/>
      <c r="H18" s="16">
        <v>0</v>
      </c>
      <c r="I18" s="14">
        <v>0.60555555555555551</v>
      </c>
      <c r="J18" s="13">
        <f t="shared" si="2"/>
        <v>326</v>
      </c>
      <c r="K18" s="12">
        <v>7.9703999999999997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 x14ac:dyDescent="0.2">
      <c r="A19" s="6"/>
      <c r="B19" s="8"/>
      <c r="C19" s="7"/>
      <c r="D19" s="6"/>
      <c r="E19" s="6"/>
      <c r="F19" s="6"/>
      <c r="G19" s="6"/>
      <c r="H19" s="16">
        <v>0</v>
      </c>
      <c r="I19" s="14">
        <v>0.64097222222222217</v>
      </c>
      <c r="J19" s="13">
        <f t="shared" si="2"/>
        <v>376.99999999999994</v>
      </c>
      <c r="K19" s="12">
        <v>7.9650999999999996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 x14ac:dyDescent="0.2">
      <c r="A20" s="6"/>
      <c r="B20" s="8"/>
      <c r="C20" s="7"/>
      <c r="D20" s="6"/>
      <c r="E20" s="6"/>
      <c r="F20" s="6"/>
      <c r="G20" s="6"/>
      <c r="H20" s="16">
        <v>0</v>
      </c>
      <c r="I20" s="14">
        <v>0.66736111111111107</v>
      </c>
      <c r="J20" s="13">
        <f t="shared" si="2"/>
        <v>414.99999999999994</v>
      </c>
      <c r="K20" s="12">
        <v>7.9617000000000004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 x14ac:dyDescent="0.2">
      <c r="A21" s="6"/>
      <c r="B21" s="8"/>
      <c r="C21" s="7"/>
      <c r="D21" s="6"/>
      <c r="E21" s="6"/>
      <c r="F21" s="6"/>
      <c r="G21" s="6"/>
      <c r="H21" s="16">
        <v>0</v>
      </c>
      <c r="I21" s="14">
        <v>0.69513888888888886</v>
      </c>
      <c r="J21" s="13">
        <f t="shared" si="2"/>
        <v>455</v>
      </c>
      <c r="K21" s="12">
        <v>7.9580000000000002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 x14ac:dyDescent="0.2">
      <c r="A22" s="6"/>
      <c r="B22" s="8"/>
      <c r="C22" s="7"/>
      <c r="D22" s="6"/>
      <c r="E22" s="6"/>
      <c r="F22" s="6"/>
      <c r="G22" s="6"/>
      <c r="H22" s="16">
        <v>0</v>
      </c>
      <c r="I22" s="14">
        <v>0.72430555555555554</v>
      </c>
      <c r="J22" s="13">
        <f t="shared" si="2"/>
        <v>497</v>
      </c>
      <c r="K22" s="12">
        <v>7.9539999999999997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 x14ac:dyDescent="0.2">
      <c r="A23" s="6"/>
      <c r="B23" s="8"/>
      <c r="C23" s="7"/>
      <c r="D23" s="6"/>
      <c r="E23" s="6"/>
      <c r="F23" s="6"/>
      <c r="G23" s="6"/>
      <c r="H23" s="16">
        <v>0</v>
      </c>
      <c r="I23" s="14">
        <v>0.74583333333333324</v>
      </c>
      <c r="J23" s="13">
        <f t="shared" si="2"/>
        <v>527.99999999999989</v>
      </c>
      <c r="K23" s="12">
        <v>7.9516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 x14ac:dyDescent="0.2">
      <c r="A24" s="6"/>
      <c r="B24" s="8"/>
      <c r="C24" s="7"/>
      <c r="D24" s="6"/>
      <c r="E24" s="6"/>
      <c r="F24" s="6"/>
      <c r="G24" s="6"/>
      <c r="H24" s="16">
        <v>0</v>
      </c>
      <c r="I24" s="14">
        <v>0.78333333333333333</v>
      </c>
      <c r="J24" s="13">
        <f t="shared" si="2"/>
        <v>582</v>
      </c>
      <c r="K24" s="12">
        <v>7.9466999999999999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 x14ac:dyDescent="0.2">
      <c r="A25" s="6"/>
      <c r="B25" s="8"/>
      <c r="C25" s="7"/>
      <c r="D25" s="6"/>
      <c r="E25" s="6"/>
      <c r="F25" s="6"/>
      <c r="G25" s="6"/>
      <c r="H25" s="16">
        <v>0</v>
      </c>
      <c r="I25" s="14">
        <v>0.81736111111111109</v>
      </c>
      <c r="J25" s="13">
        <f t="shared" si="2"/>
        <v>631</v>
      </c>
      <c r="K25" s="12">
        <v>7.9428999999999998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 x14ac:dyDescent="0.2">
      <c r="A26" s="6"/>
      <c r="B26" s="8"/>
      <c r="C26" s="7"/>
      <c r="D26" s="6"/>
      <c r="E26" s="6"/>
      <c r="F26" s="6"/>
      <c r="G26" s="6"/>
      <c r="H26" s="16">
        <v>0</v>
      </c>
      <c r="I26" s="14">
        <v>0.90069444444444446</v>
      </c>
      <c r="J26" s="13">
        <f t="shared" si="2"/>
        <v>751</v>
      </c>
      <c r="K26" s="12">
        <v>7.9333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 x14ac:dyDescent="0.2">
      <c r="A27" s="6"/>
      <c r="B27" s="8"/>
      <c r="C27" s="7"/>
      <c r="D27" s="6"/>
      <c r="E27" s="6"/>
      <c r="F27" s="6"/>
      <c r="G27" s="6"/>
      <c r="H27" s="16">
        <v>0</v>
      </c>
      <c r="I27" s="14">
        <v>0.97222222222222221</v>
      </c>
      <c r="J27" s="13">
        <f t="shared" si="2"/>
        <v>854</v>
      </c>
      <c r="K27" s="12">
        <v>7.9257999999999997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 x14ac:dyDescent="0.2">
      <c r="A28" s="6"/>
      <c r="B28" s="8"/>
      <c r="C28" s="7"/>
      <c r="D28" s="6"/>
      <c r="E28" s="6"/>
      <c r="F28" s="6"/>
      <c r="G28" s="6"/>
      <c r="H28" s="15"/>
      <c r="I28" s="14"/>
      <c r="J28" s="13"/>
      <c r="K28" s="12"/>
      <c r="L28" s="11"/>
      <c r="M28" s="11"/>
      <c r="N28" s="10"/>
      <c r="O28" s="9"/>
      <c r="P28" s="6"/>
      <c r="Q28" s="6"/>
    </row>
    <row r="29" spans="1:17" x14ac:dyDescent="0.2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 x14ac:dyDescent="0.2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 x14ac:dyDescent="0.2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 x14ac:dyDescent="0.2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 x14ac:dyDescent="0.2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 x14ac:dyDescent="0.2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 x14ac:dyDescent="0.2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 x14ac:dyDescent="0.2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 x14ac:dyDescent="0.2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 x14ac:dyDescent="0.2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40"/>
  <sheetViews>
    <sheetView tabSelected="1" zoomScale="214" zoomScaleNormal="125" workbookViewId="0">
      <selection activeCell="E3" sqref="E3"/>
    </sheetView>
  </sheetViews>
  <sheetFormatPr baseColWidth="10" defaultColWidth="10.83203125" defaultRowHeight="15" x14ac:dyDescent="0.2"/>
  <cols>
    <col min="1" max="1" width="26" style="1" bestFit="1" customWidth="1"/>
    <col min="2" max="2" width="11.5" style="5" bestFit="1" customWidth="1"/>
    <col min="3" max="3" width="11.33203125" style="4" bestFit="1" customWidth="1"/>
    <col min="4" max="4" width="17.6640625" style="1" customWidth="1"/>
    <col min="5" max="5" width="14" style="1" bestFit="1" customWidth="1"/>
    <col min="6" max="6" width="11.5" style="1" bestFit="1" customWidth="1"/>
    <col min="7" max="7" width="11.1640625" style="1" bestFit="1" customWidth="1"/>
    <col min="8" max="8" width="11.1640625" style="3" bestFit="1" customWidth="1"/>
    <col min="9" max="9" width="11" style="2" bestFit="1" customWidth="1"/>
    <col min="10" max="16384" width="10.83203125" style="1"/>
  </cols>
  <sheetData>
    <row r="1" spans="1:93" x14ac:dyDescent="0.2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 x14ac:dyDescent="0.2">
      <c r="A2" s="30" t="s">
        <v>20</v>
      </c>
      <c r="B2" s="29">
        <v>45188</v>
      </c>
      <c r="C2" s="28">
        <v>0.37916666666666665</v>
      </c>
      <c r="D2" s="27">
        <v>8.1494</v>
      </c>
      <c r="E2" s="27">
        <v>7.5926999999999998</v>
      </c>
      <c r="F2" s="27">
        <v>101.4</v>
      </c>
      <c r="G2" s="21">
        <v>0</v>
      </c>
      <c r="H2" s="16">
        <v>0</v>
      </c>
      <c r="I2" s="26">
        <v>0.37916666666666665</v>
      </c>
      <c r="J2" s="13">
        <v>0</v>
      </c>
      <c r="K2" s="12">
        <v>8.1516999999999999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 x14ac:dyDescent="0.2">
      <c r="A3" s="22"/>
      <c r="B3" s="24"/>
      <c r="C3" s="23"/>
      <c r="D3" s="22"/>
      <c r="E3" s="22"/>
      <c r="F3" s="22"/>
      <c r="G3" s="21"/>
      <c r="H3" s="16">
        <v>0</v>
      </c>
      <c r="I3" s="26">
        <v>0.38263888888888892</v>
      </c>
      <c r="J3" s="13">
        <f t="shared" ref="J3:J27" si="2">60*(I3-$I$2)*24+(24*60*H3)</f>
        <v>5.0000000000000622</v>
      </c>
      <c r="K3" s="12">
        <v>8.1494999999999997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 x14ac:dyDescent="0.2">
      <c r="A4" s="22"/>
      <c r="B4" s="24"/>
      <c r="C4" s="23"/>
      <c r="D4" s="22"/>
      <c r="E4" s="22"/>
      <c r="F4" s="22"/>
      <c r="G4" s="21"/>
      <c r="H4" s="16">
        <v>0</v>
      </c>
      <c r="I4" s="26">
        <v>0.38611111111111113</v>
      </c>
      <c r="J4" s="13">
        <f t="shared" si="2"/>
        <v>10.000000000000044</v>
      </c>
      <c r="K4" s="12">
        <v>8.1471999999999998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 x14ac:dyDescent="0.2">
      <c r="A5" s="22"/>
      <c r="B5" s="24"/>
      <c r="C5" s="23"/>
      <c r="D5" s="22"/>
      <c r="E5" s="22"/>
      <c r="F5" s="22"/>
      <c r="G5" s="21"/>
      <c r="H5" s="16">
        <v>0</v>
      </c>
      <c r="I5" s="26">
        <v>0.39097222222222222</v>
      </c>
      <c r="J5" s="13">
        <f t="shared" si="2"/>
        <v>17.000000000000021</v>
      </c>
      <c r="K5" s="12">
        <v>8.1440999999999999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 x14ac:dyDescent="0.2">
      <c r="A6" s="22"/>
      <c r="B6" s="24"/>
      <c r="C6" s="23"/>
      <c r="D6" s="22"/>
      <c r="E6" s="22"/>
      <c r="F6" s="22"/>
      <c r="G6" s="21"/>
      <c r="H6" s="16">
        <v>0</v>
      </c>
      <c r="I6" s="26">
        <v>0.39930555555555558</v>
      </c>
      <c r="J6" s="13">
        <f t="shared" si="2"/>
        <v>29.000000000000057</v>
      </c>
      <c r="K6" s="12">
        <v>8.1395999999999997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 x14ac:dyDescent="0.2">
      <c r="A7" s="22"/>
      <c r="B7" s="24"/>
      <c r="C7" s="23"/>
      <c r="D7" s="22"/>
      <c r="E7" s="22"/>
      <c r="F7" s="22"/>
      <c r="G7" s="21"/>
      <c r="H7" s="16">
        <v>0</v>
      </c>
      <c r="I7" s="26">
        <v>0.40625</v>
      </c>
      <c r="J7" s="13">
        <f t="shared" si="2"/>
        <v>39.000000000000021</v>
      </c>
      <c r="K7" s="12">
        <v>8.1354000000000006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 x14ac:dyDescent="0.2">
      <c r="A8" s="22"/>
      <c r="B8" s="24"/>
      <c r="C8" s="23"/>
      <c r="D8" s="22"/>
      <c r="E8" s="22"/>
      <c r="F8" s="22"/>
      <c r="G8" s="21"/>
      <c r="H8" s="16">
        <v>0</v>
      </c>
      <c r="I8" s="26">
        <v>0.41875000000000001</v>
      </c>
      <c r="J8" s="13">
        <f t="shared" si="2"/>
        <v>57.000000000000043</v>
      </c>
      <c r="K8" s="12">
        <v>8.1281999999999996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 x14ac:dyDescent="0.2">
      <c r="A9" s="22"/>
      <c r="B9" s="24"/>
      <c r="C9" s="23"/>
      <c r="D9" s="22"/>
      <c r="E9" s="22"/>
      <c r="F9" s="22"/>
      <c r="G9" s="21"/>
      <c r="H9" s="16">
        <v>0</v>
      </c>
      <c r="I9" s="14">
        <v>0.43194444444444446</v>
      </c>
      <c r="J9" s="13">
        <f t="shared" si="2"/>
        <v>76.000000000000057</v>
      </c>
      <c r="K9" s="12">
        <v>8.1216000000000008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 x14ac:dyDescent="0.2">
      <c r="A10" s="22"/>
      <c r="B10" s="24"/>
      <c r="C10" s="23"/>
      <c r="D10" s="22"/>
      <c r="E10" s="22"/>
      <c r="F10" s="22"/>
      <c r="G10" s="21"/>
      <c r="H10" s="16">
        <v>0</v>
      </c>
      <c r="I10" s="14">
        <v>0.44513888888888892</v>
      </c>
      <c r="J10" s="13">
        <f t="shared" si="2"/>
        <v>95.000000000000057</v>
      </c>
      <c r="K10" s="12">
        <v>8.1144999999999996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 x14ac:dyDescent="0.2">
      <c r="A11" s="22"/>
      <c r="B11" s="24"/>
      <c r="C11" s="23"/>
      <c r="D11" s="22"/>
      <c r="E11" s="22"/>
      <c r="F11" s="22"/>
      <c r="G11" s="21"/>
      <c r="H11" s="16">
        <v>0</v>
      </c>
      <c r="I11" s="14">
        <v>0.46180555555555558</v>
      </c>
      <c r="J11" s="13">
        <f t="shared" si="2"/>
        <v>119.00000000000006</v>
      </c>
      <c r="K11" s="12">
        <v>8.1059999999999999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 x14ac:dyDescent="0.2">
      <c r="A12" s="22"/>
      <c r="B12" s="24"/>
      <c r="C12" s="23"/>
      <c r="D12" s="22"/>
      <c r="E12" s="22"/>
      <c r="F12" s="22"/>
      <c r="G12" s="21"/>
      <c r="H12" s="16">
        <v>0</v>
      </c>
      <c r="I12" s="14">
        <v>0.47986111111111113</v>
      </c>
      <c r="J12" s="13">
        <f t="shared" si="2"/>
        <v>145.00000000000006</v>
      </c>
      <c r="K12" s="12">
        <v>8.0970999999999993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 x14ac:dyDescent="0.2">
      <c r="A13" s="6"/>
      <c r="B13" s="8"/>
      <c r="C13" s="7"/>
      <c r="D13" s="6"/>
      <c r="E13" s="6"/>
      <c r="F13" s="6"/>
      <c r="G13" s="6"/>
      <c r="H13" s="16">
        <v>0</v>
      </c>
      <c r="I13" s="14">
        <v>0.49652777777777773</v>
      </c>
      <c r="J13" s="13">
        <f t="shared" si="2"/>
        <v>168.99999999999997</v>
      </c>
      <c r="K13" s="12">
        <v>8.0892999999999997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 x14ac:dyDescent="0.2">
      <c r="A14" s="6"/>
      <c r="B14" s="8"/>
      <c r="C14" s="7"/>
      <c r="D14" s="6"/>
      <c r="E14" s="6"/>
      <c r="F14" s="6"/>
      <c r="G14" s="6"/>
      <c r="H14" s="16">
        <v>0</v>
      </c>
      <c r="I14" s="14">
        <v>0.51388888888888895</v>
      </c>
      <c r="J14" s="13">
        <f t="shared" si="2"/>
        <v>194.00000000000011</v>
      </c>
      <c r="K14" s="12">
        <v>8.0814000000000004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 x14ac:dyDescent="0.2">
      <c r="A15" s="6"/>
      <c r="B15" s="8"/>
      <c r="C15" s="7"/>
      <c r="D15" s="6"/>
      <c r="E15" s="6"/>
      <c r="F15" s="6"/>
      <c r="G15" s="6"/>
      <c r="H15" s="16">
        <v>0</v>
      </c>
      <c r="I15" s="14">
        <v>0.53125</v>
      </c>
      <c r="J15" s="13">
        <f t="shared" si="2"/>
        <v>219</v>
      </c>
      <c r="K15" s="12">
        <v>8.0733999999999995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 x14ac:dyDescent="0.2">
      <c r="A16" s="6"/>
      <c r="B16" s="8"/>
      <c r="C16" s="7"/>
      <c r="D16" s="6"/>
      <c r="E16" s="6"/>
      <c r="F16" s="6"/>
      <c r="G16" s="18"/>
      <c r="H16" s="16">
        <v>0</v>
      </c>
      <c r="I16" s="14">
        <v>0.55555555555555558</v>
      </c>
      <c r="J16" s="13">
        <f t="shared" si="2"/>
        <v>254.00000000000006</v>
      </c>
      <c r="K16" s="12">
        <v>8.0629000000000008</v>
      </c>
      <c r="L16" s="11">
        <v>50</v>
      </c>
      <c r="M16" s="11">
        <v>26</v>
      </c>
      <c r="N16" s="10">
        <f t="shared" si="0"/>
        <v>3.3395101859740222</v>
      </c>
      <c r="O16" s="9">
        <f t="shared" si="1"/>
        <v>1.6467012751351193E-2</v>
      </c>
      <c r="P16" s="6"/>
      <c r="Q16" s="6"/>
    </row>
    <row r="17" spans="1:17" x14ac:dyDescent="0.2">
      <c r="A17" s="6"/>
      <c r="B17" s="8"/>
      <c r="C17" s="7"/>
      <c r="D17" s="6"/>
      <c r="E17" s="6"/>
      <c r="F17" s="6"/>
      <c r="G17" s="6"/>
      <c r="H17" s="16">
        <v>0</v>
      </c>
      <c r="I17" s="14">
        <v>0.57708333333333328</v>
      </c>
      <c r="J17" s="13">
        <f t="shared" si="2"/>
        <v>284.99999999999994</v>
      </c>
      <c r="K17" s="17">
        <v>8.0540000000000003</v>
      </c>
      <c r="L17" s="11">
        <v>50</v>
      </c>
      <c r="M17" s="11">
        <v>27</v>
      </c>
      <c r="N17" s="10">
        <f t="shared" si="0"/>
        <v>3.5413729112602503</v>
      </c>
      <c r="O17" s="9">
        <f t="shared" si="1"/>
        <v>1.746239108116494E-2</v>
      </c>
      <c r="P17" s="6"/>
      <c r="Q17" s="6"/>
    </row>
    <row r="18" spans="1:17" x14ac:dyDescent="0.2">
      <c r="A18" s="6"/>
      <c r="B18" s="8"/>
      <c r="C18" s="7"/>
      <c r="D18" s="6"/>
      <c r="E18" s="6"/>
      <c r="F18" s="6"/>
      <c r="G18" s="6"/>
      <c r="H18" s="16">
        <v>0</v>
      </c>
      <c r="I18" s="14">
        <v>0.60625000000000007</v>
      </c>
      <c r="J18" s="13">
        <f t="shared" si="2"/>
        <v>327.00000000000011</v>
      </c>
      <c r="K18" s="12">
        <v>8.0436999999999994</v>
      </c>
      <c r="L18" s="11">
        <v>50</v>
      </c>
      <c r="M18" s="11">
        <v>28</v>
      </c>
      <c r="N18" s="10">
        <f t="shared" si="0"/>
        <v>3.7537826231109843</v>
      </c>
      <c r="O18" s="9">
        <f t="shared" si="1"/>
        <v>1.8509776248081776E-2</v>
      </c>
      <c r="P18" s="6"/>
      <c r="Q18" s="6"/>
    </row>
    <row r="19" spans="1:17" x14ac:dyDescent="0.2">
      <c r="A19" s="6"/>
      <c r="B19" s="8"/>
      <c r="C19" s="7"/>
      <c r="D19" s="6"/>
      <c r="E19" s="6"/>
      <c r="F19" s="6"/>
      <c r="G19" s="6"/>
      <c r="H19" s="16">
        <v>0</v>
      </c>
      <c r="I19" s="14">
        <v>0.64166666666666672</v>
      </c>
      <c r="J19" s="13">
        <f t="shared" si="2"/>
        <v>378.00000000000011</v>
      </c>
      <c r="K19" s="12">
        <v>8.0305999999999997</v>
      </c>
      <c r="L19" s="11">
        <v>50</v>
      </c>
      <c r="M19" s="11">
        <v>29</v>
      </c>
      <c r="N19" s="10">
        <f t="shared" si="0"/>
        <v>3.9771987731197886</v>
      </c>
      <c r="O19" s="9">
        <f t="shared" si="1"/>
        <v>1.9611433792503886E-2</v>
      </c>
      <c r="P19" s="6"/>
      <c r="Q19" s="6"/>
    </row>
    <row r="20" spans="1:17" x14ac:dyDescent="0.2">
      <c r="A20" s="6"/>
      <c r="B20" s="8"/>
      <c r="C20" s="7"/>
      <c r="D20" s="6"/>
      <c r="E20" s="6"/>
      <c r="F20" s="6"/>
      <c r="G20" s="6"/>
      <c r="H20" s="16">
        <v>0</v>
      </c>
      <c r="I20" s="14">
        <v>0.66805555555555562</v>
      </c>
      <c r="J20" s="13">
        <f t="shared" si="2"/>
        <v>416.00000000000011</v>
      </c>
      <c r="K20" s="12">
        <v>8.0220000000000002</v>
      </c>
      <c r="L20" s="11">
        <v>50</v>
      </c>
      <c r="M20" s="11">
        <v>30</v>
      </c>
      <c r="N20" s="10">
        <f t="shared" si="0"/>
        <v>4.2120964673879664</v>
      </c>
      <c r="O20" s="9">
        <f t="shared" si="1"/>
        <v>2.0769706446686225E-2</v>
      </c>
      <c r="P20" s="6"/>
      <c r="Q20" s="6"/>
    </row>
    <row r="21" spans="1:17" x14ac:dyDescent="0.2">
      <c r="A21" s="6"/>
      <c r="B21" s="8"/>
      <c r="C21" s="7"/>
      <c r="D21" s="6"/>
      <c r="E21" s="6"/>
      <c r="F21" s="6"/>
      <c r="G21" s="6"/>
      <c r="H21" s="16">
        <v>0</v>
      </c>
      <c r="I21" s="14">
        <v>0.6958333333333333</v>
      </c>
      <c r="J21" s="13">
        <f t="shared" si="2"/>
        <v>456</v>
      </c>
      <c r="K21" s="12">
        <v>8.0134000000000007</v>
      </c>
      <c r="L21" s="11">
        <v>50</v>
      </c>
      <c r="M21" s="11">
        <v>31</v>
      </c>
      <c r="N21" s="10">
        <f t="shared" si="0"/>
        <v>4.4589668270487159</v>
      </c>
      <c r="O21" s="9">
        <f t="shared" si="1"/>
        <v>2.1987015912469012E-2</v>
      </c>
      <c r="P21" s="6"/>
      <c r="Q21" s="6"/>
    </row>
    <row r="22" spans="1:17" x14ac:dyDescent="0.2">
      <c r="A22" s="6"/>
      <c r="B22" s="8"/>
      <c r="C22" s="7"/>
      <c r="D22" s="6"/>
      <c r="E22" s="6"/>
      <c r="F22" s="6"/>
      <c r="G22" s="6"/>
      <c r="H22" s="16">
        <v>0</v>
      </c>
      <c r="I22" s="14">
        <v>0.72430555555555554</v>
      </c>
      <c r="J22" s="13">
        <f t="shared" si="2"/>
        <v>497</v>
      </c>
      <c r="K22" s="12">
        <v>8.0045000000000002</v>
      </c>
      <c r="L22" s="11">
        <v>50</v>
      </c>
      <c r="M22" s="11">
        <v>32</v>
      </c>
      <c r="N22" s="10">
        <f t="shared" si="0"/>
        <v>4.7183173516149033</v>
      </c>
      <c r="O22" s="9">
        <f t="shared" si="1"/>
        <v>2.3265864652933448E-2</v>
      </c>
      <c r="P22" s="6"/>
      <c r="Q22" s="6"/>
    </row>
    <row r="23" spans="1:17" x14ac:dyDescent="0.2">
      <c r="A23" s="6"/>
      <c r="B23" s="8"/>
      <c r="C23" s="7"/>
      <c r="D23" s="6"/>
      <c r="E23" s="6"/>
      <c r="F23" s="6"/>
      <c r="G23" s="6"/>
      <c r="H23" s="16">
        <v>0</v>
      </c>
      <c r="I23" s="14">
        <v>0.74583333333333324</v>
      </c>
      <c r="J23" s="13">
        <f t="shared" si="2"/>
        <v>527.99999999999989</v>
      </c>
      <c r="K23" s="12">
        <v>7.9988999999999999</v>
      </c>
      <c r="L23" s="11">
        <v>50</v>
      </c>
      <c r="M23" s="11">
        <v>33</v>
      </c>
      <c r="N23" s="10">
        <f t="shared" si="0"/>
        <v>4.9906722850331784</v>
      </c>
      <c r="O23" s="9">
        <f t="shared" si="1"/>
        <v>2.4608837697402259E-2</v>
      </c>
      <c r="P23" s="6"/>
      <c r="Q23" s="6"/>
    </row>
    <row r="24" spans="1:17" x14ac:dyDescent="0.2">
      <c r="A24" s="6"/>
      <c r="B24" s="8"/>
      <c r="C24" s="7"/>
      <c r="D24" s="6"/>
      <c r="E24" s="6"/>
      <c r="F24" s="6"/>
      <c r="G24" s="6"/>
      <c r="H24" s="16">
        <v>0</v>
      </c>
      <c r="I24" s="14">
        <v>0.78402777777777777</v>
      </c>
      <c r="J24" s="13">
        <f t="shared" si="2"/>
        <v>583</v>
      </c>
      <c r="K24" s="12">
        <v>7.9885999999999999</v>
      </c>
      <c r="L24" s="11">
        <v>50</v>
      </c>
      <c r="M24" s="11">
        <v>34</v>
      </c>
      <c r="N24" s="10">
        <f t="shared" si="0"/>
        <v>5.2765729843251181</v>
      </c>
      <c r="O24" s="9">
        <f t="shared" si="1"/>
        <v>2.6018604459196834E-2</v>
      </c>
      <c r="P24" s="6"/>
      <c r="Q24" s="6"/>
    </row>
    <row r="25" spans="1:17" x14ac:dyDescent="0.2">
      <c r="A25" s="6"/>
      <c r="B25" s="8"/>
      <c r="C25" s="7"/>
      <c r="D25" s="6"/>
      <c r="E25" s="6"/>
      <c r="F25" s="6"/>
      <c r="G25" s="6"/>
      <c r="H25" s="16">
        <v>0</v>
      </c>
      <c r="I25" s="14">
        <v>0.81805555555555554</v>
      </c>
      <c r="J25" s="13">
        <f t="shared" si="2"/>
        <v>632</v>
      </c>
      <c r="K25" s="12">
        <v>7.9802</v>
      </c>
      <c r="L25" s="11">
        <v>50</v>
      </c>
      <c r="M25" s="11">
        <v>35</v>
      </c>
      <c r="N25" s="10">
        <f t="shared" si="0"/>
        <v>5.5765782906939352</v>
      </c>
      <c r="O25" s="9">
        <f t="shared" si="1"/>
        <v>2.7497920565551948E-2</v>
      </c>
      <c r="P25" s="6"/>
      <c r="Q25" s="6"/>
    </row>
    <row r="26" spans="1:17" x14ac:dyDescent="0.2">
      <c r="A26" s="6"/>
      <c r="B26" s="8"/>
      <c r="C26" s="7"/>
      <c r="D26" s="6"/>
      <c r="E26" s="6"/>
      <c r="F26" s="6"/>
      <c r="G26" s="6"/>
      <c r="H26" s="16">
        <v>0</v>
      </c>
      <c r="I26" s="14">
        <v>0.90069444444444446</v>
      </c>
      <c r="J26" s="13">
        <f t="shared" si="2"/>
        <v>751</v>
      </c>
      <c r="K26" s="12">
        <v>7.9626000000000001</v>
      </c>
      <c r="L26" s="11">
        <v>50</v>
      </c>
      <c r="M26" s="11">
        <v>36</v>
      </c>
      <c r="N26" s="10">
        <f t="shared" si="0"/>
        <v>5.8912649029733304</v>
      </c>
      <c r="O26" s="9">
        <f t="shared" si="1"/>
        <v>2.9049629699079538E-2</v>
      </c>
      <c r="P26" s="6"/>
      <c r="Q26" s="6"/>
    </row>
    <row r="27" spans="1:17" x14ac:dyDescent="0.2">
      <c r="A27" s="6"/>
      <c r="B27" s="8"/>
      <c r="C27" s="7"/>
      <c r="D27" s="6"/>
      <c r="E27" s="6"/>
      <c r="F27" s="6"/>
      <c r="G27" s="6"/>
      <c r="H27" s="16">
        <v>0</v>
      </c>
      <c r="I27" s="14">
        <v>0.97291666666666676</v>
      </c>
      <c r="J27" s="13">
        <f t="shared" si="2"/>
        <v>855.00000000000023</v>
      </c>
      <c r="K27" s="12">
        <v>7.95</v>
      </c>
      <c r="L27" s="11">
        <v>50</v>
      </c>
      <c r="M27" s="11">
        <v>37</v>
      </c>
      <c r="N27" s="10">
        <f t="shared" si="0"/>
        <v>6.2212277532932401</v>
      </c>
      <c r="O27" s="9">
        <f t="shared" si="1"/>
        <v>3.0676665450163905E-2</v>
      </c>
      <c r="P27" s="6"/>
      <c r="Q27" s="6"/>
    </row>
    <row r="28" spans="1:17" x14ac:dyDescent="0.2">
      <c r="A28" s="6"/>
      <c r="B28" s="8"/>
      <c r="C28" s="7"/>
      <c r="D28" s="6"/>
      <c r="E28" s="6"/>
      <c r="F28" s="6"/>
      <c r="G28" s="6"/>
      <c r="H28" s="15"/>
      <c r="I28" s="14"/>
      <c r="J28" s="13"/>
      <c r="K28" s="12"/>
      <c r="L28" s="11"/>
      <c r="M28" s="11"/>
      <c r="N28" s="10"/>
      <c r="O28" s="9"/>
      <c r="P28" s="6"/>
      <c r="Q28" s="6"/>
    </row>
    <row r="29" spans="1:17" x14ac:dyDescent="0.2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 x14ac:dyDescent="0.2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 x14ac:dyDescent="0.2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 x14ac:dyDescent="0.2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 x14ac:dyDescent="0.2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 x14ac:dyDescent="0.2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 x14ac:dyDescent="0.2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 x14ac:dyDescent="0.2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 x14ac:dyDescent="0.2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 x14ac:dyDescent="0.2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40"/>
  <sheetViews>
    <sheetView zoomScale="88" zoomScaleNormal="125" workbookViewId="0">
      <selection activeCell="D1" sqref="D1"/>
    </sheetView>
  </sheetViews>
  <sheetFormatPr baseColWidth="10" defaultColWidth="10.83203125" defaultRowHeight="15" x14ac:dyDescent="0.2"/>
  <cols>
    <col min="1" max="1" width="26" style="1" bestFit="1" customWidth="1"/>
    <col min="2" max="2" width="11.5" style="5" bestFit="1" customWidth="1"/>
    <col min="3" max="3" width="11.33203125" style="4" bestFit="1" customWidth="1"/>
    <col min="4" max="4" width="17.6640625" style="1" customWidth="1"/>
    <col min="5" max="5" width="14" style="1" bestFit="1" customWidth="1"/>
    <col min="6" max="6" width="11.5" style="1" bestFit="1" customWidth="1"/>
    <col min="7" max="7" width="11.1640625" style="1" bestFit="1" customWidth="1"/>
    <col min="8" max="8" width="11.1640625" style="3" bestFit="1" customWidth="1"/>
    <col min="9" max="9" width="11" style="2" bestFit="1" customWidth="1"/>
    <col min="10" max="16384" width="10.83203125" style="1"/>
  </cols>
  <sheetData>
    <row r="1" spans="1:93" x14ac:dyDescent="0.2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 x14ac:dyDescent="0.2">
      <c r="A2" s="30" t="s">
        <v>0</v>
      </c>
      <c r="B2" s="29">
        <v>45188</v>
      </c>
      <c r="C2" s="28">
        <v>0.37986111111111115</v>
      </c>
      <c r="D2" s="27">
        <v>7.9508000000000001</v>
      </c>
      <c r="E2" s="27">
        <v>7.5403000000000002</v>
      </c>
      <c r="F2" s="27">
        <v>101.4</v>
      </c>
      <c r="G2" s="21">
        <v>0</v>
      </c>
      <c r="H2" s="16">
        <v>0</v>
      </c>
      <c r="I2" s="26">
        <v>0.37986111111111115</v>
      </c>
      <c r="J2" s="13">
        <v>0</v>
      </c>
      <c r="K2" s="12">
        <v>7.9555999999999996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 x14ac:dyDescent="0.2">
      <c r="A3" s="22"/>
      <c r="B3" s="24"/>
      <c r="C3" s="23"/>
      <c r="D3" s="22"/>
      <c r="E3" s="22"/>
      <c r="F3" s="22"/>
      <c r="G3" s="21"/>
      <c r="H3" s="16">
        <v>0</v>
      </c>
      <c r="I3" s="26">
        <v>0.3833333333333333</v>
      </c>
      <c r="J3" s="13">
        <f t="shared" ref="J3:J27" si="2">60*(I3-$I$2)*24+(24*60*H3)</f>
        <v>4.9999999999999023</v>
      </c>
      <c r="K3" s="12">
        <v>7.9539999999999997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 x14ac:dyDescent="0.2">
      <c r="A4" s="22"/>
      <c r="B4" s="24"/>
      <c r="C4" s="23"/>
      <c r="D4" s="22"/>
      <c r="E4" s="22"/>
      <c r="F4" s="22"/>
      <c r="G4" s="21"/>
      <c r="H4" s="16">
        <v>0</v>
      </c>
      <c r="I4" s="26">
        <v>0.38680555555555557</v>
      </c>
      <c r="J4" s="13">
        <f t="shared" si="2"/>
        <v>9.9999999999999645</v>
      </c>
      <c r="K4" s="12">
        <v>7.9531000000000001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 x14ac:dyDescent="0.2">
      <c r="A5" s="22"/>
      <c r="B5" s="24"/>
      <c r="C5" s="23"/>
      <c r="D5" s="22"/>
      <c r="E5" s="22"/>
      <c r="F5" s="22"/>
      <c r="G5" s="21"/>
      <c r="H5" s="16">
        <v>0</v>
      </c>
      <c r="I5" s="26">
        <v>0.39166666666666666</v>
      </c>
      <c r="J5" s="13">
        <f t="shared" si="2"/>
        <v>16.99999999999994</v>
      </c>
      <c r="K5" s="12">
        <v>7.9508000000000001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 x14ac:dyDescent="0.2">
      <c r="A6" s="22"/>
      <c r="B6" s="24"/>
      <c r="C6" s="23"/>
      <c r="D6" s="22"/>
      <c r="E6" s="22"/>
      <c r="F6" s="22"/>
      <c r="G6" s="21"/>
      <c r="H6" s="16">
        <v>0</v>
      </c>
      <c r="I6" s="26">
        <v>0.39999999999999997</v>
      </c>
      <c r="J6" s="13">
        <f t="shared" si="2"/>
        <v>28.999999999999897</v>
      </c>
      <c r="K6" s="12">
        <v>7.9481000000000002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 x14ac:dyDescent="0.2">
      <c r="A7" s="22"/>
      <c r="B7" s="24"/>
      <c r="C7" s="23"/>
      <c r="D7" s="22"/>
      <c r="E7" s="22"/>
      <c r="F7" s="22"/>
      <c r="G7" s="21"/>
      <c r="H7" s="16">
        <v>0</v>
      </c>
      <c r="I7" s="26">
        <v>0.4069444444444445</v>
      </c>
      <c r="J7" s="13">
        <f t="shared" si="2"/>
        <v>39.000000000000021</v>
      </c>
      <c r="K7" s="12">
        <v>7.9452999999999996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 x14ac:dyDescent="0.2">
      <c r="A8" s="22"/>
      <c r="B8" s="24"/>
      <c r="C8" s="23"/>
      <c r="D8" s="22"/>
      <c r="E8" s="22"/>
      <c r="F8" s="22"/>
      <c r="G8" s="21"/>
      <c r="H8" s="16">
        <v>0</v>
      </c>
      <c r="I8" s="26">
        <v>0.41944444444444445</v>
      </c>
      <c r="J8" s="13">
        <f t="shared" si="2"/>
        <v>56.999999999999957</v>
      </c>
      <c r="K8" s="12">
        <v>7.9406999999999996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 x14ac:dyDescent="0.2">
      <c r="A9" s="22"/>
      <c r="B9" s="24"/>
      <c r="C9" s="23"/>
      <c r="D9" s="22"/>
      <c r="E9" s="22"/>
      <c r="F9" s="22"/>
      <c r="G9" s="21"/>
      <c r="H9" s="16">
        <v>0</v>
      </c>
      <c r="I9" s="14">
        <v>0.43194444444444446</v>
      </c>
      <c r="J9" s="13">
        <f t="shared" si="2"/>
        <v>74.999999999999972</v>
      </c>
      <c r="K9" s="12">
        <v>7.9367999999999999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 x14ac:dyDescent="0.2">
      <c r="A10" s="22"/>
      <c r="B10" s="24"/>
      <c r="C10" s="23"/>
      <c r="D10" s="22"/>
      <c r="E10" s="22"/>
      <c r="F10" s="22"/>
      <c r="G10" s="21"/>
      <c r="H10" s="16">
        <v>0</v>
      </c>
      <c r="I10" s="14">
        <v>0.44513888888888892</v>
      </c>
      <c r="J10" s="13">
        <f t="shared" si="2"/>
        <v>93.999999999999986</v>
      </c>
      <c r="K10" s="12">
        <v>7.9325000000000001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 x14ac:dyDescent="0.2">
      <c r="A11" s="22"/>
      <c r="B11" s="24"/>
      <c r="C11" s="23"/>
      <c r="D11" s="22"/>
      <c r="E11" s="22"/>
      <c r="F11" s="22"/>
      <c r="G11" s="21"/>
      <c r="H11" s="16">
        <v>0</v>
      </c>
      <c r="I11" s="14">
        <v>0.46180555555555558</v>
      </c>
      <c r="J11" s="13">
        <f t="shared" si="2"/>
        <v>117.99999999999999</v>
      </c>
      <c r="K11" s="12">
        <v>7.9269999999999996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 x14ac:dyDescent="0.2">
      <c r="A12" s="22"/>
      <c r="B12" s="24"/>
      <c r="C12" s="23"/>
      <c r="D12" s="22"/>
      <c r="E12" s="22"/>
      <c r="F12" s="22"/>
      <c r="G12" s="21"/>
      <c r="H12" s="16">
        <v>0</v>
      </c>
      <c r="I12" s="14">
        <v>0.48055555555555557</v>
      </c>
      <c r="J12" s="13">
        <f t="shared" si="2"/>
        <v>144.99999999999997</v>
      </c>
      <c r="K12" s="12">
        <v>7.9215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 x14ac:dyDescent="0.2">
      <c r="A13" s="6"/>
      <c r="B13" s="8"/>
      <c r="C13" s="7"/>
      <c r="D13" s="6"/>
      <c r="E13" s="6"/>
      <c r="F13" s="6"/>
      <c r="G13" s="6"/>
      <c r="H13" s="16">
        <v>0</v>
      </c>
      <c r="I13" s="14">
        <v>0.49722222222222223</v>
      </c>
      <c r="J13" s="13">
        <f t="shared" si="2"/>
        <v>168.99999999999997</v>
      </c>
      <c r="K13" s="12">
        <v>7.9161999999999999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 x14ac:dyDescent="0.2">
      <c r="A14" s="6"/>
      <c r="B14" s="8"/>
      <c r="C14" s="7"/>
      <c r="D14" s="6"/>
      <c r="E14" s="6"/>
      <c r="F14" s="6"/>
      <c r="G14" s="6"/>
      <c r="H14" s="16">
        <v>0</v>
      </c>
      <c r="I14" s="14">
        <v>0.51458333333333328</v>
      </c>
      <c r="J14" s="13">
        <f t="shared" si="2"/>
        <v>193.99999999999989</v>
      </c>
      <c r="K14" s="12">
        <v>7.9111000000000002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 x14ac:dyDescent="0.2">
      <c r="A15" s="6"/>
      <c r="B15" s="8"/>
      <c r="C15" s="7"/>
      <c r="D15" s="6"/>
      <c r="E15" s="6"/>
      <c r="F15" s="6"/>
      <c r="G15" s="6"/>
      <c r="H15" s="16">
        <v>0</v>
      </c>
      <c r="I15" s="14">
        <v>0.53125</v>
      </c>
      <c r="J15" s="13">
        <f t="shared" si="2"/>
        <v>217.99999999999994</v>
      </c>
      <c r="K15" s="12">
        <v>7.9058000000000002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 x14ac:dyDescent="0.2">
      <c r="A16" s="6"/>
      <c r="B16" s="8"/>
      <c r="C16" s="7"/>
      <c r="D16" s="6"/>
      <c r="E16" s="6"/>
      <c r="F16" s="6"/>
      <c r="G16" s="18"/>
      <c r="H16" s="16">
        <v>0</v>
      </c>
      <c r="I16" s="14">
        <v>0.55625000000000002</v>
      </c>
      <c r="J16" s="13">
        <f t="shared" si="2"/>
        <v>253.99999999999997</v>
      </c>
      <c r="K16" s="12">
        <v>7.8985000000000003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 x14ac:dyDescent="0.2">
      <c r="A17" s="6"/>
      <c r="B17" s="8"/>
      <c r="C17" s="7"/>
      <c r="D17" s="6"/>
      <c r="E17" s="6"/>
      <c r="F17" s="6"/>
      <c r="G17" s="6"/>
      <c r="H17" s="16">
        <v>0</v>
      </c>
      <c r="I17" s="14">
        <v>0.57847222222222217</v>
      </c>
      <c r="J17" s="13">
        <f t="shared" si="2"/>
        <v>285.99999999999989</v>
      </c>
      <c r="K17" s="17">
        <v>7.8920000000000003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 x14ac:dyDescent="0.2">
      <c r="A18" s="6"/>
      <c r="B18" s="8"/>
      <c r="C18" s="7"/>
      <c r="D18" s="6"/>
      <c r="E18" s="6"/>
      <c r="F18" s="6"/>
      <c r="G18" s="6"/>
      <c r="H18" s="16">
        <v>0</v>
      </c>
      <c r="I18" s="14">
        <v>0.60625000000000007</v>
      </c>
      <c r="J18" s="13">
        <f t="shared" si="2"/>
        <v>326.00000000000006</v>
      </c>
      <c r="K18" s="12">
        <v>7.8846999999999996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 x14ac:dyDescent="0.2">
      <c r="A19" s="6"/>
      <c r="B19" s="8"/>
      <c r="C19" s="7"/>
      <c r="D19" s="6"/>
      <c r="E19" s="6"/>
      <c r="F19" s="6"/>
      <c r="G19" s="6"/>
      <c r="H19" s="16">
        <v>0</v>
      </c>
      <c r="I19" s="14">
        <v>0.64166666666666672</v>
      </c>
      <c r="J19" s="13">
        <f t="shared" si="2"/>
        <v>377</v>
      </c>
      <c r="K19" s="12">
        <v>7.8739999999999997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 x14ac:dyDescent="0.2">
      <c r="A20" s="6"/>
      <c r="B20" s="8"/>
      <c r="C20" s="7"/>
      <c r="D20" s="6"/>
      <c r="E20" s="6"/>
      <c r="F20" s="6"/>
      <c r="G20" s="6"/>
      <c r="H20" s="16">
        <v>0</v>
      </c>
      <c r="I20" s="14">
        <v>0.66875000000000007</v>
      </c>
      <c r="J20" s="13">
        <f t="shared" si="2"/>
        <v>416.00000000000006</v>
      </c>
      <c r="K20" s="12">
        <v>7.8666999999999998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 x14ac:dyDescent="0.2">
      <c r="A21" s="6"/>
      <c r="B21" s="8"/>
      <c r="C21" s="7"/>
      <c r="D21" s="6"/>
      <c r="E21" s="6"/>
      <c r="F21" s="6"/>
      <c r="G21" s="6"/>
      <c r="H21" s="16">
        <v>0</v>
      </c>
      <c r="I21" s="14">
        <v>0.6958333333333333</v>
      </c>
      <c r="J21" s="13">
        <f t="shared" si="2"/>
        <v>454.99999999999989</v>
      </c>
      <c r="K21" s="12">
        <v>7.8594999999999997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 x14ac:dyDescent="0.2">
      <c r="A22" s="6"/>
      <c r="B22" s="8"/>
      <c r="C22" s="7"/>
      <c r="D22" s="6"/>
      <c r="E22" s="6"/>
      <c r="F22" s="6"/>
      <c r="G22" s="6"/>
      <c r="H22" s="16">
        <v>0</v>
      </c>
      <c r="I22" s="14">
        <v>0.72499999999999998</v>
      </c>
      <c r="J22" s="13">
        <f t="shared" si="2"/>
        <v>496.99999999999989</v>
      </c>
      <c r="K22" s="12">
        <v>7.8518999999999997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 x14ac:dyDescent="0.2">
      <c r="A23" s="6"/>
      <c r="B23" s="8"/>
      <c r="C23" s="7"/>
      <c r="D23" s="6"/>
      <c r="E23" s="6"/>
      <c r="F23" s="6"/>
      <c r="G23" s="6"/>
      <c r="H23" s="16">
        <v>0</v>
      </c>
      <c r="I23" s="14">
        <v>0.74652777777777779</v>
      </c>
      <c r="J23" s="13">
        <f t="shared" si="2"/>
        <v>528</v>
      </c>
      <c r="K23" s="12">
        <v>7.8467000000000002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 x14ac:dyDescent="0.2">
      <c r="A24" s="6"/>
      <c r="B24" s="8"/>
      <c r="C24" s="7"/>
      <c r="D24" s="6"/>
      <c r="E24" s="6"/>
      <c r="F24" s="6"/>
      <c r="G24" s="6"/>
      <c r="H24" s="16">
        <v>0</v>
      </c>
      <c r="I24" s="14">
        <v>0.78402777777777777</v>
      </c>
      <c r="J24" s="13">
        <f t="shared" si="2"/>
        <v>581.99999999999989</v>
      </c>
      <c r="K24" s="12">
        <v>7.8371000000000004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 x14ac:dyDescent="0.2">
      <c r="A25" s="6"/>
      <c r="B25" s="8"/>
      <c r="C25" s="7"/>
      <c r="D25" s="6"/>
      <c r="E25" s="6"/>
      <c r="F25" s="6"/>
      <c r="G25" s="6"/>
      <c r="H25" s="16">
        <v>0</v>
      </c>
      <c r="I25" s="14">
        <v>0.81805555555555554</v>
      </c>
      <c r="J25" s="13">
        <f t="shared" si="2"/>
        <v>631</v>
      </c>
      <c r="K25" s="12">
        <v>7.8288000000000002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 x14ac:dyDescent="0.2">
      <c r="A26" s="6"/>
      <c r="B26" s="8"/>
      <c r="C26" s="7"/>
      <c r="D26" s="6"/>
      <c r="E26" s="6"/>
      <c r="F26" s="6"/>
      <c r="G26" s="6"/>
      <c r="H26" s="16">
        <v>0</v>
      </c>
      <c r="I26" s="14">
        <v>0.90138888888888891</v>
      </c>
      <c r="J26" s="13">
        <f t="shared" si="2"/>
        <v>751</v>
      </c>
      <c r="K26" s="12">
        <v>7.8098999999999998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 x14ac:dyDescent="0.2">
      <c r="A27" s="6"/>
      <c r="B27" s="8"/>
      <c r="C27" s="7"/>
      <c r="D27" s="6"/>
      <c r="E27" s="6"/>
      <c r="F27" s="6"/>
      <c r="G27" s="6"/>
      <c r="H27" s="16">
        <v>0</v>
      </c>
      <c r="I27" s="14">
        <v>0.97291666666666676</v>
      </c>
      <c r="J27" s="13">
        <f t="shared" si="2"/>
        <v>854.00000000000023</v>
      </c>
      <c r="K27" s="12">
        <v>7.7953000000000001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 x14ac:dyDescent="0.2">
      <c r="A28" s="6"/>
      <c r="B28" s="8"/>
      <c r="C28" s="7"/>
      <c r="D28" s="6"/>
      <c r="E28" s="6"/>
      <c r="F28" s="6"/>
      <c r="G28" s="6"/>
      <c r="H28" s="15"/>
      <c r="I28" s="14"/>
      <c r="J28" s="13"/>
      <c r="K28" s="12"/>
      <c r="L28" s="11"/>
      <c r="M28" s="11"/>
      <c r="N28" s="10"/>
      <c r="O28" s="9"/>
      <c r="P28" s="6"/>
      <c r="Q28" s="6"/>
    </row>
    <row r="29" spans="1:17" x14ac:dyDescent="0.2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 x14ac:dyDescent="0.2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 x14ac:dyDescent="0.2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 x14ac:dyDescent="0.2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 x14ac:dyDescent="0.2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 x14ac:dyDescent="0.2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 x14ac:dyDescent="0.2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 x14ac:dyDescent="0.2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 x14ac:dyDescent="0.2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 x14ac:dyDescent="0.2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FASY_01</vt:lpstr>
      <vt:lpstr>FASY_02</vt:lpstr>
      <vt:lpstr>FASY_03</vt:lpstr>
      <vt:lpstr>FASY_04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Saddiqa</dc:creator>
  <cp:lastModifiedBy>Sharath Paligi</cp:lastModifiedBy>
  <dcterms:created xsi:type="dcterms:W3CDTF">2023-10-05T13:09:47Z</dcterms:created>
  <dcterms:modified xsi:type="dcterms:W3CDTF">2023-11-08T10:55:41Z</dcterms:modified>
</cp:coreProperties>
</file>