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4th_campaign/"/>
    </mc:Choice>
  </mc:AlternateContent>
  <xr:revisionPtr revIDLastSave="0" documentId="13_ncr:1_{F4F54D2E-47FD-EE42-884B-8DF625B7CFE2}" xr6:coauthVersionLast="47" xr6:coauthVersionMax="47" xr10:uidLastSave="{00000000-0000-0000-0000-000000000000}"/>
  <bookViews>
    <workbookView xWindow="0" yWindow="740" windowWidth="25020" windowHeight="16940" tabRatio="772" activeTab="3" xr2:uid="{00000000-000D-0000-FFFF-FFFF00000000}"/>
  </bookViews>
  <sheets>
    <sheet name="FREX_05" sheetId="68" r:id="rId1"/>
    <sheet name="FREX_06" sheetId="69" r:id="rId2"/>
    <sheet name="FREX_07" sheetId="70" r:id="rId3"/>
    <sheet name="FREX_08" sheetId="7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70" l="1"/>
  <c r="J7" i="68"/>
  <c r="N16" i="70"/>
  <c r="O16" i="70"/>
  <c r="N17" i="70"/>
  <c r="O17" i="70"/>
  <c r="N18" i="70"/>
  <c r="O18" i="70" s="1"/>
  <c r="N19" i="70"/>
  <c r="O19" i="70"/>
  <c r="N20" i="70"/>
  <c r="O20" i="70"/>
  <c r="N21" i="70"/>
  <c r="O21" i="70"/>
  <c r="N22" i="70"/>
  <c r="O22" i="70" s="1"/>
  <c r="N23" i="70"/>
  <c r="O23" i="70"/>
  <c r="N24" i="70"/>
  <c r="O24" i="70"/>
  <c r="N25" i="70"/>
  <c r="O25" i="70"/>
  <c r="N26" i="70"/>
  <c r="O26" i="70" s="1"/>
  <c r="J26" i="70"/>
  <c r="J25" i="70"/>
  <c r="J24" i="70"/>
  <c r="O16" i="68"/>
  <c r="O17" i="68"/>
  <c r="O18" i="68"/>
  <c r="O19" i="68"/>
  <c r="O20" i="68"/>
  <c r="O21" i="68"/>
  <c r="O22" i="68"/>
  <c r="O23" i="68"/>
  <c r="O24" i="68"/>
  <c r="O25" i="68"/>
  <c r="O26" i="68"/>
  <c r="N16" i="68"/>
  <c r="N17" i="68"/>
  <c r="N18" i="68"/>
  <c r="N19" i="68"/>
  <c r="N20" i="68"/>
  <c r="N21" i="68"/>
  <c r="N22" i="68"/>
  <c r="N23" i="68"/>
  <c r="N24" i="68"/>
  <c r="N25" i="68"/>
  <c r="N26" i="68"/>
  <c r="J26" i="68"/>
  <c r="J25" i="68"/>
  <c r="O21" i="69"/>
  <c r="O22" i="69"/>
  <c r="O23" i="69"/>
  <c r="O24" i="69"/>
  <c r="O25" i="69"/>
  <c r="O26" i="69"/>
  <c r="N21" i="69"/>
  <c r="N22" i="69"/>
  <c r="N23" i="69"/>
  <c r="N24" i="69"/>
  <c r="N25" i="69"/>
  <c r="N26" i="69"/>
  <c r="J26" i="69"/>
  <c r="J24" i="69"/>
  <c r="J25" i="69"/>
  <c r="J23" i="69"/>
  <c r="J22" i="69"/>
  <c r="J21" i="69"/>
  <c r="O16" i="71"/>
  <c r="O17" i="71"/>
  <c r="O18" i="71"/>
  <c r="O19" i="71"/>
  <c r="O20" i="71"/>
  <c r="O21" i="71"/>
  <c r="O22" i="71"/>
  <c r="O23" i="71"/>
  <c r="O24" i="71"/>
  <c r="O25" i="71"/>
  <c r="N16" i="71"/>
  <c r="N17" i="71"/>
  <c r="N18" i="71"/>
  <c r="N19" i="71"/>
  <c r="N20" i="71"/>
  <c r="N21" i="71"/>
  <c r="N22" i="71"/>
  <c r="N23" i="71"/>
  <c r="N24" i="71"/>
  <c r="N25" i="71"/>
  <c r="O20" i="69"/>
  <c r="N19" i="69"/>
  <c r="O19" i="69" s="1"/>
  <c r="N20" i="69"/>
  <c r="N12" i="69"/>
  <c r="O12" i="69" s="1"/>
  <c r="J12" i="69"/>
  <c r="N11" i="69"/>
  <c r="O11" i="69" s="1"/>
  <c r="J11" i="69"/>
  <c r="N9" i="69"/>
  <c r="O9" i="69" s="1"/>
  <c r="J9" i="69"/>
  <c r="J23" i="70"/>
  <c r="J22" i="70"/>
  <c r="J21" i="70"/>
  <c r="J20" i="70"/>
  <c r="J19" i="70"/>
  <c r="J24" i="68"/>
  <c r="J23" i="68"/>
  <c r="J22" i="68"/>
  <c r="J21" i="68"/>
  <c r="J20" i="68"/>
  <c r="J19" i="68"/>
  <c r="J25" i="71"/>
  <c r="J24" i="71"/>
  <c r="J19" i="71"/>
  <c r="J20" i="71"/>
  <c r="J21" i="71"/>
  <c r="J22" i="71"/>
  <c r="J23" i="71"/>
  <c r="J16" i="70"/>
  <c r="J17" i="70"/>
  <c r="J18" i="70"/>
  <c r="J19" i="69"/>
  <c r="J20" i="69"/>
  <c r="J16" i="68"/>
  <c r="J17" i="68"/>
  <c r="J18" i="68"/>
  <c r="J18" i="71"/>
  <c r="J17" i="71"/>
  <c r="J16" i="71"/>
  <c r="N15" i="71"/>
  <c r="O15" i="71" s="1"/>
  <c r="J15" i="71"/>
  <c r="O14" i="71"/>
  <c r="N14" i="71"/>
  <c r="J14" i="71"/>
  <c r="N13" i="71"/>
  <c r="O13" i="71" s="1"/>
  <c r="J13" i="71"/>
  <c r="N12" i="71"/>
  <c r="O12" i="71" s="1"/>
  <c r="J12" i="71"/>
  <c r="O11" i="71"/>
  <c r="N11" i="71"/>
  <c r="J11" i="71"/>
  <c r="O10" i="71"/>
  <c r="N10" i="71"/>
  <c r="J10" i="71"/>
  <c r="N9" i="71"/>
  <c r="O9" i="71" s="1"/>
  <c r="J9" i="71"/>
  <c r="N8" i="71"/>
  <c r="O8" i="71" s="1"/>
  <c r="J8" i="71"/>
  <c r="O7" i="71"/>
  <c r="N7" i="71"/>
  <c r="J7" i="71"/>
  <c r="O6" i="71"/>
  <c r="N6" i="71"/>
  <c r="J6" i="71"/>
  <c r="N5" i="71"/>
  <c r="O5" i="71" s="1"/>
  <c r="J5" i="71"/>
  <c r="O4" i="71"/>
  <c r="N4" i="71"/>
  <c r="J4" i="71"/>
  <c r="O3" i="71"/>
  <c r="N3" i="71"/>
  <c r="J3" i="71"/>
  <c r="O2" i="71"/>
  <c r="N2" i="71"/>
  <c r="N15" i="70"/>
  <c r="O15" i="70" s="1"/>
  <c r="J15" i="70"/>
  <c r="N14" i="70"/>
  <c r="O14" i="70" s="1"/>
  <c r="J14" i="70"/>
  <c r="N13" i="70"/>
  <c r="O13" i="70" s="1"/>
  <c r="N12" i="70"/>
  <c r="O12" i="70" s="1"/>
  <c r="J12" i="70"/>
  <c r="N11" i="70"/>
  <c r="O11" i="70" s="1"/>
  <c r="J11" i="70"/>
  <c r="N10" i="70"/>
  <c r="O10" i="70" s="1"/>
  <c r="J10" i="70"/>
  <c r="N9" i="70"/>
  <c r="O9" i="70" s="1"/>
  <c r="J9" i="70"/>
  <c r="N8" i="70"/>
  <c r="O8" i="70" s="1"/>
  <c r="J8" i="70"/>
  <c r="N7" i="70"/>
  <c r="O7" i="70" s="1"/>
  <c r="J7" i="70"/>
  <c r="N6" i="70"/>
  <c r="O6" i="70" s="1"/>
  <c r="J6" i="70"/>
  <c r="N5" i="70"/>
  <c r="O5" i="70" s="1"/>
  <c r="J5" i="70"/>
  <c r="N4" i="70"/>
  <c r="O4" i="70" s="1"/>
  <c r="J4" i="70"/>
  <c r="N3" i="70"/>
  <c r="O3" i="70" s="1"/>
  <c r="J3" i="70"/>
  <c r="N2" i="70"/>
  <c r="O2" i="70" s="1"/>
  <c r="N18" i="69"/>
  <c r="O18" i="69" s="1"/>
  <c r="J18" i="69"/>
  <c r="N17" i="69"/>
  <c r="O17" i="69" s="1"/>
  <c r="J17" i="69"/>
  <c r="N16" i="69"/>
  <c r="O16" i="69" s="1"/>
  <c r="J16" i="69"/>
  <c r="N15" i="69"/>
  <c r="O15" i="69" s="1"/>
  <c r="J15" i="69"/>
  <c r="N14" i="69"/>
  <c r="O14" i="69" s="1"/>
  <c r="J14" i="69"/>
  <c r="N13" i="69"/>
  <c r="O13" i="69" s="1"/>
  <c r="J13" i="69"/>
  <c r="N10" i="69"/>
  <c r="O10" i="69" s="1"/>
  <c r="J10" i="69"/>
  <c r="N8" i="69"/>
  <c r="O8" i="69" s="1"/>
  <c r="J8" i="69"/>
  <c r="N7" i="69"/>
  <c r="O7" i="69" s="1"/>
  <c r="J7" i="69"/>
  <c r="N6" i="69"/>
  <c r="O6" i="69" s="1"/>
  <c r="J6" i="69"/>
  <c r="N5" i="69"/>
  <c r="O5" i="69" s="1"/>
  <c r="J5" i="69"/>
  <c r="N4" i="69"/>
  <c r="O4" i="69" s="1"/>
  <c r="J4" i="69"/>
  <c r="N3" i="69"/>
  <c r="O3" i="69" s="1"/>
  <c r="J3" i="69"/>
  <c r="N2" i="69"/>
  <c r="O2" i="69" s="1"/>
  <c r="N15" i="68"/>
  <c r="O15" i="68" s="1"/>
  <c r="J15" i="68"/>
  <c r="N14" i="68"/>
  <c r="O14" i="68" s="1"/>
  <c r="J14" i="68"/>
  <c r="N13" i="68"/>
  <c r="O13" i="68" s="1"/>
  <c r="J13" i="68"/>
  <c r="N12" i="68"/>
  <c r="O12" i="68" s="1"/>
  <c r="J12" i="68"/>
  <c r="N11" i="68"/>
  <c r="O11" i="68" s="1"/>
  <c r="J11" i="68"/>
  <c r="N10" i="68"/>
  <c r="O10" i="68" s="1"/>
  <c r="J10" i="68"/>
  <c r="N9" i="68"/>
  <c r="O9" i="68" s="1"/>
  <c r="J9" i="68"/>
  <c r="N8" i="68"/>
  <c r="O8" i="68" s="1"/>
  <c r="J8" i="68"/>
  <c r="N7" i="68"/>
  <c r="O7" i="68" s="1"/>
  <c r="N6" i="68"/>
  <c r="O6" i="68" s="1"/>
  <c r="J6" i="68"/>
  <c r="N5" i="68"/>
  <c r="O5" i="68" s="1"/>
  <c r="J5" i="68"/>
  <c r="N4" i="68"/>
  <c r="O4" i="68" s="1"/>
  <c r="J4" i="68"/>
  <c r="N3" i="68"/>
  <c r="O3" i="68" s="1"/>
  <c r="J3" i="68"/>
  <c r="N2" i="68"/>
  <c r="O2" i="68" s="1"/>
</calcChain>
</file>

<file path=xl/sharedStrings.xml><?xml version="1.0" encoding="utf-8"?>
<sst xmlns="http://schemas.openxmlformats.org/spreadsheetml/2006/main" count="73" uniqueCount="22">
  <si>
    <t>Date</t>
  </si>
  <si>
    <t>RH</t>
  </si>
  <si>
    <t>T</t>
  </si>
  <si>
    <t>VPsat</t>
  </si>
  <si>
    <t>mfVPD</t>
  </si>
  <si>
    <t>Start_Time</t>
  </si>
  <si>
    <t>Leaf_Mass_No_Wax</t>
  </si>
  <si>
    <t>Petri_Dish_Mass</t>
  </si>
  <si>
    <t>ATM_P</t>
  </si>
  <si>
    <t>Time</t>
  </si>
  <si>
    <t>Day</t>
  </si>
  <si>
    <t>Time_HM</t>
  </si>
  <si>
    <t>Sample_ID</t>
  </si>
  <si>
    <t>Real_Time</t>
  </si>
  <si>
    <t>Leaf_Mass</t>
  </si>
  <si>
    <t>Gmin</t>
  </si>
  <si>
    <t>Comments</t>
  </si>
  <si>
    <t>Day three. A couple needles have began truning brown.</t>
  </si>
  <si>
    <t>FREX_06</t>
  </si>
  <si>
    <t>FREX_07</t>
  </si>
  <si>
    <t>FREX_08</t>
  </si>
  <si>
    <t>FREX_05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</si>
</sst>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#,##0.0000"/>
    <numFmt numFmtId="165" formatCode="[$-F400]h:mm:ss\ AM/PM"/>
    <numFmt numFmtId="166" formatCode="0.0000"/>
    <numFmt numFmtId="167" formatCode="mm/dd/yy;@"/>
  </numFmts>
  <fonts count="1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 (Body)"/>
    </font>
    <font>
      <sz val="10"/>
      <name val="Calibri (Body)"/>
    </font>
    <font>
      <b/>
      <sz val="1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167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" fontId="6" fillId="2" borderId="0" xfId="0" applyNumberFormat="1" applyFont="1" applyFill="1"/>
    <xf numFmtId="166" fontId="6" fillId="2" borderId="0" xfId="0" applyNumberFormat="1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67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8" fillId="0" borderId="0" xfId="0" applyFont="1"/>
    <xf numFmtId="0" fontId="8" fillId="2" borderId="0" xfId="0" applyFont="1" applyFill="1"/>
    <xf numFmtId="167" fontId="8" fillId="0" borderId="0" xfId="0" applyNumberFormat="1" applyFont="1"/>
    <xf numFmtId="165" fontId="8" fillId="0" borderId="0" xfId="0" applyNumberFormat="1" applyFont="1"/>
    <xf numFmtId="0" fontId="9" fillId="0" borderId="0" xfId="0" applyFont="1"/>
    <xf numFmtId="167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0" fontId="6" fillId="3" borderId="0" xfId="0" applyFont="1" applyFill="1"/>
    <xf numFmtId="165" fontId="11" fillId="2" borderId="0" xfId="1" applyNumberFormat="1" applyFont="1" applyFill="1"/>
    <xf numFmtId="165" fontId="10" fillId="3" borderId="0" xfId="0" applyNumberFormat="1" applyFont="1" applyFill="1"/>
    <xf numFmtId="165" fontId="10" fillId="0" borderId="0" xfId="0" applyNumberFormat="1" applyFont="1"/>
    <xf numFmtId="0" fontId="11" fillId="2" borderId="0" xfId="1" applyNumberFormat="1" applyFont="1" applyFill="1"/>
    <xf numFmtId="0" fontId="10" fillId="3" borderId="0" xfId="0" applyFont="1" applyFill="1"/>
    <xf numFmtId="166" fontId="6" fillId="3" borderId="0" xfId="0" applyNumberFormat="1" applyFont="1" applyFill="1"/>
    <xf numFmtId="0" fontId="4" fillId="4" borderId="0" xfId="0" applyFont="1" applyFill="1" applyAlignment="1">
      <alignment horizontal="center"/>
    </xf>
    <xf numFmtId="167" fontId="7" fillId="4" borderId="0" xfId="0" applyNumberFormat="1" applyFont="1" applyFill="1" applyAlignment="1">
      <alignment horizontal="center"/>
    </xf>
    <xf numFmtId="165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" fontId="12" fillId="4" borderId="0" xfId="0" applyNumberFormat="1" applyFont="1" applyFill="1" applyAlignment="1">
      <alignment horizontal="center"/>
    </xf>
    <xf numFmtId="165" fontId="12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FREX_05!$K$1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FREX_05!$J$2:$J$40</c:f>
              <c:numCache>
                <c:formatCode>0</c:formatCode>
                <c:ptCount val="39"/>
                <c:pt idx="0">
                  <c:v>0</c:v>
                </c:pt>
                <c:pt idx="1">
                  <c:v>5.9999999999999787</c:v>
                </c:pt>
                <c:pt idx="2">
                  <c:v>11.999999999999957</c:v>
                </c:pt>
                <c:pt idx="3">
                  <c:v>23.999999999999993</c:v>
                </c:pt>
                <c:pt idx="4">
                  <c:v>33.999999999999957</c:v>
                </c:pt>
                <c:pt idx="5">
                  <c:v>48.999999999999986</c:v>
                </c:pt>
                <c:pt idx="6">
                  <c:v>69</c:v>
                </c:pt>
                <c:pt idx="7">
                  <c:v>88</c:v>
                </c:pt>
                <c:pt idx="8">
                  <c:v>110.99999999999991</c:v>
                </c:pt>
                <c:pt idx="9">
                  <c:v>137.99999999999991</c:v>
                </c:pt>
                <c:pt idx="10">
                  <c:v>163</c:v>
                </c:pt>
                <c:pt idx="11">
                  <c:v>187.00000000000006</c:v>
                </c:pt>
                <c:pt idx="12">
                  <c:v>211.99999999999997</c:v>
                </c:pt>
                <c:pt idx="13">
                  <c:v>247</c:v>
                </c:pt>
                <c:pt idx="14">
                  <c:v>279.00000000000006</c:v>
                </c:pt>
                <c:pt idx="15">
                  <c:v>313.99999999999994</c:v>
                </c:pt>
                <c:pt idx="16">
                  <c:v>369.99999999999989</c:v>
                </c:pt>
                <c:pt idx="17">
                  <c:v>408.99999999999994</c:v>
                </c:pt>
                <c:pt idx="18">
                  <c:v>448.99999999999989</c:v>
                </c:pt>
                <c:pt idx="19">
                  <c:v>491</c:v>
                </c:pt>
                <c:pt idx="20">
                  <c:v>522</c:v>
                </c:pt>
                <c:pt idx="21">
                  <c:v>575.99999999999989</c:v>
                </c:pt>
                <c:pt idx="22">
                  <c:v>625</c:v>
                </c:pt>
                <c:pt idx="23">
                  <c:v>745.00000000000011</c:v>
                </c:pt>
                <c:pt idx="24">
                  <c:v>848.00000000000023</c:v>
                </c:pt>
              </c:numCache>
            </c:numRef>
          </c:xVal>
          <c:yVal>
            <c:numRef>
              <c:f>FREX_05!$K$2:$K$40</c:f>
              <c:numCache>
                <c:formatCode>0.0000</c:formatCode>
                <c:ptCount val="39"/>
                <c:pt idx="0">
                  <c:v>13.8992</c:v>
                </c:pt>
                <c:pt idx="1">
                  <c:v>13.878500000000001</c:v>
                </c:pt>
                <c:pt idx="2">
                  <c:v>13.858599999999999</c:v>
                </c:pt>
                <c:pt idx="3">
                  <c:v>13.8203</c:v>
                </c:pt>
                <c:pt idx="4">
                  <c:v>13.793699999999999</c:v>
                </c:pt>
                <c:pt idx="5">
                  <c:v>13.747199999999999</c:v>
                </c:pt>
                <c:pt idx="6">
                  <c:v>13.7103</c:v>
                </c:pt>
                <c:pt idx="7">
                  <c:v>13.6813</c:v>
                </c:pt>
                <c:pt idx="8">
                  <c:v>13.650700000000001</c:v>
                </c:pt>
                <c:pt idx="9">
                  <c:v>13.606999999999999</c:v>
                </c:pt>
                <c:pt idx="10">
                  <c:v>13.571999999999999</c:v>
                </c:pt>
                <c:pt idx="11">
                  <c:v>13.5413</c:v>
                </c:pt>
                <c:pt idx="12">
                  <c:v>13.5137</c:v>
                </c:pt>
                <c:pt idx="13">
                  <c:v>13.4802</c:v>
                </c:pt>
                <c:pt idx="14">
                  <c:v>13.4551</c:v>
                </c:pt>
                <c:pt idx="15">
                  <c:v>13.426</c:v>
                </c:pt>
                <c:pt idx="16">
                  <c:v>13.394</c:v>
                </c:pt>
                <c:pt idx="17">
                  <c:v>13.372400000000001</c:v>
                </c:pt>
                <c:pt idx="18">
                  <c:v>13.3505</c:v>
                </c:pt>
                <c:pt idx="19">
                  <c:v>13.3292</c:v>
                </c:pt>
                <c:pt idx="20">
                  <c:v>13.313700000000001</c:v>
                </c:pt>
                <c:pt idx="21">
                  <c:v>13.287000000000001</c:v>
                </c:pt>
                <c:pt idx="22">
                  <c:v>13.264699999999999</c:v>
                </c:pt>
                <c:pt idx="23">
                  <c:v>13.212400000000001</c:v>
                </c:pt>
                <c:pt idx="24">
                  <c:v>13.1683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02-4E41-9D2D-F2803DD44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FREX_06!$K$1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FREX_06!$J$2:$J$43</c:f>
              <c:numCache>
                <c:formatCode>0</c:formatCode>
                <c:ptCount val="42"/>
                <c:pt idx="0">
                  <c:v>0</c:v>
                </c:pt>
                <c:pt idx="1">
                  <c:v>4.9999999999999822</c:v>
                </c:pt>
                <c:pt idx="2">
                  <c:v>10.999999999999961</c:v>
                </c:pt>
                <c:pt idx="3">
                  <c:v>18.999999999999932</c:v>
                </c:pt>
                <c:pt idx="4">
                  <c:v>28.999999999999897</c:v>
                </c:pt>
                <c:pt idx="5">
                  <c:v>47.999999999999908</c:v>
                </c:pt>
                <c:pt idx="6">
                  <c:v>67</c:v>
                </c:pt>
                <c:pt idx="7">
                  <c:v>86.000000000000014</c:v>
                </c:pt>
                <c:pt idx="8">
                  <c:v>110.00000000000001</c:v>
                </c:pt>
                <c:pt idx="9">
                  <c:v>135.99999999999991</c:v>
                </c:pt>
                <c:pt idx="10">
                  <c:v>161</c:v>
                </c:pt>
                <c:pt idx="11">
                  <c:v>185.00000000000006</c:v>
                </c:pt>
                <c:pt idx="12">
                  <c:v>211</c:v>
                </c:pt>
                <c:pt idx="13">
                  <c:v>246</c:v>
                </c:pt>
                <c:pt idx="14">
                  <c:v>277.99999999999989</c:v>
                </c:pt>
                <c:pt idx="15">
                  <c:v>317.99999999999989</c:v>
                </c:pt>
                <c:pt idx="16">
                  <c:v>367.99999999999989</c:v>
                </c:pt>
                <c:pt idx="17">
                  <c:v>406.99999999999989</c:v>
                </c:pt>
                <c:pt idx="18">
                  <c:v>447.99999999999994</c:v>
                </c:pt>
                <c:pt idx="19">
                  <c:v>488.99999999999989</c:v>
                </c:pt>
                <c:pt idx="20">
                  <c:v>521</c:v>
                </c:pt>
                <c:pt idx="21">
                  <c:v>577</c:v>
                </c:pt>
                <c:pt idx="22">
                  <c:v>623.99999999999989</c:v>
                </c:pt>
                <c:pt idx="23">
                  <c:v>743</c:v>
                </c:pt>
                <c:pt idx="24">
                  <c:v>847.00000000000011</c:v>
                </c:pt>
              </c:numCache>
            </c:numRef>
          </c:xVal>
          <c:yVal>
            <c:numRef>
              <c:f>FREX_06!$K$2:$K$43</c:f>
              <c:numCache>
                <c:formatCode>0.0000</c:formatCode>
                <c:ptCount val="42"/>
                <c:pt idx="0">
                  <c:v>13.5962</c:v>
                </c:pt>
                <c:pt idx="1">
                  <c:v>13.590999999999999</c:v>
                </c:pt>
                <c:pt idx="2">
                  <c:v>13.584099999999999</c:v>
                </c:pt>
                <c:pt idx="3">
                  <c:v>13.5754</c:v>
                </c:pt>
                <c:pt idx="4">
                  <c:v>13.5641</c:v>
                </c:pt>
                <c:pt idx="5">
                  <c:v>13.544499999999999</c:v>
                </c:pt>
                <c:pt idx="6">
                  <c:v>13.528</c:v>
                </c:pt>
                <c:pt idx="7">
                  <c:v>13.5154</c:v>
                </c:pt>
                <c:pt idx="8">
                  <c:v>13.5024</c:v>
                </c:pt>
                <c:pt idx="9">
                  <c:v>13.4887</c:v>
                </c:pt>
                <c:pt idx="10">
                  <c:v>13.477600000000001</c:v>
                </c:pt>
                <c:pt idx="11">
                  <c:v>13.466699999999999</c:v>
                </c:pt>
                <c:pt idx="12">
                  <c:v>13.4559</c:v>
                </c:pt>
                <c:pt idx="13">
                  <c:v>13.441000000000001</c:v>
                </c:pt>
                <c:pt idx="14">
                  <c:v>13.428100000000001</c:v>
                </c:pt>
                <c:pt idx="15">
                  <c:v>13.4129</c:v>
                </c:pt>
                <c:pt idx="16">
                  <c:v>13.393599999999999</c:v>
                </c:pt>
                <c:pt idx="17">
                  <c:v>13.3795</c:v>
                </c:pt>
                <c:pt idx="18">
                  <c:v>13.365</c:v>
                </c:pt>
                <c:pt idx="19">
                  <c:v>13.3512</c:v>
                </c:pt>
                <c:pt idx="20">
                  <c:v>13.340999999999999</c:v>
                </c:pt>
                <c:pt idx="21">
                  <c:v>13.325699999999999</c:v>
                </c:pt>
                <c:pt idx="22">
                  <c:v>13.3123</c:v>
                </c:pt>
                <c:pt idx="23">
                  <c:v>13.2872</c:v>
                </c:pt>
                <c:pt idx="24">
                  <c:v>13.2676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1B-4669-AEF8-D4843DBED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FREX_07!$K$1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FREX_07!$J$2:$J$40</c:f>
              <c:numCache>
                <c:formatCode>0</c:formatCode>
                <c:ptCount val="39"/>
                <c:pt idx="0">
                  <c:v>0</c:v>
                </c:pt>
                <c:pt idx="1">
                  <c:v>3.9999999999999858</c:v>
                </c:pt>
                <c:pt idx="2">
                  <c:v>10.999999999999961</c:v>
                </c:pt>
                <c:pt idx="3">
                  <c:v>23.999999999999993</c:v>
                </c:pt>
                <c:pt idx="4">
                  <c:v>33.999999999999957</c:v>
                </c:pt>
                <c:pt idx="5">
                  <c:v>46.999999999999993</c:v>
                </c:pt>
                <c:pt idx="6">
                  <c:v>65.999999999999929</c:v>
                </c:pt>
                <c:pt idx="7">
                  <c:v>84.999999999999943</c:v>
                </c:pt>
                <c:pt idx="8">
                  <c:v>108.99999999999994</c:v>
                </c:pt>
                <c:pt idx="9">
                  <c:v>135</c:v>
                </c:pt>
                <c:pt idx="10">
                  <c:v>159.99999999999989</c:v>
                </c:pt>
                <c:pt idx="11">
                  <c:v>183.99999999999989</c:v>
                </c:pt>
                <c:pt idx="12">
                  <c:v>208.99999999999997</c:v>
                </c:pt>
                <c:pt idx="13">
                  <c:v>245</c:v>
                </c:pt>
                <c:pt idx="14">
                  <c:v>275.99999999999989</c:v>
                </c:pt>
                <c:pt idx="15">
                  <c:v>316.99999999999994</c:v>
                </c:pt>
                <c:pt idx="16">
                  <c:v>367.00000000000006</c:v>
                </c:pt>
                <c:pt idx="17">
                  <c:v>405.99999999999994</c:v>
                </c:pt>
                <c:pt idx="18">
                  <c:v>446</c:v>
                </c:pt>
                <c:pt idx="19">
                  <c:v>488.00000000000011</c:v>
                </c:pt>
                <c:pt idx="20">
                  <c:v>519</c:v>
                </c:pt>
                <c:pt idx="21">
                  <c:v>573</c:v>
                </c:pt>
                <c:pt idx="22">
                  <c:v>623.00000000000011</c:v>
                </c:pt>
                <c:pt idx="23">
                  <c:v>742</c:v>
                </c:pt>
                <c:pt idx="24">
                  <c:v>845.99999999999977</c:v>
                </c:pt>
              </c:numCache>
            </c:numRef>
          </c:xVal>
          <c:yVal>
            <c:numRef>
              <c:f>FREX_07!$K$2:$K$40</c:f>
              <c:numCache>
                <c:formatCode>0.0000</c:formatCode>
                <c:ptCount val="39"/>
                <c:pt idx="0">
                  <c:v>13.250999999999999</c:v>
                </c:pt>
                <c:pt idx="1">
                  <c:v>13.2433</c:v>
                </c:pt>
                <c:pt idx="2">
                  <c:v>13.2286</c:v>
                </c:pt>
                <c:pt idx="3">
                  <c:v>13.2058</c:v>
                </c:pt>
                <c:pt idx="4">
                  <c:v>13.1899</c:v>
                </c:pt>
                <c:pt idx="5">
                  <c:v>13.1706</c:v>
                </c:pt>
                <c:pt idx="6">
                  <c:v>13.1477</c:v>
                </c:pt>
                <c:pt idx="7">
                  <c:v>13.128399999999999</c:v>
                </c:pt>
                <c:pt idx="8">
                  <c:v>13.1083</c:v>
                </c:pt>
                <c:pt idx="9">
                  <c:v>13.0871</c:v>
                </c:pt>
                <c:pt idx="10">
                  <c:v>13.068899999999999</c:v>
                </c:pt>
                <c:pt idx="11">
                  <c:v>13.051299999999999</c:v>
                </c:pt>
                <c:pt idx="12">
                  <c:v>13.034000000000001</c:v>
                </c:pt>
                <c:pt idx="13">
                  <c:v>13.009399999999999</c:v>
                </c:pt>
                <c:pt idx="14">
                  <c:v>12.9886</c:v>
                </c:pt>
                <c:pt idx="15">
                  <c:v>12.963100000000001</c:v>
                </c:pt>
                <c:pt idx="16">
                  <c:v>12.9306</c:v>
                </c:pt>
                <c:pt idx="17">
                  <c:v>12.9072</c:v>
                </c:pt>
                <c:pt idx="18">
                  <c:v>12.8825</c:v>
                </c:pt>
                <c:pt idx="19">
                  <c:v>12.858599999999999</c:v>
                </c:pt>
                <c:pt idx="20">
                  <c:v>12.840999999999999</c:v>
                </c:pt>
                <c:pt idx="21">
                  <c:v>12.8119</c:v>
                </c:pt>
                <c:pt idx="22">
                  <c:v>12.786199999999999</c:v>
                </c:pt>
                <c:pt idx="23">
                  <c:v>12.7319</c:v>
                </c:pt>
                <c:pt idx="24">
                  <c:v>12.686299999999999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4C-42F6-BDF6-3D5106A23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FREX_08!$K$1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FREX_08!$J$2:$J$40</c:f>
              <c:numCache>
                <c:formatCode>0</c:formatCode>
                <c:ptCount val="39"/>
                <c:pt idx="0">
                  <c:v>0</c:v>
                </c:pt>
                <c:pt idx="1">
                  <c:v>5.0000000000000622</c:v>
                </c:pt>
                <c:pt idx="2">
                  <c:v>11.000000000000041</c:v>
                </c:pt>
                <c:pt idx="3">
                  <c:v>23.000000000000078</c:v>
                </c:pt>
                <c:pt idx="4">
                  <c:v>33.000000000000043</c:v>
                </c:pt>
                <c:pt idx="5">
                  <c:v>46.000000000000078</c:v>
                </c:pt>
                <c:pt idx="6">
                  <c:v>84.000000000000028</c:v>
                </c:pt>
                <c:pt idx="7">
                  <c:v>108.00000000000003</c:v>
                </c:pt>
                <c:pt idx="8">
                  <c:v>135</c:v>
                </c:pt>
                <c:pt idx="9">
                  <c:v>159</c:v>
                </c:pt>
                <c:pt idx="10">
                  <c:v>184.00000000000017</c:v>
                </c:pt>
                <c:pt idx="11">
                  <c:v>209.00000000000006</c:v>
                </c:pt>
                <c:pt idx="12">
                  <c:v>244.00000000000011</c:v>
                </c:pt>
                <c:pt idx="13">
                  <c:v>276.00000000000011</c:v>
                </c:pt>
                <c:pt idx="14">
                  <c:v>317.00000000000011</c:v>
                </c:pt>
                <c:pt idx="15">
                  <c:v>367</c:v>
                </c:pt>
                <c:pt idx="16">
                  <c:v>406</c:v>
                </c:pt>
                <c:pt idx="17">
                  <c:v>446.00000000000011</c:v>
                </c:pt>
                <c:pt idx="18">
                  <c:v>493</c:v>
                </c:pt>
                <c:pt idx="19">
                  <c:v>519.00000000000011</c:v>
                </c:pt>
                <c:pt idx="20">
                  <c:v>573.00000000000023</c:v>
                </c:pt>
                <c:pt idx="21">
                  <c:v>622.00000000000023</c:v>
                </c:pt>
                <c:pt idx="22">
                  <c:v>742.00000000000011</c:v>
                </c:pt>
                <c:pt idx="23">
                  <c:v>845</c:v>
                </c:pt>
              </c:numCache>
            </c:numRef>
          </c:xVal>
          <c:yVal>
            <c:numRef>
              <c:f>FREX_08!$K$2:$K$40</c:f>
              <c:numCache>
                <c:formatCode>0.0000</c:formatCode>
                <c:ptCount val="39"/>
                <c:pt idx="0">
                  <c:v>12.9793</c:v>
                </c:pt>
                <c:pt idx="1">
                  <c:v>12.967599999999999</c:v>
                </c:pt>
                <c:pt idx="2">
                  <c:v>12.956</c:v>
                </c:pt>
                <c:pt idx="3">
                  <c:v>12.9307</c:v>
                </c:pt>
                <c:pt idx="4">
                  <c:v>12.912599999999999</c:v>
                </c:pt>
                <c:pt idx="5">
                  <c:v>12.892200000000001</c:v>
                </c:pt>
                <c:pt idx="6">
                  <c:v>12.8691</c:v>
                </c:pt>
                <c:pt idx="7">
                  <c:v>12.850099999999999</c:v>
                </c:pt>
                <c:pt idx="8">
                  <c:v>12.829000000000001</c:v>
                </c:pt>
                <c:pt idx="9">
                  <c:v>12.807499999999999</c:v>
                </c:pt>
                <c:pt idx="10">
                  <c:v>12.771000000000001</c:v>
                </c:pt>
                <c:pt idx="11">
                  <c:v>12.753500000000001</c:v>
                </c:pt>
                <c:pt idx="12">
                  <c:v>12.7296</c:v>
                </c:pt>
                <c:pt idx="13">
                  <c:v>12.710100000000001</c:v>
                </c:pt>
                <c:pt idx="14">
                  <c:v>12.686299999999999</c:v>
                </c:pt>
                <c:pt idx="15">
                  <c:v>12.658899999999999</c:v>
                </c:pt>
                <c:pt idx="16">
                  <c:v>12.639699999999999</c:v>
                </c:pt>
                <c:pt idx="17">
                  <c:v>12.629200000000001</c:v>
                </c:pt>
                <c:pt idx="18">
                  <c:v>12.6196</c:v>
                </c:pt>
                <c:pt idx="19">
                  <c:v>12.612299999999999</c:v>
                </c:pt>
                <c:pt idx="20">
                  <c:v>12.6</c:v>
                </c:pt>
                <c:pt idx="21">
                  <c:v>12.588900000000001</c:v>
                </c:pt>
                <c:pt idx="22">
                  <c:v>12.564500000000001</c:v>
                </c:pt>
                <c:pt idx="23">
                  <c:v>12.544600000000001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23-4819-813A-3DA0B1B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0A786-748A-4ADB-B097-2AF08EF14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6621E-B31E-45FC-8738-5AD0298C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04AE2-E200-4F04-956C-E21DA36EE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89E44-10B8-498D-8D77-85D997257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9F8C-11F2-43E0-A08C-6F5F3D626C9B}">
  <dimension ref="A1:CO40"/>
  <sheetViews>
    <sheetView zoomScale="90" zoomScaleNormal="125" workbookViewId="0">
      <selection activeCell="D1" sqref="D1"/>
    </sheetView>
  </sheetViews>
  <sheetFormatPr baseColWidth="10" defaultColWidth="10.83203125" defaultRowHeight="15" x14ac:dyDescent="0.2"/>
  <cols>
    <col min="1" max="1" width="26" bestFit="1" customWidth="1"/>
    <col min="2" max="2" width="11.5" style="3" bestFit="1" customWidth="1"/>
    <col min="3" max="3" width="11.33203125" style="4" bestFit="1" customWidth="1"/>
    <col min="4" max="4" width="17.6640625" customWidth="1"/>
    <col min="5" max="5" width="14" bestFit="1" customWidth="1"/>
    <col min="6" max="6" width="11.5" bestFit="1" customWidth="1"/>
    <col min="7" max="7" width="11.1640625" bestFit="1" customWidth="1"/>
    <col min="8" max="8" width="11.1640625" style="24" bestFit="1" customWidth="1"/>
    <col min="9" max="9" width="11" style="28" bestFit="1" customWidth="1"/>
  </cols>
  <sheetData>
    <row r="1" spans="1:93" x14ac:dyDescent="0.2">
      <c r="A1" s="32" t="s">
        <v>12</v>
      </c>
      <c r="B1" s="33" t="s">
        <v>0</v>
      </c>
      <c r="C1" s="34" t="s">
        <v>5</v>
      </c>
      <c r="D1" s="35" t="s">
        <v>6</v>
      </c>
      <c r="E1" s="35" t="s">
        <v>7</v>
      </c>
      <c r="F1" s="12" t="s">
        <v>8</v>
      </c>
      <c r="G1" s="5" t="s">
        <v>9</v>
      </c>
      <c r="H1" s="36" t="s">
        <v>10</v>
      </c>
      <c r="I1" s="37" t="s">
        <v>11</v>
      </c>
      <c r="J1" s="5" t="s">
        <v>13</v>
      </c>
      <c r="K1" s="32" t="s">
        <v>14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15</v>
      </c>
      <c r="Q1" s="6" t="s">
        <v>16</v>
      </c>
      <c r="R1" s="7"/>
      <c r="S1" s="7"/>
      <c r="T1" s="6"/>
      <c r="U1" s="6"/>
      <c r="V1" s="6"/>
      <c r="W1" s="6"/>
      <c r="X1" s="7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2">
      <c r="A2" s="13" t="s">
        <v>21</v>
      </c>
      <c r="B2" s="14">
        <v>45188</v>
      </c>
      <c r="C2" s="15">
        <v>0.38125000000000003</v>
      </c>
      <c r="D2" s="16">
        <v>13.8995</v>
      </c>
      <c r="E2" s="16">
        <v>11.6898</v>
      </c>
      <c r="F2" s="16">
        <v>101.4</v>
      </c>
      <c r="G2" s="8">
        <v>0</v>
      </c>
      <c r="H2" s="29">
        <v>0</v>
      </c>
      <c r="I2" s="26">
        <v>0.38125000000000003</v>
      </c>
      <c r="J2" s="9">
        <v>0</v>
      </c>
      <c r="K2" s="10">
        <v>13.8992</v>
      </c>
      <c r="L2" s="18">
        <v>50</v>
      </c>
      <c r="M2" s="18">
        <v>25</v>
      </c>
      <c r="N2" s="11">
        <f>(610.78*2.71828^(M2/(M2+238.3)*17.2694))/1000</f>
        <v>3.1477502925807972</v>
      </c>
      <c r="O2" s="25">
        <f>(1-(L2/100))*(N2/F$2)</f>
        <v>1.5521451146848112E-2</v>
      </c>
      <c r="P2" s="8"/>
      <c r="Q2" s="8"/>
      <c r="R2" s="7"/>
      <c r="S2" s="7"/>
      <c r="T2" s="6"/>
      <c r="U2" s="6"/>
      <c r="V2" s="6"/>
      <c r="W2" s="6"/>
      <c r="X2" s="7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7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17"/>
      <c r="B3" s="19"/>
      <c r="C3" s="20"/>
      <c r="D3" s="17"/>
      <c r="E3" s="17"/>
      <c r="F3" s="17"/>
      <c r="G3" s="8"/>
      <c r="H3" s="29">
        <v>0</v>
      </c>
      <c r="I3" s="26">
        <v>0.38541666666666669</v>
      </c>
      <c r="J3" s="9">
        <f>60*(I3-$I$2)*24+(24*60*H3)</f>
        <v>5.9999999999999787</v>
      </c>
      <c r="K3" s="10">
        <v>13.878500000000001</v>
      </c>
      <c r="L3" s="18">
        <v>50</v>
      </c>
      <c r="M3" s="18">
        <v>25</v>
      </c>
      <c r="N3" s="11">
        <f t="shared" ref="N3:N26" si="0">(610.78*2.71828^(M3/(M3+238.3)*17.2694))/1000</f>
        <v>3.1477502925807972</v>
      </c>
      <c r="O3" s="25">
        <f t="shared" ref="O3:O26" si="1">(1-(L3/100))*(N3/F$2)</f>
        <v>1.5521451146848112E-2</v>
      </c>
      <c r="P3" s="8"/>
      <c r="Q3" s="17"/>
      <c r="R3" s="7"/>
      <c r="S3" s="7"/>
      <c r="T3" s="8"/>
      <c r="U3" s="7"/>
      <c r="V3" s="7"/>
      <c r="W3" s="7"/>
      <c r="X3" s="7"/>
      <c r="Y3" s="7"/>
      <c r="Z3" s="7"/>
      <c r="AA3" s="7"/>
      <c r="AB3" s="7"/>
      <c r="AC3" s="8"/>
      <c r="AD3" s="7"/>
      <c r="AE3" s="7"/>
      <c r="AF3" s="7"/>
      <c r="AG3" s="7"/>
      <c r="AH3" s="8"/>
      <c r="AI3" s="7"/>
      <c r="AJ3" s="7"/>
      <c r="AK3" s="7"/>
      <c r="AL3" s="7"/>
      <c r="AM3" s="7"/>
      <c r="AQ3" s="2"/>
      <c r="AV3" s="2"/>
      <c r="BE3" s="2"/>
      <c r="BJ3" s="2"/>
      <c r="BS3" s="2"/>
      <c r="BX3" s="2"/>
      <c r="CG3" s="2"/>
      <c r="CL3" s="2"/>
    </row>
    <row r="4" spans="1:93" x14ac:dyDescent="0.2">
      <c r="A4" s="17"/>
      <c r="B4" s="19"/>
      <c r="C4" s="20"/>
      <c r="D4" s="17"/>
      <c r="E4" s="17"/>
      <c r="F4" s="17"/>
      <c r="G4" s="8"/>
      <c r="H4" s="29">
        <v>0</v>
      </c>
      <c r="I4" s="26">
        <v>0.38958333333333334</v>
      </c>
      <c r="J4" s="9">
        <f t="shared" ref="J4:J21" si="2">60*(I4-$I$2)*24+(24*60*H4)</f>
        <v>11.999999999999957</v>
      </c>
      <c r="K4" s="10">
        <v>13.858599999999999</v>
      </c>
      <c r="L4" s="18">
        <v>50</v>
      </c>
      <c r="M4" s="18">
        <v>25</v>
      </c>
      <c r="N4" s="11">
        <f t="shared" si="0"/>
        <v>3.1477502925807972</v>
      </c>
      <c r="O4" s="25">
        <f t="shared" si="1"/>
        <v>1.5521451146848112E-2</v>
      </c>
      <c r="P4" s="17"/>
      <c r="Q4" s="8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8"/>
      <c r="AD4" s="7"/>
      <c r="AE4" s="7"/>
      <c r="AF4" s="7"/>
      <c r="AG4" s="7"/>
      <c r="AH4" s="8"/>
      <c r="AI4" s="8"/>
      <c r="AJ4" s="7"/>
      <c r="AK4" s="7"/>
      <c r="AL4" s="7"/>
      <c r="AM4" s="7"/>
      <c r="AQ4" s="2"/>
      <c r="AV4" s="2"/>
      <c r="AW4" s="2"/>
      <c r="BE4" s="2"/>
      <c r="BJ4" s="2"/>
      <c r="BK4" s="2"/>
      <c r="BS4" s="2"/>
      <c r="BX4" s="2"/>
      <c r="BY4" s="2"/>
      <c r="CG4" s="2"/>
      <c r="CL4" s="2"/>
      <c r="CM4" s="2"/>
    </row>
    <row r="5" spans="1:93" x14ac:dyDescent="0.2">
      <c r="A5" s="17"/>
      <c r="B5" s="19"/>
      <c r="C5" s="20"/>
      <c r="D5" s="17"/>
      <c r="E5" s="17"/>
      <c r="F5" s="17"/>
      <c r="G5" s="8"/>
      <c r="H5" s="29">
        <v>0</v>
      </c>
      <c r="I5" s="26">
        <v>0.3979166666666667</v>
      </c>
      <c r="J5" s="9">
        <f t="shared" si="2"/>
        <v>23.999999999999993</v>
      </c>
      <c r="K5" s="10">
        <v>13.8203</v>
      </c>
      <c r="L5" s="18">
        <v>50</v>
      </c>
      <c r="M5" s="18">
        <v>25</v>
      </c>
      <c r="N5" s="11">
        <f t="shared" si="0"/>
        <v>3.1477502925807972</v>
      </c>
      <c r="O5" s="25">
        <f t="shared" si="1"/>
        <v>1.5521451146848112E-2</v>
      </c>
      <c r="P5" s="8"/>
      <c r="Q5" s="8"/>
      <c r="R5" s="8"/>
      <c r="S5" s="7"/>
      <c r="T5" s="8"/>
      <c r="U5" s="8"/>
      <c r="V5" s="7"/>
      <c r="W5" s="7"/>
      <c r="X5" s="7"/>
      <c r="Y5" s="7"/>
      <c r="Z5" s="7"/>
      <c r="AA5" s="7"/>
      <c r="AB5" s="7"/>
      <c r="AC5" s="8"/>
      <c r="AD5" s="7"/>
      <c r="AE5" s="7"/>
      <c r="AF5" s="7"/>
      <c r="AG5" s="7"/>
      <c r="AH5" s="8"/>
      <c r="AI5" s="8"/>
      <c r="AJ5" s="7"/>
      <c r="AK5" s="7"/>
      <c r="AL5" s="7"/>
      <c r="AM5" s="7"/>
      <c r="AQ5" s="2"/>
      <c r="AV5" s="2"/>
      <c r="AW5" s="2"/>
      <c r="BE5" s="2"/>
      <c r="BJ5" s="2"/>
      <c r="BK5" s="2"/>
      <c r="BS5" s="2"/>
      <c r="BX5" s="2"/>
      <c r="BY5" s="2"/>
      <c r="CG5" s="2"/>
      <c r="CL5" s="2"/>
      <c r="CM5" s="2"/>
    </row>
    <row r="6" spans="1:93" x14ac:dyDescent="0.2">
      <c r="A6" s="17"/>
      <c r="B6" s="19"/>
      <c r="C6" s="20"/>
      <c r="D6" s="17"/>
      <c r="E6" s="17"/>
      <c r="F6" s="17"/>
      <c r="G6" s="8"/>
      <c r="H6" s="29">
        <v>0</v>
      </c>
      <c r="I6" s="26">
        <v>0.40486111111111112</v>
      </c>
      <c r="J6" s="9">
        <f t="shared" si="2"/>
        <v>33.999999999999957</v>
      </c>
      <c r="K6" s="10">
        <v>13.793699999999999</v>
      </c>
      <c r="L6" s="18">
        <v>50</v>
      </c>
      <c r="M6" s="18">
        <v>25</v>
      </c>
      <c r="N6" s="11">
        <f t="shared" si="0"/>
        <v>3.1477502925807972</v>
      </c>
      <c r="O6" s="25">
        <f t="shared" si="1"/>
        <v>1.5521451146848112E-2</v>
      </c>
      <c r="P6" s="8"/>
      <c r="Q6" s="8"/>
      <c r="R6" s="8"/>
      <c r="S6" s="7"/>
      <c r="T6" s="8"/>
      <c r="U6" s="8"/>
      <c r="V6" s="7"/>
      <c r="W6" s="7"/>
      <c r="X6" s="7"/>
      <c r="Y6" s="7"/>
      <c r="Z6" s="7"/>
      <c r="AA6" s="7"/>
      <c r="AB6" s="7"/>
      <c r="AC6" s="8"/>
      <c r="AD6" s="7"/>
      <c r="AE6" s="7"/>
      <c r="AF6" s="7"/>
      <c r="AG6" s="7"/>
      <c r="AH6" s="8"/>
      <c r="AI6" s="8"/>
      <c r="AJ6" s="7"/>
      <c r="AK6" s="7"/>
      <c r="AL6" s="7"/>
      <c r="AM6" s="7"/>
      <c r="AQ6" s="2"/>
      <c r="AV6" s="2"/>
      <c r="AW6" s="2"/>
      <c r="BE6" s="2"/>
      <c r="BJ6" s="2"/>
      <c r="BK6" s="2"/>
      <c r="BS6" s="2"/>
      <c r="BX6" s="2"/>
      <c r="BY6" s="2"/>
      <c r="CG6" s="2"/>
      <c r="CL6" s="2"/>
      <c r="CM6" s="2"/>
    </row>
    <row r="7" spans="1:93" x14ac:dyDescent="0.2">
      <c r="A7" s="17"/>
      <c r="B7" s="19"/>
      <c r="C7" s="20"/>
      <c r="D7" s="17"/>
      <c r="E7" s="17"/>
      <c r="F7" s="17"/>
      <c r="G7" s="8"/>
      <c r="H7" s="29">
        <v>0</v>
      </c>
      <c r="I7" s="26">
        <v>0.4152777777777778</v>
      </c>
      <c r="J7" s="9">
        <f t="shared" si="2"/>
        <v>48.999999999999986</v>
      </c>
      <c r="K7" s="10">
        <v>13.747199999999999</v>
      </c>
      <c r="L7" s="18">
        <v>50</v>
      </c>
      <c r="M7" s="18">
        <v>25</v>
      </c>
      <c r="N7" s="11">
        <f t="shared" si="0"/>
        <v>3.1477502925807972</v>
      </c>
      <c r="O7" s="25">
        <f t="shared" si="1"/>
        <v>1.5521451146848112E-2</v>
      </c>
      <c r="P7" s="8"/>
      <c r="Q7" s="8"/>
      <c r="R7" s="8"/>
      <c r="S7" s="7"/>
      <c r="T7" s="8"/>
      <c r="U7" s="8"/>
      <c r="V7" s="7"/>
      <c r="W7" s="7"/>
      <c r="X7" s="7"/>
      <c r="Y7" s="7"/>
      <c r="Z7" s="7"/>
      <c r="AA7" s="7"/>
      <c r="AB7" s="7"/>
      <c r="AC7" s="8"/>
      <c r="AD7" s="7"/>
      <c r="AE7" s="7"/>
      <c r="AF7" s="7"/>
      <c r="AG7" s="7"/>
      <c r="AH7" s="8"/>
      <c r="AI7" s="8"/>
      <c r="AJ7" s="7"/>
      <c r="AK7" s="7"/>
      <c r="AL7" s="7"/>
      <c r="AM7" s="7"/>
      <c r="AQ7" s="2"/>
      <c r="AV7" s="2"/>
      <c r="AW7" s="2"/>
      <c r="BE7" s="2"/>
      <c r="BJ7" s="2"/>
      <c r="BK7" s="2"/>
      <c r="BS7" s="2"/>
      <c r="BX7" s="2"/>
      <c r="BY7" s="2"/>
      <c r="CG7" s="2"/>
      <c r="CL7" s="2"/>
      <c r="CM7" s="2"/>
    </row>
    <row r="8" spans="1:93" x14ac:dyDescent="0.2">
      <c r="A8" s="17"/>
      <c r="B8" s="19"/>
      <c r="C8" s="20"/>
      <c r="D8" s="17"/>
      <c r="E8" s="17"/>
      <c r="F8" s="17"/>
      <c r="G8" s="8"/>
      <c r="H8" s="29">
        <v>0</v>
      </c>
      <c r="I8" s="26">
        <v>0.4291666666666667</v>
      </c>
      <c r="J8" s="9">
        <f t="shared" si="2"/>
        <v>69</v>
      </c>
      <c r="K8" s="10">
        <v>13.7103</v>
      </c>
      <c r="L8" s="18">
        <v>50</v>
      </c>
      <c r="M8" s="18">
        <v>25</v>
      </c>
      <c r="N8" s="11">
        <f t="shared" si="0"/>
        <v>3.1477502925807972</v>
      </c>
      <c r="O8" s="25">
        <f t="shared" si="1"/>
        <v>1.5521451146848112E-2</v>
      </c>
      <c r="P8" s="8"/>
      <c r="Q8" s="8"/>
      <c r="R8" s="8"/>
      <c r="S8" s="7"/>
      <c r="T8" s="8"/>
      <c r="U8" s="8"/>
      <c r="V8" s="7"/>
      <c r="W8" s="7"/>
      <c r="X8" s="7"/>
      <c r="Y8" s="7"/>
      <c r="Z8" s="7"/>
      <c r="AA8" s="7"/>
      <c r="AB8" s="7"/>
      <c r="AC8" s="8"/>
      <c r="AD8" s="7"/>
      <c r="AE8" s="7"/>
      <c r="AF8" s="7"/>
      <c r="AG8" s="7"/>
      <c r="AH8" s="8"/>
      <c r="AI8" s="8"/>
      <c r="AJ8" s="7"/>
      <c r="AK8" s="7"/>
      <c r="AL8" s="7"/>
      <c r="AM8" s="7"/>
      <c r="AQ8" s="2"/>
      <c r="AV8" s="2"/>
      <c r="AW8" s="2"/>
      <c r="BE8" s="2"/>
      <c r="BJ8" s="2"/>
      <c r="BK8" s="2"/>
      <c r="BS8" s="2"/>
      <c r="BX8" s="2"/>
      <c r="BY8" s="2"/>
      <c r="CG8" s="2"/>
      <c r="CL8" s="2"/>
      <c r="CM8" s="2"/>
    </row>
    <row r="9" spans="1:93" x14ac:dyDescent="0.2">
      <c r="A9" s="17"/>
      <c r="B9" s="19"/>
      <c r="C9" s="20"/>
      <c r="D9" s="17"/>
      <c r="E9" s="17"/>
      <c r="F9" s="17"/>
      <c r="G9" s="8"/>
      <c r="H9" s="29">
        <v>0</v>
      </c>
      <c r="I9" s="27">
        <v>0.44236111111111115</v>
      </c>
      <c r="J9" s="9">
        <f t="shared" si="2"/>
        <v>88</v>
      </c>
      <c r="K9" s="10">
        <v>13.6813</v>
      </c>
      <c r="L9" s="18">
        <v>50</v>
      </c>
      <c r="M9" s="18">
        <v>25</v>
      </c>
      <c r="N9" s="11">
        <f t="shared" si="0"/>
        <v>3.1477502925807972</v>
      </c>
      <c r="O9" s="25">
        <f t="shared" si="1"/>
        <v>1.5521451146848112E-2</v>
      </c>
      <c r="P9" s="8"/>
      <c r="Q9" s="8"/>
      <c r="R9" s="8"/>
      <c r="S9" s="7"/>
      <c r="T9" s="8"/>
      <c r="U9" s="8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7"/>
      <c r="AH9" s="8"/>
      <c r="AI9" s="8"/>
      <c r="AJ9" s="7"/>
      <c r="AK9" s="7"/>
      <c r="AL9" s="7"/>
      <c r="AM9" s="7"/>
      <c r="AQ9" s="2"/>
      <c r="AV9" s="2"/>
      <c r="AW9" s="2"/>
      <c r="BE9" s="2"/>
      <c r="BJ9" s="2"/>
      <c r="BK9" s="2"/>
      <c r="BS9" s="2"/>
      <c r="BX9" s="2"/>
      <c r="BY9" s="2"/>
      <c r="CG9" s="2"/>
      <c r="CL9" s="2"/>
      <c r="CM9" s="2"/>
    </row>
    <row r="10" spans="1:93" x14ac:dyDescent="0.2">
      <c r="A10" s="17"/>
      <c r="B10" s="19"/>
      <c r="C10" s="20"/>
      <c r="D10" s="17"/>
      <c r="E10" s="17"/>
      <c r="F10" s="17"/>
      <c r="G10" s="8"/>
      <c r="H10" s="29">
        <v>0</v>
      </c>
      <c r="I10" s="27">
        <v>0.45833333333333331</v>
      </c>
      <c r="J10" s="9">
        <f t="shared" si="2"/>
        <v>110.99999999999991</v>
      </c>
      <c r="K10" s="10">
        <v>13.650700000000001</v>
      </c>
      <c r="L10" s="18">
        <v>50</v>
      </c>
      <c r="M10" s="18">
        <v>25</v>
      </c>
      <c r="N10" s="11">
        <f t="shared" si="0"/>
        <v>3.1477502925807972</v>
      </c>
      <c r="O10" s="25">
        <f t="shared" si="1"/>
        <v>1.5521451146848112E-2</v>
      </c>
      <c r="P10" s="8"/>
      <c r="Q10" s="17"/>
      <c r="R10" s="7"/>
      <c r="S10" s="7"/>
      <c r="T10" s="8"/>
      <c r="U10" s="8"/>
      <c r="V10" s="7"/>
      <c r="W10" s="6"/>
      <c r="X10" s="7"/>
      <c r="Y10" s="7"/>
      <c r="Z10" s="7"/>
      <c r="AA10" s="7"/>
      <c r="AB10" s="7"/>
      <c r="AC10" s="8"/>
      <c r="AD10" s="7"/>
      <c r="AE10" s="7"/>
      <c r="AF10" s="7"/>
      <c r="AG10" s="7"/>
      <c r="AH10" s="8"/>
      <c r="AI10" s="8"/>
      <c r="AJ10" s="7"/>
      <c r="AK10" s="6"/>
      <c r="AL10" s="7"/>
      <c r="AM10" s="7"/>
      <c r="AQ10" s="2"/>
      <c r="AV10" s="2"/>
      <c r="AW10" s="2"/>
      <c r="AY10" s="1"/>
      <c r="BE10" s="2"/>
      <c r="BJ10" s="2"/>
      <c r="BK10" s="2"/>
      <c r="BM10" s="1"/>
      <c r="BS10" s="2"/>
      <c r="BX10" s="2"/>
      <c r="BY10" s="2"/>
      <c r="CA10" s="1"/>
      <c r="CG10" s="2"/>
      <c r="CL10" s="2"/>
      <c r="CM10" s="2"/>
      <c r="CO10" s="1"/>
    </row>
    <row r="11" spans="1:93" x14ac:dyDescent="0.2">
      <c r="A11" s="17"/>
      <c r="B11" s="19"/>
      <c r="C11" s="20"/>
      <c r="D11" s="17"/>
      <c r="E11" s="17"/>
      <c r="F11" s="17"/>
      <c r="G11" s="8"/>
      <c r="H11" s="29">
        <v>0</v>
      </c>
      <c r="I11" s="27">
        <v>0.4770833333333333</v>
      </c>
      <c r="J11" s="9">
        <f t="shared" si="2"/>
        <v>137.99999999999991</v>
      </c>
      <c r="K11" s="10">
        <v>13.606999999999999</v>
      </c>
      <c r="L11" s="18">
        <v>50</v>
      </c>
      <c r="M11" s="18">
        <v>25</v>
      </c>
      <c r="N11" s="11">
        <f t="shared" si="0"/>
        <v>3.1477502925807972</v>
      </c>
      <c r="O11" s="25">
        <f t="shared" si="1"/>
        <v>1.5521451146848112E-2</v>
      </c>
      <c r="P11" s="8"/>
      <c r="Q11" s="17"/>
      <c r="R11" s="7"/>
      <c r="S11" s="7"/>
      <c r="T11" s="8"/>
      <c r="U11" s="7"/>
      <c r="V11" s="7"/>
      <c r="W11" s="7"/>
      <c r="X11" s="7"/>
      <c r="Y11" s="7"/>
      <c r="Z11" s="7"/>
      <c r="AA11" s="7"/>
      <c r="AB11" s="7"/>
      <c r="AC11" s="8"/>
      <c r="AD11" s="7"/>
      <c r="AE11" s="7"/>
      <c r="AF11" s="7"/>
      <c r="AG11" s="7"/>
      <c r="AH11" s="8"/>
      <c r="AI11" s="7"/>
      <c r="AJ11" s="7"/>
      <c r="AK11" s="7"/>
      <c r="AL11" s="7"/>
      <c r="AM11" s="7"/>
      <c r="AQ11" s="2"/>
      <c r="AV11" s="2"/>
      <c r="BE11" s="2"/>
      <c r="BJ11" s="2"/>
      <c r="BS11" s="2"/>
      <c r="BX11" s="2"/>
      <c r="CG11" s="2"/>
      <c r="CL11" s="2"/>
    </row>
    <row r="12" spans="1:93" x14ac:dyDescent="0.2">
      <c r="A12" s="17"/>
      <c r="B12" s="19"/>
      <c r="C12" s="20"/>
      <c r="D12" s="17"/>
      <c r="E12" s="17"/>
      <c r="F12" s="17"/>
      <c r="G12" s="8"/>
      <c r="H12" s="29">
        <v>0</v>
      </c>
      <c r="I12" s="27">
        <v>0.49444444444444446</v>
      </c>
      <c r="J12" s="9">
        <f t="shared" si="2"/>
        <v>163</v>
      </c>
      <c r="K12" s="10">
        <v>13.571999999999999</v>
      </c>
      <c r="L12" s="18">
        <v>50</v>
      </c>
      <c r="M12" s="18">
        <v>25</v>
      </c>
      <c r="N12" s="11">
        <f t="shared" si="0"/>
        <v>3.1477502925807972</v>
      </c>
      <c r="O12" s="25">
        <f t="shared" si="1"/>
        <v>1.5521451146848112E-2</v>
      </c>
      <c r="P12" s="8"/>
      <c r="Q12" s="8"/>
      <c r="R12" s="7"/>
      <c r="S12" s="7"/>
      <c r="T12" s="8"/>
      <c r="U12" s="8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7"/>
      <c r="AH12" s="8"/>
      <c r="AI12" s="8"/>
      <c r="AJ12" s="7"/>
      <c r="AK12" s="7"/>
      <c r="AL12" s="7"/>
      <c r="AM12" s="7"/>
      <c r="AQ12" s="2"/>
      <c r="AV12" s="2"/>
      <c r="AW12" s="2"/>
      <c r="BE12" s="2"/>
      <c r="BJ12" s="2"/>
      <c r="BK12" s="2"/>
      <c r="BS12" s="2"/>
      <c r="BX12" s="2"/>
      <c r="BY12" s="2"/>
      <c r="CG12" s="2"/>
      <c r="CL12" s="2"/>
      <c r="CM12" s="2"/>
    </row>
    <row r="13" spans="1:93" x14ac:dyDescent="0.2">
      <c r="A13" s="21"/>
      <c r="B13" s="22"/>
      <c r="C13" s="23"/>
      <c r="D13" s="21"/>
      <c r="E13" s="21"/>
      <c r="F13" s="21"/>
      <c r="G13" s="21"/>
      <c r="H13" s="29">
        <v>0</v>
      </c>
      <c r="I13" s="27">
        <v>0.51111111111111118</v>
      </c>
      <c r="J13" s="9">
        <f t="shared" si="2"/>
        <v>187.00000000000006</v>
      </c>
      <c r="K13" s="10">
        <v>13.5413</v>
      </c>
      <c r="L13" s="18">
        <v>50</v>
      </c>
      <c r="M13" s="18">
        <v>25</v>
      </c>
      <c r="N13" s="11">
        <f t="shared" si="0"/>
        <v>3.1477502925807972</v>
      </c>
      <c r="O13" s="25">
        <f t="shared" si="1"/>
        <v>1.5521451146848112E-2</v>
      </c>
      <c r="P13" s="21"/>
      <c r="Q13" s="21"/>
    </row>
    <row r="14" spans="1:93" x14ac:dyDescent="0.2">
      <c r="A14" s="21"/>
      <c r="B14" s="22"/>
      <c r="C14" s="23"/>
      <c r="D14" s="21"/>
      <c r="E14" s="21"/>
      <c r="F14" s="21"/>
      <c r="G14" s="21"/>
      <c r="H14" s="29">
        <v>0</v>
      </c>
      <c r="I14" s="27">
        <v>0.52847222222222223</v>
      </c>
      <c r="J14" s="9">
        <f t="shared" si="2"/>
        <v>211.99999999999997</v>
      </c>
      <c r="K14" s="10">
        <v>13.5137</v>
      </c>
      <c r="L14" s="18">
        <v>50</v>
      </c>
      <c r="M14" s="18">
        <v>25</v>
      </c>
      <c r="N14" s="11">
        <f t="shared" si="0"/>
        <v>3.1477502925807972</v>
      </c>
      <c r="O14" s="25">
        <f t="shared" si="1"/>
        <v>1.5521451146848112E-2</v>
      </c>
      <c r="P14" s="21"/>
      <c r="Q14" s="21"/>
    </row>
    <row r="15" spans="1:93" x14ac:dyDescent="0.2">
      <c r="A15" s="21"/>
      <c r="B15" s="22"/>
      <c r="C15" s="23"/>
      <c r="D15" s="21"/>
      <c r="E15" s="21"/>
      <c r="F15" s="21"/>
      <c r="G15" s="21"/>
      <c r="H15" s="29">
        <v>0</v>
      </c>
      <c r="I15" s="27">
        <v>0.55277777777777781</v>
      </c>
      <c r="J15" s="9">
        <f t="shared" si="2"/>
        <v>247</v>
      </c>
      <c r="K15" s="10">
        <v>13.4802</v>
      </c>
      <c r="L15" s="18">
        <v>50</v>
      </c>
      <c r="M15" s="18">
        <v>25</v>
      </c>
      <c r="N15" s="11">
        <f t="shared" si="0"/>
        <v>3.1477502925807972</v>
      </c>
      <c r="O15" s="25">
        <f t="shared" si="1"/>
        <v>1.5521451146848112E-2</v>
      </c>
      <c r="P15" s="21"/>
      <c r="Q15" s="21"/>
    </row>
    <row r="16" spans="1:93" x14ac:dyDescent="0.2">
      <c r="A16" s="21"/>
      <c r="B16" s="22"/>
      <c r="C16" s="23"/>
      <c r="D16" s="21"/>
      <c r="E16" s="21"/>
      <c r="F16" s="21"/>
      <c r="G16" s="1"/>
      <c r="H16" s="29">
        <v>0</v>
      </c>
      <c r="I16" s="27">
        <v>0.57500000000000007</v>
      </c>
      <c r="J16" s="9">
        <f t="shared" si="2"/>
        <v>279.00000000000006</v>
      </c>
      <c r="K16" s="10">
        <v>13.4551</v>
      </c>
      <c r="L16" s="18">
        <v>50</v>
      </c>
      <c r="M16" s="18">
        <v>25</v>
      </c>
      <c r="N16" s="11">
        <f t="shared" si="0"/>
        <v>3.1477502925807972</v>
      </c>
      <c r="O16" s="25">
        <f t="shared" si="1"/>
        <v>1.5521451146848112E-2</v>
      </c>
      <c r="P16" s="21"/>
      <c r="Q16" s="21"/>
    </row>
    <row r="17" spans="1:17" x14ac:dyDescent="0.2">
      <c r="A17" s="21"/>
      <c r="B17" s="22"/>
      <c r="C17" s="23"/>
      <c r="D17" s="21"/>
      <c r="E17" s="21"/>
      <c r="F17" s="21"/>
      <c r="G17" s="21"/>
      <c r="H17" s="29">
        <v>0</v>
      </c>
      <c r="I17" s="27">
        <v>0.59930555555555554</v>
      </c>
      <c r="J17" s="9">
        <f t="shared" si="2"/>
        <v>313.99999999999994</v>
      </c>
      <c r="K17" s="31">
        <v>13.426</v>
      </c>
      <c r="L17" s="18">
        <v>50</v>
      </c>
      <c r="M17" s="18">
        <v>25</v>
      </c>
      <c r="N17" s="11">
        <f t="shared" si="0"/>
        <v>3.1477502925807972</v>
      </c>
      <c r="O17" s="25">
        <f t="shared" si="1"/>
        <v>1.5521451146848112E-2</v>
      </c>
      <c r="P17" s="21"/>
      <c r="Q17" s="21"/>
    </row>
    <row r="18" spans="1:17" x14ac:dyDescent="0.2">
      <c r="A18" s="21"/>
      <c r="B18" s="22"/>
      <c r="C18" s="23"/>
      <c r="D18" s="21"/>
      <c r="E18" s="21"/>
      <c r="F18" s="21"/>
      <c r="G18" s="21"/>
      <c r="H18" s="29">
        <v>0</v>
      </c>
      <c r="I18" s="27">
        <v>0.6381944444444444</v>
      </c>
      <c r="J18" s="9">
        <f t="shared" si="2"/>
        <v>369.99999999999989</v>
      </c>
      <c r="K18" s="10">
        <v>13.394</v>
      </c>
      <c r="L18" s="18">
        <v>50</v>
      </c>
      <c r="M18" s="18">
        <v>25</v>
      </c>
      <c r="N18" s="11">
        <f t="shared" si="0"/>
        <v>3.1477502925807972</v>
      </c>
      <c r="O18" s="25">
        <f t="shared" si="1"/>
        <v>1.5521451146848112E-2</v>
      </c>
      <c r="P18" s="21"/>
      <c r="Q18" s="21"/>
    </row>
    <row r="19" spans="1:17" x14ac:dyDescent="0.2">
      <c r="A19" s="21"/>
      <c r="B19" s="22"/>
      <c r="C19" s="23"/>
      <c r="D19" s="21"/>
      <c r="E19" s="21"/>
      <c r="F19" s="21"/>
      <c r="G19" s="21"/>
      <c r="H19" s="29">
        <v>0</v>
      </c>
      <c r="I19" s="27">
        <v>0.66527777777777775</v>
      </c>
      <c r="J19" s="9">
        <f t="shared" si="2"/>
        <v>408.99999999999994</v>
      </c>
      <c r="K19" s="10">
        <v>13.372400000000001</v>
      </c>
      <c r="L19" s="18">
        <v>50</v>
      </c>
      <c r="M19" s="18">
        <v>25</v>
      </c>
      <c r="N19" s="11">
        <f t="shared" si="0"/>
        <v>3.1477502925807972</v>
      </c>
      <c r="O19" s="25">
        <f t="shared" si="1"/>
        <v>1.5521451146848112E-2</v>
      </c>
      <c r="P19" s="21"/>
      <c r="Q19" s="21"/>
    </row>
    <row r="20" spans="1:17" x14ac:dyDescent="0.2">
      <c r="A20" s="21"/>
      <c r="B20" s="22"/>
      <c r="C20" s="23"/>
      <c r="D20" s="21"/>
      <c r="E20" s="21"/>
      <c r="F20" s="21"/>
      <c r="G20" s="21"/>
      <c r="H20" s="29">
        <v>0</v>
      </c>
      <c r="I20" s="27">
        <v>0.69305555555555554</v>
      </c>
      <c r="J20" s="9">
        <f t="shared" si="2"/>
        <v>448.99999999999989</v>
      </c>
      <c r="K20" s="10">
        <v>13.3505</v>
      </c>
      <c r="L20" s="18">
        <v>50</v>
      </c>
      <c r="M20" s="18">
        <v>25</v>
      </c>
      <c r="N20" s="11">
        <f t="shared" si="0"/>
        <v>3.1477502925807972</v>
      </c>
      <c r="O20" s="25">
        <f t="shared" si="1"/>
        <v>1.5521451146848112E-2</v>
      </c>
      <c r="P20" s="21"/>
      <c r="Q20" s="21"/>
    </row>
    <row r="21" spans="1:17" x14ac:dyDescent="0.2">
      <c r="A21" s="21"/>
      <c r="B21" s="22"/>
      <c r="C21" s="23"/>
      <c r="D21" s="21"/>
      <c r="E21" s="21"/>
      <c r="F21" s="21"/>
      <c r="G21" s="21"/>
      <c r="H21" s="29">
        <v>0</v>
      </c>
      <c r="I21" s="27">
        <v>0.72222222222222221</v>
      </c>
      <c r="J21" s="9">
        <f t="shared" si="2"/>
        <v>491</v>
      </c>
      <c r="K21" s="10">
        <v>13.3292</v>
      </c>
      <c r="L21" s="18">
        <v>50</v>
      </c>
      <c r="M21" s="18">
        <v>25</v>
      </c>
      <c r="N21" s="11">
        <f t="shared" si="0"/>
        <v>3.1477502925807972</v>
      </c>
      <c r="O21" s="25">
        <f t="shared" si="1"/>
        <v>1.5521451146848112E-2</v>
      </c>
      <c r="P21" s="21"/>
      <c r="Q21" s="21" t="s">
        <v>17</v>
      </c>
    </row>
    <row r="22" spans="1:17" x14ac:dyDescent="0.2">
      <c r="A22" s="21"/>
      <c r="B22" s="22"/>
      <c r="C22" s="23"/>
      <c r="D22" s="21"/>
      <c r="E22" s="21"/>
      <c r="F22" s="21"/>
      <c r="G22" s="21"/>
      <c r="H22" s="29">
        <v>0</v>
      </c>
      <c r="I22" s="27">
        <v>0.74375000000000002</v>
      </c>
      <c r="J22" s="9">
        <f t="shared" ref="J22:J26" si="3">60*(I22-$I$2)*24+(24*60*H22)</f>
        <v>522</v>
      </c>
      <c r="K22" s="10">
        <v>13.313700000000001</v>
      </c>
      <c r="L22" s="18">
        <v>50</v>
      </c>
      <c r="M22" s="18">
        <v>25</v>
      </c>
      <c r="N22" s="11">
        <f t="shared" si="0"/>
        <v>3.1477502925807972</v>
      </c>
      <c r="O22" s="25">
        <f t="shared" si="1"/>
        <v>1.5521451146848112E-2</v>
      </c>
      <c r="P22" s="21"/>
      <c r="Q22" s="21"/>
    </row>
    <row r="23" spans="1:17" x14ac:dyDescent="0.2">
      <c r="A23" s="21"/>
      <c r="B23" s="22"/>
      <c r="C23" s="23"/>
      <c r="D23" s="21"/>
      <c r="E23" s="21"/>
      <c r="F23" s="21"/>
      <c r="G23" s="21"/>
      <c r="H23" s="29">
        <v>0</v>
      </c>
      <c r="I23" s="27">
        <v>0.78125</v>
      </c>
      <c r="J23" s="9">
        <f t="shared" si="3"/>
        <v>575.99999999999989</v>
      </c>
      <c r="K23" s="10">
        <v>13.287000000000001</v>
      </c>
      <c r="L23" s="18">
        <v>50</v>
      </c>
      <c r="M23" s="18">
        <v>25</v>
      </c>
      <c r="N23" s="11">
        <f t="shared" si="0"/>
        <v>3.1477502925807972</v>
      </c>
      <c r="O23" s="25">
        <f t="shared" si="1"/>
        <v>1.5521451146848112E-2</v>
      </c>
      <c r="P23" s="21"/>
      <c r="Q23" s="21"/>
    </row>
    <row r="24" spans="1:17" x14ac:dyDescent="0.2">
      <c r="A24" s="21"/>
      <c r="B24" s="22"/>
      <c r="C24" s="23"/>
      <c r="D24" s="21"/>
      <c r="E24" s="21"/>
      <c r="F24" s="21"/>
      <c r="G24" s="21"/>
      <c r="H24" s="29">
        <v>0</v>
      </c>
      <c r="I24" s="27">
        <v>0.81527777777777777</v>
      </c>
      <c r="J24" s="9">
        <f t="shared" si="3"/>
        <v>625</v>
      </c>
      <c r="K24" s="10">
        <v>13.264699999999999</v>
      </c>
      <c r="L24" s="18">
        <v>50</v>
      </c>
      <c r="M24" s="18">
        <v>25</v>
      </c>
      <c r="N24" s="11">
        <f t="shared" si="0"/>
        <v>3.1477502925807972</v>
      </c>
      <c r="O24" s="25">
        <f t="shared" si="1"/>
        <v>1.5521451146848112E-2</v>
      </c>
      <c r="P24" s="21"/>
      <c r="Q24" s="21"/>
    </row>
    <row r="25" spans="1:17" x14ac:dyDescent="0.2">
      <c r="A25" s="21"/>
      <c r="B25" s="22"/>
      <c r="C25" s="23"/>
      <c r="D25" s="21"/>
      <c r="E25" s="21"/>
      <c r="F25" s="21"/>
      <c r="G25" s="21"/>
      <c r="H25" s="29">
        <v>0</v>
      </c>
      <c r="I25" s="27">
        <v>0.89861111111111114</v>
      </c>
      <c r="J25" s="9">
        <f t="shared" si="3"/>
        <v>745.00000000000011</v>
      </c>
      <c r="K25" s="10">
        <v>13.212400000000001</v>
      </c>
      <c r="L25" s="18">
        <v>50</v>
      </c>
      <c r="M25" s="18">
        <v>25</v>
      </c>
      <c r="N25" s="11">
        <f t="shared" si="0"/>
        <v>3.1477502925807972</v>
      </c>
      <c r="O25" s="25">
        <f t="shared" si="1"/>
        <v>1.5521451146848112E-2</v>
      </c>
      <c r="P25" s="21"/>
      <c r="Q25" s="21"/>
    </row>
    <row r="26" spans="1:17" x14ac:dyDescent="0.2">
      <c r="A26" s="21"/>
      <c r="B26" s="22"/>
      <c r="C26" s="23"/>
      <c r="D26" s="21"/>
      <c r="E26" s="21"/>
      <c r="F26" s="21"/>
      <c r="G26" s="21"/>
      <c r="H26" s="29">
        <v>0</v>
      </c>
      <c r="I26" s="27">
        <v>0.97013888888888899</v>
      </c>
      <c r="J26" s="9">
        <f t="shared" si="3"/>
        <v>848.00000000000023</v>
      </c>
      <c r="K26" s="10">
        <v>13.1683</v>
      </c>
      <c r="L26" s="18">
        <v>50</v>
      </c>
      <c r="M26" s="18">
        <v>25</v>
      </c>
      <c r="N26" s="11">
        <f t="shared" si="0"/>
        <v>3.1477502925807972</v>
      </c>
      <c r="O26" s="25">
        <f t="shared" si="1"/>
        <v>1.5521451146848112E-2</v>
      </c>
      <c r="P26" s="21"/>
      <c r="Q26" s="21"/>
    </row>
    <row r="27" spans="1:17" x14ac:dyDescent="0.2">
      <c r="A27" s="21"/>
      <c r="B27" s="22"/>
      <c r="C27" s="23"/>
      <c r="D27" s="21"/>
      <c r="E27" s="21"/>
      <c r="F27" s="21"/>
      <c r="G27" s="21"/>
      <c r="H27" s="29"/>
      <c r="I27" s="27"/>
      <c r="J27" s="9"/>
      <c r="K27" s="10"/>
      <c r="L27" s="18"/>
      <c r="M27" s="18"/>
      <c r="N27" s="11"/>
      <c r="O27" s="25"/>
      <c r="P27" s="21"/>
      <c r="Q27" s="21"/>
    </row>
    <row r="28" spans="1:17" x14ac:dyDescent="0.2">
      <c r="A28" s="21"/>
      <c r="B28" s="22"/>
      <c r="C28" s="23"/>
      <c r="D28" s="21"/>
      <c r="E28" s="21"/>
      <c r="F28" s="21"/>
      <c r="G28" s="21"/>
      <c r="H28" s="30"/>
      <c r="I28" s="27"/>
      <c r="J28" s="9"/>
      <c r="K28" s="10"/>
      <c r="L28" s="18"/>
      <c r="M28" s="18"/>
      <c r="N28" s="11"/>
      <c r="O28" s="25"/>
      <c r="P28" s="21"/>
      <c r="Q28" s="21"/>
    </row>
    <row r="29" spans="1:17" x14ac:dyDescent="0.2">
      <c r="A29" s="21"/>
      <c r="B29" s="22"/>
      <c r="C29" s="23"/>
      <c r="D29" s="21"/>
      <c r="E29" s="21"/>
      <c r="F29" s="21"/>
      <c r="G29" s="21"/>
      <c r="H29" s="30"/>
      <c r="I29" s="27"/>
      <c r="J29" s="9"/>
      <c r="K29" s="10"/>
      <c r="L29" s="18"/>
      <c r="M29" s="18"/>
      <c r="N29" s="11"/>
      <c r="O29" s="25"/>
      <c r="P29" s="21"/>
      <c r="Q29" s="21"/>
    </row>
    <row r="30" spans="1:17" x14ac:dyDescent="0.2">
      <c r="A30" s="21"/>
      <c r="B30" s="22"/>
      <c r="C30" s="23"/>
      <c r="D30" s="21"/>
      <c r="E30" s="21"/>
      <c r="F30" s="21"/>
      <c r="G30" s="21"/>
      <c r="O30" s="21"/>
      <c r="P30" s="21"/>
      <c r="Q30" s="21"/>
    </row>
    <row r="31" spans="1:17" x14ac:dyDescent="0.2">
      <c r="A31" s="21"/>
      <c r="B31" s="22"/>
      <c r="C31" s="23"/>
      <c r="D31" s="21"/>
      <c r="E31" s="21"/>
      <c r="F31" s="21"/>
      <c r="G31" s="21"/>
      <c r="O31" s="21"/>
      <c r="P31" s="21"/>
      <c r="Q31" s="21"/>
    </row>
    <row r="32" spans="1:17" x14ac:dyDescent="0.2">
      <c r="A32" s="21"/>
      <c r="B32" s="22"/>
      <c r="C32" s="23"/>
      <c r="D32" s="21"/>
      <c r="E32" s="21"/>
      <c r="F32" s="21"/>
      <c r="G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2">
      <c r="A33" s="21"/>
      <c r="B33" s="22"/>
      <c r="C33" s="23"/>
      <c r="D33" s="21"/>
      <c r="E33" s="21"/>
      <c r="F33" s="21"/>
      <c r="G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2">
      <c r="A34" s="21"/>
      <c r="B34" s="22"/>
      <c r="C34" s="23"/>
      <c r="D34" s="21"/>
      <c r="E34" s="21"/>
      <c r="F34" s="21"/>
      <c r="G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2">
      <c r="A35" s="21"/>
      <c r="B35" s="22"/>
      <c r="C35" s="23"/>
      <c r="D35" s="21"/>
      <c r="E35" s="21"/>
      <c r="F35" s="21"/>
      <c r="G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">
      <c r="A36" s="21"/>
      <c r="B36" s="22"/>
      <c r="C36" s="23"/>
      <c r="D36" s="21"/>
      <c r="E36" s="21"/>
      <c r="F36" s="21"/>
      <c r="G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">
      <c r="A37" s="21"/>
      <c r="B37" s="22"/>
      <c r="C37" s="23"/>
      <c r="D37" s="21"/>
      <c r="E37" s="21"/>
      <c r="F37" s="21"/>
      <c r="G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">
      <c r="A38" s="21"/>
      <c r="B38" s="22"/>
      <c r="C38" s="23"/>
      <c r="D38" s="21"/>
      <c r="E38" s="21"/>
      <c r="F38" s="21"/>
      <c r="G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">
      <c r="A39" s="21"/>
      <c r="B39" s="22"/>
      <c r="C39" s="23"/>
      <c r="D39" s="21"/>
      <c r="E39" s="21"/>
      <c r="F39" s="21"/>
      <c r="G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">
      <c r="A40" s="21"/>
      <c r="B40" s="22"/>
      <c r="C40" s="23"/>
      <c r="D40" s="21"/>
      <c r="E40" s="21"/>
      <c r="F40" s="21"/>
      <c r="G40" s="21"/>
      <c r="J40" s="21"/>
      <c r="K40" s="21"/>
      <c r="L40" s="21"/>
      <c r="M40" s="21"/>
      <c r="N40" s="21"/>
      <c r="O40" s="21"/>
      <c r="P40" s="21"/>
      <c r="Q40" s="21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A4-C195-410D-BF27-5DA83733CEFE}">
  <dimension ref="A1:CO43"/>
  <sheetViews>
    <sheetView zoomScale="63" zoomScaleNormal="100" workbookViewId="0">
      <selection activeCell="D1" sqref="D1"/>
    </sheetView>
  </sheetViews>
  <sheetFormatPr baseColWidth="10" defaultColWidth="10.83203125" defaultRowHeight="15" x14ac:dyDescent="0.2"/>
  <cols>
    <col min="1" max="1" width="26" bestFit="1" customWidth="1"/>
    <col min="2" max="2" width="11.5" style="3" bestFit="1" customWidth="1"/>
    <col min="3" max="3" width="11.33203125" style="4" bestFit="1" customWidth="1"/>
    <col min="4" max="4" width="17.6640625" customWidth="1"/>
    <col min="5" max="5" width="14" bestFit="1" customWidth="1"/>
    <col min="6" max="6" width="11.5" bestFit="1" customWidth="1"/>
    <col min="7" max="7" width="11.1640625" bestFit="1" customWidth="1"/>
    <col min="8" max="8" width="11.1640625" style="24" bestFit="1" customWidth="1"/>
    <col min="9" max="9" width="11" style="28" bestFit="1" customWidth="1"/>
  </cols>
  <sheetData>
    <row r="1" spans="1:93" x14ac:dyDescent="0.2">
      <c r="A1" s="32" t="s">
        <v>12</v>
      </c>
      <c r="B1" s="33" t="s">
        <v>0</v>
      </c>
      <c r="C1" s="34" t="s">
        <v>5</v>
      </c>
      <c r="D1" s="35" t="s">
        <v>6</v>
      </c>
      <c r="E1" s="35" t="s">
        <v>7</v>
      </c>
      <c r="F1" s="12" t="s">
        <v>8</v>
      </c>
      <c r="G1" s="5" t="s">
        <v>9</v>
      </c>
      <c r="H1" s="36" t="s">
        <v>10</v>
      </c>
      <c r="I1" s="37" t="s">
        <v>11</v>
      </c>
      <c r="J1" s="5" t="s">
        <v>13</v>
      </c>
      <c r="K1" s="32" t="s">
        <v>14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15</v>
      </c>
      <c r="Q1" s="6" t="s">
        <v>16</v>
      </c>
      <c r="R1" s="7"/>
      <c r="S1" s="7"/>
      <c r="T1" s="6"/>
      <c r="U1" s="6"/>
      <c r="V1" s="6"/>
      <c r="W1" s="6"/>
      <c r="X1" s="7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2">
      <c r="A2" s="13" t="s">
        <v>18</v>
      </c>
      <c r="B2" s="14">
        <v>45188</v>
      </c>
      <c r="C2" s="15">
        <v>0.38263888888888892</v>
      </c>
      <c r="D2" s="16">
        <v>13.5899</v>
      </c>
      <c r="E2" s="16">
        <v>12.6105</v>
      </c>
      <c r="F2" s="16">
        <v>101.4</v>
      </c>
      <c r="G2" s="8">
        <v>0</v>
      </c>
      <c r="H2" s="29">
        <v>0</v>
      </c>
      <c r="I2" s="26">
        <v>0.38263888888888892</v>
      </c>
      <c r="J2" s="9">
        <v>0</v>
      </c>
      <c r="K2" s="10">
        <v>13.5962</v>
      </c>
      <c r="L2" s="18">
        <v>50</v>
      </c>
      <c r="M2" s="18">
        <v>25</v>
      </c>
      <c r="N2" s="11">
        <f>(610.78*2.71828^(M2/(M2+238.3)*17.2694))/1000</f>
        <v>3.1477502925807972</v>
      </c>
      <c r="O2" s="25">
        <f>(1-(L2/100))*(N2/F$2)</f>
        <v>1.5521451146848112E-2</v>
      </c>
      <c r="P2" s="8"/>
      <c r="Q2" s="8"/>
      <c r="R2" s="7"/>
      <c r="S2" s="7"/>
      <c r="T2" s="6"/>
      <c r="U2" s="6"/>
      <c r="V2" s="6"/>
      <c r="W2" s="6"/>
      <c r="X2" s="7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7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17"/>
      <c r="B3" s="19"/>
      <c r="C3" s="20"/>
      <c r="D3" s="17"/>
      <c r="E3" s="17"/>
      <c r="F3" s="17"/>
      <c r="G3" s="8"/>
      <c r="H3" s="29">
        <v>0</v>
      </c>
      <c r="I3" s="26">
        <v>0.38611111111111113</v>
      </c>
      <c r="J3" s="9">
        <f>60*(I3-$I$2)*24+(24*60*H3)</f>
        <v>4.9999999999999822</v>
      </c>
      <c r="K3" s="10">
        <v>13.590999999999999</v>
      </c>
      <c r="L3" s="18">
        <v>50</v>
      </c>
      <c r="M3" s="18">
        <v>25</v>
      </c>
      <c r="N3" s="11">
        <f t="shared" ref="N3:N26" si="0">(610.78*2.71828^(M3/(M3+238.3)*17.2694))/1000</f>
        <v>3.1477502925807972</v>
      </c>
      <c r="O3" s="25">
        <f t="shared" ref="O3:O26" si="1">(1-(L3/100))*(N3/F$2)</f>
        <v>1.5521451146848112E-2</v>
      </c>
      <c r="P3" s="8"/>
      <c r="Q3" s="17"/>
      <c r="R3" s="7"/>
      <c r="S3" s="7"/>
      <c r="T3" s="8"/>
      <c r="U3" s="7"/>
      <c r="V3" s="7"/>
      <c r="W3" s="7"/>
      <c r="X3" s="7"/>
      <c r="Y3" s="7"/>
      <c r="Z3" s="7"/>
      <c r="AA3" s="7"/>
      <c r="AB3" s="7"/>
      <c r="AC3" s="8"/>
      <c r="AD3" s="7"/>
      <c r="AE3" s="7"/>
      <c r="AF3" s="7"/>
      <c r="AG3" s="7"/>
      <c r="AH3" s="8"/>
      <c r="AI3" s="7"/>
      <c r="AJ3" s="7"/>
      <c r="AK3" s="7"/>
      <c r="AL3" s="7"/>
      <c r="AM3" s="7"/>
      <c r="AQ3" s="2"/>
      <c r="AV3" s="2"/>
      <c r="BE3" s="2"/>
      <c r="BJ3" s="2"/>
      <c r="BS3" s="2"/>
      <c r="BX3" s="2"/>
      <c r="CG3" s="2"/>
      <c r="CL3" s="2"/>
    </row>
    <row r="4" spans="1:93" x14ac:dyDescent="0.2">
      <c r="A4" s="17"/>
      <c r="B4" s="19"/>
      <c r="C4" s="20"/>
      <c r="D4" s="17"/>
      <c r="E4" s="17"/>
      <c r="F4" s="17"/>
      <c r="G4" s="8"/>
      <c r="H4" s="29">
        <v>0</v>
      </c>
      <c r="I4" s="26">
        <v>0.39027777777777778</v>
      </c>
      <c r="J4" s="9">
        <f t="shared" ref="J4:J20" si="2">60*(I4-$I$2)*24+(24*60*H4)</f>
        <v>10.999999999999961</v>
      </c>
      <c r="K4" s="10">
        <v>13.584099999999999</v>
      </c>
      <c r="L4" s="18">
        <v>50</v>
      </c>
      <c r="M4" s="18">
        <v>25</v>
      </c>
      <c r="N4" s="11">
        <f t="shared" si="0"/>
        <v>3.1477502925807972</v>
      </c>
      <c r="O4" s="25">
        <f t="shared" si="1"/>
        <v>1.5521451146848112E-2</v>
      </c>
      <c r="P4" s="17"/>
      <c r="Q4" s="8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8"/>
      <c r="AD4" s="7"/>
      <c r="AE4" s="7"/>
      <c r="AF4" s="7"/>
      <c r="AG4" s="7"/>
      <c r="AH4" s="8"/>
      <c r="AI4" s="8"/>
      <c r="AJ4" s="7"/>
      <c r="AK4" s="7"/>
      <c r="AL4" s="7"/>
      <c r="AM4" s="7"/>
      <c r="AQ4" s="2"/>
      <c r="AV4" s="2"/>
      <c r="AW4" s="2"/>
      <c r="BE4" s="2"/>
      <c r="BJ4" s="2"/>
      <c r="BK4" s="2"/>
      <c r="BS4" s="2"/>
      <c r="BX4" s="2"/>
      <c r="BY4" s="2"/>
      <c r="CG4" s="2"/>
      <c r="CL4" s="2"/>
      <c r="CM4" s="2"/>
    </row>
    <row r="5" spans="1:93" x14ac:dyDescent="0.2">
      <c r="A5" s="17"/>
      <c r="B5" s="19"/>
      <c r="C5" s="20"/>
      <c r="D5" s="17"/>
      <c r="E5" s="17"/>
      <c r="F5" s="17"/>
      <c r="G5" s="8"/>
      <c r="H5" s="29">
        <v>0</v>
      </c>
      <c r="I5" s="26">
        <v>0.39583333333333331</v>
      </c>
      <c r="J5" s="9">
        <f t="shared" si="2"/>
        <v>18.999999999999932</v>
      </c>
      <c r="K5" s="10">
        <v>13.5754</v>
      </c>
      <c r="L5" s="18">
        <v>50</v>
      </c>
      <c r="M5" s="18">
        <v>25</v>
      </c>
      <c r="N5" s="11">
        <f t="shared" si="0"/>
        <v>3.1477502925807972</v>
      </c>
      <c r="O5" s="25">
        <f t="shared" si="1"/>
        <v>1.5521451146848112E-2</v>
      </c>
      <c r="P5" s="8"/>
      <c r="Q5" s="8"/>
      <c r="R5" s="8"/>
      <c r="S5" s="7"/>
      <c r="T5" s="8"/>
      <c r="U5" s="8"/>
      <c r="V5" s="7"/>
      <c r="W5" s="7"/>
      <c r="X5" s="7"/>
      <c r="Y5" s="7"/>
      <c r="Z5" s="7"/>
      <c r="AA5" s="7"/>
      <c r="AB5" s="7"/>
      <c r="AC5" s="8"/>
      <c r="AD5" s="7"/>
      <c r="AE5" s="7"/>
      <c r="AF5" s="7"/>
      <c r="AG5" s="7"/>
      <c r="AH5" s="8"/>
      <c r="AI5" s="8"/>
      <c r="AJ5" s="7"/>
      <c r="AK5" s="7"/>
      <c r="AL5" s="7"/>
      <c r="AM5" s="7"/>
      <c r="AQ5" s="2"/>
      <c r="AV5" s="2"/>
      <c r="AW5" s="2"/>
      <c r="BE5" s="2"/>
      <c r="BJ5" s="2"/>
      <c r="BK5" s="2"/>
      <c r="BS5" s="2"/>
      <c r="BX5" s="2"/>
      <c r="BY5" s="2"/>
      <c r="CG5" s="2"/>
      <c r="CL5" s="2"/>
      <c r="CM5" s="2"/>
    </row>
    <row r="6" spans="1:93" x14ac:dyDescent="0.2">
      <c r="A6" s="17"/>
      <c r="B6" s="19"/>
      <c r="C6" s="20"/>
      <c r="D6" s="17"/>
      <c r="E6" s="17"/>
      <c r="F6" s="17"/>
      <c r="G6" s="8"/>
      <c r="H6" s="29">
        <v>0</v>
      </c>
      <c r="I6" s="26">
        <v>0.40277777777777773</v>
      </c>
      <c r="J6" s="9">
        <f t="shared" si="2"/>
        <v>28.999999999999897</v>
      </c>
      <c r="K6" s="10">
        <v>13.5641</v>
      </c>
      <c r="L6" s="18">
        <v>50</v>
      </c>
      <c r="M6" s="18">
        <v>25</v>
      </c>
      <c r="N6" s="11">
        <f t="shared" si="0"/>
        <v>3.1477502925807972</v>
      </c>
      <c r="O6" s="25">
        <f t="shared" si="1"/>
        <v>1.5521451146848112E-2</v>
      </c>
      <c r="P6" s="8"/>
      <c r="Q6" s="8"/>
      <c r="R6" s="8"/>
      <c r="S6" s="7"/>
      <c r="T6" s="8"/>
      <c r="U6" s="8"/>
      <c r="V6" s="7"/>
      <c r="W6" s="7"/>
      <c r="X6" s="7"/>
      <c r="Y6" s="7"/>
      <c r="Z6" s="7"/>
      <c r="AA6" s="7"/>
      <c r="AB6" s="7"/>
      <c r="AC6" s="8"/>
      <c r="AD6" s="7"/>
      <c r="AE6" s="7"/>
      <c r="AF6" s="7"/>
      <c r="AG6" s="7"/>
      <c r="AH6" s="8"/>
      <c r="AI6" s="8"/>
      <c r="AJ6" s="7"/>
      <c r="AK6" s="7"/>
      <c r="AL6" s="7"/>
      <c r="AM6" s="7"/>
      <c r="AQ6" s="2"/>
      <c r="AV6" s="2"/>
      <c r="AW6" s="2"/>
      <c r="BE6" s="2"/>
      <c r="BJ6" s="2"/>
      <c r="BK6" s="2"/>
      <c r="BS6" s="2"/>
      <c r="BX6" s="2"/>
      <c r="BY6" s="2"/>
      <c r="CG6" s="2"/>
      <c r="CL6" s="2"/>
      <c r="CM6" s="2"/>
    </row>
    <row r="7" spans="1:93" x14ac:dyDescent="0.2">
      <c r="A7" s="17"/>
      <c r="B7" s="19"/>
      <c r="C7" s="20"/>
      <c r="D7" s="17"/>
      <c r="E7" s="17"/>
      <c r="F7" s="17"/>
      <c r="G7" s="8"/>
      <c r="H7" s="29">
        <v>0</v>
      </c>
      <c r="I7" s="26">
        <v>0.41597222222222219</v>
      </c>
      <c r="J7" s="9">
        <f t="shared" si="2"/>
        <v>47.999999999999908</v>
      </c>
      <c r="K7" s="10">
        <v>13.544499999999999</v>
      </c>
      <c r="L7" s="18">
        <v>50</v>
      </c>
      <c r="M7" s="18">
        <v>25</v>
      </c>
      <c r="N7" s="11">
        <f t="shared" si="0"/>
        <v>3.1477502925807972</v>
      </c>
      <c r="O7" s="25">
        <f t="shared" si="1"/>
        <v>1.5521451146848112E-2</v>
      </c>
      <c r="P7" s="8"/>
      <c r="Q7" s="8"/>
      <c r="R7" s="8"/>
      <c r="S7" s="7"/>
      <c r="T7" s="8"/>
      <c r="U7" s="8"/>
      <c r="V7" s="7"/>
      <c r="W7" s="7"/>
      <c r="X7" s="7"/>
      <c r="Y7" s="7"/>
      <c r="Z7" s="7"/>
      <c r="AA7" s="7"/>
      <c r="AB7" s="7"/>
      <c r="AC7" s="8"/>
      <c r="AD7" s="7"/>
      <c r="AE7" s="7"/>
      <c r="AF7" s="7"/>
      <c r="AG7" s="7"/>
      <c r="AH7" s="8"/>
      <c r="AI7" s="8"/>
      <c r="AJ7" s="7"/>
      <c r="AK7" s="7"/>
      <c r="AL7" s="7"/>
      <c r="AM7" s="7"/>
      <c r="AQ7" s="2"/>
      <c r="AV7" s="2"/>
      <c r="AW7" s="2"/>
      <c r="BE7" s="2"/>
      <c r="BJ7" s="2"/>
      <c r="BK7" s="2"/>
      <c r="BS7" s="2"/>
      <c r="BX7" s="2"/>
      <c r="BY7" s="2"/>
      <c r="CG7" s="2"/>
      <c r="CL7" s="2"/>
      <c r="CM7" s="2"/>
    </row>
    <row r="8" spans="1:93" x14ac:dyDescent="0.2">
      <c r="A8" s="17"/>
      <c r="B8" s="19"/>
      <c r="C8" s="20"/>
      <c r="D8" s="17"/>
      <c r="E8" s="17"/>
      <c r="F8" s="17"/>
      <c r="G8" s="8"/>
      <c r="H8" s="29">
        <v>0</v>
      </c>
      <c r="I8" s="26">
        <v>0.4291666666666667</v>
      </c>
      <c r="J8" s="9">
        <f t="shared" si="2"/>
        <v>67</v>
      </c>
      <c r="K8" s="10">
        <v>13.528</v>
      </c>
      <c r="L8" s="18">
        <v>50</v>
      </c>
      <c r="M8" s="18">
        <v>25</v>
      </c>
      <c r="N8" s="11">
        <f t="shared" si="0"/>
        <v>3.1477502925807972</v>
      </c>
      <c r="O8" s="25">
        <f t="shared" si="1"/>
        <v>1.5521451146848112E-2</v>
      </c>
      <c r="P8" s="8"/>
      <c r="Q8" s="8"/>
      <c r="R8" s="8"/>
      <c r="S8" s="7"/>
      <c r="T8" s="8"/>
      <c r="U8" s="8"/>
      <c r="V8" s="7"/>
      <c r="W8" s="7"/>
      <c r="X8" s="7"/>
      <c r="Y8" s="7"/>
      <c r="Z8" s="7"/>
      <c r="AA8" s="7"/>
      <c r="AB8" s="7"/>
      <c r="AC8" s="8"/>
      <c r="AD8" s="7"/>
      <c r="AE8" s="7"/>
      <c r="AF8" s="7"/>
      <c r="AG8" s="7"/>
      <c r="AH8" s="8"/>
      <c r="AI8" s="8"/>
      <c r="AJ8" s="7"/>
      <c r="AK8" s="7"/>
      <c r="AL8" s="7"/>
      <c r="AM8" s="7"/>
      <c r="AQ8" s="2"/>
      <c r="AV8" s="2"/>
      <c r="AW8" s="2"/>
      <c r="BE8" s="2"/>
      <c r="BJ8" s="2"/>
      <c r="BK8" s="2"/>
      <c r="BS8" s="2"/>
      <c r="BX8" s="2"/>
      <c r="BY8" s="2"/>
      <c r="CG8" s="2"/>
      <c r="CL8" s="2"/>
      <c r="CM8" s="2"/>
    </row>
    <row r="9" spans="1:93" x14ac:dyDescent="0.2">
      <c r="A9" s="17"/>
      <c r="B9" s="19"/>
      <c r="C9" s="20"/>
      <c r="D9" s="17"/>
      <c r="E9" s="17"/>
      <c r="F9" s="17"/>
      <c r="G9" s="8"/>
      <c r="H9" s="29">
        <v>0</v>
      </c>
      <c r="I9" s="27">
        <v>0.44236111111111115</v>
      </c>
      <c r="J9" s="9">
        <f t="shared" ref="J9" si="3">60*(I9-$I$2)*24+(24*60*H9)</f>
        <v>86.000000000000014</v>
      </c>
      <c r="K9" s="10">
        <v>13.5154</v>
      </c>
      <c r="L9" s="18">
        <v>50</v>
      </c>
      <c r="M9" s="18">
        <v>25</v>
      </c>
      <c r="N9" s="11">
        <f t="shared" ref="N9" si="4">(610.78*2.71828^(M9/(M9+238.3)*17.2694))/1000</f>
        <v>3.1477502925807972</v>
      </c>
      <c r="O9" s="25">
        <f t="shared" ref="O9" si="5">(1-(L9/100))*(N9/F$2)</f>
        <v>1.5521451146848112E-2</v>
      </c>
      <c r="P9" s="8"/>
      <c r="Q9" s="8"/>
      <c r="R9" s="8"/>
      <c r="S9" s="7"/>
      <c r="T9" s="8"/>
      <c r="U9" s="8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7"/>
      <c r="AH9" s="8"/>
      <c r="AI9" s="8"/>
      <c r="AJ9" s="7"/>
      <c r="AK9" s="7"/>
      <c r="AL9" s="7"/>
      <c r="AM9" s="7"/>
      <c r="AQ9" s="2"/>
      <c r="AV9" s="2"/>
      <c r="AW9" s="2"/>
      <c r="BE9" s="2"/>
      <c r="BJ9" s="2"/>
      <c r="BK9" s="2"/>
      <c r="BS9" s="2"/>
      <c r="BX9" s="2"/>
      <c r="BY9" s="2"/>
      <c r="CG9" s="2"/>
      <c r="CL9" s="2"/>
      <c r="CM9" s="2"/>
    </row>
    <row r="10" spans="1:93" x14ac:dyDescent="0.2">
      <c r="A10" s="17"/>
      <c r="B10" s="19"/>
      <c r="C10" s="20"/>
      <c r="D10" s="17"/>
      <c r="E10" s="17"/>
      <c r="F10" s="17"/>
      <c r="G10" s="8"/>
      <c r="H10" s="29">
        <v>0</v>
      </c>
      <c r="I10" s="27">
        <v>0.45902777777777781</v>
      </c>
      <c r="J10" s="9">
        <f t="shared" si="2"/>
        <v>110.00000000000001</v>
      </c>
      <c r="K10" s="10">
        <v>13.5024</v>
      </c>
      <c r="L10" s="18">
        <v>50</v>
      </c>
      <c r="M10" s="18">
        <v>25</v>
      </c>
      <c r="N10" s="11">
        <f t="shared" si="0"/>
        <v>3.1477502925807972</v>
      </c>
      <c r="O10" s="25">
        <f t="shared" si="1"/>
        <v>1.5521451146848112E-2</v>
      </c>
      <c r="P10" s="8"/>
      <c r="Q10" s="8"/>
      <c r="R10" s="8"/>
      <c r="S10" s="7"/>
      <c r="T10" s="8"/>
      <c r="U10" s="8"/>
      <c r="V10" s="7"/>
      <c r="W10" s="7"/>
      <c r="X10" s="7"/>
      <c r="Y10" s="7"/>
      <c r="Z10" s="7"/>
      <c r="AA10" s="7"/>
      <c r="AB10" s="7"/>
      <c r="AC10" s="8"/>
      <c r="AD10" s="7"/>
      <c r="AE10" s="7"/>
      <c r="AF10" s="7"/>
      <c r="AG10" s="7"/>
      <c r="AH10" s="8"/>
      <c r="AI10" s="8"/>
      <c r="AJ10" s="7"/>
      <c r="AK10" s="7"/>
      <c r="AL10" s="7"/>
      <c r="AM10" s="7"/>
      <c r="AQ10" s="2"/>
      <c r="AV10" s="2"/>
      <c r="AW10" s="2"/>
      <c r="BE10" s="2"/>
      <c r="BJ10" s="2"/>
      <c r="BK10" s="2"/>
      <c r="BS10" s="2"/>
      <c r="BX10" s="2"/>
      <c r="BY10" s="2"/>
      <c r="CG10" s="2"/>
      <c r="CL10" s="2"/>
      <c r="CM10" s="2"/>
    </row>
    <row r="11" spans="1:93" x14ac:dyDescent="0.2">
      <c r="A11" s="17"/>
      <c r="B11" s="19"/>
      <c r="C11" s="20"/>
      <c r="D11" s="17"/>
      <c r="E11" s="17"/>
      <c r="F11" s="17"/>
      <c r="G11" s="8"/>
      <c r="H11" s="29">
        <v>0</v>
      </c>
      <c r="I11" s="27">
        <v>0.4770833333333333</v>
      </c>
      <c r="J11" s="9">
        <f t="shared" si="2"/>
        <v>135.99999999999991</v>
      </c>
      <c r="K11" s="10">
        <v>13.4887</v>
      </c>
      <c r="L11" s="18">
        <v>50</v>
      </c>
      <c r="M11" s="18">
        <v>25</v>
      </c>
      <c r="N11" s="11">
        <f t="shared" si="0"/>
        <v>3.1477502925807972</v>
      </c>
      <c r="O11" s="25">
        <f t="shared" si="1"/>
        <v>1.5521451146848112E-2</v>
      </c>
      <c r="P11" s="8"/>
      <c r="Q11" s="8"/>
      <c r="R11" s="8"/>
      <c r="S11" s="7"/>
      <c r="T11" s="8"/>
      <c r="U11" s="8"/>
      <c r="V11" s="7"/>
      <c r="W11" s="7"/>
      <c r="X11" s="7"/>
      <c r="Y11" s="7"/>
      <c r="Z11" s="7"/>
      <c r="AA11" s="7"/>
      <c r="AB11" s="7"/>
      <c r="AC11" s="8"/>
      <c r="AD11" s="7"/>
      <c r="AE11" s="7"/>
      <c r="AF11" s="7"/>
      <c r="AG11" s="7"/>
      <c r="AH11" s="8"/>
      <c r="AI11" s="8"/>
      <c r="AJ11" s="7"/>
      <c r="AK11" s="7"/>
      <c r="AL11" s="7"/>
      <c r="AM11" s="7"/>
      <c r="AQ11" s="2"/>
      <c r="AV11" s="2"/>
      <c r="AW11" s="2"/>
      <c r="BE11" s="2"/>
      <c r="BJ11" s="2"/>
      <c r="BK11" s="2"/>
      <c r="BS11" s="2"/>
      <c r="BX11" s="2"/>
      <c r="BY11" s="2"/>
      <c r="CG11" s="2"/>
      <c r="CL11" s="2"/>
      <c r="CM11" s="2"/>
    </row>
    <row r="12" spans="1:93" x14ac:dyDescent="0.2">
      <c r="A12" s="17"/>
      <c r="B12" s="19"/>
      <c r="C12" s="20"/>
      <c r="D12" s="17"/>
      <c r="E12" s="17"/>
      <c r="F12" s="17"/>
      <c r="G12" s="8"/>
      <c r="H12" s="29">
        <v>0</v>
      </c>
      <c r="I12" s="27">
        <v>0.49444444444444446</v>
      </c>
      <c r="J12" s="9">
        <f t="shared" si="2"/>
        <v>161</v>
      </c>
      <c r="K12" s="10">
        <v>13.477600000000001</v>
      </c>
      <c r="L12" s="18">
        <v>50</v>
      </c>
      <c r="M12" s="18">
        <v>25</v>
      </c>
      <c r="N12" s="11">
        <f t="shared" si="0"/>
        <v>3.1477502925807972</v>
      </c>
      <c r="O12" s="25">
        <f t="shared" si="1"/>
        <v>1.5521451146848112E-2</v>
      </c>
      <c r="P12" s="8"/>
      <c r="Q12" s="8"/>
      <c r="R12" s="8"/>
      <c r="S12" s="7"/>
      <c r="T12" s="8"/>
      <c r="U12" s="8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7"/>
      <c r="AH12" s="8"/>
      <c r="AI12" s="8"/>
      <c r="AJ12" s="7"/>
      <c r="AK12" s="7"/>
      <c r="AL12" s="7"/>
      <c r="AM12" s="7"/>
      <c r="AQ12" s="2"/>
      <c r="AV12" s="2"/>
      <c r="AW12" s="2"/>
      <c r="BE12" s="2"/>
      <c r="BJ12" s="2"/>
      <c r="BK12" s="2"/>
      <c r="BS12" s="2"/>
      <c r="BX12" s="2"/>
      <c r="BY12" s="2"/>
      <c r="CG12" s="2"/>
      <c r="CL12" s="2"/>
      <c r="CM12" s="2"/>
    </row>
    <row r="13" spans="1:93" x14ac:dyDescent="0.2">
      <c r="A13" s="17"/>
      <c r="B13" s="19"/>
      <c r="C13" s="20"/>
      <c r="D13" s="17"/>
      <c r="E13" s="17"/>
      <c r="F13" s="17"/>
      <c r="G13" s="8"/>
      <c r="H13" s="29">
        <v>0</v>
      </c>
      <c r="I13" s="27">
        <v>0.51111111111111118</v>
      </c>
      <c r="J13" s="9">
        <f t="shared" si="2"/>
        <v>185.00000000000006</v>
      </c>
      <c r="K13" s="10">
        <v>13.466699999999999</v>
      </c>
      <c r="L13" s="18">
        <v>50</v>
      </c>
      <c r="M13" s="18">
        <v>25</v>
      </c>
      <c r="N13" s="11">
        <f t="shared" si="0"/>
        <v>3.1477502925807972</v>
      </c>
      <c r="O13" s="25">
        <f t="shared" si="1"/>
        <v>1.5521451146848112E-2</v>
      </c>
      <c r="P13" s="8"/>
      <c r="Q13" s="17"/>
      <c r="R13" s="7"/>
      <c r="S13" s="7"/>
      <c r="T13" s="8"/>
      <c r="U13" s="8"/>
      <c r="V13" s="7"/>
      <c r="W13" s="6"/>
      <c r="X13" s="7"/>
      <c r="Y13" s="7"/>
      <c r="Z13" s="7"/>
      <c r="AA13" s="7"/>
      <c r="AB13" s="7"/>
      <c r="AC13" s="8"/>
      <c r="AD13" s="7"/>
      <c r="AE13" s="7"/>
      <c r="AF13" s="7"/>
      <c r="AG13" s="7"/>
      <c r="AH13" s="8"/>
      <c r="AI13" s="8"/>
      <c r="AJ13" s="7"/>
      <c r="AK13" s="6"/>
      <c r="AL13" s="7"/>
      <c r="AM13" s="7"/>
      <c r="AQ13" s="2"/>
      <c r="AV13" s="2"/>
      <c r="AW13" s="2"/>
      <c r="AY13" s="1"/>
      <c r="BE13" s="2"/>
      <c r="BJ13" s="2"/>
      <c r="BK13" s="2"/>
      <c r="BM13" s="1"/>
      <c r="BS13" s="2"/>
      <c r="BX13" s="2"/>
      <c r="BY13" s="2"/>
      <c r="CA13" s="1"/>
      <c r="CG13" s="2"/>
      <c r="CL13" s="2"/>
      <c r="CM13" s="2"/>
      <c r="CO13" s="1"/>
    </row>
    <row r="14" spans="1:93" x14ac:dyDescent="0.2">
      <c r="A14" s="17"/>
      <c r="B14" s="19"/>
      <c r="C14" s="20"/>
      <c r="D14" s="17"/>
      <c r="E14" s="17"/>
      <c r="F14" s="17"/>
      <c r="G14" s="8"/>
      <c r="H14" s="29">
        <v>0</v>
      </c>
      <c r="I14" s="27">
        <v>0.52916666666666667</v>
      </c>
      <c r="J14" s="9">
        <f t="shared" si="2"/>
        <v>211</v>
      </c>
      <c r="K14" s="10">
        <v>13.4559</v>
      </c>
      <c r="L14" s="18">
        <v>50</v>
      </c>
      <c r="M14" s="18">
        <v>25</v>
      </c>
      <c r="N14" s="11">
        <f t="shared" si="0"/>
        <v>3.1477502925807972</v>
      </c>
      <c r="O14" s="25">
        <f t="shared" si="1"/>
        <v>1.5521451146848112E-2</v>
      </c>
      <c r="P14" s="8"/>
      <c r="Q14" s="17"/>
      <c r="R14" s="7"/>
      <c r="S14" s="7"/>
      <c r="T14" s="8"/>
      <c r="U14" s="7"/>
      <c r="V14" s="7"/>
      <c r="W14" s="7"/>
      <c r="X14" s="7"/>
      <c r="Y14" s="7"/>
      <c r="Z14" s="7"/>
      <c r="AA14" s="7"/>
      <c r="AB14" s="7"/>
      <c r="AC14" s="8"/>
      <c r="AD14" s="7"/>
      <c r="AE14" s="7"/>
      <c r="AF14" s="7"/>
      <c r="AG14" s="7"/>
      <c r="AH14" s="8"/>
      <c r="AI14" s="7"/>
      <c r="AJ14" s="7"/>
      <c r="AK14" s="7"/>
      <c r="AL14" s="7"/>
      <c r="AM14" s="7"/>
      <c r="AQ14" s="2"/>
      <c r="AV14" s="2"/>
      <c r="BE14" s="2"/>
      <c r="BJ14" s="2"/>
      <c r="BS14" s="2"/>
      <c r="BX14" s="2"/>
      <c r="CG14" s="2"/>
      <c r="CL14" s="2"/>
    </row>
    <row r="15" spans="1:93" x14ac:dyDescent="0.2">
      <c r="A15" s="17"/>
      <c r="B15" s="19"/>
      <c r="C15" s="20"/>
      <c r="D15" s="17"/>
      <c r="E15" s="17"/>
      <c r="F15" s="17"/>
      <c r="G15" s="8"/>
      <c r="H15" s="29">
        <v>0</v>
      </c>
      <c r="I15" s="27">
        <v>0.55347222222222225</v>
      </c>
      <c r="J15" s="9">
        <f t="shared" si="2"/>
        <v>246</v>
      </c>
      <c r="K15" s="10">
        <v>13.441000000000001</v>
      </c>
      <c r="L15" s="18">
        <v>50</v>
      </c>
      <c r="M15" s="18">
        <v>25</v>
      </c>
      <c r="N15" s="11">
        <f t="shared" si="0"/>
        <v>3.1477502925807972</v>
      </c>
      <c r="O15" s="25">
        <f t="shared" si="1"/>
        <v>1.5521451146848112E-2</v>
      </c>
      <c r="P15" s="8"/>
      <c r="Q15" s="8"/>
      <c r="R15" s="7"/>
      <c r="S15" s="7"/>
      <c r="T15" s="8"/>
      <c r="U15" s="8"/>
      <c r="V15" s="7"/>
      <c r="W15" s="7"/>
      <c r="X15" s="7"/>
      <c r="Y15" s="7"/>
      <c r="Z15" s="7"/>
      <c r="AA15" s="7"/>
      <c r="AB15" s="7"/>
      <c r="AC15" s="8"/>
      <c r="AD15" s="7"/>
      <c r="AE15" s="7"/>
      <c r="AF15" s="7"/>
      <c r="AG15" s="7"/>
      <c r="AH15" s="8"/>
      <c r="AI15" s="8"/>
      <c r="AJ15" s="7"/>
      <c r="AK15" s="7"/>
      <c r="AL15" s="7"/>
      <c r="AM15" s="7"/>
      <c r="AQ15" s="2"/>
      <c r="AV15" s="2"/>
      <c r="AW15" s="2"/>
      <c r="BE15" s="2"/>
      <c r="BJ15" s="2"/>
      <c r="BK15" s="2"/>
      <c r="BS15" s="2"/>
      <c r="BX15" s="2"/>
      <c r="BY15" s="2"/>
      <c r="CG15" s="2"/>
      <c r="CL15" s="2"/>
      <c r="CM15" s="2"/>
    </row>
    <row r="16" spans="1:93" x14ac:dyDescent="0.2">
      <c r="A16" s="21"/>
      <c r="B16" s="22"/>
      <c r="C16" s="23"/>
      <c r="D16" s="21"/>
      <c r="E16" s="21"/>
      <c r="F16" s="21"/>
      <c r="G16" s="21"/>
      <c r="H16" s="29">
        <v>0</v>
      </c>
      <c r="I16" s="27">
        <v>0.5756944444444444</v>
      </c>
      <c r="J16" s="9">
        <f t="shared" si="2"/>
        <v>277.99999999999989</v>
      </c>
      <c r="K16" s="10">
        <v>13.428100000000001</v>
      </c>
      <c r="L16" s="18">
        <v>50</v>
      </c>
      <c r="M16" s="18">
        <v>25</v>
      </c>
      <c r="N16" s="11">
        <f t="shared" si="0"/>
        <v>3.1477502925807972</v>
      </c>
      <c r="O16" s="25">
        <f t="shared" si="1"/>
        <v>1.5521451146848112E-2</v>
      </c>
      <c r="P16" s="21"/>
      <c r="Q16" s="21"/>
    </row>
    <row r="17" spans="1:17" x14ac:dyDescent="0.2">
      <c r="A17" s="21"/>
      <c r="B17" s="22"/>
      <c r="C17" s="23"/>
      <c r="D17" s="21"/>
      <c r="E17" s="21"/>
      <c r="F17" s="21"/>
      <c r="G17" s="21"/>
      <c r="H17" s="29">
        <v>0</v>
      </c>
      <c r="I17" s="27">
        <v>0.60347222222222219</v>
      </c>
      <c r="J17" s="9">
        <f t="shared" si="2"/>
        <v>317.99999999999989</v>
      </c>
      <c r="K17" s="10">
        <v>13.4129</v>
      </c>
      <c r="L17" s="18">
        <v>50</v>
      </c>
      <c r="M17" s="18">
        <v>25</v>
      </c>
      <c r="N17" s="11">
        <f t="shared" si="0"/>
        <v>3.1477502925807972</v>
      </c>
      <c r="O17" s="25">
        <f t="shared" si="1"/>
        <v>1.5521451146848112E-2</v>
      </c>
      <c r="P17" s="21"/>
      <c r="Q17" s="21"/>
    </row>
    <row r="18" spans="1:17" x14ac:dyDescent="0.2">
      <c r="A18" s="21"/>
      <c r="B18" s="22"/>
      <c r="C18" s="23"/>
      <c r="D18" s="21"/>
      <c r="E18" s="21"/>
      <c r="F18" s="21"/>
      <c r="G18" s="21"/>
      <c r="H18" s="29">
        <v>0</v>
      </c>
      <c r="I18" s="27">
        <v>0.6381944444444444</v>
      </c>
      <c r="J18" s="9">
        <f t="shared" si="2"/>
        <v>367.99999999999989</v>
      </c>
      <c r="K18" s="10">
        <v>13.393599999999999</v>
      </c>
      <c r="L18" s="18">
        <v>50</v>
      </c>
      <c r="M18" s="18">
        <v>25</v>
      </c>
      <c r="N18" s="11">
        <f t="shared" si="0"/>
        <v>3.1477502925807972</v>
      </c>
      <c r="O18" s="25">
        <f t="shared" si="1"/>
        <v>1.5521451146848112E-2</v>
      </c>
      <c r="P18" s="21"/>
      <c r="Q18" s="21"/>
    </row>
    <row r="19" spans="1:17" x14ac:dyDescent="0.2">
      <c r="A19" s="21"/>
      <c r="B19" s="22"/>
      <c r="C19" s="23"/>
      <c r="D19" s="21"/>
      <c r="E19" s="21"/>
      <c r="F19" s="21"/>
      <c r="G19" s="1"/>
      <c r="H19" s="29">
        <v>0</v>
      </c>
      <c r="I19" s="27">
        <v>0.66527777777777775</v>
      </c>
      <c r="J19" s="9">
        <f t="shared" si="2"/>
        <v>406.99999999999989</v>
      </c>
      <c r="K19" s="10">
        <v>13.3795</v>
      </c>
      <c r="L19" s="18">
        <v>50</v>
      </c>
      <c r="M19" s="18">
        <v>25</v>
      </c>
      <c r="N19" s="11">
        <f t="shared" si="0"/>
        <v>3.1477502925807972</v>
      </c>
      <c r="O19" s="25">
        <f t="shared" si="1"/>
        <v>1.5521451146848112E-2</v>
      </c>
      <c r="P19" s="21"/>
      <c r="Q19" s="21"/>
    </row>
    <row r="20" spans="1:17" x14ac:dyDescent="0.2">
      <c r="A20" s="21"/>
      <c r="B20" s="22"/>
      <c r="C20" s="23"/>
      <c r="D20" s="21"/>
      <c r="E20" s="21"/>
      <c r="F20" s="21"/>
      <c r="G20" s="21"/>
      <c r="H20" s="29">
        <v>0</v>
      </c>
      <c r="I20" s="27">
        <v>0.69374999999999998</v>
      </c>
      <c r="J20" s="9">
        <f t="shared" si="2"/>
        <v>447.99999999999994</v>
      </c>
      <c r="K20" s="31">
        <v>13.365</v>
      </c>
      <c r="L20" s="18">
        <v>50</v>
      </c>
      <c r="M20" s="18">
        <v>25</v>
      </c>
      <c r="N20" s="11">
        <f t="shared" si="0"/>
        <v>3.1477502925807972</v>
      </c>
      <c r="O20" s="25">
        <f t="shared" si="1"/>
        <v>1.5521451146848112E-2</v>
      </c>
      <c r="P20" s="21"/>
      <c r="Q20" s="21"/>
    </row>
    <row r="21" spans="1:17" x14ac:dyDescent="0.2">
      <c r="A21" s="21"/>
      <c r="B21" s="22"/>
      <c r="C21" s="23"/>
      <c r="D21" s="21"/>
      <c r="E21" s="21"/>
      <c r="F21" s="21"/>
      <c r="G21" s="21"/>
      <c r="H21" s="29">
        <v>0</v>
      </c>
      <c r="I21" s="27">
        <v>0.72222222222222221</v>
      </c>
      <c r="J21" s="9">
        <f>60*(I21-$I$2)*24+(24*60*H21)</f>
        <v>488.99999999999989</v>
      </c>
      <c r="K21" s="10">
        <v>13.3512</v>
      </c>
      <c r="L21" s="18">
        <v>50</v>
      </c>
      <c r="M21" s="18">
        <v>25</v>
      </c>
      <c r="N21" s="11">
        <f t="shared" si="0"/>
        <v>3.1477502925807972</v>
      </c>
      <c r="O21" s="25">
        <f t="shared" si="1"/>
        <v>1.5521451146848112E-2</v>
      </c>
      <c r="P21" s="21"/>
      <c r="Q21" s="21"/>
    </row>
    <row r="22" spans="1:17" x14ac:dyDescent="0.2">
      <c r="A22" s="21"/>
      <c r="B22" s="22"/>
      <c r="C22" s="23"/>
      <c r="D22" s="21"/>
      <c r="E22" s="21"/>
      <c r="F22" s="21"/>
      <c r="G22" s="21"/>
      <c r="H22" s="29">
        <v>0</v>
      </c>
      <c r="I22" s="27">
        <v>0.74444444444444446</v>
      </c>
      <c r="J22" s="9">
        <f>60*(I22-$I$2)*24+(24*60*H22)</f>
        <v>521</v>
      </c>
      <c r="K22" s="10">
        <v>13.340999999999999</v>
      </c>
      <c r="L22" s="18">
        <v>50</v>
      </c>
      <c r="M22" s="18">
        <v>25</v>
      </c>
      <c r="N22" s="11">
        <f t="shared" si="0"/>
        <v>3.1477502925807972</v>
      </c>
      <c r="O22" s="25">
        <f t="shared" si="1"/>
        <v>1.5521451146848112E-2</v>
      </c>
      <c r="P22" s="21"/>
      <c r="Q22" s="21"/>
    </row>
    <row r="23" spans="1:17" x14ac:dyDescent="0.2">
      <c r="A23" s="21"/>
      <c r="B23" s="22"/>
      <c r="C23" s="23"/>
      <c r="D23" s="21"/>
      <c r="E23" s="21"/>
      <c r="F23" s="21"/>
      <c r="G23" s="21"/>
      <c r="H23" s="29">
        <v>0</v>
      </c>
      <c r="I23" s="27">
        <v>0.78333333333333333</v>
      </c>
      <c r="J23" s="9">
        <f>60*(I23-$I$2)*24+(24*60*H23)</f>
        <v>577</v>
      </c>
      <c r="K23" s="10">
        <v>13.325699999999999</v>
      </c>
      <c r="L23" s="18">
        <v>50</v>
      </c>
      <c r="M23" s="18">
        <v>25</v>
      </c>
      <c r="N23" s="11">
        <f t="shared" si="0"/>
        <v>3.1477502925807972</v>
      </c>
      <c r="O23" s="25">
        <f t="shared" si="1"/>
        <v>1.5521451146848112E-2</v>
      </c>
      <c r="P23" s="21"/>
      <c r="Q23" s="21"/>
    </row>
    <row r="24" spans="1:17" x14ac:dyDescent="0.2">
      <c r="A24" s="21"/>
      <c r="B24" s="22"/>
      <c r="C24" s="23"/>
      <c r="D24" s="21"/>
      <c r="E24" s="21"/>
      <c r="F24" s="21"/>
      <c r="G24" s="21"/>
      <c r="H24" s="29">
        <v>0</v>
      </c>
      <c r="I24" s="27">
        <v>0.81597222222222221</v>
      </c>
      <c r="J24" s="9">
        <f t="shared" ref="J24:J26" si="6">60*(I24-$I$2)*24+(24*60*H24)</f>
        <v>623.99999999999989</v>
      </c>
      <c r="K24" s="10">
        <v>13.3123</v>
      </c>
      <c r="L24" s="18">
        <v>50</v>
      </c>
      <c r="M24" s="18">
        <v>25</v>
      </c>
      <c r="N24" s="11">
        <f t="shared" si="0"/>
        <v>3.1477502925807972</v>
      </c>
      <c r="O24" s="25">
        <f t="shared" si="1"/>
        <v>1.5521451146848112E-2</v>
      </c>
      <c r="P24" s="21"/>
      <c r="Q24" s="21"/>
    </row>
    <row r="25" spans="1:17" x14ac:dyDescent="0.2">
      <c r="A25" s="21"/>
      <c r="B25" s="22"/>
      <c r="C25" s="23"/>
      <c r="D25" s="21"/>
      <c r="E25" s="21"/>
      <c r="F25" s="21"/>
      <c r="G25" s="21"/>
      <c r="H25" s="29">
        <v>0</v>
      </c>
      <c r="I25" s="27">
        <v>0.89861111111111114</v>
      </c>
      <c r="J25" s="9">
        <f t="shared" si="6"/>
        <v>743</v>
      </c>
      <c r="K25" s="10">
        <v>13.2872</v>
      </c>
      <c r="L25" s="18">
        <v>50</v>
      </c>
      <c r="M25" s="18">
        <v>25</v>
      </c>
      <c r="N25" s="11">
        <f t="shared" si="0"/>
        <v>3.1477502925807972</v>
      </c>
      <c r="O25" s="25">
        <f t="shared" si="1"/>
        <v>1.5521451146848112E-2</v>
      </c>
      <c r="P25" s="21"/>
      <c r="Q25" s="21"/>
    </row>
    <row r="26" spans="1:17" x14ac:dyDescent="0.2">
      <c r="A26" s="21"/>
      <c r="B26" s="22"/>
      <c r="C26" s="23"/>
      <c r="D26" s="21"/>
      <c r="E26" s="21"/>
      <c r="F26" s="21"/>
      <c r="G26" s="21"/>
      <c r="H26" s="29">
        <v>0</v>
      </c>
      <c r="I26" s="27">
        <v>0.97083333333333333</v>
      </c>
      <c r="J26" s="9">
        <f t="shared" si="6"/>
        <v>847.00000000000011</v>
      </c>
      <c r="K26" s="10">
        <v>13.2676</v>
      </c>
      <c r="L26" s="18">
        <v>50</v>
      </c>
      <c r="M26" s="18">
        <v>25</v>
      </c>
      <c r="N26" s="11">
        <f t="shared" si="0"/>
        <v>3.1477502925807972</v>
      </c>
      <c r="O26" s="25">
        <f t="shared" si="1"/>
        <v>1.5521451146848112E-2</v>
      </c>
      <c r="P26" s="21"/>
      <c r="Q26" s="21"/>
    </row>
    <row r="27" spans="1:17" x14ac:dyDescent="0.2">
      <c r="A27" s="21"/>
      <c r="B27" s="22"/>
      <c r="C27" s="23"/>
      <c r="D27" s="21"/>
      <c r="E27" s="21"/>
      <c r="F27" s="21"/>
      <c r="G27" s="21"/>
      <c r="H27" s="29"/>
      <c r="I27" s="27"/>
      <c r="J27" s="9"/>
      <c r="K27" s="10"/>
      <c r="L27" s="18"/>
      <c r="M27" s="18"/>
      <c r="N27" s="11"/>
      <c r="O27" s="25"/>
      <c r="P27" s="21"/>
      <c r="Q27" s="21"/>
    </row>
    <row r="28" spans="1:17" x14ac:dyDescent="0.2">
      <c r="A28" s="21"/>
      <c r="B28" s="22"/>
      <c r="C28" s="23"/>
      <c r="D28" s="21"/>
      <c r="E28" s="21"/>
      <c r="F28" s="21"/>
      <c r="G28" s="21"/>
      <c r="H28" s="30"/>
      <c r="I28" s="27"/>
      <c r="J28" s="9"/>
      <c r="K28" s="10"/>
      <c r="L28" s="18"/>
      <c r="M28" s="18"/>
      <c r="N28" s="11"/>
      <c r="O28" s="25"/>
      <c r="P28" s="21"/>
      <c r="Q28" s="21"/>
    </row>
    <row r="29" spans="1:17" x14ac:dyDescent="0.2">
      <c r="A29" s="21"/>
      <c r="B29" s="22"/>
      <c r="C29" s="23"/>
      <c r="D29" s="21"/>
      <c r="E29" s="21"/>
      <c r="F29" s="21"/>
      <c r="G29" s="21"/>
      <c r="H29" s="30"/>
      <c r="I29" s="27"/>
      <c r="J29" s="9"/>
      <c r="K29" s="10"/>
      <c r="L29" s="18"/>
      <c r="M29" s="18"/>
      <c r="N29" s="11"/>
      <c r="O29" s="25"/>
      <c r="P29" s="21"/>
      <c r="Q29" s="21"/>
    </row>
    <row r="30" spans="1:17" x14ac:dyDescent="0.2">
      <c r="A30" s="21"/>
      <c r="B30" s="22"/>
      <c r="C30" s="23"/>
      <c r="D30" s="21"/>
      <c r="E30" s="21"/>
      <c r="F30" s="21"/>
      <c r="G30" s="21"/>
      <c r="H30" s="30"/>
      <c r="I30" s="27"/>
      <c r="J30" s="9"/>
      <c r="K30" s="10"/>
      <c r="L30" s="18"/>
      <c r="M30" s="18"/>
      <c r="N30" s="11"/>
      <c r="O30" s="25"/>
      <c r="P30" s="21"/>
      <c r="Q30" s="21"/>
    </row>
    <row r="31" spans="1:17" x14ac:dyDescent="0.2">
      <c r="A31" s="21"/>
      <c r="B31" s="22"/>
      <c r="C31" s="23"/>
      <c r="D31" s="21"/>
      <c r="E31" s="21"/>
      <c r="F31" s="21"/>
      <c r="G31" s="21"/>
      <c r="H31" s="30"/>
      <c r="I31" s="27"/>
      <c r="J31" s="9"/>
      <c r="K31" s="10"/>
      <c r="L31" s="18"/>
      <c r="M31" s="18"/>
      <c r="N31" s="11"/>
      <c r="O31" s="25"/>
      <c r="P31" s="21"/>
      <c r="Q31" s="21"/>
    </row>
    <row r="32" spans="1:17" x14ac:dyDescent="0.2">
      <c r="A32" s="21"/>
      <c r="B32" s="22"/>
      <c r="C32" s="23"/>
      <c r="D32" s="21"/>
      <c r="E32" s="21"/>
      <c r="F32" s="21"/>
      <c r="G32" s="21"/>
      <c r="H32" s="30"/>
      <c r="I32" s="27"/>
      <c r="J32" s="9"/>
      <c r="K32" s="10"/>
      <c r="L32" s="18"/>
      <c r="M32" s="18"/>
      <c r="N32" s="11"/>
      <c r="O32" s="25"/>
      <c r="P32" s="21"/>
      <c r="Q32" s="21"/>
    </row>
    <row r="33" spans="1:17" x14ac:dyDescent="0.2">
      <c r="A33" s="21"/>
      <c r="B33" s="22"/>
      <c r="C33" s="23"/>
      <c r="D33" s="21"/>
      <c r="E33" s="21"/>
      <c r="F33" s="21"/>
      <c r="G33" s="21"/>
      <c r="O33" s="21"/>
      <c r="P33" s="21"/>
      <c r="Q33" s="21"/>
    </row>
    <row r="34" spans="1:17" x14ac:dyDescent="0.2">
      <c r="A34" s="21"/>
      <c r="B34" s="22"/>
      <c r="C34" s="23"/>
      <c r="D34" s="21"/>
      <c r="E34" s="21"/>
      <c r="F34" s="21"/>
      <c r="G34" s="21"/>
      <c r="O34" s="21"/>
      <c r="P34" s="21"/>
      <c r="Q34" s="21"/>
    </row>
    <row r="35" spans="1:17" x14ac:dyDescent="0.2">
      <c r="A35" s="21"/>
      <c r="B35" s="22"/>
      <c r="C35" s="23"/>
      <c r="D35" s="21"/>
      <c r="E35" s="21"/>
      <c r="F35" s="21"/>
      <c r="G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">
      <c r="A36" s="21"/>
      <c r="B36" s="22"/>
      <c r="C36" s="23"/>
      <c r="D36" s="21"/>
      <c r="E36" s="21"/>
      <c r="F36" s="21"/>
      <c r="G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">
      <c r="A37" s="21"/>
      <c r="B37" s="22"/>
      <c r="C37" s="23"/>
      <c r="D37" s="21"/>
      <c r="E37" s="21"/>
      <c r="F37" s="21"/>
      <c r="G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">
      <c r="A38" s="21"/>
      <c r="B38" s="22"/>
      <c r="C38" s="23"/>
      <c r="D38" s="21"/>
      <c r="E38" s="21"/>
      <c r="F38" s="21"/>
      <c r="G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">
      <c r="A39" s="21"/>
      <c r="B39" s="22"/>
      <c r="C39" s="23"/>
      <c r="D39" s="21"/>
      <c r="E39" s="21"/>
      <c r="F39" s="21"/>
      <c r="G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">
      <c r="A40" s="21"/>
      <c r="B40" s="22"/>
      <c r="C40" s="23"/>
      <c r="D40" s="21"/>
      <c r="E40" s="21"/>
      <c r="F40" s="21"/>
      <c r="G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2">
      <c r="A41" s="21"/>
      <c r="B41" s="22"/>
      <c r="C41" s="23"/>
      <c r="D41" s="21"/>
      <c r="E41" s="21"/>
      <c r="F41" s="21"/>
      <c r="G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2">
      <c r="A42" s="21"/>
      <c r="B42" s="22"/>
      <c r="C42" s="23"/>
      <c r="D42" s="21"/>
      <c r="E42" s="21"/>
      <c r="F42" s="21"/>
      <c r="G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2">
      <c r="A43" s="21"/>
      <c r="B43" s="22"/>
      <c r="C43" s="23"/>
      <c r="D43" s="21"/>
      <c r="E43" s="21"/>
      <c r="F43" s="21"/>
      <c r="G43" s="21"/>
      <c r="J43" s="21"/>
      <c r="K43" s="21"/>
      <c r="L43" s="21"/>
      <c r="M43" s="21"/>
      <c r="N43" s="21"/>
      <c r="O43" s="21"/>
      <c r="P43" s="21"/>
      <c r="Q43" s="21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4C18-E827-4031-92AA-948383858F59}">
  <dimension ref="A1:CO40"/>
  <sheetViews>
    <sheetView zoomScale="99" zoomScaleNormal="125" workbookViewId="0">
      <selection activeCell="D1" sqref="D1"/>
    </sheetView>
  </sheetViews>
  <sheetFormatPr baseColWidth="10" defaultColWidth="10.83203125" defaultRowHeight="15" x14ac:dyDescent="0.2"/>
  <cols>
    <col min="1" max="1" width="26" bestFit="1" customWidth="1"/>
    <col min="2" max="2" width="11.5" style="3" bestFit="1" customWidth="1"/>
    <col min="3" max="3" width="11.33203125" style="4" bestFit="1" customWidth="1"/>
    <col min="4" max="4" width="17.6640625" customWidth="1"/>
    <col min="5" max="5" width="14" bestFit="1" customWidth="1"/>
    <col min="6" max="6" width="11.5" bestFit="1" customWidth="1"/>
    <col min="7" max="7" width="11.1640625" bestFit="1" customWidth="1"/>
    <col min="8" max="8" width="11.1640625" style="24" bestFit="1" customWidth="1"/>
    <col min="9" max="9" width="11" style="28" bestFit="1" customWidth="1"/>
  </cols>
  <sheetData>
    <row r="1" spans="1:93" x14ac:dyDescent="0.2">
      <c r="A1" s="32" t="s">
        <v>12</v>
      </c>
      <c r="B1" s="33" t="s">
        <v>0</v>
      </c>
      <c r="C1" s="34" t="s">
        <v>5</v>
      </c>
      <c r="D1" s="35" t="s">
        <v>6</v>
      </c>
      <c r="E1" s="35" t="s">
        <v>7</v>
      </c>
      <c r="F1" s="12" t="s">
        <v>8</v>
      </c>
      <c r="G1" s="5" t="s">
        <v>9</v>
      </c>
      <c r="H1" s="36" t="s">
        <v>10</v>
      </c>
      <c r="I1" s="37" t="s">
        <v>11</v>
      </c>
      <c r="J1" s="5" t="s">
        <v>13</v>
      </c>
      <c r="K1" s="32" t="s">
        <v>14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15</v>
      </c>
      <c r="Q1" s="6" t="s">
        <v>16</v>
      </c>
      <c r="R1" s="7"/>
      <c r="S1" s="7"/>
      <c r="T1" s="6"/>
      <c r="U1" s="6"/>
      <c r="V1" s="6"/>
      <c r="W1" s="6"/>
      <c r="X1" s="7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2">
      <c r="A2" s="13" t="s">
        <v>19</v>
      </c>
      <c r="B2" s="14">
        <v>45188</v>
      </c>
      <c r="C2" s="15">
        <v>0.3840277777777778</v>
      </c>
      <c r="D2" s="16">
        <v>13.2425</v>
      </c>
      <c r="E2" s="16">
        <v>11.69</v>
      </c>
      <c r="F2" s="16">
        <v>101.4</v>
      </c>
      <c r="G2" s="8">
        <v>0</v>
      </c>
      <c r="H2" s="29">
        <v>0</v>
      </c>
      <c r="I2" s="26">
        <v>0.3840277777777778</v>
      </c>
      <c r="J2" s="9">
        <v>0</v>
      </c>
      <c r="K2" s="10">
        <v>13.250999999999999</v>
      </c>
      <c r="L2" s="18">
        <v>50</v>
      </c>
      <c r="M2" s="18">
        <v>25</v>
      </c>
      <c r="N2" s="11">
        <f>(610.78*2.71828^(M2/(M2+238.3)*17.2694))/1000</f>
        <v>3.1477502925807972</v>
      </c>
      <c r="O2" s="25">
        <f>(1-(L2/100))*(N2/F$2)</f>
        <v>1.5521451146848112E-2</v>
      </c>
      <c r="P2" s="8"/>
      <c r="Q2" s="8"/>
      <c r="R2" s="7"/>
      <c r="S2" s="7"/>
      <c r="T2" s="6"/>
      <c r="U2" s="6"/>
      <c r="V2" s="6"/>
      <c r="W2" s="6"/>
      <c r="X2" s="7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7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17"/>
      <c r="B3" s="19"/>
      <c r="C3" s="20"/>
      <c r="D3" s="17"/>
      <c r="E3" s="17"/>
      <c r="F3" s="17"/>
      <c r="G3" s="8"/>
      <c r="H3" s="29">
        <v>0</v>
      </c>
      <c r="I3" s="26">
        <v>0.38680555555555557</v>
      </c>
      <c r="J3" s="9">
        <f>60*(I3-$I$2)*24+(24*60*H3)</f>
        <v>3.9999999999999858</v>
      </c>
      <c r="K3" s="10">
        <v>13.2433</v>
      </c>
      <c r="L3" s="18">
        <v>50</v>
      </c>
      <c r="M3" s="18">
        <v>25</v>
      </c>
      <c r="N3" s="11">
        <f t="shared" ref="N3:N15" si="0">(610.78*2.71828^(M3/(M3+238.3)*17.2694))/1000</f>
        <v>3.1477502925807972</v>
      </c>
      <c r="O3" s="25">
        <f t="shared" ref="O3:O15" si="1">(1-(L3/100))*(N3/F$2)</f>
        <v>1.5521451146848112E-2</v>
      </c>
      <c r="P3" s="8"/>
      <c r="Q3" s="17"/>
      <c r="R3" s="7"/>
      <c r="S3" s="7"/>
      <c r="T3" s="8"/>
      <c r="U3" s="7"/>
      <c r="V3" s="7"/>
      <c r="W3" s="7"/>
      <c r="X3" s="7"/>
      <c r="Y3" s="7"/>
      <c r="Z3" s="7"/>
      <c r="AA3" s="7"/>
      <c r="AB3" s="7"/>
      <c r="AC3" s="8"/>
      <c r="AD3" s="7"/>
      <c r="AE3" s="7"/>
      <c r="AF3" s="7"/>
      <c r="AG3" s="7"/>
      <c r="AH3" s="8"/>
      <c r="AI3" s="7"/>
      <c r="AJ3" s="7"/>
      <c r="AK3" s="7"/>
      <c r="AL3" s="7"/>
      <c r="AM3" s="7"/>
      <c r="AQ3" s="2"/>
      <c r="AV3" s="2"/>
      <c r="BE3" s="2"/>
      <c r="BJ3" s="2"/>
      <c r="BS3" s="2"/>
      <c r="BX3" s="2"/>
      <c r="CG3" s="2"/>
      <c r="CL3" s="2"/>
    </row>
    <row r="4" spans="1:93" x14ac:dyDescent="0.2">
      <c r="A4" s="17"/>
      <c r="B4" s="19"/>
      <c r="C4" s="20"/>
      <c r="D4" s="17"/>
      <c r="E4" s="17"/>
      <c r="F4" s="17"/>
      <c r="G4" s="8"/>
      <c r="H4" s="29">
        <v>0</v>
      </c>
      <c r="I4" s="26">
        <v>0.39166666666666666</v>
      </c>
      <c r="J4" s="9">
        <f t="shared" ref="J4:J19" si="2">60*(I4-$I$2)*24+(24*60*H4)</f>
        <v>10.999999999999961</v>
      </c>
      <c r="K4" s="10">
        <v>13.2286</v>
      </c>
      <c r="L4" s="18">
        <v>50</v>
      </c>
      <c r="M4" s="18">
        <v>25</v>
      </c>
      <c r="N4" s="11">
        <f t="shared" si="0"/>
        <v>3.1477502925807972</v>
      </c>
      <c r="O4" s="25">
        <f t="shared" si="1"/>
        <v>1.5521451146848112E-2</v>
      </c>
      <c r="P4" s="17"/>
      <c r="Q4" s="8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8"/>
      <c r="AD4" s="7"/>
      <c r="AE4" s="7"/>
      <c r="AF4" s="7"/>
      <c r="AG4" s="7"/>
      <c r="AH4" s="8"/>
      <c r="AI4" s="8"/>
      <c r="AJ4" s="7"/>
      <c r="AK4" s="7"/>
      <c r="AL4" s="7"/>
      <c r="AM4" s="7"/>
      <c r="AQ4" s="2"/>
      <c r="AV4" s="2"/>
      <c r="AW4" s="2"/>
      <c r="BE4" s="2"/>
      <c r="BJ4" s="2"/>
      <c r="BK4" s="2"/>
      <c r="BS4" s="2"/>
      <c r="BX4" s="2"/>
      <c r="BY4" s="2"/>
      <c r="CG4" s="2"/>
      <c r="CL4" s="2"/>
      <c r="CM4" s="2"/>
    </row>
    <row r="5" spans="1:93" x14ac:dyDescent="0.2">
      <c r="A5" s="17"/>
      <c r="B5" s="19"/>
      <c r="C5" s="20"/>
      <c r="D5" s="17"/>
      <c r="E5" s="17"/>
      <c r="F5" s="17"/>
      <c r="G5" s="8"/>
      <c r="H5" s="29">
        <v>0</v>
      </c>
      <c r="I5" s="26">
        <v>0.40069444444444446</v>
      </c>
      <c r="J5" s="9">
        <f t="shared" si="2"/>
        <v>23.999999999999993</v>
      </c>
      <c r="K5" s="10">
        <v>13.2058</v>
      </c>
      <c r="L5" s="18">
        <v>50</v>
      </c>
      <c r="M5" s="18">
        <v>25</v>
      </c>
      <c r="N5" s="11">
        <f t="shared" si="0"/>
        <v>3.1477502925807972</v>
      </c>
      <c r="O5" s="25">
        <f t="shared" si="1"/>
        <v>1.5521451146848112E-2</v>
      </c>
      <c r="P5" s="8"/>
      <c r="Q5" s="8"/>
      <c r="R5" s="8"/>
      <c r="S5" s="7"/>
      <c r="T5" s="8"/>
      <c r="U5" s="8"/>
      <c r="V5" s="7"/>
      <c r="W5" s="7"/>
      <c r="X5" s="7"/>
      <c r="Y5" s="7"/>
      <c r="Z5" s="7"/>
      <c r="AA5" s="7"/>
      <c r="AB5" s="7"/>
      <c r="AC5" s="8"/>
      <c r="AD5" s="7"/>
      <c r="AE5" s="7"/>
      <c r="AF5" s="7"/>
      <c r="AG5" s="7"/>
      <c r="AH5" s="8"/>
      <c r="AI5" s="8"/>
      <c r="AJ5" s="7"/>
      <c r="AK5" s="7"/>
      <c r="AL5" s="7"/>
      <c r="AM5" s="7"/>
      <c r="AQ5" s="2"/>
      <c r="AV5" s="2"/>
      <c r="AW5" s="2"/>
      <c r="BE5" s="2"/>
      <c r="BJ5" s="2"/>
      <c r="BK5" s="2"/>
      <c r="BS5" s="2"/>
      <c r="BX5" s="2"/>
      <c r="BY5" s="2"/>
      <c r="CG5" s="2"/>
      <c r="CL5" s="2"/>
      <c r="CM5" s="2"/>
    </row>
    <row r="6" spans="1:93" x14ac:dyDescent="0.2">
      <c r="A6" s="17"/>
      <c r="B6" s="19"/>
      <c r="C6" s="20"/>
      <c r="D6" s="17"/>
      <c r="E6" s="17"/>
      <c r="F6" s="17"/>
      <c r="G6" s="8"/>
      <c r="H6" s="29">
        <v>0</v>
      </c>
      <c r="I6" s="26">
        <v>0.40763888888888888</v>
      </c>
      <c r="J6" s="9">
        <f t="shared" si="2"/>
        <v>33.999999999999957</v>
      </c>
      <c r="K6" s="10">
        <v>13.1899</v>
      </c>
      <c r="L6" s="18">
        <v>50</v>
      </c>
      <c r="M6" s="18">
        <v>25</v>
      </c>
      <c r="N6" s="11">
        <f t="shared" si="0"/>
        <v>3.1477502925807972</v>
      </c>
      <c r="O6" s="25">
        <f t="shared" si="1"/>
        <v>1.5521451146848112E-2</v>
      </c>
      <c r="P6" s="8"/>
      <c r="Q6" s="8"/>
      <c r="R6" s="8"/>
      <c r="S6" s="7"/>
      <c r="T6" s="8"/>
      <c r="U6" s="8"/>
      <c r="V6" s="7"/>
      <c r="W6" s="7"/>
      <c r="X6" s="7"/>
      <c r="Y6" s="7"/>
      <c r="Z6" s="7"/>
      <c r="AA6" s="7"/>
      <c r="AB6" s="7"/>
      <c r="AC6" s="8"/>
      <c r="AD6" s="7"/>
      <c r="AE6" s="7"/>
      <c r="AF6" s="7"/>
      <c r="AG6" s="7"/>
      <c r="AH6" s="8"/>
      <c r="AI6" s="8"/>
      <c r="AJ6" s="7"/>
      <c r="AK6" s="7"/>
      <c r="AL6" s="7"/>
      <c r="AM6" s="7"/>
      <c r="AQ6" s="2"/>
      <c r="AV6" s="2"/>
      <c r="AW6" s="2"/>
      <c r="BE6" s="2"/>
      <c r="BJ6" s="2"/>
      <c r="BK6" s="2"/>
      <c r="BS6" s="2"/>
      <c r="BX6" s="2"/>
      <c r="BY6" s="2"/>
      <c r="CG6" s="2"/>
      <c r="CL6" s="2"/>
      <c r="CM6" s="2"/>
    </row>
    <row r="7" spans="1:93" x14ac:dyDescent="0.2">
      <c r="A7" s="17"/>
      <c r="B7" s="19"/>
      <c r="C7" s="20"/>
      <c r="D7" s="17"/>
      <c r="E7" s="17"/>
      <c r="F7" s="17"/>
      <c r="G7" s="8"/>
      <c r="H7" s="29">
        <v>0</v>
      </c>
      <c r="I7" s="26">
        <v>0.41666666666666669</v>
      </c>
      <c r="J7" s="9">
        <f t="shared" si="2"/>
        <v>46.999999999999993</v>
      </c>
      <c r="K7" s="10">
        <v>13.1706</v>
      </c>
      <c r="L7" s="18">
        <v>50</v>
      </c>
      <c r="M7" s="18">
        <v>25</v>
      </c>
      <c r="N7" s="11">
        <f t="shared" si="0"/>
        <v>3.1477502925807972</v>
      </c>
      <c r="O7" s="25">
        <f t="shared" si="1"/>
        <v>1.5521451146848112E-2</v>
      </c>
      <c r="P7" s="8"/>
      <c r="Q7" s="8"/>
      <c r="R7" s="8"/>
      <c r="S7" s="7"/>
      <c r="T7" s="8"/>
      <c r="U7" s="8"/>
      <c r="V7" s="7"/>
      <c r="W7" s="7"/>
      <c r="X7" s="7"/>
      <c r="Y7" s="7"/>
      <c r="Z7" s="7"/>
      <c r="AA7" s="7"/>
      <c r="AB7" s="7"/>
      <c r="AC7" s="8"/>
      <c r="AD7" s="7"/>
      <c r="AE7" s="7"/>
      <c r="AF7" s="7"/>
      <c r="AG7" s="7"/>
      <c r="AH7" s="8"/>
      <c r="AI7" s="8"/>
      <c r="AJ7" s="7"/>
      <c r="AK7" s="7"/>
      <c r="AL7" s="7"/>
      <c r="AM7" s="7"/>
      <c r="AQ7" s="2"/>
      <c r="AV7" s="2"/>
      <c r="AW7" s="2"/>
      <c r="BE7" s="2"/>
      <c r="BJ7" s="2"/>
      <c r="BK7" s="2"/>
      <c r="BS7" s="2"/>
      <c r="BX7" s="2"/>
      <c r="BY7" s="2"/>
      <c r="CG7" s="2"/>
      <c r="CL7" s="2"/>
      <c r="CM7" s="2"/>
    </row>
    <row r="8" spans="1:93" x14ac:dyDescent="0.2">
      <c r="A8" s="17"/>
      <c r="B8" s="19"/>
      <c r="C8" s="20"/>
      <c r="D8" s="17"/>
      <c r="E8" s="17"/>
      <c r="F8" s="17"/>
      <c r="G8" s="8"/>
      <c r="H8" s="29">
        <v>0</v>
      </c>
      <c r="I8" s="26">
        <v>0.42986111111111108</v>
      </c>
      <c r="J8" s="9">
        <f t="shared" si="2"/>
        <v>65.999999999999929</v>
      </c>
      <c r="K8" s="10">
        <v>13.1477</v>
      </c>
      <c r="L8" s="18">
        <v>50</v>
      </c>
      <c r="M8" s="18">
        <v>25</v>
      </c>
      <c r="N8" s="11">
        <f t="shared" si="0"/>
        <v>3.1477502925807972</v>
      </c>
      <c r="O8" s="25">
        <f t="shared" si="1"/>
        <v>1.5521451146848112E-2</v>
      </c>
      <c r="P8" s="8"/>
      <c r="Q8" s="8"/>
      <c r="R8" s="8"/>
      <c r="S8" s="7"/>
      <c r="T8" s="8"/>
      <c r="U8" s="8"/>
      <c r="V8" s="7"/>
      <c r="W8" s="7"/>
      <c r="X8" s="7"/>
      <c r="Y8" s="7"/>
      <c r="Z8" s="7"/>
      <c r="AA8" s="7"/>
      <c r="AB8" s="7"/>
      <c r="AC8" s="8"/>
      <c r="AD8" s="7"/>
      <c r="AE8" s="7"/>
      <c r="AF8" s="7"/>
      <c r="AG8" s="7"/>
      <c r="AH8" s="8"/>
      <c r="AI8" s="8"/>
      <c r="AJ8" s="7"/>
      <c r="AK8" s="7"/>
      <c r="AL8" s="7"/>
      <c r="AM8" s="7"/>
      <c r="AQ8" s="2"/>
      <c r="AV8" s="2"/>
      <c r="AW8" s="2"/>
      <c r="BE8" s="2"/>
      <c r="BJ8" s="2"/>
      <c r="BK8" s="2"/>
      <c r="BS8" s="2"/>
      <c r="BX8" s="2"/>
      <c r="BY8" s="2"/>
      <c r="CG8" s="2"/>
      <c r="CL8" s="2"/>
      <c r="CM8" s="2"/>
    </row>
    <row r="9" spans="1:93" x14ac:dyDescent="0.2">
      <c r="A9" s="17"/>
      <c r="B9" s="19"/>
      <c r="C9" s="20"/>
      <c r="D9" s="17"/>
      <c r="E9" s="17"/>
      <c r="F9" s="17"/>
      <c r="G9" s="8"/>
      <c r="H9" s="29">
        <v>0</v>
      </c>
      <c r="I9" s="27">
        <v>0.44305555555555554</v>
      </c>
      <c r="J9" s="9">
        <f t="shared" si="2"/>
        <v>84.999999999999943</v>
      </c>
      <c r="K9" s="10">
        <v>13.128399999999999</v>
      </c>
      <c r="L9" s="18">
        <v>50</v>
      </c>
      <c r="M9" s="18">
        <v>25</v>
      </c>
      <c r="N9" s="11">
        <f t="shared" si="0"/>
        <v>3.1477502925807972</v>
      </c>
      <c r="O9" s="25">
        <f t="shared" si="1"/>
        <v>1.5521451146848112E-2</v>
      </c>
      <c r="P9" s="8"/>
      <c r="Q9" s="8"/>
      <c r="R9" s="8"/>
      <c r="S9" s="7"/>
      <c r="T9" s="8"/>
      <c r="U9" s="8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7"/>
      <c r="AH9" s="8"/>
      <c r="AI9" s="8"/>
      <c r="AJ9" s="7"/>
      <c r="AK9" s="7"/>
      <c r="AL9" s="7"/>
      <c r="AM9" s="7"/>
      <c r="AQ9" s="2"/>
      <c r="AV9" s="2"/>
      <c r="AW9" s="2"/>
      <c r="BE9" s="2"/>
      <c r="BJ9" s="2"/>
      <c r="BK9" s="2"/>
      <c r="BS9" s="2"/>
      <c r="BX9" s="2"/>
      <c r="BY9" s="2"/>
      <c r="CG9" s="2"/>
      <c r="CL9" s="2"/>
      <c r="CM9" s="2"/>
    </row>
    <row r="10" spans="1:93" x14ac:dyDescent="0.2">
      <c r="A10" s="17"/>
      <c r="B10" s="19"/>
      <c r="C10" s="20"/>
      <c r="D10" s="17"/>
      <c r="E10" s="17"/>
      <c r="F10" s="17"/>
      <c r="G10" s="8"/>
      <c r="H10" s="29">
        <v>0</v>
      </c>
      <c r="I10" s="27">
        <v>0.4597222222222222</v>
      </c>
      <c r="J10" s="9">
        <f t="shared" si="2"/>
        <v>108.99999999999994</v>
      </c>
      <c r="K10" s="10">
        <v>13.1083</v>
      </c>
      <c r="L10" s="18">
        <v>50</v>
      </c>
      <c r="M10" s="18">
        <v>25</v>
      </c>
      <c r="N10" s="11">
        <f t="shared" si="0"/>
        <v>3.1477502925807972</v>
      </c>
      <c r="O10" s="25">
        <f t="shared" si="1"/>
        <v>1.5521451146848112E-2</v>
      </c>
      <c r="P10" s="8"/>
      <c r="Q10" s="17"/>
      <c r="R10" s="7"/>
      <c r="S10" s="7"/>
      <c r="T10" s="8"/>
      <c r="U10" s="8"/>
      <c r="V10" s="7"/>
      <c r="W10" s="6"/>
      <c r="X10" s="7"/>
      <c r="Y10" s="7"/>
      <c r="Z10" s="7"/>
      <c r="AA10" s="7"/>
      <c r="AB10" s="7"/>
      <c r="AC10" s="8"/>
      <c r="AD10" s="7"/>
      <c r="AE10" s="7"/>
      <c r="AF10" s="7"/>
      <c r="AG10" s="7"/>
      <c r="AH10" s="8"/>
      <c r="AI10" s="8"/>
      <c r="AJ10" s="7"/>
      <c r="AK10" s="6"/>
      <c r="AL10" s="7"/>
      <c r="AM10" s="7"/>
      <c r="AQ10" s="2"/>
      <c r="AV10" s="2"/>
      <c r="AW10" s="2"/>
      <c r="AY10" s="1"/>
      <c r="BE10" s="2"/>
      <c r="BJ10" s="2"/>
      <c r="BK10" s="2"/>
      <c r="BM10" s="1"/>
      <c r="BS10" s="2"/>
      <c r="BX10" s="2"/>
      <c r="BY10" s="2"/>
      <c r="CA10" s="1"/>
      <c r="CG10" s="2"/>
      <c r="CL10" s="2"/>
      <c r="CM10" s="2"/>
      <c r="CO10" s="1"/>
    </row>
    <row r="11" spans="1:93" x14ac:dyDescent="0.2">
      <c r="A11" s="17"/>
      <c r="B11" s="19"/>
      <c r="C11" s="20"/>
      <c r="D11" s="17"/>
      <c r="E11" s="17"/>
      <c r="F11" s="17"/>
      <c r="G11" s="8"/>
      <c r="H11" s="29">
        <v>0</v>
      </c>
      <c r="I11" s="27">
        <v>0.4777777777777778</v>
      </c>
      <c r="J11" s="9">
        <f t="shared" si="2"/>
        <v>135</v>
      </c>
      <c r="K11" s="10">
        <v>13.0871</v>
      </c>
      <c r="L11" s="18">
        <v>50</v>
      </c>
      <c r="M11" s="18">
        <v>25</v>
      </c>
      <c r="N11" s="11">
        <f t="shared" si="0"/>
        <v>3.1477502925807972</v>
      </c>
      <c r="O11" s="25">
        <f t="shared" si="1"/>
        <v>1.5521451146848112E-2</v>
      </c>
      <c r="P11" s="8"/>
      <c r="Q11" s="17"/>
      <c r="R11" s="7"/>
      <c r="S11" s="7"/>
      <c r="T11" s="8"/>
      <c r="U11" s="7"/>
      <c r="V11" s="7"/>
      <c r="W11" s="7"/>
      <c r="X11" s="7"/>
      <c r="Y11" s="7"/>
      <c r="Z11" s="7"/>
      <c r="AA11" s="7"/>
      <c r="AB11" s="7"/>
      <c r="AC11" s="8"/>
      <c r="AD11" s="7"/>
      <c r="AE11" s="7"/>
      <c r="AF11" s="7"/>
      <c r="AG11" s="7"/>
      <c r="AH11" s="8"/>
      <c r="AI11" s="7"/>
      <c r="AJ11" s="7"/>
      <c r="AK11" s="7"/>
      <c r="AL11" s="7"/>
      <c r="AM11" s="7"/>
      <c r="AQ11" s="2"/>
      <c r="AV11" s="2"/>
      <c r="BE11" s="2"/>
      <c r="BJ11" s="2"/>
      <c r="BS11" s="2"/>
      <c r="BX11" s="2"/>
      <c r="CG11" s="2"/>
      <c r="CL11" s="2"/>
    </row>
    <row r="12" spans="1:93" x14ac:dyDescent="0.2">
      <c r="A12" s="17"/>
      <c r="B12" s="19"/>
      <c r="C12" s="20"/>
      <c r="D12" s="17"/>
      <c r="E12" s="17"/>
      <c r="F12" s="17"/>
      <c r="G12" s="8"/>
      <c r="H12" s="29">
        <v>0</v>
      </c>
      <c r="I12" s="27">
        <v>0.49513888888888885</v>
      </c>
      <c r="J12" s="9">
        <f t="shared" si="2"/>
        <v>159.99999999999989</v>
      </c>
      <c r="K12" s="10">
        <v>13.068899999999999</v>
      </c>
      <c r="L12" s="18">
        <v>50</v>
      </c>
      <c r="M12" s="18">
        <v>25</v>
      </c>
      <c r="N12" s="11">
        <f t="shared" si="0"/>
        <v>3.1477502925807972</v>
      </c>
      <c r="O12" s="25">
        <f t="shared" si="1"/>
        <v>1.5521451146848112E-2</v>
      </c>
      <c r="P12" s="8"/>
      <c r="Q12" s="8"/>
      <c r="R12" s="7"/>
      <c r="S12" s="7"/>
      <c r="T12" s="8"/>
      <c r="U12" s="8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7"/>
      <c r="AH12" s="8"/>
      <c r="AI12" s="8"/>
      <c r="AJ12" s="7"/>
      <c r="AK12" s="7"/>
      <c r="AL12" s="7"/>
      <c r="AM12" s="7"/>
      <c r="AQ12" s="2"/>
      <c r="AV12" s="2"/>
      <c r="AW12" s="2"/>
      <c r="BE12" s="2"/>
      <c r="BJ12" s="2"/>
      <c r="BK12" s="2"/>
      <c r="BS12" s="2"/>
      <c r="BX12" s="2"/>
      <c r="BY12" s="2"/>
      <c r="CG12" s="2"/>
      <c r="CL12" s="2"/>
      <c r="CM12" s="2"/>
    </row>
    <row r="13" spans="1:93" x14ac:dyDescent="0.2">
      <c r="A13" s="21"/>
      <c r="B13" s="22"/>
      <c r="C13" s="23"/>
      <c r="D13" s="21"/>
      <c r="E13" s="21"/>
      <c r="F13" s="21"/>
      <c r="G13" s="21"/>
      <c r="H13" s="29">
        <v>0</v>
      </c>
      <c r="I13" s="27">
        <v>0.51180555555555551</v>
      </c>
      <c r="J13" s="9">
        <f t="shared" si="2"/>
        <v>183.99999999999989</v>
      </c>
      <c r="K13" s="10">
        <v>13.051299999999999</v>
      </c>
      <c r="L13" s="18">
        <v>50</v>
      </c>
      <c r="M13" s="18">
        <v>25</v>
      </c>
      <c r="N13" s="11">
        <f t="shared" si="0"/>
        <v>3.1477502925807972</v>
      </c>
      <c r="O13" s="25">
        <f t="shared" si="1"/>
        <v>1.5521451146848112E-2</v>
      </c>
      <c r="P13" s="21"/>
      <c r="Q13" s="21"/>
    </row>
    <row r="14" spans="1:93" x14ac:dyDescent="0.2">
      <c r="A14" s="21"/>
      <c r="B14" s="22"/>
      <c r="C14" s="23"/>
      <c r="D14" s="21"/>
      <c r="E14" s="21"/>
      <c r="F14" s="21"/>
      <c r="G14" s="21"/>
      <c r="H14" s="29">
        <v>0</v>
      </c>
      <c r="I14" s="27">
        <v>0.52916666666666667</v>
      </c>
      <c r="J14" s="9">
        <f t="shared" si="2"/>
        <v>208.99999999999997</v>
      </c>
      <c r="K14" s="10">
        <v>13.034000000000001</v>
      </c>
      <c r="L14" s="18">
        <v>50</v>
      </c>
      <c r="M14" s="18">
        <v>25</v>
      </c>
      <c r="N14" s="11">
        <f t="shared" si="0"/>
        <v>3.1477502925807972</v>
      </c>
      <c r="O14" s="25">
        <f t="shared" si="1"/>
        <v>1.5521451146848112E-2</v>
      </c>
      <c r="P14" s="21"/>
      <c r="Q14" s="21"/>
    </row>
    <row r="15" spans="1:93" x14ac:dyDescent="0.2">
      <c r="A15" s="21"/>
      <c r="B15" s="22"/>
      <c r="C15" s="23"/>
      <c r="D15" s="21"/>
      <c r="E15" s="21"/>
      <c r="F15" s="21"/>
      <c r="G15" s="21"/>
      <c r="H15" s="29">
        <v>0</v>
      </c>
      <c r="I15" s="27">
        <v>0.5541666666666667</v>
      </c>
      <c r="J15" s="9">
        <f t="shared" si="2"/>
        <v>245</v>
      </c>
      <c r="K15" s="10">
        <v>13.009399999999999</v>
      </c>
      <c r="L15" s="18">
        <v>50</v>
      </c>
      <c r="M15" s="18">
        <v>25</v>
      </c>
      <c r="N15" s="11">
        <f t="shared" si="0"/>
        <v>3.1477502925807972</v>
      </c>
      <c r="O15" s="25">
        <f t="shared" si="1"/>
        <v>1.5521451146848112E-2</v>
      </c>
      <c r="P15" s="21"/>
      <c r="Q15" s="21"/>
    </row>
    <row r="16" spans="1:93" x14ac:dyDescent="0.2">
      <c r="A16" s="21"/>
      <c r="B16" s="22"/>
      <c r="C16" s="23"/>
      <c r="D16" s="21"/>
      <c r="E16" s="21"/>
      <c r="F16" s="21"/>
      <c r="G16" s="1"/>
      <c r="H16" s="29">
        <v>0</v>
      </c>
      <c r="I16" s="27">
        <v>0.5756944444444444</v>
      </c>
      <c r="J16" s="9">
        <f t="shared" si="2"/>
        <v>275.99999999999989</v>
      </c>
      <c r="K16" s="10">
        <v>12.9886</v>
      </c>
      <c r="L16" s="18">
        <v>50</v>
      </c>
      <c r="M16" s="18">
        <v>26</v>
      </c>
      <c r="N16" s="11">
        <f t="shared" ref="N16:N26" si="3">(610.78*2.71828^(M16/(M16+238.3)*17.2694))/1000</f>
        <v>3.3395101859740222</v>
      </c>
      <c r="O16" s="25">
        <f t="shared" ref="O16:O26" si="4">(1-(L16/100))*(N16/F$2)</f>
        <v>1.6467012751351193E-2</v>
      </c>
      <c r="P16" s="21"/>
      <c r="Q16" s="21"/>
    </row>
    <row r="17" spans="1:17" x14ac:dyDescent="0.2">
      <c r="A17" s="21"/>
      <c r="B17" s="22"/>
      <c r="C17" s="23"/>
      <c r="D17" s="21"/>
      <c r="E17" s="21"/>
      <c r="F17" s="21"/>
      <c r="G17" s="21"/>
      <c r="H17" s="29">
        <v>0</v>
      </c>
      <c r="I17" s="27">
        <v>0.60416666666666663</v>
      </c>
      <c r="J17" s="9">
        <f t="shared" si="2"/>
        <v>316.99999999999994</v>
      </c>
      <c r="K17" s="31">
        <v>12.963100000000001</v>
      </c>
      <c r="L17" s="18">
        <v>50</v>
      </c>
      <c r="M17" s="18">
        <v>27</v>
      </c>
      <c r="N17" s="11">
        <f t="shared" si="3"/>
        <v>3.5413729112602503</v>
      </c>
      <c r="O17" s="25">
        <f t="shared" si="4"/>
        <v>1.746239108116494E-2</v>
      </c>
      <c r="P17" s="21"/>
      <c r="Q17" s="21"/>
    </row>
    <row r="18" spans="1:17" x14ac:dyDescent="0.2">
      <c r="A18" s="21"/>
      <c r="B18" s="22"/>
      <c r="C18" s="23"/>
      <c r="D18" s="21"/>
      <c r="E18" s="21"/>
      <c r="F18" s="21"/>
      <c r="G18" s="21"/>
      <c r="H18" s="29">
        <v>0</v>
      </c>
      <c r="I18" s="27">
        <v>0.63888888888888895</v>
      </c>
      <c r="J18" s="9">
        <f t="shared" si="2"/>
        <v>367.00000000000006</v>
      </c>
      <c r="K18" s="10">
        <v>12.9306</v>
      </c>
      <c r="L18" s="18">
        <v>50</v>
      </c>
      <c r="M18" s="18">
        <v>28</v>
      </c>
      <c r="N18" s="11">
        <f t="shared" si="3"/>
        <v>3.7537826231109843</v>
      </c>
      <c r="O18" s="25">
        <f t="shared" si="4"/>
        <v>1.8509776248081776E-2</v>
      </c>
      <c r="P18" s="21"/>
      <c r="Q18" s="21"/>
    </row>
    <row r="19" spans="1:17" x14ac:dyDescent="0.2">
      <c r="A19" s="21"/>
      <c r="B19" s="22"/>
      <c r="C19" s="23"/>
      <c r="D19" s="21"/>
      <c r="E19" s="21"/>
      <c r="F19" s="21"/>
      <c r="G19" s="21"/>
      <c r="H19" s="29">
        <v>0</v>
      </c>
      <c r="I19" s="27">
        <v>0.66597222222222219</v>
      </c>
      <c r="J19" s="9">
        <f t="shared" si="2"/>
        <v>405.99999999999994</v>
      </c>
      <c r="K19" s="10">
        <v>12.9072</v>
      </c>
      <c r="L19" s="18">
        <v>50</v>
      </c>
      <c r="M19" s="18">
        <v>29</v>
      </c>
      <c r="N19" s="11">
        <f t="shared" si="3"/>
        <v>3.9771987731197886</v>
      </c>
      <c r="O19" s="25">
        <f t="shared" si="4"/>
        <v>1.9611433792503886E-2</v>
      </c>
      <c r="P19" s="21"/>
      <c r="Q19" s="21"/>
    </row>
    <row r="20" spans="1:17" x14ac:dyDescent="0.2">
      <c r="A20" s="21"/>
      <c r="B20" s="22"/>
      <c r="C20" s="23"/>
      <c r="D20" s="21"/>
      <c r="E20" s="21"/>
      <c r="F20" s="21"/>
      <c r="G20" s="21"/>
      <c r="H20" s="29">
        <v>0</v>
      </c>
      <c r="I20" s="27">
        <v>0.69374999999999998</v>
      </c>
      <c r="J20" s="9">
        <f t="shared" ref="J20:J26" si="5">60*(I20-$I$2)*24+(24*60*H20)</f>
        <v>446</v>
      </c>
      <c r="K20" s="10">
        <v>12.8825</v>
      </c>
      <c r="L20" s="18">
        <v>50</v>
      </c>
      <c r="M20" s="18">
        <v>30</v>
      </c>
      <c r="N20" s="11">
        <f t="shared" si="3"/>
        <v>4.2120964673879664</v>
      </c>
      <c r="O20" s="25">
        <f t="shared" si="4"/>
        <v>2.0769706446686225E-2</v>
      </c>
      <c r="P20" s="21"/>
      <c r="Q20" s="21"/>
    </row>
    <row r="21" spans="1:17" x14ac:dyDescent="0.2">
      <c r="A21" s="21"/>
      <c r="B21" s="22"/>
      <c r="C21" s="23"/>
      <c r="D21" s="21"/>
      <c r="E21" s="21"/>
      <c r="F21" s="21"/>
      <c r="G21" s="21"/>
      <c r="H21" s="29">
        <v>0</v>
      </c>
      <c r="I21" s="27">
        <v>0.72291666666666676</v>
      </c>
      <c r="J21" s="9">
        <f t="shared" si="5"/>
        <v>488.00000000000011</v>
      </c>
      <c r="K21" s="10">
        <v>12.858599999999999</v>
      </c>
      <c r="L21" s="18">
        <v>50</v>
      </c>
      <c r="M21" s="18">
        <v>31</v>
      </c>
      <c r="N21" s="11">
        <f t="shared" si="3"/>
        <v>4.4589668270487159</v>
      </c>
      <c r="O21" s="25">
        <f t="shared" si="4"/>
        <v>2.1987015912469012E-2</v>
      </c>
      <c r="P21" s="21"/>
      <c r="Q21" s="21"/>
    </row>
    <row r="22" spans="1:17" x14ac:dyDescent="0.2">
      <c r="A22" s="21"/>
      <c r="B22" s="22"/>
      <c r="C22" s="23"/>
      <c r="D22" s="21"/>
      <c r="E22" s="21"/>
      <c r="F22" s="21"/>
      <c r="G22" s="21"/>
      <c r="H22" s="29">
        <v>0</v>
      </c>
      <c r="I22" s="27">
        <v>0.74444444444444446</v>
      </c>
      <c r="J22" s="9">
        <f t="shared" si="5"/>
        <v>519</v>
      </c>
      <c r="K22" s="10">
        <v>12.840999999999999</v>
      </c>
      <c r="L22" s="18">
        <v>50</v>
      </c>
      <c r="M22" s="18">
        <v>32</v>
      </c>
      <c r="N22" s="11">
        <f t="shared" si="3"/>
        <v>4.7183173516149033</v>
      </c>
      <c r="O22" s="25">
        <f t="shared" si="4"/>
        <v>2.3265864652933448E-2</v>
      </c>
      <c r="P22" s="21"/>
      <c r="Q22" s="21"/>
    </row>
    <row r="23" spans="1:17" x14ac:dyDescent="0.2">
      <c r="A23" s="21"/>
      <c r="B23" s="22"/>
      <c r="C23" s="23"/>
      <c r="D23" s="21"/>
      <c r="E23" s="21"/>
      <c r="F23" s="21"/>
      <c r="G23" s="21"/>
      <c r="H23" s="29">
        <v>0</v>
      </c>
      <c r="I23" s="27">
        <v>0.78194444444444444</v>
      </c>
      <c r="J23" s="9">
        <f t="shared" si="5"/>
        <v>573</v>
      </c>
      <c r="K23" s="10">
        <v>12.8119</v>
      </c>
      <c r="L23" s="18">
        <v>50</v>
      </c>
      <c r="M23" s="18">
        <v>33</v>
      </c>
      <c r="N23" s="11">
        <f t="shared" si="3"/>
        <v>4.9906722850331784</v>
      </c>
      <c r="O23" s="25">
        <f t="shared" si="4"/>
        <v>2.4608837697402259E-2</v>
      </c>
      <c r="P23" s="21"/>
      <c r="Q23" s="21"/>
    </row>
    <row r="24" spans="1:17" x14ac:dyDescent="0.2">
      <c r="A24" s="21"/>
      <c r="B24" s="22"/>
      <c r="C24" s="23"/>
      <c r="D24" s="21"/>
      <c r="E24" s="21"/>
      <c r="F24" s="21"/>
      <c r="G24" s="21"/>
      <c r="H24" s="29">
        <v>0</v>
      </c>
      <c r="I24" s="27">
        <v>0.81666666666666676</v>
      </c>
      <c r="J24" s="9">
        <f t="shared" si="5"/>
        <v>623.00000000000011</v>
      </c>
      <c r="K24" s="10">
        <v>12.786199999999999</v>
      </c>
      <c r="L24" s="18">
        <v>50</v>
      </c>
      <c r="M24" s="18">
        <v>34</v>
      </c>
      <c r="N24" s="11">
        <f t="shared" si="3"/>
        <v>5.2765729843251181</v>
      </c>
      <c r="O24" s="25">
        <f t="shared" si="4"/>
        <v>2.6018604459196834E-2</v>
      </c>
      <c r="P24" s="21"/>
      <c r="Q24" s="21"/>
    </row>
    <row r="25" spans="1:17" x14ac:dyDescent="0.2">
      <c r="A25" s="21"/>
      <c r="B25" s="22"/>
      <c r="C25" s="23"/>
      <c r="D25" s="21"/>
      <c r="E25" s="21"/>
      <c r="F25" s="21"/>
      <c r="G25" s="21"/>
      <c r="H25" s="29">
        <v>0</v>
      </c>
      <c r="I25" s="27">
        <v>0.89930555555555547</v>
      </c>
      <c r="J25" s="9">
        <f t="shared" si="5"/>
        <v>742</v>
      </c>
      <c r="K25" s="10">
        <v>12.7319</v>
      </c>
      <c r="L25" s="18">
        <v>50</v>
      </c>
      <c r="M25" s="18">
        <v>35</v>
      </c>
      <c r="N25" s="11">
        <f t="shared" si="3"/>
        <v>5.5765782906939352</v>
      </c>
      <c r="O25" s="25">
        <f t="shared" si="4"/>
        <v>2.7497920565551948E-2</v>
      </c>
      <c r="P25" s="21"/>
      <c r="Q25" s="21"/>
    </row>
    <row r="26" spans="1:17" x14ac:dyDescent="0.2">
      <c r="A26" s="21"/>
      <c r="B26" s="22"/>
      <c r="C26" s="23"/>
      <c r="D26" s="21"/>
      <c r="E26" s="21"/>
      <c r="F26" s="21"/>
      <c r="G26" s="21"/>
      <c r="H26" s="29">
        <v>0</v>
      </c>
      <c r="I26" s="27">
        <v>0.97152777777777777</v>
      </c>
      <c r="J26" s="9">
        <f t="shared" si="5"/>
        <v>845.99999999999977</v>
      </c>
      <c r="K26" s="10">
        <v>12.686299999999999</v>
      </c>
      <c r="L26" s="18">
        <v>50</v>
      </c>
      <c r="M26" s="18">
        <v>36</v>
      </c>
      <c r="N26" s="11">
        <f t="shared" si="3"/>
        <v>5.8912649029733304</v>
      </c>
      <c r="O26" s="25">
        <f t="shared" si="4"/>
        <v>2.9049629699079538E-2</v>
      </c>
      <c r="P26" s="21"/>
      <c r="Q26" s="21"/>
    </row>
    <row r="27" spans="1:17" x14ac:dyDescent="0.2">
      <c r="A27" s="21"/>
      <c r="B27" s="22"/>
      <c r="C27" s="23"/>
      <c r="D27" s="21"/>
      <c r="E27" s="21"/>
      <c r="F27" s="21"/>
      <c r="G27" s="21"/>
      <c r="H27" s="30"/>
      <c r="I27" s="27"/>
      <c r="J27" s="9"/>
      <c r="K27" s="10"/>
      <c r="L27" s="18"/>
      <c r="M27" s="18"/>
      <c r="N27" s="11"/>
      <c r="O27" s="25"/>
      <c r="P27" s="21"/>
      <c r="Q27" s="21"/>
    </row>
    <row r="28" spans="1:17" x14ac:dyDescent="0.2">
      <c r="A28" s="21"/>
      <c r="B28" s="22"/>
      <c r="C28" s="23"/>
      <c r="D28" s="21"/>
      <c r="E28" s="21"/>
      <c r="F28" s="21"/>
      <c r="G28" s="21"/>
      <c r="H28" s="30"/>
      <c r="I28" s="27"/>
      <c r="J28" s="9"/>
      <c r="K28" s="10"/>
      <c r="L28" s="18"/>
      <c r="M28" s="18"/>
      <c r="N28" s="11"/>
      <c r="O28" s="25"/>
      <c r="P28" s="21"/>
      <c r="Q28" s="21"/>
    </row>
    <row r="29" spans="1:17" x14ac:dyDescent="0.2">
      <c r="A29" s="21"/>
      <c r="B29" s="22"/>
      <c r="C29" s="23"/>
      <c r="D29" s="21"/>
      <c r="E29" s="21"/>
      <c r="F29" s="21"/>
      <c r="G29" s="21"/>
      <c r="H29" s="30"/>
      <c r="I29" s="27"/>
      <c r="J29" s="9"/>
      <c r="K29" s="10"/>
      <c r="L29" s="18"/>
      <c r="M29" s="18"/>
      <c r="N29" s="11"/>
      <c r="O29" s="25"/>
      <c r="P29" s="21"/>
      <c r="Q29" s="21"/>
    </row>
    <row r="30" spans="1:17" x14ac:dyDescent="0.2">
      <c r="A30" s="21"/>
      <c r="B30" s="22"/>
      <c r="C30" s="23"/>
      <c r="D30" s="21"/>
      <c r="E30" s="21"/>
      <c r="F30" s="21"/>
      <c r="G30" s="21"/>
      <c r="O30" s="21"/>
      <c r="P30" s="21"/>
      <c r="Q30" s="21"/>
    </row>
    <row r="31" spans="1:17" x14ac:dyDescent="0.2">
      <c r="A31" s="21"/>
      <c r="B31" s="22"/>
      <c r="C31" s="23"/>
      <c r="D31" s="21"/>
      <c r="E31" s="21"/>
      <c r="F31" s="21"/>
      <c r="G31" s="21"/>
      <c r="O31" s="21"/>
      <c r="P31" s="21"/>
      <c r="Q31" s="21"/>
    </row>
    <row r="32" spans="1:17" x14ac:dyDescent="0.2">
      <c r="A32" s="21"/>
      <c r="B32" s="22"/>
      <c r="C32" s="23"/>
      <c r="D32" s="21"/>
      <c r="E32" s="21"/>
      <c r="F32" s="21"/>
      <c r="G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2">
      <c r="A33" s="21"/>
      <c r="B33" s="22"/>
      <c r="C33" s="23"/>
      <c r="D33" s="21"/>
      <c r="E33" s="21"/>
      <c r="F33" s="21"/>
      <c r="G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2">
      <c r="A34" s="21"/>
      <c r="B34" s="22"/>
      <c r="C34" s="23"/>
      <c r="D34" s="21"/>
      <c r="E34" s="21"/>
      <c r="F34" s="21"/>
      <c r="G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2">
      <c r="A35" s="21"/>
      <c r="B35" s="22"/>
      <c r="C35" s="23"/>
      <c r="D35" s="21"/>
      <c r="E35" s="21"/>
      <c r="F35" s="21"/>
      <c r="G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">
      <c r="A36" s="21"/>
      <c r="B36" s="22"/>
      <c r="C36" s="23"/>
      <c r="D36" s="21"/>
      <c r="E36" s="21"/>
      <c r="F36" s="21"/>
      <c r="G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">
      <c r="A37" s="21"/>
      <c r="B37" s="22"/>
      <c r="C37" s="23"/>
      <c r="D37" s="21"/>
      <c r="E37" s="21"/>
      <c r="F37" s="21"/>
      <c r="G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">
      <c r="A38" s="21"/>
      <c r="B38" s="22"/>
      <c r="C38" s="23"/>
      <c r="D38" s="21"/>
      <c r="E38" s="21"/>
      <c r="F38" s="21"/>
      <c r="G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">
      <c r="A39" s="21"/>
      <c r="B39" s="22"/>
      <c r="C39" s="23"/>
      <c r="D39" s="21"/>
      <c r="E39" s="21"/>
      <c r="F39" s="21"/>
      <c r="G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">
      <c r="A40" s="21"/>
      <c r="B40" s="22"/>
      <c r="C40" s="23"/>
      <c r="D40" s="21"/>
      <c r="E40" s="21"/>
      <c r="F40" s="21"/>
      <c r="G40" s="21"/>
      <c r="J40" s="21"/>
      <c r="K40" s="21"/>
      <c r="L40" s="21"/>
      <c r="M40" s="21"/>
      <c r="N40" s="21"/>
      <c r="O40" s="21"/>
      <c r="P40" s="21"/>
      <c r="Q40" s="21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DC83-523B-4099-B3E6-4506B2988E3C}">
  <dimension ref="A1:CO40"/>
  <sheetViews>
    <sheetView tabSelected="1" topLeftCell="B1" zoomScale="150" zoomScaleNormal="125" workbookViewId="0">
      <selection activeCell="E2" sqref="E2"/>
    </sheetView>
  </sheetViews>
  <sheetFormatPr baseColWidth="10" defaultColWidth="10.83203125" defaultRowHeight="15" x14ac:dyDescent="0.2"/>
  <cols>
    <col min="1" max="1" width="26" bestFit="1" customWidth="1"/>
    <col min="2" max="2" width="11.5" style="3" bestFit="1" customWidth="1"/>
    <col min="3" max="3" width="11.33203125" style="4" bestFit="1" customWidth="1"/>
    <col min="4" max="4" width="17.6640625" customWidth="1"/>
    <col min="5" max="5" width="14" bestFit="1" customWidth="1"/>
    <col min="6" max="6" width="11.5" bestFit="1" customWidth="1"/>
    <col min="7" max="7" width="11.1640625" bestFit="1" customWidth="1"/>
    <col min="8" max="8" width="11.1640625" style="24" bestFit="1" customWidth="1"/>
    <col min="9" max="9" width="11" style="28" bestFit="1" customWidth="1"/>
  </cols>
  <sheetData>
    <row r="1" spans="1:93" x14ac:dyDescent="0.2">
      <c r="A1" s="32" t="s">
        <v>12</v>
      </c>
      <c r="B1" s="33" t="s">
        <v>0</v>
      </c>
      <c r="C1" s="34" t="s">
        <v>5</v>
      </c>
      <c r="D1" s="35" t="s">
        <v>6</v>
      </c>
      <c r="E1" s="35" t="s">
        <v>7</v>
      </c>
      <c r="F1" s="12" t="s">
        <v>8</v>
      </c>
      <c r="G1" s="5" t="s">
        <v>9</v>
      </c>
      <c r="H1" s="36" t="s">
        <v>10</v>
      </c>
      <c r="I1" s="37" t="s">
        <v>11</v>
      </c>
      <c r="J1" s="5" t="s">
        <v>13</v>
      </c>
      <c r="K1" s="32" t="s">
        <v>14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15</v>
      </c>
      <c r="Q1" s="6" t="s">
        <v>16</v>
      </c>
      <c r="R1" s="7"/>
      <c r="S1" s="7"/>
      <c r="T1" s="6"/>
      <c r="U1" s="6"/>
      <c r="V1" s="6"/>
      <c r="W1" s="6"/>
      <c r="X1" s="7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2">
      <c r="A2" s="13" t="s">
        <v>20</v>
      </c>
      <c r="B2" s="14">
        <v>45188</v>
      </c>
      <c r="C2" s="15">
        <v>0.38472222222222219</v>
      </c>
      <c r="D2" s="16">
        <v>12.976699999999999</v>
      </c>
      <c r="E2" s="16">
        <v>11.6487</v>
      </c>
      <c r="F2" s="16">
        <v>101.4</v>
      </c>
      <c r="G2" s="8">
        <v>0</v>
      </c>
      <c r="H2" s="29">
        <v>0</v>
      </c>
      <c r="I2" s="26">
        <v>0.38472222222222219</v>
      </c>
      <c r="J2" s="9">
        <v>0</v>
      </c>
      <c r="K2" s="10">
        <v>12.9793</v>
      </c>
      <c r="L2" s="18">
        <v>50</v>
      </c>
      <c r="M2" s="18">
        <v>25</v>
      </c>
      <c r="N2" s="11">
        <f>(610.78*2.71828^(M2/(M2+238.3)*17.2694))/1000</f>
        <v>3.1477502925807972</v>
      </c>
      <c r="O2" s="25">
        <f>(1-(L2/100))*(N2/F$2)</f>
        <v>1.5521451146848112E-2</v>
      </c>
      <c r="P2" s="8"/>
      <c r="Q2" s="8"/>
      <c r="R2" s="7"/>
      <c r="S2" s="7"/>
      <c r="T2" s="6"/>
      <c r="U2" s="6"/>
      <c r="V2" s="6"/>
      <c r="W2" s="6"/>
      <c r="X2" s="7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7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17"/>
      <c r="B3" s="19"/>
      <c r="C3" s="20"/>
      <c r="D3" s="17"/>
      <c r="E3" s="17"/>
      <c r="F3" s="17"/>
      <c r="G3" s="8"/>
      <c r="H3" s="29">
        <v>0</v>
      </c>
      <c r="I3" s="26">
        <v>0.38819444444444445</v>
      </c>
      <c r="J3" s="9">
        <f>60*(I3-$I$2)*24+(24*60*H3)</f>
        <v>5.0000000000000622</v>
      </c>
      <c r="K3" s="10">
        <v>12.967599999999999</v>
      </c>
      <c r="L3" s="18">
        <v>50</v>
      </c>
      <c r="M3" s="18">
        <v>25</v>
      </c>
      <c r="N3" s="11">
        <f t="shared" ref="N3:N25" si="0">(610.78*2.71828^(M3/(M3+238.3)*17.2694))/1000</f>
        <v>3.1477502925807972</v>
      </c>
      <c r="O3" s="25">
        <f t="shared" ref="O3:O25" si="1">(1-(L3/100))*(N3/F$2)</f>
        <v>1.5521451146848112E-2</v>
      </c>
      <c r="P3" s="8"/>
      <c r="Q3" s="17"/>
      <c r="R3" s="7"/>
      <c r="S3" s="7"/>
      <c r="T3" s="8"/>
      <c r="U3" s="7"/>
      <c r="V3" s="7"/>
      <c r="W3" s="7"/>
      <c r="X3" s="7"/>
      <c r="Y3" s="7"/>
      <c r="Z3" s="7"/>
      <c r="AA3" s="7"/>
      <c r="AB3" s="7"/>
      <c r="AC3" s="8"/>
      <c r="AD3" s="7"/>
      <c r="AE3" s="7"/>
      <c r="AF3" s="7"/>
      <c r="AG3" s="7"/>
      <c r="AH3" s="8"/>
      <c r="AI3" s="7"/>
      <c r="AJ3" s="7"/>
      <c r="AK3" s="7"/>
      <c r="AL3" s="7"/>
      <c r="AM3" s="7"/>
      <c r="AQ3" s="2"/>
      <c r="AV3" s="2"/>
      <c r="BE3" s="2"/>
      <c r="BJ3" s="2"/>
      <c r="BS3" s="2"/>
      <c r="BX3" s="2"/>
      <c r="CG3" s="2"/>
      <c r="CL3" s="2"/>
    </row>
    <row r="4" spans="1:93" x14ac:dyDescent="0.2">
      <c r="A4" s="17"/>
      <c r="B4" s="19"/>
      <c r="C4" s="20"/>
      <c r="D4" s="17"/>
      <c r="E4" s="17"/>
      <c r="F4" s="17"/>
      <c r="G4" s="8"/>
      <c r="H4" s="29">
        <v>0</v>
      </c>
      <c r="I4" s="26">
        <v>0.3923611111111111</v>
      </c>
      <c r="J4" s="9">
        <f t="shared" ref="J4:J25" si="2">60*(I4-$I$2)*24+(24*60*H4)</f>
        <v>11.000000000000041</v>
      </c>
      <c r="K4" s="10">
        <v>12.956</v>
      </c>
      <c r="L4" s="18">
        <v>50</v>
      </c>
      <c r="M4" s="18">
        <v>25</v>
      </c>
      <c r="N4" s="11">
        <f t="shared" si="0"/>
        <v>3.1477502925807972</v>
      </c>
      <c r="O4" s="25">
        <f t="shared" si="1"/>
        <v>1.5521451146848112E-2</v>
      </c>
      <c r="P4" s="17"/>
      <c r="Q4" s="8"/>
      <c r="R4" s="7"/>
      <c r="S4" s="7"/>
      <c r="T4" s="8"/>
      <c r="U4" s="8"/>
      <c r="V4" s="7"/>
      <c r="W4" s="7"/>
      <c r="X4" s="7"/>
      <c r="Y4" s="7"/>
      <c r="Z4" s="7"/>
      <c r="AA4" s="7"/>
      <c r="AB4" s="7"/>
      <c r="AC4" s="8"/>
      <c r="AD4" s="7"/>
      <c r="AE4" s="7"/>
      <c r="AF4" s="7"/>
      <c r="AG4" s="7"/>
      <c r="AH4" s="8"/>
      <c r="AI4" s="8"/>
      <c r="AJ4" s="7"/>
      <c r="AK4" s="7"/>
      <c r="AL4" s="7"/>
      <c r="AM4" s="7"/>
      <c r="AQ4" s="2"/>
      <c r="AV4" s="2"/>
      <c r="AW4" s="2"/>
      <c r="BE4" s="2"/>
      <c r="BJ4" s="2"/>
      <c r="BK4" s="2"/>
      <c r="BS4" s="2"/>
      <c r="BX4" s="2"/>
      <c r="BY4" s="2"/>
      <c r="CG4" s="2"/>
      <c r="CL4" s="2"/>
      <c r="CM4" s="2"/>
    </row>
    <row r="5" spans="1:93" x14ac:dyDescent="0.2">
      <c r="A5" s="17"/>
      <c r="B5" s="19"/>
      <c r="C5" s="20"/>
      <c r="D5" s="17"/>
      <c r="E5" s="17"/>
      <c r="F5" s="17"/>
      <c r="G5" s="8"/>
      <c r="H5" s="29">
        <v>0</v>
      </c>
      <c r="I5" s="26">
        <v>0.40069444444444446</v>
      </c>
      <c r="J5" s="9">
        <f t="shared" si="2"/>
        <v>23.000000000000078</v>
      </c>
      <c r="K5" s="10">
        <v>12.9307</v>
      </c>
      <c r="L5" s="18">
        <v>50</v>
      </c>
      <c r="M5" s="18">
        <v>25</v>
      </c>
      <c r="N5" s="11">
        <f t="shared" si="0"/>
        <v>3.1477502925807972</v>
      </c>
      <c r="O5" s="25">
        <f t="shared" si="1"/>
        <v>1.5521451146848112E-2</v>
      </c>
      <c r="P5" s="8"/>
      <c r="Q5" s="8"/>
      <c r="R5" s="8"/>
      <c r="S5" s="7"/>
      <c r="T5" s="8"/>
      <c r="U5" s="8"/>
      <c r="V5" s="7"/>
      <c r="W5" s="7"/>
      <c r="X5" s="7"/>
      <c r="Y5" s="7"/>
      <c r="Z5" s="7"/>
      <c r="AA5" s="7"/>
      <c r="AB5" s="7"/>
      <c r="AC5" s="8"/>
      <c r="AD5" s="7"/>
      <c r="AE5" s="7"/>
      <c r="AF5" s="7"/>
      <c r="AG5" s="7"/>
      <c r="AH5" s="8"/>
      <c r="AI5" s="8"/>
      <c r="AJ5" s="7"/>
      <c r="AK5" s="7"/>
      <c r="AL5" s="7"/>
      <c r="AM5" s="7"/>
      <c r="AQ5" s="2"/>
      <c r="AV5" s="2"/>
      <c r="AW5" s="2"/>
      <c r="BE5" s="2"/>
      <c r="BJ5" s="2"/>
      <c r="BK5" s="2"/>
      <c r="BS5" s="2"/>
      <c r="BX5" s="2"/>
      <c r="BY5" s="2"/>
      <c r="CG5" s="2"/>
      <c r="CL5" s="2"/>
      <c r="CM5" s="2"/>
    </row>
    <row r="6" spans="1:93" x14ac:dyDescent="0.2">
      <c r="A6" s="17"/>
      <c r="B6" s="19"/>
      <c r="C6" s="20"/>
      <c r="D6" s="17"/>
      <c r="E6" s="17"/>
      <c r="F6" s="17"/>
      <c r="G6" s="8"/>
      <c r="H6" s="29">
        <v>0</v>
      </c>
      <c r="I6" s="26">
        <v>0.40763888888888888</v>
      </c>
      <c r="J6" s="9">
        <f t="shared" si="2"/>
        <v>33.000000000000043</v>
      </c>
      <c r="K6" s="10">
        <v>12.912599999999999</v>
      </c>
      <c r="L6" s="18">
        <v>50</v>
      </c>
      <c r="M6" s="18">
        <v>25</v>
      </c>
      <c r="N6" s="11">
        <f t="shared" si="0"/>
        <v>3.1477502925807972</v>
      </c>
      <c r="O6" s="25">
        <f t="shared" si="1"/>
        <v>1.5521451146848112E-2</v>
      </c>
      <c r="P6" s="8"/>
      <c r="Q6" s="8"/>
      <c r="R6" s="8"/>
      <c r="S6" s="7"/>
      <c r="T6" s="8"/>
      <c r="U6" s="8"/>
      <c r="V6" s="7"/>
      <c r="W6" s="7"/>
      <c r="X6" s="7"/>
      <c r="Y6" s="7"/>
      <c r="Z6" s="7"/>
      <c r="AA6" s="7"/>
      <c r="AB6" s="7"/>
      <c r="AC6" s="8"/>
      <c r="AD6" s="7"/>
      <c r="AE6" s="7"/>
      <c r="AF6" s="7"/>
      <c r="AG6" s="7"/>
      <c r="AH6" s="8"/>
      <c r="AI6" s="8"/>
      <c r="AJ6" s="7"/>
      <c r="AK6" s="7"/>
      <c r="AL6" s="7"/>
      <c r="AM6" s="7"/>
      <c r="AQ6" s="2"/>
      <c r="AV6" s="2"/>
      <c r="AW6" s="2"/>
      <c r="BE6" s="2"/>
      <c r="BJ6" s="2"/>
      <c r="BK6" s="2"/>
      <c r="BS6" s="2"/>
      <c r="BX6" s="2"/>
      <c r="BY6" s="2"/>
      <c r="CG6" s="2"/>
      <c r="CL6" s="2"/>
      <c r="CM6" s="2"/>
    </row>
    <row r="7" spans="1:93" x14ac:dyDescent="0.2">
      <c r="A7" s="17"/>
      <c r="B7" s="19"/>
      <c r="C7" s="20"/>
      <c r="D7" s="17"/>
      <c r="E7" s="17"/>
      <c r="F7" s="17"/>
      <c r="G7" s="8"/>
      <c r="H7" s="29">
        <v>0</v>
      </c>
      <c r="I7" s="26">
        <v>0.41666666666666669</v>
      </c>
      <c r="J7" s="9">
        <f t="shared" si="2"/>
        <v>46.000000000000078</v>
      </c>
      <c r="K7" s="10">
        <v>12.892200000000001</v>
      </c>
      <c r="L7" s="18">
        <v>50</v>
      </c>
      <c r="M7" s="18">
        <v>25</v>
      </c>
      <c r="N7" s="11">
        <f t="shared" si="0"/>
        <v>3.1477502925807972</v>
      </c>
      <c r="O7" s="25">
        <f t="shared" si="1"/>
        <v>1.5521451146848112E-2</v>
      </c>
      <c r="P7" s="8"/>
      <c r="Q7" s="8"/>
      <c r="R7" s="8"/>
      <c r="S7" s="7"/>
      <c r="T7" s="8"/>
      <c r="U7" s="8"/>
      <c r="V7" s="7"/>
      <c r="W7" s="7"/>
      <c r="X7" s="7"/>
      <c r="Y7" s="7"/>
      <c r="Z7" s="7"/>
      <c r="AA7" s="7"/>
      <c r="AB7" s="7"/>
      <c r="AC7" s="8"/>
      <c r="AD7" s="7"/>
      <c r="AE7" s="7"/>
      <c r="AF7" s="7"/>
      <c r="AG7" s="7"/>
      <c r="AH7" s="8"/>
      <c r="AI7" s="8"/>
      <c r="AJ7" s="7"/>
      <c r="AK7" s="7"/>
      <c r="AL7" s="7"/>
      <c r="AM7" s="7"/>
      <c r="AQ7" s="2"/>
      <c r="AV7" s="2"/>
      <c r="AW7" s="2"/>
      <c r="BE7" s="2"/>
      <c r="BJ7" s="2"/>
      <c r="BK7" s="2"/>
      <c r="BS7" s="2"/>
      <c r="BX7" s="2"/>
      <c r="BY7" s="2"/>
      <c r="CG7" s="2"/>
      <c r="CL7" s="2"/>
      <c r="CM7" s="2"/>
    </row>
    <row r="8" spans="1:93" x14ac:dyDescent="0.2">
      <c r="A8" s="17"/>
      <c r="B8" s="19"/>
      <c r="C8" s="20"/>
      <c r="D8" s="17"/>
      <c r="E8" s="17"/>
      <c r="F8" s="17"/>
      <c r="G8" s="8"/>
      <c r="H8" s="29">
        <v>0</v>
      </c>
      <c r="I8" s="26">
        <v>0.44305555555555554</v>
      </c>
      <c r="J8" s="9">
        <f t="shared" si="2"/>
        <v>84.000000000000028</v>
      </c>
      <c r="K8" s="10">
        <v>12.8691</v>
      </c>
      <c r="L8" s="18">
        <v>50</v>
      </c>
      <c r="M8" s="18">
        <v>25</v>
      </c>
      <c r="N8" s="11">
        <f t="shared" si="0"/>
        <v>3.1477502925807972</v>
      </c>
      <c r="O8" s="25">
        <f t="shared" si="1"/>
        <v>1.5521451146848112E-2</v>
      </c>
      <c r="P8" s="8"/>
      <c r="Q8" s="8"/>
      <c r="R8" s="8"/>
      <c r="S8" s="7"/>
      <c r="T8" s="8"/>
      <c r="U8" s="8"/>
      <c r="V8" s="7"/>
      <c r="W8" s="7"/>
      <c r="X8" s="7"/>
      <c r="Y8" s="7"/>
      <c r="Z8" s="7"/>
      <c r="AA8" s="7"/>
      <c r="AB8" s="7"/>
      <c r="AC8" s="8"/>
      <c r="AD8" s="7"/>
      <c r="AE8" s="7"/>
      <c r="AF8" s="7"/>
      <c r="AG8" s="7"/>
      <c r="AH8" s="8"/>
      <c r="AI8" s="8"/>
      <c r="AJ8" s="7"/>
      <c r="AK8" s="7"/>
      <c r="AL8" s="7"/>
      <c r="AM8" s="7"/>
      <c r="AQ8" s="2"/>
      <c r="AV8" s="2"/>
      <c r="AW8" s="2"/>
      <c r="BE8" s="2"/>
      <c r="BJ8" s="2"/>
      <c r="BK8" s="2"/>
      <c r="BS8" s="2"/>
      <c r="BX8" s="2"/>
      <c r="BY8" s="2"/>
      <c r="CG8" s="2"/>
      <c r="CL8" s="2"/>
      <c r="CM8" s="2"/>
    </row>
    <row r="9" spans="1:93" x14ac:dyDescent="0.2">
      <c r="A9" s="17"/>
      <c r="B9" s="19"/>
      <c r="C9" s="20"/>
      <c r="D9" s="17"/>
      <c r="E9" s="17"/>
      <c r="F9" s="17"/>
      <c r="G9" s="8"/>
      <c r="H9" s="29">
        <v>0</v>
      </c>
      <c r="I9" s="27">
        <v>0.4597222222222222</v>
      </c>
      <c r="J9" s="9">
        <f t="shared" si="2"/>
        <v>108.00000000000003</v>
      </c>
      <c r="K9" s="10">
        <v>12.850099999999999</v>
      </c>
      <c r="L9" s="18">
        <v>50</v>
      </c>
      <c r="M9" s="18">
        <v>25</v>
      </c>
      <c r="N9" s="11">
        <f t="shared" si="0"/>
        <v>3.1477502925807972</v>
      </c>
      <c r="O9" s="25">
        <f t="shared" si="1"/>
        <v>1.5521451146848112E-2</v>
      </c>
      <c r="P9" s="8"/>
      <c r="Q9" s="8"/>
      <c r="R9" s="8"/>
      <c r="S9" s="7"/>
      <c r="T9" s="8"/>
      <c r="U9" s="8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7"/>
      <c r="AH9" s="8"/>
      <c r="AI9" s="8"/>
      <c r="AJ9" s="7"/>
      <c r="AK9" s="7"/>
      <c r="AL9" s="7"/>
      <c r="AM9" s="7"/>
      <c r="AQ9" s="2"/>
      <c r="AV9" s="2"/>
      <c r="AW9" s="2"/>
      <c r="BE9" s="2"/>
      <c r="BJ9" s="2"/>
      <c r="BK9" s="2"/>
      <c r="BS9" s="2"/>
      <c r="BX9" s="2"/>
      <c r="BY9" s="2"/>
      <c r="CG9" s="2"/>
      <c r="CL9" s="2"/>
      <c r="CM9" s="2"/>
    </row>
    <row r="10" spans="1:93" x14ac:dyDescent="0.2">
      <c r="A10" s="17"/>
      <c r="B10" s="19"/>
      <c r="C10" s="20"/>
      <c r="D10" s="17"/>
      <c r="E10" s="17"/>
      <c r="F10" s="17"/>
      <c r="G10" s="8"/>
      <c r="H10" s="29">
        <v>0</v>
      </c>
      <c r="I10" s="27">
        <v>0.47847222222222219</v>
      </c>
      <c r="J10" s="9">
        <f t="shared" si="2"/>
        <v>135</v>
      </c>
      <c r="K10" s="10">
        <v>12.829000000000001</v>
      </c>
      <c r="L10" s="18">
        <v>50</v>
      </c>
      <c r="M10" s="18">
        <v>25</v>
      </c>
      <c r="N10" s="11">
        <f t="shared" si="0"/>
        <v>3.1477502925807972</v>
      </c>
      <c r="O10" s="25">
        <f t="shared" si="1"/>
        <v>1.5521451146848112E-2</v>
      </c>
      <c r="P10" s="8"/>
      <c r="Q10" s="17"/>
      <c r="R10" s="7"/>
      <c r="S10" s="7"/>
      <c r="T10" s="8"/>
      <c r="U10" s="8"/>
      <c r="V10" s="7"/>
      <c r="W10" s="6"/>
      <c r="X10" s="7"/>
      <c r="Y10" s="7"/>
      <c r="Z10" s="7"/>
      <c r="AA10" s="7"/>
      <c r="AB10" s="7"/>
      <c r="AC10" s="8"/>
      <c r="AD10" s="7"/>
      <c r="AE10" s="7"/>
      <c r="AF10" s="7"/>
      <c r="AG10" s="7"/>
      <c r="AH10" s="8"/>
      <c r="AI10" s="8"/>
      <c r="AJ10" s="7"/>
      <c r="AK10" s="6"/>
      <c r="AL10" s="7"/>
      <c r="AM10" s="7"/>
      <c r="AQ10" s="2"/>
      <c r="AV10" s="2"/>
      <c r="AW10" s="2"/>
      <c r="AY10" s="1"/>
      <c r="BE10" s="2"/>
      <c r="BJ10" s="2"/>
      <c r="BK10" s="2"/>
      <c r="BM10" s="1"/>
      <c r="BS10" s="2"/>
      <c r="BX10" s="2"/>
      <c r="BY10" s="2"/>
      <c r="CA10" s="1"/>
      <c r="CG10" s="2"/>
      <c r="CL10" s="2"/>
      <c r="CM10" s="2"/>
      <c r="CO10" s="1"/>
    </row>
    <row r="11" spans="1:93" x14ac:dyDescent="0.2">
      <c r="A11" s="17"/>
      <c r="B11" s="19"/>
      <c r="C11" s="20"/>
      <c r="D11" s="17"/>
      <c r="E11" s="17"/>
      <c r="F11" s="17"/>
      <c r="G11" s="8"/>
      <c r="H11" s="29">
        <v>0</v>
      </c>
      <c r="I11" s="27">
        <v>0.49513888888888885</v>
      </c>
      <c r="J11" s="9">
        <f t="shared" si="2"/>
        <v>159</v>
      </c>
      <c r="K11" s="10">
        <v>12.807499999999999</v>
      </c>
      <c r="L11" s="18">
        <v>50</v>
      </c>
      <c r="M11" s="18">
        <v>25</v>
      </c>
      <c r="N11" s="11">
        <f t="shared" si="0"/>
        <v>3.1477502925807972</v>
      </c>
      <c r="O11" s="25">
        <f t="shared" si="1"/>
        <v>1.5521451146848112E-2</v>
      </c>
      <c r="P11" s="8"/>
      <c r="Q11" s="17"/>
      <c r="R11" s="7"/>
      <c r="S11" s="7"/>
      <c r="T11" s="8"/>
      <c r="U11" s="7"/>
      <c r="V11" s="7"/>
      <c r="W11" s="7"/>
      <c r="X11" s="7"/>
      <c r="Y11" s="7"/>
      <c r="Z11" s="7"/>
      <c r="AA11" s="7"/>
      <c r="AB11" s="7"/>
      <c r="AC11" s="8"/>
      <c r="AD11" s="7"/>
      <c r="AE11" s="7"/>
      <c r="AF11" s="7"/>
      <c r="AG11" s="7"/>
      <c r="AH11" s="8"/>
      <c r="AI11" s="7"/>
      <c r="AJ11" s="7"/>
      <c r="AK11" s="7"/>
      <c r="AL11" s="7"/>
      <c r="AM11" s="7"/>
      <c r="AQ11" s="2"/>
      <c r="AV11" s="2"/>
      <c r="BE11" s="2"/>
      <c r="BJ11" s="2"/>
      <c r="BS11" s="2"/>
      <c r="BX11" s="2"/>
      <c r="CG11" s="2"/>
      <c r="CL11" s="2"/>
    </row>
    <row r="12" spans="1:93" x14ac:dyDescent="0.2">
      <c r="A12" s="17"/>
      <c r="B12" s="19"/>
      <c r="C12" s="20"/>
      <c r="D12" s="17"/>
      <c r="E12" s="17"/>
      <c r="F12" s="17"/>
      <c r="G12" s="8"/>
      <c r="H12" s="29">
        <v>0</v>
      </c>
      <c r="I12" s="27">
        <v>0.51250000000000007</v>
      </c>
      <c r="J12" s="9">
        <f t="shared" si="2"/>
        <v>184.00000000000017</v>
      </c>
      <c r="K12" s="10">
        <v>12.771000000000001</v>
      </c>
      <c r="L12" s="18">
        <v>50</v>
      </c>
      <c r="M12" s="18">
        <v>25</v>
      </c>
      <c r="N12" s="11">
        <f t="shared" si="0"/>
        <v>3.1477502925807972</v>
      </c>
      <c r="O12" s="25">
        <f t="shared" si="1"/>
        <v>1.5521451146848112E-2</v>
      </c>
      <c r="P12" s="8"/>
      <c r="Q12" s="8"/>
      <c r="R12" s="7"/>
      <c r="S12" s="7"/>
      <c r="T12" s="8"/>
      <c r="U12" s="8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7"/>
      <c r="AH12" s="8"/>
      <c r="AI12" s="8"/>
      <c r="AJ12" s="7"/>
      <c r="AK12" s="7"/>
      <c r="AL12" s="7"/>
      <c r="AM12" s="7"/>
      <c r="AQ12" s="2"/>
      <c r="AV12" s="2"/>
      <c r="AW12" s="2"/>
      <c r="BE12" s="2"/>
      <c r="BJ12" s="2"/>
      <c r="BK12" s="2"/>
      <c r="BS12" s="2"/>
      <c r="BX12" s="2"/>
      <c r="BY12" s="2"/>
      <c r="CG12" s="2"/>
      <c r="CL12" s="2"/>
      <c r="CM12" s="2"/>
    </row>
    <row r="13" spans="1:93" x14ac:dyDescent="0.2">
      <c r="A13" s="21"/>
      <c r="B13" s="22"/>
      <c r="C13" s="23"/>
      <c r="D13" s="21"/>
      <c r="E13" s="21"/>
      <c r="F13" s="21"/>
      <c r="G13" s="21"/>
      <c r="H13" s="29">
        <v>0</v>
      </c>
      <c r="I13" s="27">
        <v>0.52986111111111112</v>
      </c>
      <c r="J13" s="9">
        <f t="shared" si="2"/>
        <v>209.00000000000006</v>
      </c>
      <c r="K13" s="10">
        <v>12.753500000000001</v>
      </c>
      <c r="L13" s="18">
        <v>50</v>
      </c>
      <c r="M13" s="18">
        <v>25</v>
      </c>
      <c r="N13" s="11">
        <f t="shared" si="0"/>
        <v>3.1477502925807972</v>
      </c>
      <c r="O13" s="25">
        <f t="shared" si="1"/>
        <v>1.5521451146848112E-2</v>
      </c>
      <c r="P13" s="21"/>
      <c r="Q13" s="21"/>
    </row>
    <row r="14" spans="1:93" x14ac:dyDescent="0.2">
      <c r="A14" s="21"/>
      <c r="B14" s="22"/>
      <c r="C14" s="23"/>
      <c r="D14" s="21"/>
      <c r="E14" s="21"/>
      <c r="F14" s="21"/>
      <c r="G14" s="21"/>
      <c r="H14" s="29">
        <v>0</v>
      </c>
      <c r="I14" s="27">
        <v>0.5541666666666667</v>
      </c>
      <c r="J14" s="9">
        <f t="shared" si="2"/>
        <v>244.00000000000011</v>
      </c>
      <c r="K14" s="10">
        <v>12.7296</v>
      </c>
      <c r="L14" s="18">
        <v>50</v>
      </c>
      <c r="M14" s="18">
        <v>25</v>
      </c>
      <c r="N14" s="11">
        <f t="shared" si="0"/>
        <v>3.1477502925807972</v>
      </c>
      <c r="O14" s="25">
        <f t="shared" si="1"/>
        <v>1.5521451146848112E-2</v>
      </c>
      <c r="P14" s="21"/>
      <c r="Q14" s="21"/>
    </row>
    <row r="15" spans="1:93" x14ac:dyDescent="0.2">
      <c r="A15" s="21"/>
      <c r="B15" s="22"/>
      <c r="C15" s="23"/>
      <c r="D15" s="21"/>
      <c r="E15" s="21"/>
      <c r="F15" s="21"/>
      <c r="G15" s="21"/>
      <c r="H15" s="29">
        <v>0</v>
      </c>
      <c r="I15" s="27">
        <v>0.57638888888888895</v>
      </c>
      <c r="J15" s="9">
        <f t="shared" si="2"/>
        <v>276.00000000000011</v>
      </c>
      <c r="K15" s="10">
        <v>12.710100000000001</v>
      </c>
      <c r="L15" s="18">
        <v>50</v>
      </c>
      <c r="M15" s="18">
        <v>25</v>
      </c>
      <c r="N15" s="11">
        <f t="shared" si="0"/>
        <v>3.1477502925807972</v>
      </c>
      <c r="O15" s="25">
        <f t="shared" si="1"/>
        <v>1.5521451146848112E-2</v>
      </c>
      <c r="P15" s="21"/>
      <c r="Q15" s="21"/>
    </row>
    <row r="16" spans="1:93" x14ac:dyDescent="0.2">
      <c r="A16" s="21"/>
      <c r="B16" s="22"/>
      <c r="C16" s="23"/>
      <c r="D16" s="21"/>
      <c r="E16" s="21"/>
      <c r="F16" s="21"/>
      <c r="G16" s="1"/>
      <c r="H16" s="29">
        <v>0</v>
      </c>
      <c r="I16" s="27">
        <v>0.60486111111111118</v>
      </c>
      <c r="J16" s="9">
        <f t="shared" si="2"/>
        <v>317.00000000000011</v>
      </c>
      <c r="K16" s="10">
        <v>12.686299999999999</v>
      </c>
      <c r="L16" s="18">
        <v>50</v>
      </c>
      <c r="M16" s="18">
        <v>25</v>
      </c>
      <c r="N16" s="11">
        <f t="shared" si="0"/>
        <v>3.1477502925807972</v>
      </c>
      <c r="O16" s="25">
        <f t="shared" si="1"/>
        <v>1.5521451146848112E-2</v>
      </c>
      <c r="P16" s="21"/>
      <c r="Q16" s="21"/>
    </row>
    <row r="17" spans="1:17" x14ac:dyDescent="0.2">
      <c r="A17" s="21"/>
      <c r="B17" s="22"/>
      <c r="C17" s="23"/>
      <c r="D17" s="21"/>
      <c r="E17" s="21"/>
      <c r="F17" s="21"/>
      <c r="G17" s="21"/>
      <c r="H17" s="29">
        <v>0</v>
      </c>
      <c r="I17" s="27">
        <v>0.63958333333333328</v>
      </c>
      <c r="J17" s="9">
        <f t="shared" si="2"/>
        <v>367</v>
      </c>
      <c r="K17" s="31">
        <v>12.658899999999999</v>
      </c>
      <c r="L17" s="18">
        <v>50</v>
      </c>
      <c r="M17" s="18">
        <v>25</v>
      </c>
      <c r="N17" s="11">
        <f t="shared" si="0"/>
        <v>3.1477502925807972</v>
      </c>
      <c r="O17" s="25">
        <f t="shared" si="1"/>
        <v>1.5521451146848112E-2</v>
      </c>
      <c r="P17" s="21"/>
      <c r="Q17" s="21"/>
    </row>
    <row r="18" spans="1:17" x14ac:dyDescent="0.2">
      <c r="A18" s="21"/>
      <c r="B18" s="22"/>
      <c r="C18" s="23"/>
      <c r="D18" s="21"/>
      <c r="E18" s="21"/>
      <c r="F18" s="21"/>
      <c r="G18" s="21"/>
      <c r="H18" s="29">
        <v>0</v>
      </c>
      <c r="I18" s="27">
        <v>0.66666666666666663</v>
      </c>
      <c r="J18" s="9">
        <f t="shared" si="2"/>
        <v>406</v>
      </c>
      <c r="K18" s="10">
        <v>12.639699999999999</v>
      </c>
      <c r="L18" s="18">
        <v>50</v>
      </c>
      <c r="M18" s="18">
        <v>25</v>
      </c>
      <c r="N18" s="11">
        <f t="shared" si="0"/>
        <v>3.1477502925807972</v>
      </c>
      <c r="O18" s="25">
        <f t="shared" si="1"/>
        <v>1.5521451146848112E-2</v>
      </c>
      <c r="P18" s="21"/>
      <c r="Q18" s="21"/>
    </row>
    <row r="19" spans="1:17" x14ac:dyDescent="0.2">
      <c r="A19" s="21"/>
      <c r="B19" s="22"/>
      <c r="C19" s="23"/>
      <c r="D19" s="21"/>
      <c r="E19" s="21"/>
      <c r="F19" s="21"/>
      <c r="G19" s="21"/>
      <c r="H19" s="29">
        <v>0</v>
      </c>
      <c r="I19" s="27">
        <v>0.69444444444444453</v>
      </c>
      <c r="J19" s="9">
        <f t="shared" si="2"/>
        <v>446.00000000000011</v>
      </c>
      <c r="K19" s="10">
        <v>12.629200000000001</v>
      </c>
      <c r="L19" s="18">
        <v>50</v>
      </c>
      <c r="M19" s="18">
        <v>25</v>
      </c>
      <c r="N19" s="11">
        <f t="shared" si="0"/>
        <v>3.1477502925807972</v>
      </c>
      <c r="O19" s="25">
        <f t="shared" si="1"/>
        <v>1.5521451146848112E-2</v>
      </c>
      <c r="P19" s="21"/>
      <c r="Q19" s="21"/>
    </row>
    <row r="20" spans="1:17" x14ac:dyDescent="0.2">
      <c r="A20" s="21"/>
      <c r="B20" s="22"/>
      <c r="C20" s="23"/>
      <c r="D20" s="21"/>
      <c r="E20" s="21"/>
      <c r="F20" s="21"/>
      <c r="G20" s="21"/>
      <c r="H20" s="29">
        <v>0</v>
      </c>
      <c r="I20" s="27">
        <v>0.7270833333333333</v>
      </c>
      <c r="J20" s="9">
        <f t="shared" si="2"/>
        <v>493</v>
      </c>
      <c r="K20" s="10">
        <v>12.6196</v>
      </c>
      <c r="L20" s="18">
        <v>50</v>
      </c>
      <c r="M20" s="18">
        <v>25</v>
      </c>
      <c r="N20" s="11">
        <f t="shared" si="0"/>
        <v>3.1477502925807972</v>
      </c>
      <c r="O20" s="25">
        <f t="shared" si="1"/>
        <v>1.5521451146848112E-2</v>
      </c>
      <c r="P20" s="21"/>
      <c r="Q20" s="21"/>
    </row>
    <row r="21" spans="1:17" x14ac:dyDescent="0.2">
      <c r="A21" s="21"/>
      <c r="B21" s="22"/>
      <c r="C21" s="23"/>
      <c r="D21" s="21"/>
      <c r="E21" s="21"/>
      <c r="F21" s="21"/>
      <c r="G21" s="21"/>
      <c r="H21" s="29">
        <v>0</v>
      </c>
      <c r="I21" s="27">
        <v>0.74513888888888891</v>
      </c>
      <c r="J21" s="9">
        <f t="shared" si="2"/>
        <v>519.00000000000011</v>
      </c>
      <c r="K21" s="10">
        <v>12.612299999999999</v>
      </c>
      <c r="L21" s="18">
        <v>50</v>
      </c>
      <c r="M21" s="18">
        <v>25</v>
      </c>
      <c r="N21" s="11">
        <f t="shared" si="0"/>
        <v>3.1477502925807972</v>
      </c>
      <c r="O21" s="25">
        <f t="shared" si="1"/>
        <v>1.5521451146848112E-2</v>
      </c>
      <c r="P21" s="21"/>
      <c r="Q21" s="21"/>
    </row>
    <row r="22" spans="1:17" x14ac:dyDescent="0.2">
      <c r="A22" s="21"/>
      <c r="B22" s="22"/>
      <c r="C22" s="23"/>
      <c r="D22" s="21"/>
      <c r="E22" s="21"/>
      <c r="F22" s="21"/>
      <c r="G22" s="21"/>
      <c r="H22" s="29">
        <v>0</v>
      </c>
      <c r="I22" s="27">
        <v>0.78263888888888899</v>
      </c>
      <c r="J22" s="9">
        <f t="shared" si="2"/>
        <v>573.00000000000023</v>
      </c>
      <c r="K22" s="10">
        <v>12.6</v>
      </c>
      <c r="L22" s="18">
        <v>50</v>
      </c>
      <c r="M22" s="18">
        <v>25</v>
      </c>
      <c r="N22" s="11">
        <f t="shared" si="0"/>
        <v>3.1477502925807972</v>
      </c>
      <c r="O22" s="25">
        <f t="shared" si="1"/>
        <v>1.5521451146848112E-2</v>
      </c>
      <c r="P22" s="21"/>
      <c r="Q22" s="21"/>
    </row>
    <row r="23" spans="1:17" x14ac:dyDescent="0.2">
      <c r="A23" s="21"/>
      <c r="B23" s="22"/>
      <c r="C23" s="23"/>
      <c r="D23" s="21"/>
      <c r="E23" s="21"/>
      <c r="F23" s="21"/>
      <c r="G23" s="21"/>
      <c r="H23" s="29">
        <v>0</v>
      </c>
      <c r="I23" s="27">
        <v>0.81666666666666676</v>
      </c>
      <c r="J23" s="9">
        <f t="shared" si="2"/>
        <v>622.00000000000023</v>
      </c>
      <c r="K23" s="10">
        <v>12.588900000000001</v>
      </c>
      <c r="L23" s="18">
        <v>50</v>
      </c>
      <c r="M23" s="18">
        <v>25</v>
      </c>
      <c r="N23" s="11">
        <f t="shared" si="0"/>
        <v>3.1477502925807972</v>
      </c>
      <c r="O23" s="25">
        <f t="shared" si="1"/>
        <v>1.5521451146848112E-2</v>
      </c>
      <c r="P23" s="21"/>
      <c r="Q23" s="21"/>
    </row>
    <row r="24" spans="1:17" x14ac:dyDescent="0.2">
      <c r="A24" s="21"/>
      <c r="B24" s="22"/>
      <c r="C24" s="23"/>
      <c r="D24" s="21"/>
      <c r="E24" s="21"/>
      <c r="F24" s="21"/>
      <c r="G24" s="21"/>
      <c r="H24" s="29">
        <v>0</v>
      </c>
      <c r="I24" s="27">
        <v>0.9</v>
      </c>
      <c r="J24" s="9">
        <f t="shared" si="2"/>
        <v>742.00000000000011</v>
      </c>
      <c r="K24" s="10">
        <v>12.564500000000001</v>
      </c>
      <c r="L24" s="18">
        <v>50</v>
      </c>
      <c r="M24" s="18">
        <v>25</v>
      </c>
      <c r="N24" s="11">
        <f t="shared" si="0"/>
        <v>3.1477502925807972</v>
      </c>
      <c r="O24" s="25">
        <f t="shared" si="1"/>
        <v>1.5521451146848112E-2</v>
      </c>
      <c r="P24" s="21"/>
      <c r="Q24" s="21"/>
    </row>
    <row r="25" spans="1:17" x14ac:dyDescent="0.2">
      <c r="A25" s="21"/>
      <c r="B25" s="22"/>
      <c r="C25" s="23"/>
      <c r="D25" s="21"/>
      <c r="E25" s="21"/>
      <c r="F25" s="21"/>
      <c r="G25" s="21"/>
      <c r="H25" s="29">
        <v>0</v>
      </c>
      <c r="I25" s="27">
        <v>0.97152777777777777</v>
      </c>
      <c r="J25" s="9">
        <f t="shared" si="2"/>
        <v>845</v>
      </c>
      <c r="K25" s="10">
        <v>12.544600000000001</v>
      </c>
      <c r="L25" s="18">
        <v>50</v>
      </c>
      <c r="M25" s="18">
        <v>25</v>
      </c>
      <c r="N25" s="11">
        <f t="shared" si="0"/>
        <v>3.1477502925807972</v>
      </c>
      <c r="O25" s="25">
        <f t="shared" si="1"/>
        <v>1.5521451146848112E-2</v>
      </c>
      <c r="P25" s="21"/>
      <c r="Q25" s="21"/>
    </row>
    <row r="26" spans="1:17" x14ac:dyDescent="0.2">
      <c r="A26" s="21"/>
      <c r="B26" s="22"/>
      <c r="C26" s="23"/>
      <c r="D26" s="21"/>
      <c r="E26" s="21"/>
      <c r="F26" s="21"/>
      <c r="G26" s="21"/>
      <c r="H26" s="29"/>
      <c r="I26" s="27"/>
      <c r="J26" s="9"/>
      <c r="K26" s="10"/>
      <c r="L26" s="18"/>
      <c r="M26" s="18"/>
      <c r="N26" s="11"/>
      <c r="O26" s="25"/>
      <c r="P26" s="21"/>
      <c r="Q26" s="21"/>
    </row>
    <row r="27" spans="1:17" x14ac:dyDescent="0.2">
      <c r="A27" s="21"/>
      <c r="B27" s="22"/>
      <c r="C27" s="23"/>
      <c r="D27" s="21"/>
      <c r="E27" s="21"/>
      <c r="F27" s="21"/>
      <c r="G27" s="21"/>
      <c r="H27" s="29"/>
      <c r="I27" s="27"/>
      <c r="J27" s="9"/>
      <c r="K27" s="10"/>
      <c r="L27" s="18"/>
      <c r="M27" s="18"/>
      <c r="N27" s="11"/>
      <c r="O27" s="25"/>
      <c r="P27" s="21"/>
      <c r="Q27" s="21"/>
    </row>
    <row r="28" spans="1:17" x14ac:dyDescent="0.2">
      <c r="A28" s="21"/>
      <c r="B28" s="22"/>
      <c r="C28" s="23"/>
      <c r="D28" s="21"/>
      <c r="E28" s="21"/>
      <c r="F28" s="21"/>
      <c r="G28" s="21"/>
      <c r="H28" s="29"/>
      <c r="I28" s="27"/>
      <c r="J28" s="9"/>
      <c r="K28" s="10"/>
      <c r="L28" s="18"/>
      <c r="M28" s="18"/>
      <c r="N28" s="11"/>
      <c r="O28" s="25"/>
      <c r="P28" s="21"/>
      <c r="Q28" s="21"/>
    </row>
    <row r="29" spans="1:17" x14ac:dyDescent="0.2">
      <c r="A29" s="21"/>
      <c r="B29" s="22"/>
      <c r="C29" s="23"/>
      <c r="D29" s="21"/>
      <c r="E29" s="21"/>
      <c r="F29" s="21"/>
      <c r="G29" s="21"/>
      <c r="H29" s="30"/>
      <c r="I29" s="27"/>
      <c r="J29" s="9"/>
      <c r="K29" s="10"/>
      <c r="L29" s="18"/>
      <c r="M29" s="18"/>
      <c r="N29" s="11"/>
      <c r="O29" s="25"/>
      <c r="P29" s="21"/>
      <c r="Q29" s="21"/>
    </row>
    <row r="30" spans="1:17" x14ac:dyDescent="0.2">
      <c r="A30" s="21"/>
      <c r="B30" s="22"/>
      <c r="C30" s="23"/>
      <c r="D30" s="21"/>
      <c r="E30" s="21"/>
      <c r="F30" s="21"/>
      <c r="G30" s="21"/>
      <c r="O30" s="21"/>
      <c r="P30" s="21"/>
      <c r="Q30" s="21"/>
    </row>
    <row r="31" spans="1:17" x14ac:dyDescent="0.2">
      <c r="A31" s="21"/>
      <c r="B31" s="22"/>
      <c r="C31" s="23"/>
      <c r="D31" s="21"/>
      <c r="E31" s="21"/>
      <c r="F31" s="21"/>
      <c r="G31" s="21"/>
      <c r="O31" s="21"/>
      <c r="P31" s="21"/>
      <c r="Q31" s="21"/>
    </row>
    <row r="32" spans="1:17" x14ac:dyDescent="0.2">
      <c r="A32" s="21"/>
      <c r="B32" s="22"/>
      <c r="C32" s="23"/>
      <c r="D32" s="21"/>
      <c r="E32" s="21"/>
      <c r="F32" s="21"/>
      <c r="G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2">
      <c r="A33" s="21"/>
      <c r="B33" s="22"/>
      <c r="C33" s="23"/>
      <c r="D33" s="21"/>
      <c r="E33" s="21"/>
      <c r="F33" s="21"/>
      <c r="G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2">
      <c r="A34" s="21"/>
      <c r="B34" s="22"/>
      <c r="C34" s="23"/>
      <c r="D34" s="21"/>
      <c r="E34" s="21"/>
      <c r="F34" s="21"/>
      <c r="G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2">
      <c r="A35" s="21"/>
      <c r="B35" s="22"/>
      <c r="C35" s="23"/>
      <c r="D35" s="21"/>
      <c r="E35" s="21"/>
      <c r="F35" s="21"/>
      <c r="G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2">
      <c r="A36" s="21"/>
      <c r="B36" s="22"/>
      <c r="C36" s="23"/>
      <c r="D36" s="21"/>
      <c r="E36" s="21"/>
      <c r="F36" s="21"/>
      <c r="G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2">
      <c r="A37" s="21"/>
      <c r="B37" s="22"/>
      <c r="C37" s="23"/>
      <c r="D37" s="21"/>
      <c r="E37" s="21"/>
      <c r="F37" s="21"/>
      <c r="G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2">
      <c r="A38" s="21"/>
      <c r="B38" s="22"/>
      <c r="C38" s="23"/>
      <c r="D38" s="21"/>
      <c r="E38" s="21"/>
      <c r="F38" s="21"/>
      <c r="G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2">
      <c r="A39" s="21"/>
      <c r="B39" s="22"/>
      <c r="C39" s="23"/>
      <c r="D39" s="21"/>
      <c r="E39" s="21"/>
      <c r="F39" s="21"/>
      <c r="G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2">
      <c r="A40" s="21"/>
      <c r="B40" s="22"/>
      <c r="C40" s="23"/>
      <c r="D40" s="21"/>
      <c r="E40" s="21"/>
      <c r="F40" s="21"/>
      <c r="G40" s="21"/>
      <c r="J40" s="21"/>
      <c r="K40" s="21"/>
      <c r="L40" s="21"/>
      <c r="M40" s="21"/>
      <c r="N40" s="21"/>
      <c r="O40" s="21"/>
      <c r="P40" s="21"/>
      <c r="Q40" s="21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FREX_05</vt:lpstr>
      <vt:lpstr>FREX_06</vt:lpstr>
      <vt:lpstr>FREX_07</vt:lpstr>
      <vt:lpstr>FREX_08</vt:lpstr>
    </vt:vector>
  </TitlesOfParts>
  <Company>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Sharath Paligi</cp:lastModifiedBy>
  <dcterms:created xsi:type="dcterms:W3CDTF">2021-08-10T12:38:58Z</dcterms:created>
  <dcterms:modified xsi:type="dcterms:W3CDTF">2023-11-08T10:04:31Z</dcterms:modified>
</cp:coreProperties>
</file>