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 Pro x64\ownCloud - florian.wilms01@stud.uni-goettingen.de@owncloud.gwdg.de\EAM\04\msc\hydraulics\gmin\"/>
    </mc:Choice>
  </mc:AlternateContent>
  <xr:revisionPtr revIDLastSave="0" documentId="13_ncr:1_{82CCEA27-4D1F-4394-AA18-AA85A6069EEE}" xr6:coauthVersionLast="47" xr6:coauthVersionMax="47" xr10:uidLastSave="{00000000-0000-0000-0000-000000000000}"/>
  <bookViews>
    <workbookView xWindow="-5050" yWindow="690" windowWidth="12780" windowHeight="6740" firstSheet="4" activeTab="4" xr2:uid="{00000000-000D-0000-FFFF-FFFF00000000}"/>
  </bookViews>
  <sheets>
    <sheet name="FREX_05" sheetId="5" r:id="rId1"/>
    <sheet name="FREX_06" sheetId="4" r:id="rId2"/>
    <sheet name="FREX_07" sheetId="3" r:id="rId3"/>
    <sheet name="FREX_08" sheetId="2" r:id="rId4"/>
    <sheet name="FASY_1" sheetId="6" r:id="rId5"/>
    <sheet name="FASY_2" sheetId="7" r:id="rId6"/>
    <sheet name="FASY_3" sheetId="8" r:id="rId7"/>
    <sheet name="FASY4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6" l="1"/>
  <c r="O32" i="6" s="1"/>
  <c r="N33" i="6"/>
  <c r="O33" i="6"/>
  <c r="N34" i="6"/>
  <c r="O34" i="6" s="1"/>
  <c r="N32" i="9"/>
  <c r="O32" i="9" s="1"/>
  <c r="N33" i="9"/>
  <c r="O33" i="9"/>
  <c r="N34" i="9"/>
  <c r="O34" i="9" s="1"/>
  <c r="N32" i="8"/>
  <c r="O32" i="8" s="1"/>
  <c r="N33" i="8"/>
  <c r="O33" i="8"/>
  <c r="N34" i="8"/>
  <c r="O34" i="8" s="1"/>
  <c r="N30" i="2"/>
  <c r="O30" i="2" s="1"/>
  <c r="N31" i="2"/>
  <c r="O31" i="2"/>
  <c r="N32" i="2"/>
  <c r="O32" i="2"/>
  <c r="N30" i="3"/>
  <c r="O30" i="3" s="1"/>
  <c r="N31" i="3"/>
  <c r="O31" i="3"/>
  <c r="N32" i="3"/>
  <c r="O32" i="3" s="1"/>
  <c r="N33" i="3"/>
  <c r="O33" i="3"/>
  <c r="N29" i="5"/>
  <c r="O29" i="5" s="1"/>
  <c r="N30" i="5"/>
  <c r="O30" i="5" s="1"/>
  <c r="N31" i="5"/>
  <c r="O31" i="5"/>
  <c r="N30" i="4"/>
  <c r="O30" i="4"/>
  <c r="N31" i="4"/>
  <c r="O31" i="4" s="1"/>
  <c r="N32" i="4"/>
  <c r="O32" i="4"/>
  <c r="N31" i="9"/>
  <c r="O31" i="9" s="1"/>
  <c r="N30" i="9"/>
  <c r="O30" i="9" s="1"/>
  <c r="N29" i="9"/>
  <c r="O29" i="9" s="1"/>
  <c r="N28" i="9"/>
  <c r="O28" i="9" s="1"/>
  <c r="N31" i="8"/>
  <c r="O31" i="8" s="1"/>
  <c r="N30" i="8"/>
  <c r="O30" i="8" s="1"/>
  <c r="N29" i="8"/>
  <c r="O29" i="8" s="1"/>
  <c r="N28" i="8"/>
  <c r="O28" i="8" s="1"/>
  <c r="N29" i="4"/>
  <c r="O29" i="4" s="1"/>
  <c r="N28" i="4"/>
  <c r="O28" i="4" s="1"/>
  <c r="N27" i="2"/>
  <c r="O27" i="2" s="1"/>
  <c r="N28" i="2"/>
  <c r="O28" i="2"/>
  <c r="N29" i="2"/>
  <c r="O29" i="2" s="1"/>
  <c r="N27" i="3"/>
  <c r="O27" i="3" s="1"/>
  <c r="N28" i="3"/>
  <c r="O28" i="3" s="1"/>
  <c r="N29" i="3"/>
  <c r="O29" i="3" s="1"/>
  <c r="N31" i="7"/>
  <c r="O31" i="7" s="1"/>
  <c r="N28" i="7"/>
  <c r="O28" i="7"/>
  <c r="N29" i="7"/>
  <c r="O29" i="7" s="1"/>
  <c r="N30" i="7"/>
  <c r="O30" i="7"/>
  <c r="N31" i="6"/>
  <c r="O31" i="6" s="1"/>
  <c r="N28" i="6"/>
  <c r="O28" i="6"/>
  <c r="N29" i="6"/>
  <c r="O29" i="6"/>
  <c r="N30" i="6"/>
  <c r="O30" i="6" s="1"/>
  <c r="N28" i="5"/>
  <c r="O28" i="5" s="1"/>
  <c r="N27" i="9"/>
  <c r="O27" i="9" s="1"/>
  <c r="N26" i="9"/>
  <c r="O26" i="9" s="1"/>
  <c r="N25" i="9"/>
  <c r="O25" i="9" s="1"/>
  <c r="N24" i="9"/>
  <c r="O24" i="9" s="1"/>
  <c r="N23" i="9"/>
  <c r="O23" i="9" s="1"/>
  <c r="N22" i="9"/>
  <c r="O22" i="9" s="1"/>
  <c r="N21" i="9"/>
  <c r="O21" i="9" s="1"/>
  <c r="N20" i="9"/>
  <c r="O20" i="9" s="1"/>
  <c r="N19" i="9"/>
  <c r="O19" i="9" s="1"/>
  <c r="N18" i="9"/>
  <c r="O18" i="9" s="1"/>
  <c r="N17" i="9"/>
  <c r="O17" i="9" s="1"/>
  <c r="N16" i="9"/>
  <c r="O16" i="9" s="1"/>
  <c r="N15" i="9"/>
  <c r="O15" i="9" s="1"/>
  <c r="N14" i="9"/>
  <c r="O14" i="9" s="1"/>
  <c r="N13" i="9"/>
  <c r="O13" i="9" s="1"/>
  <c r="N12" i="9"/>
  <c r="O12" i="9" s="1"/>
  <c r="N11" i="9"/>
  <c r="O11" i="9" s="1"/>
  <c r="N10" i="9"/>
  <c r="O10" i="9" s="1"/>
  <c r="N9" i="9"/>
  <c r="O9" i="9" s="1"/>
  <c r="N8" i="9"/>
  <c r="O8" i="9" s="1"/>
  <c r="N7" i="9"/>
  <c r="O7" i="9" s="1"/>
  <c r="N6" i="9"/>
  <c r="O6" i="9" s="1"/>
  <c r="N5" i="9"/>
  <c r="O5" i="9" s="1"/>
  <c r="N4" i="9"/>
  <c r="O4" i="9" s="1"/>
  <c r="N3" i="9"/>
  <c r="O3" i="9" s="1"/>
  <c r="N2" i="9"/>
  <c r="O2" i="9" s="1"/>
  <c r="N27" i="8"/>
  <c r="O27" i="8" s="1"/>
  <c r="N26" i="8"/>
  <c r="O26" i="8" s="1"/>
  <c r="N25" i="8"/>
  <c r="O25" i="8" s="1"/>
  <c r="N24" i="8"/>
  <c r="O24" i="8" s="1"/>
  <c r="N23" i="8"/>
  <c r="O23" i="8" s="1"/>
  <c r="N22" i="8"/>
  <c r="O22" i="8" s="1"/>
  <c r="N21" i="8"/>
  <c r="O21" i="8" s="1"/>
  <c r="N20" i="8"/>
  <c r="O20" i="8" s="1"/>
  <c r="N19" i="8"/>
  <c r="O19" i="8" s="1"/>
  <c r="N18" i="8"/>
  <c r="O18" i="8" s="1"/>
  <c r="N17" i="8"/>
  <c r="O17" i="8" s="1"/>
  <c r="N16" i="8"/>
  <c r="O16" i="8" s="1"/>
  <c r="N15" i="8"/>
  <c r="O15" i="8" s="1"/>
  <c r="N14" i="8"/>
  <c r="O14" i="8" s="1"/>
  <c r="N13" i="8"/>
  <c r="O13" i="8" s="1"/>
  <c r="N12" i="8"/>
  <c r="O12" i="8" s="1"/>
  <c r="N11" i="8"/>
  <c r="O11" i="8" s="1"/>
  <c r="N10" i="8"/>
  <c r="O10" i="8" s="1"/>
  <c r="N9" i="8"/>
  <c r="O9" i="8" s="1"/>
  <c r="N8" i="8"/>
  <c r="O8" i="8" s="1"/>
  <c r="N7" i="8"/>
  <c r="O7" i="8" s="1"/>
  <c r="N6" i="8"/>
  <c r="O6" i="8" s="1"/>
  <c r="N5" i="8"/>
  <c r="O5" i="8" s="1"/>
  <c r="N4" i="8"/>
  <c r="O4" i="8" s="1"/>
  <c r="N3" i="8"/>
  <c r="O3" i="8" s="1"/>
  <c r="N2" i="8"/>
  <c r="O2" i="8" s="1"/>
  <c r="N27" i="7"/>
  <c r="O27" i="7" s="1"/>
  <c r="N26" i="7"/>
  <c r="O26" i="7" s="1"/>
  <c r="N25" i="7"/>
  <c r="O25" i="7" s="1"/>
  <c r="N24" i="7"/>
  <c r="O24" i="7" s="1"/>
  <c r="N23" i="7"/>
  <c r="O23" i="7" s="1"/>
  <c r="N22" i="7"/>
  <c r="O22" i="7" s="1"/>
  <c r="N21" i="7"/>
  <c r="O21" i="7" s="1"/>
  <c r="N20" i="7"/>
  <c r="O20" i="7" s="1"/>
  <c r="N19" i="7"/>
  <c r="O19" i="7" s="1"/>
  <c r="N18" i="7"/>
  <c r="O18" i="7" s="1"/>
  <c r="N17" i="7"/>
  <c r="O17" i="7" s="1"/>
  <c r="N16" i="7"/>
  <c r="O16" i="7" s="1"/>
  <c r="N15" i="7"/>
  <c r="O15" i="7" s="1"/>
  <c r="N14" i="7"/>
  <c r="O14" i="7" s="1"/>
  <c r="N13" i="7"/>
  <c r="O13" i="7" s="1"/>
  <c r="N12" i="7"/>
  <c r="O12" i="7" s="1"/>
  <c r="N11" i="7"/>
  <c r="O11" i="7" s="1"/>
  <c r="N10" i="7"/>
  <c r="O10" i="7" s="1"/>
  <c r="N9" i="7"/>
  <c r="O9" i="7" s="1"/>
  <c r="N8" i="7"/>
  <c r="O8" i="7" s="1"/>
  <c r="N7" i="7"/>
  <c r="O7" i="7" s="1"/>
  <c r="N6" i="7"/>
  <c r="O6" i="7" s="1"/>
  <c r="N5" i="7"/>
  <c r="O5" i="7" s="1"/>
  <c r="N4" i="7"/>
  <c r="O4" i="7" s="1"/>
  <c r="N3" i="7"/>
  <c r="O3" i="7" s="1"/>
  <c r="N2" i="7"/>
  <c r="O2" i="7" s="1"/>
  <c r="N27" i="6"/>
  <c r="O27" i="6" s="1"/>
  <c r="N26" i="6"/>
  <c r="O26" i="6" s="1"/>
  <c r="N25" i="6"/>
  <c r="O25" i="6" s="1"/>
  <c r="N24" i="6"/>
  <c r="O24" i="6" s="1"/>
  <c r="N23" i="6"/>
  <c r="O23" i="6" s="1"/>
  <c r="N22" i="6"/>
  <c r="O22" i="6" s="1"/>
  <c r="N21" i="6"/>
  <c r="O21" i="6" s="1"/>
  <c r="N20" i="6"/>
  <c r="O20" i="6" s="1"/>
  <c r="N19" i="6"/>
  <c r="O19" i="6" s="1"/>
  <c r="N18" i="6"/>
  <c r="O18" i="6" s="1"/>
  <c r="N17" i="6"/>
  <c r="O17" i="6" s="1"/>
  <c r="N16" i="6"/>
  <c r="O16" i="6" s="1"/>
  <c r="N15" i="6"/>
  <c r="O15" i="6" s="1"/>
  <c r="N14" i="6"/>
  <c r="O14" i="6" s="1"/>
  <c r="N13" i="6"/>
  <c r="O13" i="6" s="1"/>
  <c r="N12" i="6"/>
  <c r="O12" i="6" s="1"/>
  <c r="N11" i="6"/>
  <c r="O11" i="6" s="1"/>
  <c r="N10" i="6"/>
  <c r="O10" i="6" s="1"/>
  <c r="N9" i="6"/>
  <c r="O9" i="6" s="1"/>
  <c r="N8" i="6"/>
  <c r="O8" i="6" s="1"/>
  <c r="N7" i="6"/>
  <c r="O7" i="6" s="1"/>
  <c r="N6" i="6"/>
  <c r="O6" i="6" s="1"/>
  <c r="N5" i="6"/>
  <c r="O5" i="6" s="1"/>
  <c r="N4" i="6"/>
  <c r="O4" i="6" s="1"/>
  <c r="N3" i="6"/>
  <c r="O3" i="6" s="1"/>
  <c r="N2" i="6"/>
  <c r="O2" i="6" s="1"/>
  <c r="N2" i="5"/>
  <c r="O2" i="5" s="1"/>
  <c r="N3" i="5"/>
  <c r="O3" i="5" s="1"/>
  <c r="N4" i="5"/>
  <c r="O4" i="5" s="1"/>
  <c r="N5" i="5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" i="4"/>
  <c r="O2" i="4"/>
  <c r="N3" i="4"/>
  <c r="O3" i="4" s="1"/>
  <c r="N4" i="4"/>
  <c r="O4" i="4"/>
  <c r="N5" i="4"/>
  <c r="O5" i="4" s="1"/>
  <c r="N6" i="4"/>
  <c r="O6" i="4" s="1"/>
  <c r="N7" i="4"/>
  <c r="O7" i="4"/>
  <c r="N8" i="4"/>
  <c r="O8" i="4"/>
  <c r="N9" i="4"/>
  <c r="O9" i="4"/>
  <c r="N10" i="4"/>
  <c r="O10" i="4"/>
  <c r="N11" i="4"/>
  <c r="O11" i="4" s="1"/>
  <c r="N12" i="4"/>
  <c r="O12" i="4"/>
  <c r="N13" i="4"/>
  <c r="O13" i="4" s="1"/>
  <c r="N14" i="4"/>
  <c r="O14" i="4" s="1"/>
  <c r="N15" i="4"/>
  <c r="O15" i="4"/>
  <c r="N16" i="4"/>
  <c r="O16" i="4"/>
  <c r="N17" i="4"/>
  <c r="O17" i="4"/>
  <c r="N18" i="4"/>
  <c r="O18" i="4"/>
  <c r="N19" i="4"/>
  <c r="O19" i="4" s="1"/>
  <c r="N20" i="4"/>
  <c r="O20" i="4"/>
  <c r="N21" i="4"/>
  <c r="O21" i="4" s="1"/>
  <c r="N22" i="4"/>
  <c r="O22" i="4" s="1"/>
  <c r="N23" i="4"/>
  <c r="O23" i="4"/>
  <c r="N24" i="4"/>
  <c r="O24" i="4"/>
  <c r="N25" i="4"/>
  <c r="O25" i="4"/>
  <c r="N26" i="4"/>
  <c r="O26" i="4"/>
  <c r="N27" i="4"/>
  <c r="O27" i="4" s="1"/>
  <c r="N2" i="3"/>
  <c r="O2" i="3" s="1"/>
  <c r="N3" i="3"/>
  <c r="O3" i="3"/>
  <c r="N4" i="3"/>
  <c r="O4" i="3"/>
  <c r="N5" i="3"/>
  <c r="O5" i="3" s="1"/>
  <c r="N6" i="3"/>
  <c r="O6" i="3"/>
  <c r="N7" i="3"/>
  <c r="O7" i="3" s="1"/>
  <c r="N8" i="3"/>
  <c r="O8" i="3"/>
  <c r="N9" i="3"/>
  <c r="O9" i="3" s="1"/>
  <c r="N10" i="3"/>
  <c r="O10" i="3" s="1"/>
  <c r="N11" i="3"/>
  <c r="O11" i="3"/>
  <c r="N12" i="3"/>
  <c r="O12" i="3"/>
  <c r="N13" i="3"/>
  <c r="O13" i="3" s="1"/>
  <c r="N14" i="3"/>
  <c r="O14" i="3"/>
  <c r="N15" i="3"/>
  <c r="O15" i="3" s="1"/>
  <c r="N16" i="3"/>
  <c r="O16" i="3"/>
  <c r="N17" i="3"/>
  <c r="O17" i="3" s="1"/>
  <c r="N18" i="3"/>
  <c r="O18" i="3" s="1"/>
  <c r="N19" i="3"/>
  <c r="O19" i="3"/>
  <c r="N20" i="3"/>
  <c r="O20" i="3"/>
  <c r="N21" i="3"/>
  <c r="O21" i="3" s="1"/>
  <c r="N22" i="3"/>
  <c r="O22" i="3"/>
  <c r="N23" i="3"/>
  <c r="O23" i="3" s="1"/>
  <c r="N24" i="3"/>
  <c r="O24" i="3"/>
  <c r="N25" i="3"/>
  <c r="O25" i="3" s="1"/>
  <c r="N26" i="3"/>
  <c r="O26" i="3" s="1"/>
  <c r="N2" i="2"/>
  <c r="O2" i="2"/>
  <c r="N3" i="2"/>
  <c r="O3" i="2"/>
  <c r="N4" i="2"/>
  <c r="O4" i="2" s="1"/>
  <c r="N5" i="2"/>
  <c r="O5" i="2"/>
  <c r="N6" i="2"/>
  <c r="O6" i="2" s="1"/>
  <c r="N7" i="2"/>
  <c r="O7" i="2"/>
  <c r="N8" i="2"/>
  <c r="O8" i="2"/>
  <c r="N9" i="2"/>
  <c r="O9" i="2" s="1"/>
  <c r="N10" i="2"/>
  <c r="O10" i="2"/>
  <c r="N11" i="2"/>
  <c r="O11" i="2"/>
  <c r="N12" i="2"/>
  <c r="O12" i="2"/>
  <c r="N13" i="2"/>
  <c r="O13" i="2"/>
  <c r="N14" i="2"/>
  <c r="O14" i="2" s="1"/>
  <c r="N15" i="2"/>
  <c r="O15" i="2"/>
  <c r="N16" i="2"/>
  <c r="O16" i="2"/>
  <c r="N17" i="2"/>
  <c r="O17" i="2" s="1"/>
  <c r="N18" i="2"/>
  <c r="O18" i="2"/>
  <c r="N19" i="2"/>
  <c r="O19" i="2"/>
  <c r="N20" i="2"/>
  <c r="O20" i="2"/>
  <c r="N21" i="2"/>
  <c r="O21" i="2"/>
  <c r="N22" i="2"/>
  <c r="O22" i="2" s="1"/>
  <c r="N23" i="2"/>
  <c r="O23" i="2"/>
  <c r="N24" i="2"/>
  <c r="O24" i="2"/>
  <c r="N25" i="2"/>
  <c r="O25" i="2" s="1"/>
  <c r="N26" i="2"/>
  <c r="O26" i="2"/>
</calcChain>
</file>

<file path=xl/sharedStrings.xml><?xml version="1.0" encoding="utf-8"?>
<sst xmlns="http://schemas.openxmlformats.org/spreadsheetml/2006/main" count="144" uniqueCount="25">
  <si>
    <t>FREX_08</t>
  </si>
  <si>
    <t>Comments</t>
  </si>
  <si>
    <t>Gmin</t>
  </si>
  <si>
    <t>mfVPD</t>
  </si>
  <si>
    <t>VPsat</t>
  </si>
  <si>
    <t>T</t>
  </si>
  <si>
    <t>RH</t>
  </si>
  <si>
    <t>Leaf_Mass</t>
  </si>
  <si>
    <t>Real_Time</t>
  </si>
  <si>
    <t>Time_HM</t>
  </si>
  <si>
    <t>Day</t>
  </si>
  <si>
    <t>Time</t>
  </si>
  <si>
    <t>ATM_P</t>
  </si>
  <si>
    <t>Petri_Dish_Mass</t>
  </si>
  <si>
    <t>Leaf_Mass_No_Wax</t>
  </si>
  <si>
    <t>Start_Time</t>
  </si>
  <si>
    <t>Date</t>
  </si>
  <si>
    <t>Sample_ID</t>
  </si>
  <si>
    <t>FREX_07</t>
  </si>
  <si>
    <t>FREX_06</t>
  </si>
  <si>
    <t>FREX_05</t>
  </si>
  <si>
    <t>FASY_1</t>
  </si>
  <si>
    <t>FASY_2</t>
  </si>
  <si>
    <t>FASY_3</t>
  </si>
  <si>
    <t>FASY_4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</si>
</sst>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400]h:mm:ss\ AM/PM"/>
    <numFmt numFmtId="165" formatCode="mm/dd/yy;@"/>
    <numFmt numFmtId="166" formatCode="0.0000"/>
    <numFmt numFmtId="167" formatCode="#,##0.0000"/>
  </numFmts>
  <fonts count="1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 (Body)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 (Body)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 (Body)"/>
    </font>
    <font>
      <b/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1"/>
    <xf numFmtId="164" fontId="2" fillId="0" borderId="0" xfId="1" applyNumberFormat="1" applyFont="1"/>
    <xf numFmtId="0" fontId="2" fillId="0" borderId="0" xfId="1" applyFont="1"/>
    <xf numFmtId="164" fontId="1" fillId="0" borderId="0" xfId="1" applyNumberFormat="1"/>
    <xf numFmtId="165" fontId="1" fillId="0" borderId="0" xfId="1" applyNumberFormat="1"/>
    <xf numFmtId="0" fontId="3" fillId="0" borderId="0" xfId="1" applyFont="1"/>
    <xf numFmtId="164" fontId="3" fillId="0" borderId="0" xfId="1" applyNumberFormat="1" applyFont="1"/>
    <xf numFmtId="165" fontId="3" fillId="0" borderId="0" xfId="1" applyNumberFormat="1" applyFont="1"/>
    <xf numFmtId="0" fontId="4" fillId="2" borderId="0" xfId="1" applyFont="1" applyFill="1"/>
    <xf numFmtId="0" fontId="4" fillId="3" borderId="0" xfId="1" applyFont="1" applyFill="1"/>
    <xf numFmtId="0" fontId="5" fillId="3" borderId="0" xfId="1" applyFont="1" applyFill="1"/>
    <xf numFmtId="166" fontId="4" fillId="3" borderId="0" xfId="1" applyNumberFormat="1" applyFont="1" applyFill="1"/>
    <xf numFmtId="164" fontId="2" fillId="2" borderId="0" xfId="1" applyNumberFormat="1" applyFont="1" applyFill="1"/>
    <xf numFmtId="0" fontId="2" fillId="2" borderId="0" xfId="1" applyFont="1" applyFill="1"/>
    <xf numFmtId="0" fontId="6" fillId="3" borderId="0" xfId="2" applyNumberFormat="1" applyFont="1" applyFill="1"/>
    <xf numFmtId="166" fontId="4" fillId="2" borderId="0" xfId="1" applyNumberFormat="1" applyFont="1" applyFill="1"/>
    <xf numFmtId="0" fontId="7" fillId="0" borderId="0" xfId="1" applyFont="1"/>
    <xf numFmtId="0" fontId="8" fillId="0" borderId="0" xfId="1" applyFont="1"/>
    <xf numFmtId="0" fontId="9" fillId="0" borderId="0" xfId="1" applyFont="1"/>
    <xf numFmtId="0" fontId="4" fillId="0" borderId="0" xfId="1" applyFont="1"/>
    <xf numFmtId="0" fontId="5" fillId="0" borderId="0" xfId="1" applyFont="1"/>
    <xf numFmtId="164" fontId="5" fillId="0" borderId="0" xfId="1" applyNumberFormat="1" applyFont="1"/>
    <xf numFmtId="165" fontId="5" fillId="0" borderId="0" xfId="1" applyNumberFormat="1" applyFont="1"/>
    <xf numFmtId="0" fontId="10" fillId="0" borderId="0" xfId="1" applyFont="1"/>
    <xf numFmtId="164" fontId="6" fillId="3" borderId="0" xfId="2" applyNumberFormat="1" applyFont="1" applyFill="1"/>
    <xf numFmtId="167" fontId="5" fillId="0" borderId="0" xfId="1" applyNumberFormat="1" applyFont="1"/>
    <xf numFmtId="164" fontId="5" fillId="0" borderId="0" xfId="1" applyNumberFormat="1" applyFont="1" applyAlignment="1">
      <alignment horizontal="left"/>
    </xf>
    <xf numFmtId="165" fontId="5" fillId="0" borderId="0" xfId="1" applyNumberFormat="1" applyFont="1" applyAlignment="1">
      <alignment horizontal="left"/>
    </xf>
    <xf numFmtId="0" fontId="5" fillId="0" borderId="0" xfId="1" applyFont="1" applyAlignment="1">
      <alignment horizontal="left"/>
    </xf>
    <xf numFmtId="0" fontId="10" fillId="0" borderId="0" xfId="1" applyFont="1" applyAlignment="1">
      <alignment horizontal="center"/>
    </xf>
    <xf numFmtId="0" fontId="10" fillId="4" borderId="0" xfId="1" applyFont="1" applyFill="1" applyAlignment="1">
      <alignment horizontal="center"/>
    </xf>
    <xf numFmtId="164" fontId="11" fillId="4" borderId="0" xfId="1" applyNumberFormat="1" applyFont="1" applyFill="1" applyAlignment="1">
      <alignment horizontal="center"/>
    </xf>
    <xf numFmtId="1" fontId="11" fillId="4" borderId="0" xfId="1" applyNumberFormat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12" fillId="4" borderId="0" xfId="1" applyFont="1" applyFill="1" applyAlignment="1">
      <alignment horizontal="center"/>
    </xf>
    <xf numFmtId="164" fontId="12" fillId="4" borderId="0" xfId="1" applyNumberFormat="1" applyFont="1" applyFill="1" applyAlignment="1">
      <alignment horizontal="center"/>
    </xf>
    <xf numFmtId="165" fontId="12" fillId="4" borderId="0" xfId="1" applyNumberFormat="1" applyFont="1" applyFill="1" applyAlignment="1">
      <alignment horizontal="center"/>
    </xf>
    <xf numFmtId="164" fontId="4" fillId="3" borderId="0" xfId="1" applyNumberFormat="1" applyFont="1" applyFill="1"/>
    <xf numFmtId="14" fontId="5" fillId="0" borderId="0" xfId="1" applyNumberFormat="1" applyFont="1" applyAlignment="1">
      <alignment horizontal="left"/>
    </xf>
    <xf numFmtId="164" fontId="0" fillId="0" borderId="0" xfId="0" applyNumberFormat="1"/>
    <xf numFmtId="14" fontId="0" fillId="0" borderId="0" xfId="0" applyNumberFormat="1"/>
    <xf numFmtId="20" fontId="4" fillId="0" borderId="0" xfId="1" applyNumberFormat="1" applyFont="1"/>
  </cellXfs>
  <cellStyles count="3">
    <cellStyle name="Currency 2" xfId="2" xr:uid="{00000000-0005-0000-0000-000000000000}"/>
    <cellStyle name="Normal 2" xfId="1" xr:uid="{00000000-0005-0000-0000-000002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FREX_05!$K$1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FREX_05!$J$2:$J$40</c:f>
              <c:numCache>
                <c:formatCode>[$-F400]h:mm:ss\ AM/PM</c:formatCode>
                <c:ptCount val="39"/>
                <c:pt idx="0">
                  <c:v>0.36944444444444446</c:v>
                </c:pt>
                <c:pt idx="1">
                  <c:v>0.37291666666666667</c:v>
                </c:pt>
                <c:pt idx="2">
                  <c:v>0.37847222222222221</c:v>
                </c:pt>
                <c:pt idx="3">
                  <c:v>0.38680555555555557</c:v>
                </c:pt>
                <c:pt idx="4">
                  <c:v>0.3888888888888889</c:v>
                </c:pt>
                <c:pt idx="5">
                  <c:v>0.40277777777777779</c:v>
                </c:pt>
                <c:pt idx="6">
                  <c:v>0.41249999999999998</c:v>
                </c:pt>
                <c:pt idx="7">
                  <c:v>0.42777777777777776</c:v>
                </c:pt>
                <c:pt idx="8">
                  <c:v>0.44097222222222221</c:v>
                </c:pt>
                <c:pt idx="9">
                  <c:v>0.45763888888888887</c:v>
                </c:pt>
                <c:pt idx="10">
                  <c:v>0.47499999999999998</c:v>
                </c:pt>
                <c:pt idx="11">
                  <c:v>0.4909722222222222</c:v>
                </c:pt>
                <c:pt idx="12">
                  <c:v>0.50694444444444442</c:v>
                </c:pt>
                <c:pt idx="13">
                  <c:v>0.51875000000000004</c:v>
                </c:pt>
                <c:pt idx="14">
                  <c:v>0.5444444444444444</c:v>
                </c:pt>
                <c:pt idx="15">
                  <c:v>0.56388888888888888</c:v>
                </c:pt>
                <c:pt idx="16">
                  <c:v>0.58611111111111114</c:v>
                </c:pt>
                <c:pt idx="17">
                  <c:v>0.60555555555555551</c:v>
                </c:pt>
                <c:pt idx="18">
                  <c:v>0.66805555555555551</c:v>
                </c:pt>
                <c:pt idx="19">
                  <c:v>0.68819444444444444</c:v>
                </c:pt>
                <c:pt idx="20">
                  <c:v>0.70902777777777781</c:v>
                </c:pt>
                <c:pt idx="21">
                  <c:v>0.73055555555555551</c:v>
                </c:pt>
                <c:pt idx="22">
                  <c:v>0.75138888888888888</c:v>
                </c:pt>
                <c:pt idx="23">
                  <c:v>0.78263888888888888</c:v>
                </c:pt>
                <c:pt idx="24">
                  <c:v>0.82638888888888884</c:v>
                </c:pt>
                <c:pt idx="25">
                  <c:v>0.97569444444444442</c:v>
                </c:pt>
                <c:pt idx="26">
                  <c:v>0.38263888888888886</c:v>
                </c:pt>
                <c:pt idx="27">
                  <c:v>0.57291666666666663</c:v>
                </c:pt>
                <c:pt idx="28">
                  <c:v>0.70208333333333328</c:v>
                </c:pt>
                <c:pt idx="29">
                  <c:v>0.39027777777777778</c:v>
                </c:pt>
              </c:numCache>
            </c:numRef>
          </c:xVal>
          <c:yVal>
            <c:numRef>
              <c:f>FREX_05!$K$2:$K$40</c:f>
              <c:numCache>
                <c:formatCode>0.0000</c:formatCode>
                <c:ptCount val="39"/>
                <c:pt idx="0">
                  <c:v>14.628399999999999</c:v>
                </c:pt>
                <c:pt idx="1">
                  <c:v>14.623699999999999</c:v>
                </c:pt>
                <c:pt idx="2">
                  <c:v>14.617699999999999</c:v>
                </c:pt>
                <c:pt idx="3">
                  <c:v>14.6074</c:v>
                </c:pt>
                <c:pt idx="4">
                  <c:v>14.5991</c:v>
                </c:pt>
                <c:pt idx="5">
                  <c:v>14.5854</c:v>
                </c:pt>
                <c:pt idx="6">
                  <c:v>14.5724</c:v>
                </c:pt>
                <c:pt idx="7">
                  <c:v>14.549899999999999</c:v>
                </c:pt>
                <c:pt idx="8">
                  <c:v>14.536899999999999</c:v>
                </c:pt>
                <c:pt idx="9">
                  <c:v>14.5281</c:v>
                </c:pt>
                <c:pt idx="10">
                  <c:v>14.515000000000001</c:v>
                </c:pt>
                <c:pt idx="11">
                  <c:v>14.5036</c:v>
                </c:pt>
                <c:pt idx="12">
                  <c:v>14.4922</c:v>
                </c:pt>
                <c:pt idx="13">
                  <c:v>14.4856</c:v>
                </c:pt>
                <c:pt idx="14">
                  <c:v>14.468999999999999</c:v>
                </c:pt>
                <c:pt idx="15">
                  <c:v>14.457700000000001</c:v>
                </c:pt>
                <c:pt idx="16">
                  <c:v>14.4452</c:v>
                </c:pt>
                <c:pt idx="17">
                  <c:v>14.4215</c:v>
                </c:pt>
                <c:pt idx="18">
                  <c:v>14.3986</c:v>
                </c:pt>
                <c:pt idx="19">
                  <c:v>14.387700000000001</c:v>
                </c:pt>
                <c:pt idx="20">
                  <c:v>14.3771</c:v>
                </c:pt>
                <c:pt idx="21">
                  <c:v>14.3668</c:v>
                </c:pt>
                <c:pt idx="22">
                  <c:v>14.3569</c:v>
                </c:pt>
                <c:pt idx="23">
                  <c:v>14.342499999999999</c:v>
                </c:pt>
                <c:pt idx="24">
                  <c:v>14.3222</c:v>
                </c:pt>
                <c:pt idx="25">
                  <c:v>14.258800000000001</c:v>
                </c:pt>
                <c:pt idx="26">
                  <c:v>14.0998</c:v>
                </c:pt>
                <c:pt idx="27">
                  <c:v>14.0305</c:v>
                </c:pt>
                <c:pt idx="28">
                  <c:v>13.9846</c:v>
                </c:pt>
                <c:pt idx="29">
                  <c:v>13.7544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1-4041-B838-7DD7C1DE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FREX_06!$K$1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FREX_06!$J$2:$J$43</c:f>
              <c:numCache>
                <c:formatCode>[$-F400]h:mm:ss\ AM/PM</c:formatCode>
                <c:ptCount val="42"/>
                <c:pt idx="0">
                  <c:v>0.37152777777777779</c:v>
                </c:pt>
                <c:pt idx="1">
                  <c:v>0.37361111111111112</c:v>
                </c:pt>
                <c:pt idx="2">
                  <c:v>0.37916666666666665</c:v>
                </c:pt>
                <c:pt idx="3">
                  <c:v>0.38750000000000001</c:v>
                </c:pt>
                <c:pt idx="4">
                  <c:v>0.39305555555555555</c:v>
                </c:pt>
                <c:pt idx="5">
                  <c:v>0.40347222222222223</c:v>
                </c:pt>
                <c:pt idx="6">
                  <c:v>0.41319444444444442</c:v>
                </c:pt>
                <c:pt idx="7">
                  <c:v>0.42777777777777776</c:v>
                </c:pt>
                <c:pt idx="8">
                  <c:v>0.44097222222222221</c:v>
                </c:pt>
                <c:pt idx="9">
                  <c:v>0.45763888888888887</c:v>
                </c:pt>
                <c:pt idx="10">
                  <c:v>0.47569444444444442</c:v>
                </c:pt>
                <c:pt idx="11">
                  <c:v>0.49166666666666664</c:v>
                </c:pt>
                <c:pt idx="12">
                  <c:v>0.50624999999999998</c:v>
                </c:pt>
                <c:pt idx="13">
                  <c:v>0.51875000000000004</c:v>
                </c:pt>
                <c:pt idx="14">
                  <c:v>0.5444444444444444</c:v>
                </c:pt>
                <c:pt idx="15">
                  <c:v>0.56388888888888888</c:v>
                </c:pt>
                <c:pt idx="16">
                  <c:v>0.58680555555555558</c:v>
                </c:pt>
                <c:pt idx="17">
                  <c:v>0.60624999999999996</c:v>
                </c:pt>
                <c:pt idx="18">
                  <c:v>0.62708333333333333</c:v>
                </c:pt>
                <c:pt idx="19">
                  <c:v>0.64722222222222225</c:v>
                </c:pt>
                <c:pt idx="20">
                  <c:v>0.68888888888888888</c:v>
                </c:pt>
                <c:pt idx="21">
                  <c:v>0.70972222222222225</c:v>
                </c:pt>
                <c:pt idx="22">
                  <c:v>0.73124999999999996</c:v>
                </c:pt>
                <c:pt idx="23">
                  <c:v>0.75138888888888888</c:v>
                </c:pt>
                <c:pt idx="24">
                  <c:v>0.78333333333333333</c:v>
                </c:pt>
                <c:pt idx="25">
                  <c:v>0.82708333333333328</c:v>
                </c:pt>
                <c:pt idx="26">
                  <c:v>0.97569444444444442</c:v>
                </c:pt>
                <c:pt idx="27">
                  <c:v>0.38263888888888886</c:v>
                </c:pt>
                <c:pt idx="28">
                  <c:v>0.57291666666666663</c:v>
                </c:pt>
                <c:pt idx="29">
                  <c:v>0.70208333333333328</c:v>
                </c:pt>
                <c:pt idx="30">
                  <c:v>0.39027777777777778</c:v>
                </c:pt>
              </c:numCache>
            </c:numRef>
          </c:xVal>
          <c:yVal>
            <c:numRef>
              <c:f>FREX_06!$K$2:$K$43</c:f>
              <c:numCache>
                <c:formatCode>0.0000</c:formatCode>
                <c:ptCount val="42"/>
                <c:pt idx="0">
                  <c:v>15.9801</c:v>
                </c:pt>
                <c:pt idx="1">
                  <c:v>15.9747</c:v>
                </c:pt>
                <c:pt idx="2">
                  <c:v>15.961</c:v>
                </c:pt>
                <c:pt idx="3">
                  <c:v>15.941800000000001</c:v>
                </c:pt>
                <c:pt idx="4">
                  <c:v>15.927</c:v>
                </c:pt>
                <c:pt idx="5">
                  <c:v>15.9063</c:v>
                </c:pt>
                <c:pt idx="6">
                  <c:v>15.887</c:v>
                </c:pt>
                <c:pt idx="7">
                  <c:v>15.8604</c:v>
                </c:pt>
                <c:pt idx="8">
                  <c:v>15.8437</c:v>
                </c:pt>
                <c:pt idx="9">
                  <c:v>15.831099999999999</c:v>
                </c:pt>
                <c:pt idx="10">
                  <c:v>15.809699999999999</c:v>
                </c:pt>
                <c:pt idx="11">
                  <c:v>15.7897</c:v>
                </c:pt>
                <c:pt idx="12">
                  <c:v>15.7714</c:v>
                </c:pt>
                <c:pt idx="13">
                  <c:v>15.757300000000001</c:v>
                </c:pt>
                <c:pt idx="14">
                  <c:v>15.726800000000001</c:v>
                </c:pt>
                <c:pt idx="15">
                  <c:v>15.722799999999999</c:v>
                </c:pt>
                <c:pt idx="16">
                  <c:v>15.678100000000001</c:v>
                </c:pt>
                <c:pt idx="17">
                  <c:v>15.6554</c:v>
                </c:pt>
                <c:pt idx="18">
                  <c:v>15.6317</c:v>
                </c:pt>
                <c:pt idx="19">
                  <c:v>15.6088</c:v>
                </c:pt>
                <c:pt idx="20">
                  <c:v>15.5639</c:v>
                </c:pt>
                <c:pt idx="21">
                  <c:v>15.542</c:v>
                </c:pt>
                <c:pt idx="22">
                  <c:v>15.519299999999999</c:v>
                </c:pt>
                <c:pt idx="23">
                  <c:v>15.497199999999999</c:v>
                </c:pt>
                <c:pt idx="24">
                  <c:v>15.4658</c:v>
                </c:pt>
                <c:pt idx="25">
                  <c:v>15.421799999999999</c:v>
                </c:pt>
                <c:pt idx="26">
                  <c:v>15.279199999999999</c:v>
                </c:pt>
                <c:pt idx="27">
                  <c:v>14.9307</c:v>
                </c:pt>
                <c:pt idx="28">
                  <c:v>14.7888</c:v>
                </c:pt>
                <c:pt idx="29">
                  <c:v>14.7004</c:v>
                </c:pt>
                <c:pt idx="30">
                  <c:v>14.347300000000001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BF-45A7-869F-47BBE9C8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FREX_07!$K$1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FREX_07!$J$2:$J$40</c:f>
              <c:numCache>
                <c:formatCode>[$-F400]h:mm:ss\ AM/PM</c:formatCode>
                <c:ptCount val="39"/>
                <c:pt idx="0">
                  <c:v>0.375</c:v>
                </c:pt>
                <c:pt idx="1">
                  <c:v>0.37916666666666665</c:v>
                </c:pt>
                <c:pt idx="2">
                  <c:v>0.38750000000000001</c:v>
                </c:pt>
                <c:pt idx="3">
                  <c:v>0.39374999999999999</c:v>
                </c:pt>
                <c:pt idx="4">
                  <c:v>0.40347222222222223</c:v>
                </c:pt>
                <c:pt idx="5">
                  <c:v>0.41319444444444442</c:v>
                </c:pt>
                <c:pt idx="6">
                  <c:v>0.4284722222222222</c:v>
                </c:pt>
                <c:pt idx="7">
                  <c:v>0.44097222222222221</c:v>
                </c:pt>
                <c:pt idx="8">
                  <c:v>0.45763888888888887</c:v>
                </c:pt>
                <c:pt idx="9">
                  <c:v>0.47430555555555554</c:v>
                </c:pt>
                <c:pt idx="10">
                  <c:v>0.49027777777777776</c:v>
                </c:pt>
                <c:pt idx="11">
                  <c:v>0.50624999999999998</c:v>
                </c:pt>
                <c:pt idx="12">
                  <c:v>0.5180555555555556</c:v>
                </c:pt>
                <c:pt idx="13">
                  <c:v>0.54374999999999996</c:v>
                </c:pt>
                <c:pt idx="14">
                  <c:v>0.56319444444444444</c:v>
                </c:pt>
                <c:pt idx="15">
                  <c:v>0.5854166666666667</c:v>
                </c:pt>
                <c:pt idx="16">
                  <c:v>0.60486111111111107</c:v>
                </c:pt>
                <c:pt idx="17">
                  <c:v>0.62569444444444444</c:v>
                </c:pt>
                <c:pt idx="18">
                  <c:v>0.64652777777777781</c:v>
                </c:pt>
                <c:pt idx="19">
                  <c:v>0.66736111111111107</c:v>
                </c:pt>
                <c:pt idx="20">
                  <c:v>0.6875</c:v>
                </c:pt>
                <c:pt idx="21">
                  <c:v>0.70833333333333337</c:v>
                </c:pt>
                <c:pt idx="22">
                  <c:v>0.72986111111111107</c:v>
                </c:pt>
                <c:pt idx="23">
                  <c:v>0.75069444444444444</c:v>
                </c:pt>
                <c:pt idx="24">
                  <c:v>0.78194444444444444</c:v>
                </c:pt>
                <c:pt idx="25">
                  <c:v>0.8256944444444444</c:v>
                </c:pt>
                <c:pt idx="26">
                  <c:v>0.97499999999999998</c:v>
                </c:pt>
                <c:pt idx="27">
                  <c:v>0.38194444444444442</c:v>
                </c:pt>
                <c:pt idx="28">
                  <c:v>0.57222222222222219</c:v>
                </c:pt>
                <c:pt idx="29">
                  <c:v>0.70138888888888884</c:v>
                </c:pt>
                <c:pt idx="30">
                  <c:v>0.38958333333333334</c:v>
                </c:pt>
              </c:numCache>
            </c:numRef>
          </c:xVal>
          <c:yVal>
            <c:numRef>
              <c:f>FREX_07!$K$2:$K$40</c:f>
              <c:numCache>
                <c:formatCode>0.0000</c:formatCode>
                <c:ptCount val="39"/>
                <c:pt idx="0">
                  <c:v>13.638500000000001</c:v>
                </c:pt>
                <c:pt idx="1">
                  <c:v>13.6303</c:v>
                </c:pt>
                <c:pt idx="2">
                  <c:v>13.6119</c:v>
                </c:pt>
                <c:pt idx="3">
                  <c:v>13.593299999999999</c:v>
                </c:pt>
                <c:pt idx="4">
                  <c:v>13.546799999999999</c:v>
                </c:pt>
                <c:pt idx="5">
                  <c:v>13.5138</c:v>
                </c:pt>
                <c:pt idx="6">
                  <c:v>13.492100000000001</c:v>
                </c:pt>
                <c:pt idx="7">
                  <c:v>13.4825</c:v>
                </c:pt>
                <c:pt idx="8">
                  <c:v>13.4764</c:v>
                </c:pt>
                <c:pt idx="9">
                  <c:v>13.467499999999999</c:v>
                </c:pt>
                <c:pt idx="10">
                  <c:v>13.458399999999999</c:v>
                </c:pt>
                <c:pt idx="11">
                  <c:v>13.45</c:v>
                </c:pt>
                <c:pt idx="12">
                  <c:v>13.443</c:v>
                </c:pt>
                <c:pt idx="13">
                  <c:v>13.4291</c:v>
                </c:pt>
                <c:pt idx="14">
                  <c:v>13.4192</c:v>
                </c:pt>
                <c:pt idx="15">
                  <c:v>13.4078</c:v>
                </c:pt>
                <c:pt idx="16">
                  <c:v>13.397399999999999</c:v>
                </c:pt>
                <c:pt idx="17">
                  <c:v>13.3865</c:v>
                </c:pt>
                <c:pt idx="18">
                  <c:v>13.3757</c:v>
                </c:pt>
                <c:pt idx="19">
                  <c:v>13.3651</c:v>
                </c:pt>
                <c:pt idx="20">
                  <c:v>13.354900000000001</c:v>
                </c:pt>
                <c:pt idx="21">
                  <c:v>13.3445</c:v>
                </c:pt>
                <c:pt idx="22">
                  <c:v>13.3347</c:v>
                </c:pt>
                <c:pt idx="23">
                  <c:v>13.324299999999999</c:v>
                </c:pt>
                <c:pt idx="24">
                  <c:v>13.3094</c:v>
                </c:pt>
                <c:pt idx="25">
                  <c:v>13.2888</c:v>
                </c:pt>
                <c:pt idx="26">
                  <c:v>13.2181</c:v>
                </c:pt>
                <c:pt idx="27">
                  <c:v>13.042899999999999</c:v>
                </c:pt>
                <c:pt idx="28">
                  <c:v>12.9688</c:v>
                </c:pt>
                <c:pt idx="29">
                  <c:v>12.9194</c:v>
                </c:pt>
                <c:pt idx="30">
                  <c:v>12.6858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A3-4022-BF9A-DEC5912DC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FREX_08!$K$1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FREX_08!$J$2:$J$40</c:f>
              <c:numCache>
                <c:formatCode>[$-F400]h:mm:ss\ AM/PM</c:formatCode>
                <c:ptCount val="39"/>
                <c:pt idx="0">
                  <c:v>0.37638888888888888</c:v>
                </c:pt>
                <c:pt idx="1">
                  <c:v>0.37986111111111109</c:v>
                </c:pt>
                <c:pt idx="2">
                  <c:v>0.38819444444444445</c:v>
                </c:pt>
                <c:pt idx="3">
                  <c:v>0.39374999999999999</c:v>
                </c:pt>
                <c:pt idx="4">
                  <c:v>0.40347222222222223</c:v>
                </c:pt>
                <c:pt idx="5">
                  <c:v>0.41319444444444442</c:v>
                </c:pt>
                <c:pt idx="6">
                  <c:v>0.4284722222222222</c:v>
                </c:pt>
                <c:pt idx="7">
                  <c:v>0.44097222222222221</c:v>
                </c:pt>
                <c:pt idx="8">
                  <c:v>0.45833333333333331</c:v>
                </c:pt>
                <c:pt idx="9">
                  <c:v>0.47430555555555554</c:v>
                </c:pt>
                <c:pt idx="10">
                  <c:v>0.4909722222222222</c:v>
                </c:pt>
                <c:pt idx="11">
                  <c:v>0.50624999999999998</c:v>
                </c:pt>
                <c:pt idx="12">
                  <c:v>0.5180555555555556</c:v>
                </c:pt>
                <c:pt idx="13">
                  <c:v>0.54374999999999996</c:v>
                </c:pt>
                <c:pt idx="14">
                  <c:v>0.56319444444444444</c:v>
                </c:pt>
                <c:pt idx="15">
                  <c:v>0.5854166666666667</c:v>
                </c:pt>
                <c:pt idx="16">
                  <c:v>0.60486111111111107</c:v>
                </c:pt>
                <c:pt idx="17">
                  <c:v>0.62638888888888888</c:v>
                </c:pt>
                <c:pt idx="18">
                  <c:v>0.64722222222222225</c:v>
                </c:pt>
                <c:pt idx="19">
                  <c:v>0.66736111111111107</c:v>
                </c:pt>
                <c:pt idx="20">
                  <c:v>0.68819444444444444</c:v>
                </c:pt>
                <c:pt idx="21">
                  <c:v>0.70902777777777781</c:v>
                </c:pt>
                <c:pt idx="22">
                  <c:v>0.73055555555555551</c:v>
                </c:pt>
                <c:pt idx="23">
                  <c:v>0.75138888888888888</c:v>
                </c:pt>
                <c:pt idx="24">
                  <c:v>0.78194444444444444</c:v>
                </c:pt>
                <c:pt idx="25">
                  <c:v>0.8256944444444444</c:v>
                </c:pt>
                <c:pt idx="26">
                  <c:v>0.97499999999999998</c:v>
                </c:pt>
                <c:pt idx="27">
                  <c:v>0.38194444444444442</c:v>
                </c:pt>
                <c:pt idx="28">
                  <c:v>0.57222222222222219</c:v>
                </c:pt>
                <c:pt idx="29">
                  <c:v>0.70208333333333328</c:v>
                </c:pt>
                <c:pt idx="30">
                  <c:v>0.38958333333333334</c:v>
                </c:pt>
              </c:numCache>
            </c:numRef>
          </c:xVal>
          <c:yVal>
            <c:numRef>
              <c:f>FREX_08!$K$2:$K$40</c:f>
              <c:numCache>
                <c:formatCode>0.0000</c:formatCode>
                <c:ptCount val="39"/>
                <c:pt idx="0">
                  <c:v>14.0161</c:v>
                </c:pt>
                <c:pt idx="1">
                  <c:v>14.004200000000001</c:v>
                </c:pt>
                <c:pt idx="2">
                  <c:v>13.978999999999999</c:v>
                </c:pt>
                <c:pt idx="3">
                  <c:v>13.962199999999999</c:v>
                </c:pt>
                <c:pt idx="4">
                  <c:v>13.9373</c:v>
                </c:pt>
                <c:pt idx="5">
                  <c:v>13.918799999999999</c:v>
                </c:pt>
                <c:pt idx="6">
                  <c:v>13.901400000000001</c:v>
                </c:pt>
                <c:pt idx="7">
                  <c:v>13.8934</c:v>
                </c:pt>
                <c:pt idx="8">
                  <c:v>13.887700000000001</c:v>
                </c:pt>
                <c:pt idx="9">
                  <c:v>13.879200000000001</c:v>
                </c:pt>
                <c:pt idx="10">
                  <c:v>13.8705</c:v>
                </c:pt>
                <c:pt idx="11">
                  <c:v>13.8613</c:v>
                </c:pt>
                <c:pt idx="12">
                  <c:v>13.8546</c:v>
                </c:pt>
                <c:pt idx="13">
                  <c:v>13.8408</c:v>
                </c:pt>
                <c:pt idx="14">
                  <c:v>13.831300000000001</c:v>
                </c:pt>
                <c:pt idx="15">
                  <c:v>13.8207</c:v>
                </c:pt>
                <c:pt idx="16">
                  <c:v>13.8104</c:v>
                </c:pt>
                <c:pt idx="17">
                  <c:v>13.799899999999999</c:v>
                </c:pt>
                <c:pt idx="18">
                  <c:v>13.7897</c:v>
                </c:pt>
                <c:pt idx="19">
                  <c:v>13.7797</c:v>
                </c:pt>
                <c:pt idx="20">
                  <c:v>13.77</c:v>
                </c:pt>
                <c:pt idx="21">
                  <c:v>13.7599</c:v>
                </c:pt>
                <c:pt idx="22">
                  <c:v>13.75</c:v>
                </c:pt>
                <c:pt idx="23">
                  <c:v>13.7402</c:v>
                </c:pt>
                <c:pt idx="24">
                  <c:v>13.7262</c:v>
                </c:pt>
                <c:pt idx="25">
                  <c:v>13.706200000000001</c:v>
                </c:pt>
                <c:pt idx="26">
                  <c:v>13.6416</c:v>
                </c:pt>
                <c:pt idx="27">
                  <c:v>13.4815</c:v>
                </c:pt>
                <c:pt idx="28">
                  <c:v>13.412100000000001</c:v>
                </c:pt>
                <c:pt idx="29">
                  <c:v>13.3668</c:v>
                </c:pt>
                <c:pt idx="30">
                  <c:v>1.5055555555555555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5-4ECB-AA41-743FBC75F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FREX_05!$K$1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FREX_05!$J$2:$J$40</c:f>
              <c:numCache>
                <c:formatCode>[$-F400]h:mm:ss\ AM/PM</c:formatCode>
                <c:ptCount val="39"/>
                <c:pt idx="0">
                  <c:v>0.36944444444444446</c:v>
                </c:pt>
                <c:pt idx="1">
                  <c:v>0.37291666666666667</c:v>
                </c:pt>
                <c:pt idx="2">
                  <c:v>0.37847222222222221</c:v>
                </c:pt>
                <c:pt idx="3">
                  <c:v>0.38680555555555557</c:v>
                </c:pt>
                <c:pt idx="4">
                  <c:v>0.3888888888888889</c:v>
                </c:pt>
                <c:pt idx="5">
                  <c:v>0.40277777777777779</c:v>
                </c:pt>
                <c:pt idx="6">
                  <c:v>0.41249999999999998</c:v>
                </c:pt>
                <c:pt idx="7">
                  <c:v>0.42777777777777776</c:v>
                </c:pt>
                <c:pt idx="8">
                  <c:v>0.44097222222222221</c:v>
                </c:pt>
                <c:pt idx="9">
                  <c:v>0.45763888888888887</c:v>
                </c:pt>
                <c:pt idx="10">
                  <c:v>0.47499999999999998</c:v>
                </c:pt>
                <c:pt idx="11">
                  <c:v>0.4909722222222222</c:v>
                </c:pt>
                <c:pt idx="12">
                  <c:v>0.50694444444444442</c:v>
                </c:pt>
                <c:pt idx="13">
                  <c:v>0.51875000000000004</c:v>
                </c:pt>
                <c:pt idx="14">
                  <c:v>0.5444444444444444</c:v>
                </c:pt>
                <c:pt idx="15">
                  <c:v>0.56388888888888888</c:v>
                </c:pt>
                <c:pt idx="16">
                  <c:v>0.58611111111111114</c:v>
                </c:pt>
                <c:pt idx="17">
                  <c:v>0.60555555555555551</c:v>
                </c:pt>
                <c:pt idx="18">
                  <c:v>0.66805555555555551</c:v>
                </c:pt>
                <c:pt idx="19">
                  <c:v>0.68819444444444444</c:v>
                </c:pt>
                <c:pt idx="20">
                  <c:v>0.70902777777777781</c:v>
                </c:pt>
                <c:pt idx="21">
                  <c:v>0.73055555555555551</c:v>
                </c:pt>
                <c:pt idx="22">
                  <c:v>0.75138888888888888</c:v>
                </c:pt>
                <c:pt idx="23">
                  <c:v>0.78263888888888888</c:v>
                </c:pt>
                <c:pt idx="24">
                  <c:v>0.82638888888888884</c:v>
                </c:pt>
                <c:pt idx="25">
                  <c:v>0.97569444444444442</c:v>
                </c:pt>
                <c:pt idx="26">
                  <c:v>0.38263888888888886</c:v>
                </c:pt>
                <c:pt idx="27">
                  <c:v>0.57291666666666663</c:v>
                </c:pt>
                <c:pt idx="28">
                  <c:v>0.70208333333333328</c:v>
                </c:pt>
                <c:pt idx="29">
                  <c:v>0.39027777777777778</c:v>
                </c:pt>
              </c:numCache>
            </c:numRef>
          </c:xVal>
          <c:yVal>
            <c:numRef>
              <c:f>FREX_05!$K$2:$K$40</c:f>
              <c:numCache>
                <c:formatCode>0.0000</c:formatCode>
                <c:ptCount val="39"/>
                <c:pt idx="0">
                  <c:v>14.628399999999999</c:v>
                </c:pt>
                <c:pt idx="1">
                  <c:v>14.623699999999999</c:v>
                </c:pt>
                <c:pt idx="2">
                  <c:v>14.617699999999999</c:v>
                </c:pt>
                <c:pt idx="3">
                  <c:v>14.6074</c:v>
                </c:pt>
                <c:pt idx="4">
                  <c:v>14.5991</c:v>
                </c:pt>
                <c:pt idx="5">
                  <c:v>14.5854</c:v>
                </c:pt>
                <c:pt idx="6">
                  <c:v>14.5724</c:v>
                </c:pt>
                <c:pt idx="7">
                  <c:v>14.549899999999999</c:v>
                </c:pt>
                <c:pt idx="8">
                  <c:v>14.536899999999999</c:v>
                </c:pt>
                <c:pt idx="9">
                  <c:v>14.5281</c:v>
                </c:pt>
                <c:pt idx="10">
                  <c:v>14.515000000000001</c:v>
                </c:pt>
                <c:pt idx="11">
                  <c:v>14.5036</c:v>
                </c:pt>
                <c:pt idx="12">
                  <c:v>14.4922</c:v>
                </c:pt>
                <c:pt idx="13">
                  <c:v>14.4856</c:v>
                </c:pt>
                <c:pt idx="14">
                  <c:v>14.468999999999999</c:v>
                </c:pt>
                <c:pt idx="15">
                  <c:v>14.457700000000001</c:v>
                </c:pt>
                <c:pt idx="16">
                  <c:v>14.4452</c:v>
                </c:pt>
                <c:pt idx="17">
                  <c:v>14.4215</c:v>
                </c:pt>
                <c:pt idx="18">
                  <c:v>14.3986</c:v>
                </c:pt>
                <c:pt idx="19">
                  <c:v>14.387700000000001</c:v>
                </c:pt>
                <c:pt idx="20">
                  <c:v>14.3771</c:v>
                </c:pt>
                <c:pt idx="21">
                  <c:v>14.3668</c:v>
                </c:pt>
                <c:pt idx="22">
                  <c:v>14.3569</c:v>
                </c:pt>
                <c:pt idx="23">
                  <c:v>14.342499999999999</c:v>
                </c:pt>
                <c:pt idx="24">
                  <c:v>14.3222</c:v>
                </c:pt>
                <c:pt idx="25">
                  <c:v>14.258800000000001</c:v>
                </c:pt>
                <c:pt idx="26">
                  <c:v>14.0998</c:v>
                </c:pt>
                <c:pt idx="27">
                  <c:v>14.0305</c:v>
                </c:pt>
                <c:pt idx="28">
                  <c:v>13.9846</c:v>
                </c:pt>
                <c:pt idx="29">
                  <c:v>13.7544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E9-4AB1-A39C-190965A22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FREX_05!$K$1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FREX_05!$J$2:$J$40</c:f>
              <c:numCache>
                <c:formatCode>[$-F400]h:mm:ss\ AM/PM</c:formatCode>
                <c:ptCount val="39"/>
                <c:pt idx="0">
                  <c:v>0.36944444444444446</c:v>
                </c:pt>
                <c:pt idx="1">
                  <c:v>0.37291666666666667</c:v>
                </c:pt>
                <c:pt idx="2">
                  <c:v>0.37847222222222221</c:v>
                </c:pt>
                <c:pt idx="3">
                  <c:v>0.38680555555555557</c:v>
                </c:pt>
                <c:pt idx="4">
                  <c:v>0.3888888888888889</c:v>
                </c:pt>
                <c:pt idx="5">
                  <c:v>0.40277777777777779</c:v>
                </c:pt>
                <c:pt idx="6">
                  <c:v>0.41249999999999998</c:v>
                </c:pt>
                <c:pt idx="7">
                  <c:v>0.42777777777777776</c:v>
                </c:pt>
                <c:pt idx="8">
                  <c:v>0.44097222222222221</c:v>
                </c:pt>
                <c:pt idx="9">
                  <c:v>0.45763888888888887</c:v>
                </c:pt>
                <c:pt idx="10">
                  <c:v>0.47499999999999998</c:v>
                </c:pt>
                <c:pt idx="11">
                  <c:v>0.4909722222222222</c:v>
                </c:pt>
                <c:pt idx="12">
                  <c:v>0.50694444444444442</c:v>
                </c:pt>
                <c:pt idx="13">
                  <c:v>0.51875000000000004</c:v>
                </c:pt>
                <c:pt idx="14">
                  <c:v>0.5444444444444444</c:v>
                </c:pt>
                <c:pt idx="15">
                  <c:v>0.56388888888888888</c:v>
                </c:pt>
                <c:pt idx="16">
                  <c:v>0.58611111111111114</c:v>
                </c:pt>
                <c:pt idx="17">
                  <c:v>0.60555555555555551</c:v>
                </c:pt>
                <c:pt idx="18">
                  <c:v>0.66805555555555551</c:v>
                </c:pt>
                <c:pt idx="19">
                  <c:v>0.68819444444444444</c:v>
                </c:pt>
                <c:pt idx="20">
                  <c:v>0.70902777777777781</c:v>
                </c:pt>
                <c:pt idx="21">
                  <c:v>0.73055555555555551</c:v>
                </c:pt>
                <c:pt idx="22">
                  <c:v>0.75138888888888888</c:v>
                </c:pt>
                <c:pt idx="23">
                  <c:v>0.78263888888888888</c:v>
                </c:pt>
                <c:pt idx="24">
                  <c:v>0.82638888888888884</c:v>
                </c:pt>
                <c:pt idx="25">
                  <c:v>0.97569444444444442</c:v>
                </c:pt>
                <c:pt idx="26">
                  <c:v>0.38263888888888886</c:v>
                </c:pt>
                <c:pt idx="27">
                  <c:v>0.57291666666666663</c:v>
                </c:pt>
                <c:pt idx="28">
                  <c:v>0.70208333333333328</c:v>
                </c:pt>
                <c:pt idx="29">
                  <c:v>0.39027777777777778</c:v>
                </c:pt>
              </c:numCache>
            </c:numRef>
          </c:xVal>
          <c:yVal>
            <c:numRef>
              <c:f>FREX_05!$K$2:$K$40</c:f>
              <c:numCache>
                <c:formatCode>0.0000</c:formatCode>
                <c:ptCount val="39"/>
                <c:pt idx="0">
                  <c:v>14.628399999999999</c:v>
                </c:pt>
                <c:pt idx="1">
                  <c:v>14.623699999999999</c:v>
                </c:pt>
                <c:pt idx="2">
                  <c:v>14.617699999999999</c:v>
                </c:pt>
                <c:pt idx="3">
                  <c:v>14.6074</c:v>
                </c:pt>
                <c:pt idx="4">
                  <c:v>14.5991</c:v>
                </c:pt>
                <c:pt idx="5">
                  <c:v>14.5854</c:v>
                </c:pt>
                <c:pt idx="6">
                  <c:v>14.5724</c:v>
                </c:pt>
                <c:pt idx="7">
                  <c:v>14.549899999999999</c:v>
                </c:pt>
                <c:pt idx="8">
                  <c:v>14.536899999999999</c:v>
                </c:pt>
                <c:pt idx="9">
                  <c:v>14.5281</c:v>
                </c:pt>
                <c:pt idx="10">
                  <c:v>14.515000000000001</c:v>
                </c:pt>
                <c:pt idx="11">
                  <c:v>14.5036</c:v>
                </c:pt>
                <c:pt idx="12">
                  <c:v>14.4922</c:v>
                </c:pt>
                <c:pt idx="13">
                  <c:v>14.4856</c:v>
                </c:pt>
                <c:pt idx="14">
                  <c:v>14.468999999999999</c:v>
                </c:pt>
                <c:pt idx="15">
                  <c:v>14.457700000000001</c:v>
                </c:pt>
                <c:pt idx="16">
                  <c:v>14.4452</c:v>
                </c:pt>
                <c:pt idx="17">
                  <c:v>14.4215</c:v>
                </c:pt>
                <c:pt idx="18">
                  <c:v>14.3986</c:v>
                </c:pt>
                <c:pt idx="19">
                  <c:v>14.387700000000001</c:v>
                </c:pt>
                <c:pt idx="20">
                  <c:v>14.3771</c:v>
                </c:pt>
                <c:pt idx="21">
                  <c:v>14.3668</c:v>
                </c:pt>
                <c:pt idx="22">
                  <c:v>14.3569</c:v>
                </c:pt>
                <c:pt idx="23">
                  <c:v>14.342499999999999</c:v>
                </c:pt>
                <c:pt idx="24">
                  <c:v>14.3222</c:v>
                </c:pt>
                <c:pt idx="25">
                  <c:v>14.258800000000001</c:v>
                </c:pt>
                <c:pt idx="26">
                  <c:v>14.0998</c:v>
                </c:pt>
                <c:pt idx="27">
                  <c:v>14.0305</c:v>
                </c:pt>
                <c:pt idx="28">
                  <c:v>13.9846</c:v>
                </c:pt>
                <c:pt idx="29">
                  <c:v>13.7544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E-468E-89A0-098DDEC1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FASY_3!$A$2</c:f>
              <c:strCache>
                <c:ptCount val="1"/>
                <c:pt idx="0">
                  <c:v>FASY_3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FASY_3!$J$2:$J$26</c:f>
              <c:numCache>
                <c:formatCode>[$-F400]h:mm:ss\ AM/PM</c:formatCode>
                <c:ptCount val="25"/>
                <c:pt idx="0">
                  <c:v>0.36319444444444443</c:v>
                </c:pt>
                <c:pt idx="1">
                  <c:v>0.36666666666666664</c:v>
                </c:pt>
                <c:pt idx="2">
                  <c:v>0.37222222222222223</c:v>
                </c:pt>
                <c:pt idx="3">
                  <c:v>0.38055555555555554</c:v>
                </c:pt>
                <c:pt idx="4">
                  <c:v>0.3888888888888889</c:v>
                </c:pt>
                <c:pt idx="5">
                  <c:v>0.39513888888888887</c:v>
                </c:pt>
                <c:pt idx="6">
                  <c:v>0.40486111111111112</c:v>
                </c:pt>
                <c:pt idx="7">
                  <c:v>0.41458333333333336</c:v>
                </c:pt>
                <c:pt idx="8">
                  <c:v>0.4284722222222222</c:v>
                </c:pt>
                <c:pt idx="9">
                  <c:v>0.44305555555555554</c:v>
                </c:pt>
                <c:pt idx="10">
                  <c:v>0.45902777777777776</c:v>
                </c:pt>
                <c:pt idx="11">
                  <c:v>0.47708333333333336</c:v>
                </c:pt>
                <c:pt idx="12">
                  <c:v>0.49305555555555558</c:v>
                </c:pt>
                <c:pt idx="13">
                  <c:v>0.50763888888888886</c:v>
                </c:pt>
                <c:pt idx="14">
                  <c:v>0.51944444444444449</c:v>
                </c:pt>
                <c:pt idx="15">
                  <c:v>0.54583333333333328</c:v>
                </c:pt>
                <c:pt idx="16">
                  <c:v>0.56527777777777777</c:v>
                </c:pt>
                <c:pt idx="17">
                  <c:v>0.58402777777777781</c:v>
                </c:pt>
                <c:pt idx="18">
                  <c:v>0.60416666666666663</c:v>
                </c:pt>
                <c:pt idx="19">
                  <c:v>0.625</c:v>
                </c:pt>
                <c:pt idx="20">
                  <c:v>0.64583333333333337</c:v>
                </c:pt>
                <c:pt idx="21">
                  <c:v>0.66666666666666663</c:v>
                </c:pt>
                <c:pt idx="22">
                  <c:v>0.68680555555555556</c:v>
                </c:pt>
                <c:pt idx="23">
                  <c:v>0.70763888888888893</c:v>
                </c:pt>
                <c:pt idx="24">
                  <c:v>0.72916666666666663</c:v>
                </c:pt>
              </c:numCache>
            </c:numRef>
          </c:xVal>
          <c:yVal>
            <c:numRef>
              <c:f>FASY_3!$K$2:$K$26</c:f>
              <c:numCache>
                <c:formatCode>0.0000</c:formatCode>
                <c:ptCount val="25"/>
                <c:pt idx="0">
                  <c:v>8.14</c:v>
                </c:pt>
                <c:pt idx="1">
                  <c:v>8.1379000000000001</c:v>
                </c:pt>
                <c:pt idx="2">
                  <c:v>8.1339000000000006</c:v>
                </c:pt>
                <c:pt idx="3">
                  <c:v>8.1288</c:v>
                </c:pt>
                <c:pt idx="4">
                  <c:v>8.125</c:v>
                </c:pt>
                <c:pt idx="5">
                  <c:v>8.1212</c:v>
                </c:pt>
                <c:pt idx="6">
                  <c:v>8.1158999999999999</c:v>
                </c:pt>
                <c:pt idx="7">
                  <c:v>8.1107999999999993</c:v>
                </c:pt>
                <c:pt idx="8">
                  <c:v>8.1030999999999995</c:v>
                </c:pt>
                <c:pt idx="9">
                  <c:v>8.0991</c:v>
                </c:pt>
                <c:pt idx="10">
                  <c:v>8.0959000000000003</c:v>
                </c:pt>
                <c:pt idx="11">
                  <c:v>8.0890000000000004</c:v>
                </c:pt>
                <c:pt idx="12">
                  <c:v>8.0832999999999995</c:v>
                </c:pt>
                <c:pt idx="13">
                  <c:v>8.0787999999999993</c:v>
                </c:pt>
                <c:pt idx="14">
                  <c:v>8.0747</c:v>
                </c:pt>
                <c:pt idx="15">
                  <c:v>8.0655000000000001</c:v>
                </c:pt>
                <c:pt idx="16">
                  <c:v>8.0594000000000001</c:v>
                </c:pt>
                <c:pt idx="17">
                  <c:v>8.0536999999999992</c:v>
                </c:pt>
                <c:pt idx="18">
                  <c:v>8.0472999999999999</c:v>
                </c:pt>
                <c:pt idx="19">
                  <c:v>8.0410000000000004</c:v>
                </c:pt>
                <c:pt idx="20">
                  <c:v>8.0345999999999993</c:v>
                </c:pt>
                <c:pt idx="21">
                  <c:v>8.0288000000000004</c:v>
                </c:pt>
                <c:pt idx="22">
                  <c:v>8.0233000000000008</c:v>
                </c:pt>
                <c:pt idx="23">
                  <c:v>8.0178999999999991</c:v>
                </c:pt>
                <c:pt idx="24">
                  <c:v>8.0122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1C-4857-B163-3C08C2D81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FASY4!$A$2</c:f>
              <c:strCache>
                <c:ptCount val="1"/>
                <c:pt idx="0">
                  <c:v>FASY_4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FASY4!$J$2:$J$25</c:f>
              <c:numCache>
                <c:formatCode>[$-F400]h:mm:ss\ AM/PM</c:formatCode>
                <c:ptCount val="24"/>
                <c:pt idx="0">
                  <c:v>0.36527777777777776</c:v>
                </c:pt>
                <c:pt idx="1">
                  <c:v>0.36736111111111114</c:v>
                </c:pt>
                <c:pt idx="2">
                  <c:v>0.37291666666666667</c:v>
                </c:pt>
                <c:pt idx="3">
                  <c:v>0.38124999999999998</c:v>
                </c:pt>
                <c:pt idx="4">
                  <c:v>0.3888888888888889</c:v>
                </c:pt>
                <c:pt idx="5">
                  <c:v>0.39513888888888887</c:v>
                </c:pt>
                <c:pt idx="6">
                  <c:v>0.40486111111111112</c:v>
                </c:pt>
                <c:pt idx="7">
                  <c:v>0.41458333333333336</c:v>
                </c:pt>
                <c:pt idx="8">
                  <c:v>0.42986111111111114</c:v>
                </c:pt>
                <c:pt idx="9">
                  <c:v>0.44305555555555554</c:v>
                </c:pt>
                <c:pt idx="10">
                  <c:v>0.4597222222222222</c:v>
                </c:pt>
                <c:pt idx="11">
                  <c:v>0.4777777777777778</c:v>
                </c:pt>
                <c:pt idx="12">
                  <c:v>0.49305555555555558</c:v>
                </c:pt>
                <c:pt idx="13">
                  <c:v>0.5083333333333333</c:v>
                </c:pt>
                <c:pt idx="14">
                  <c:v>0.52013888888888893</c:v>
                </c:pt>
                <c:pt idx="15">
                  <c:v>0.54583333333333328</c:v>
                </c:pt>
                <c:pt idx="16">
                  <c:v>0.56527777777777777</c:v>
                </c:pt>
                <c:pt idx="17">
                  <c:v>0.58472222222222225</c:v>
                </c:pt>
                <c:pt idx="18">
                  <c:v>0.60416666666666663</c:v>
                </c:pt>
                <c:pt idx="19">
                  <c:v>0.62569444444444444</c:v>
                </c:pt>
                <c:pt idx="20">
                  <c:v>0.64583333333333337</c:v>
                </c:pt>
                <c:pt idx="21">
                  <c:v>0.66666666666666663</c:v>
                </c:pt>
                <c:pt idx="22">
                  <c:v>0.68680555555555556</c:v>
                </c:pt>
                <c:pt idx="23">
                  <c:v>0.70763888888888893</c:v>
                </c:pt>
              </c:numCache>
            </c:numRef>
          </c:xVal>
          <c:yVal>
            <c:numRef>
              <c:f>FASY4!$K$2:$K$25</c:f>
              <c:numCache>
                <c:formatCode>0.0000</c:formatCode>
                <c:ptCount val="24"/>
                <c:pt idx="0">
                  <c:v>8.0345999999999993</c:v>
                </c:pt>
                <c:pt idx="1">
                  <c:v>8.0337999999999994</c:v>
                </c:pt>
                <c:pt idx="2">
                  <c:v>8.0321999999999996</c:v>
                </c:pt>
                <c:pt idx="3">
                  <c:v>8.0287000000000006</c:v>
                </c:pt>
                <c:pt idx="4">
                  <c:v>8.0253999999999994</c:v>
                </c:pt>
                <c:pt idx="5">
                  <c:v>8.0236999999999998</c:v>
                </c:pt>
                <c:pt idx="6">
                  <c:v>8.0204000000000004</c:v>
                </c:pt>
                <c:pt idx="7">
                  <c:v>8.0168999999999997</c:v>
                </c:pt>
                <c:pt idx="8">
                  <c:v>8.0126000000000008</c:v>
                </c:pt>
                <c:pt idx="9">
                  <c:v>8.0101999999999993</c:v>
                </c:pt>
                <c:pt idx="10">
                  <c:v>8.0081000000000007</c:v>
                </c:pt>
                <c:pt idx="11">
                  <c:v>8.0037000000000003</c:v>
                </c:pt>
                <c:pt idx="12">
                  <c:v>7.9996999999999998</c:v>
                </c:pt>
                <c:pt idx="13">
                  <c:v>7.9961000000000002</c:v>
                </c:pt>
                <c:pt idx="14">
                  <c:v>7.9931000000000001</c:v>
                </c:pt>
                <c:pt idx="15">
                  <c:v>7.9866999999999999</c:v>
                </c:pt>
                <c:pt idx="16">
                  <c:v>7.9809000000000001</c:v>
                </c:pt>
                <c:pt idx="17">
                  <c:v>7.9775</c:v>
                </c:pt>
                <c:pt idx="18">
                  <c:v>7.9724000000000004</c:v>
                </c:pt>
                <c:pt idx="19">
                  <c:v>7.9676</c:v>
                </c:pt>
                <c:pt idx="20">
                  <c:v>7.9619</c:v>
                </c:pt>
                <c:pt idx="21">
                  <c:v>7.9572000000000003</c:v>
                </c:pt>
                <c:pt idx="22">
                  <c:v>7.9520999999999997</c:v>
                </c:pt>
                <c:pt idx="23">
                  <c:v>7.9474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CE-4FBB-941E-5290ACD8E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81834-9B4C-41D8-8DE1-9F96AA1A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EF0A2-7894-4F4E-9C93-0FD9BCCE4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6FD89-6804-4E02-B880-4B593633C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BA94E-C7D2-4D58-9E1C-ED5EB60D8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95F9B-A918-4BD2-B88A-E97A8B03B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979E8-B4B7-476C-9743-627FDC673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46455-4B80-49FB-A466-145658528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B4A02-96A7-4304-95C4-D560A96B9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40"/>
  <sheetViews>
    <sheetView topLeftCell="F9" zoomScale="80" zoomScaleNormal="80" workbookViewId="0">
      <selection activeCell="L28" sqref="L28:O31"/>
    </sheetView>
  </sheetViews>
  <sheetFormatPr baseColWidth="10" defaultColWidth="10.90625" defaultRowHeight="14.5"/>
  <cols>
    <col min="1" max="1" width="26" style="1" bestFit="1" customWidth="1"/>
    <col min="2" max="2" width="11.453125" style="5" bestFit="1" customWidth="1"/>
    <col min="3" max="3" width="11.36328125" style="4" bestFit="1" customWidth="1"/>
    <col min="4" max="4" width="21.7265625" style="1" bestFit="1" customWidth="1"/>
    <col min="5" max="5" width="18.26953125" style="1" bestFit="1" customWidth="1"/>
    <col min="6" max="6" width="11.453125" style="1" bestFit="1" customWidth="1"/>
    <col min="7" max="7" width="11.1796875" style="1" bestFit="1" customWidth="1"/>
    <col min="8" max="8" width="11.1796875" style="3" bestFit="1" customWidth="1"/>
    <col min="9" max="9" width="10.81640625" style="2" bestFit="1" customWidth="1"/>
    <col min="10" max="16384" width="10.90625" style="1"/>
  </cols>
  <sheetData>
    <row r="1" spans="1:93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  <c r="R1" s="19"/>
      <c r="S1" s="19"/>
      <c r="T1" s="24"/>
      <c r="U1" s="24"/>
      <c r="V1" s="24"/>
      <c r="W1" s="24"/>
      <c r="X1" s="19"/>
      <c r="Y1" s="19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19"/>
      <c r="AM1" s="19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</row>
    <row r="2" spans="1:93">
      <c r="A2" s="29" t="s">
        <v>20</v>
      </c>
      <c r="B2" s="28">
        <v>45482</v>
      </c>
      <c r="C2" s="27">
        <v>0.36944444444444446</v>
      </c>
      <c r="D2" s="26">
        <v>14.622</v>
      </c>
      <c r="E2" s="21">
        <v>11.6898</v>
      </c>
      <c r="F2" s="26">
        <v>101.4</v>
      </c>
      <c r="G2" s="20">
        <v>0</v>
      </c>
      <c r="H2" s="15">
        <v>0</v>
      </c>
      <c r="I2" s="25"/>
      <c r="J2" s="38">
        <v>0.36944444444444446</v>
      </c>
      <c r="K2" s="12">
        <v>14.628399999999999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0"/>
      <c r="Q2" s="20"/>
      <c r="R2" s="19"/>
      <c r="S2" s="19"/>
      <c r="T2" s="24"/>
      <c r="U2" s="24"/>
      <c r="V2" s="24"/>
      <c r="W2" s="24"/>
      <c r="X2" s="19"/>
      <c r="Y2" s="19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19"/>
      <c r="AM2" s="19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</row>
    <row r="3" spans="1:93">
      <c r="A3" s="21"/>
      <c r="B3" s="23"/>
      <c r="C3" s="22"/>
      <c r="D3" s="21"/>
      <c r="F3" s="21"/>
      <c r="G3" s="20"/>
      <c r="H3" s="15">
        <v>0</v>
      </c>
      <c r="I3" s="25"/>
      <c r="J3" s="38">
        <v>0.37291666666666667</v>
      </c>
      <c r="K3" s="12">
        <v>14.623699999999999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  <c r="R3" s="19"/>
      <c r="S3" s="19"/>
      <c r="T3" s="20"/>
      <c r="U3" s="19"/>
      <c r="V3" s="19"/>
      <c r="W3" s="19"/>
      <c r="X3" s="19"/>
      <c r="Y3" s="19"/>
      <c r="Z3" s="19"/>
      <c r="AA3" s="19"/>
      <c r="AB3" s="19"/>
      <c r="AC3" s="20"/>
      <c r="AD3" s="19"/>
      <c r="AE3" s="19"/>
      <c r="AF3" s="19"/>
      <c r="AG3" s="19"/>
      <c r="AH3" s="20"/>
      <c r="AI3" s="19"/>
      <c r="AJ3" s="19"/>
      <c r="AK3" s="19"/>
      <c r="AL3" s="19"/>
      <c r="AM3" s="19"/>
      <c r="AQ3" s="18"/>
      <c r="AV3" s="18"/>
      <c r="BE3" s="18"/>
      <c r="BJ3" s="18"/>
      <c r="BS3" s="18"/>
      <c r="BX3" s="18"/>
      <c r="CG3" s="18"/>
      <c r="CL3" s="18"/>
    </row>
    <row r="4" spans="1:93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0.37847222222222221</v>
      </c>
      <c r="K4" s="12">
        <v>14.617699999999999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  <c r="R4" s="19"/>
      <c r="S4" s="19"/>
      <c r="T4" s="20"/>
      <c r="U4" s="20"/>
      <c r="V4" s="19"/>
      <c r="W4" s="19"/>
      <c r="X4" s="19"/>
      <c r="Y4" s="19"/>
      <c r="Z4" s="19"/>
      <c r="AA4" s="19"/>
      <c r="AB4" s="19"/>
      <c r="AC4" s="20"/>
      <c r="AD4" s="19"/>
      <c r="AE4" s="19"/>
      <c r="AF4" s="19"/>
      <c r="AG4" s="19"/>
      <c r="AH4" s="20"/>
      <c r="AI4" s="20"/>
      <c r="AJ4" s="19"/>
      <c r="AK4" s="19"/>
      <c r="AL4" s="19"/>
      <c r="AM4" s="19"/>
      <c r="AQ4" s="18"/>
      <c r="AV4" s="18"/>
      <c r="AW4" s="18"/>
      <c r="BE4" s="18"/>
      <c r="BJ4" s="18"/>
      <c r="BK4" s="18"/>
      <c r="BS4" s="18"/>
      <c r="BX4" s="18"/>
      <c r="BY4" s="18"/>
      <c r="CG4" s="18"/>
      <c r="CL4" s="18"/>
      <c r="CM4" s="18"/>
    </row>
    <row r="5" spans="1:93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0.38680555555555557</v>
      </c>
      <c r="K5" s="12">
        <v>14.6074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  <c r="R5" s="20"/>
      <c r="S5" s="19"/>
      <c r="T5" s="20"/>
      <c r="U5" s="20"/>
      <c r="V5" s="19"/>
      <c r="W5" s="19"/>
      <c r="X5" s="19"/>
      <c r="Y5" s="19"/>
      <c r="Z5" s="19"/>
      <c r="AA5" s="19"/>
      <c r="AB5" s="19"/>
      <c r="AC5" s="20"/>
      <c r="AD5" s="19"/>
      <c r="AE5" s="19"/>
      <c r="AF5" s="19"/>
      <c r="AG5" s="19"/>
      <c r="AH5" s="20"/>
      <c r="AI5" s="20"/>
      <c r="AJ5" s="19"/>
      <c r="AK5" s="19"/>
      <c r="AL5" s="19"/>
      <c r="AM5" s="19"/>
      <c r="AQ5" s="18"/>
      <c r="AV5" s="18"/>
      <c r="AW5" s="18"/>
      <c r="BE5" s="18"/>
      <c r="BJ5" s="18"/>
      <c r="BK5" s="18"/>
      <c r="BS5" s="18"/>
      <c r="BX5" s="18"/>
      <c r="BY5" s="18"/>
      <c r="CG5" s="18"/>
      <c r="CL5" s="18"/>
      <c r="CM5" s="18"/>
    </row>
    <row r="6" spans="1:93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0.3888888888888889</v>
      </c>
      <c r="K6" s="12">
        <v>14.5991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  <c r="R6" s="20"/>
      <c r="S6" s="19"/>
      <c r="T6" s="20"/>
      <c r="U6" s="20"/>
      <c r="V6" s="19"/>
      <c r="W6" s="19"/>
      <c r="X6" s="19"/>
      <c r="Y6" s="19"/>
      <c r="Z6" s="19"/>
      <c r="AA6" s="19"/>
      <c r="AB6" s="19"/>
      <c r="AC6" s="20"/>
      <c r="AD6" s="19"/>
      <c r="AE6" s="19"/>
      <c r="AF6" s="19"/>
      <c r="AG6" s="19"/>
      <c r="AH6" s="20"/>
      <c r="AI6" s="20"/>
      <c r="AJ6" s="19"/>
      <c r="AK6" s="19"/>
      <c r="AL6" s="19"/>
      <c r="AM6" s="19"/>
      <c r="AQ6" s="18"/>
      <c r="AV6" s="18"/>
      <c r="AW6" s="18"/>
      <c r="BE6" s="18"/>
      <c r="BJ6" s="18"/>
      <c r="BK6" s="18"/>
      <c r="BS6" s="18"/>
      <c r="BX6" s="18"/>
      <c r="BY6" s="18"/>
      <c r="CG6" s="18"/>
      <c r="CL6" s="18"/>
      <c r="CM6" s="18"/>
    </row>
    <row r="7" spans="1:93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0.40277777777777779</v>
      </c>
      <c r="K7" s="12">
        <v>14.5854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  <c r="R7" s="20"/>
      <c r="S7" s="19"/>
      <c r="T7" s="20"/>
      <c r="U7" s="20"/>
      <c r="V7" s="19"/>
      <c r="W7" s="19"/>
      <c r="X7" s="19"/>
      <c r="Y7" s="19"/>
      <c r="Z7" s="19"/>
      <c r="AA7" s="19"/>
      <c r="AB7" s="19"/>
      <c r="AC7" s="20"/>
      <c r="AD7" s="19"/>
      <c r="AE7" s="19"/>
      <c r="AF7" s="19"/>
      <c r="AG7" s="19"/>
      <c r="AH7" s="20"/>
      <c r="AI7" s="20"/>
      <c r="AJ7" s="19"/>
      <c r="AK7" s="19"/>
      <c r="AL7" s="19"/>
      <c r="AM7" s="19"/>
      <c r="AQ7" s="18"/>
      <c r="AV7" s="18"/>
      <c r="AW7" s="18"/>
      <c r="BE7" s="18"/>
      <c r="BJ7" s="18"/>
      <c r="BK7" s="18"/>
      <c r="BS7" s="18"/>
      <c r="BX7" s="18"/>
      <c r="BY7" s="18"/>
      <c r="CG7" s="18"/>
      <c r="CL7" s="18"/>
      <c r="CM7" s="18"/>
    </row>
    <row r="8" spans="1:93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0.41249999999999998</v>
      </c>
      <c r="K8" s="12">
        <v>14.5724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  <c r="R8" s="20"/>
      <c r="S8" s="19"/>
      <c r="T8" s="20"/>
      <c r="U8" s="20"/>
      <c r="V8" s="19"/>
      <c r="W8" s="19"/>
      <c r="X8" s="19"/>
      <c r="Y8" s="19"/>
      <c r="Z8" s="19"/>
      <c r="AA8" s="19"/>
      <c r="AB8" s="19"/>
      <c r="AC8" s="20"/>
      <c r="AD8" s="19"/>
      <c r="AE8" s="19"/>
      <c r="AF8" s="19"/>
      <c r="AG8" s="19"/>
      <c r="AH8" s="20"/>
      <c r="AI8" s="20"/>
      <c r="AJ8" s="19"/>
      <c r="AK8" s="19"/>
      <c r="AL8" s="19"/>
      <c r="AM8" s="19"/>
      <c r="AQ8" s="18"/>
      <c r="AV8" s="18"/>
      <c r="AW8" s="18"/>
      <c r="BE8" s="18"/>
      <c r="BJ8" s="18"/>
      <c r="BK8" s="18"/>
      <c r="BS8" s="18"/>
      <c r="BX8" s="18"/>
      <c r="BY8" s="18"/>
      <c r="CG8" s="18"/>
      <c r="CL8" s="18"/>
      <c r="CM8" s="18"/>
    </row>
    <row r="9" spans="1:93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0.42777777777777776</v>
      </c>
      <c r="K9" s="12">
        <v>14.549899999999999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  <c r="R9" s="20"/>
      <c r="S9" s="19"/>
      <c r="T9" s="20"/>
      <c r="U9" s="20"/>
      <c r="V9" s="19"/>
      <c r="W9" s="19"/>
      <c r="X9" s="19"/>
      <c r="Y9" s="19"/>
      <c r="Z9" s="19"/>
      <c r="AA9" s="19"/>
      <c r="AB9" s="19"/>
      <c r="AC9" s="20"/>
      <c r="AD9" s="19"/>
      <c r="AE9" s="19"/>
      <c r="AF9" s="19"/>
      <c r="AG9" s="19"/>
      <c r="AH9" s="20"/>
      <c r="AI9" s="20"/>
      <c r="AJ9" s="19"/>
      <c r="AK9" s="19"/>
      <c r="AL9" s="19"/>
      <c r="AM9" s="19"/>
      <c r="AQ9" s="18"/>
      <c r="AV9" s="18"/>
      <c r="AW9" s="18"/>
      <c r="BE9" s="18"/>
      <c r="BJ9" s="18"/>
      <c r="BK9" s="18"/>
      <c r="BS9" s="18"/>
      <c r="BX9" s="18"/>
      <c r="BY9" s="18"/>
      <c r="CG9" s="18"/>
      <c r="CL9" s="18"/>
      <c r="CM9" s="18"/>
    </row>
    <row r="10" spans="1:93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0.44097222222222221</v>
      </c>
      <c r="K10" s="12">
        <v>14.536899999999999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1"/>
      <c r="R10" s="19"/>
      <c r="S10" s="19"/>
      <c r="T10" s="20"/>
      <c r="U10" s="20"/>
      <c r="V10" s="19"/>
      <c r="W10" s="24"/>
      <c r="X10" s="19"/>
      <c r="Y10" s="19"/>
      <c r="Z10" s="19"/>
      <c r="AA10" s="19"/>
      <c r="AB10" s="19"/>
      <c r="AC10" s="20"/>
      <c r="AD10" s="19"/>
      <c r="AE10" s="19"/>
      <c r="AF10" s="19"/>
      <c r="AG10" s="19"/>
      <c r="AH10" s="20"/>
      <c r="AI10" s="20"/>
      <c r="AJ10" s="19"/>
      <c r="AK10" s="24"/>
      <c r="AL10" s="19"/>
      <c r="AM10" s="19"/>
      <c r="AQ10" s="18"/>
      <c r="AV10" s="18"/>
      <c r="AW10" s="18"/>
      <c r="AY10" s="17"/>
      <c r="BE10" s="18"/>
      <c r="BJ10" s="18"/>
      <c r="BK10" s="18"/>
      <c r="BM10" s="17"/>
      <c r="BS10" s="18"/>
      <c r="BX10" s="18"/>
      <c r="BY10" s="18"/>
      <c r="CA10" s="17"/>
      <c r="CG10" s="18"/>
      <c r="CL10" s="18"/>
      <c r="CM10" s="18"/>
      <c r="CO10" s="17"/>
    </row>
    <row r="11" spans="1:93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0.45763888888888887</v>
      </c>
      <c r="K11" s="12">
        <v>14.5281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1"/>
      <c r="R11" s="19"/>
      <c r="S11" s="19"/>
      <c r="T11" s="20"/>
      <c r="U11" s="19"/>
      <c r="V11" s="19"/>
      <c r="W11" s="19"/>
      <c r="X11" s="19"/>
      <c r="Y11" s="19"/>
      <c r="Z11" s="19"/>
      <c r="AA11" s="19"/>
      <c r="AB11" s="19"/>
      <c r="AC11" s="20"/>
      <c r="AD11" s="19"/>
      <c r="AE11" s="19"/>
      <c r="AF11" s="19"/>
      <c r="AG11" s="19"/>
      <c r="AH11" s="20"/>
      <c r="AI11" s="19"/>
      <c r="AJ11" s="19"/>
      <c r="AK11" s="19"/>
      <c r="AL11" s="19"/>
      <c r="AM11" s="19"/>
      <c r="AQ11" s="18"/>
      <c r="AV11" s="18"/>
      <c r="BE11" s="18"/>
      <c r="BJ11" s="18"/>
      <c r="BS11" s="18"/>
      <c r="BX11" s="18"/>
      <c r="CG11" s="18"/>
      <c r="CL11" s="18"/>
    </row>
    <row r="12" spans="1:93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0.47499999999999998</v>
      </c>
      <c r="K12" s="12">
        <v>14.515000000000001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  <c r="R12" s="19"/>
      <c r="S12" s="19"/>
      <c r="T12" s="20"/>
      <c r="U12" s="20"/>
      <c r="V12" s="19"/>
      <c r="W12" s="19"/>
      <c r="X12" s="19"/>
      <c r="Y12" s="19"/>
      <c r="Z12" s="19"/>
      <c r="AA12" s="19"/>
      <c r="AB12" s="19"/>
      <c r="AC12" s="20"/>
      <c r="AD12" s="19"/>
      <c r="AE12" s="19"/>
      <c r="AF12" s="19"/>
      <c r="AG12" s="19"/>
      <c r="AH12" s="20"/>
      <c r="AI12" s="20"/>
      <c r="AJ12" s="19"/>
      <c r="AK12" s="19"/>
      <c r="AL12" s="19"/>
      <c r="AM12" s="19"/>
      <c r="AQ12" s="18"/>
      <c r="AV12" s="18"/>
      <c r="AW12" s="18"/>
      <c r="BE12" s="18"/>
      <c r="BJ12" s="18"/>
      <c r="BK12" s="18"/>
      <c r="BS12" s="18"/>
      <c r="BX12" s="18"/>
      <c r="BY12" s="18"/>
      <c r="CG12" s="18"/>
      <c r="CL12" s="18"/>
      <c r="CM12" s="18"/>
    </row>
    <row r="13" spans="1:93">
      <c r="A13" s="6"/>
      <c r="B13" s="8"/>
      <c r="C13" s="7"/>
      <c r="D13" s="6"/>
      <c r="E13" s="6"/>
      <c r="F13" s="6"/>
      <c r="G13" s="6"/>
      <c r="H13" s="15">
        <v>0</v>
      </c>
      <c r="I13" s="13"/>
      <c r="J13" s="38">
        <v>0.4909722222222222</v>
      </c>
      <c r="K13" s="12">
        <v>14.5036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5">
        <v>0</v>
      </c>
      <c r="I14" s="13"/>
      <c r="J14" s="38">
        <v>0.50694444444444442</v>
      </c>
      <c r="K14" s="12">
        <v>14.4922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5">
        <v>0</v>
      </c>
      <c r="I15" s="13"/>
      <c r="J15" s="38">
        <v>0.51875000000000004</v>
      </c>
      <c r="K15" s="12">
        <v>14.4856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7"/>
      <c r="H16" s="15">
        <v>0</v>
      </c>
      <c r="I16" s="13"/>
      <c r="J16" s="38">
        <v>0.5444444444444444</v>
      </c>
      <c r="K16" s="12">
        <v>14.468999999999999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0.56388888888888888</v>
      </c>
      <c r="K17" s="16">
        <v>14.457700000000001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0.58611111111111114</v>
      </c>
      <c r="K18" s="16">
        <v>14.4452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5">
        <v>0</v>
      </c>
      <c r="I19" s="13"/>
      <c r="J19" s="38">
        <v>0.60555555555555551</v>
      </c>
      <c r="K19" s="12">
        <v>14.4215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0.66805555555555551</v>
      </c>
      <c r="K20" s="12">
        <v>14.3986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0.68819444444444444</v>
      </c>
      <c r="K21" s="12">
        <v>14.387700000000001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0.70902777777777781</v>
      </c>
      <c r="K22" s="12">
        <v>14.3771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0.73055555555555551</v>
      </c>
      <c r="K23" s="12">
        <v>14.3668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0.75138888888888888</v>
      </c>
      <c r="K24" s="12">
        <v>14.3569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0.78263888888888888</v>
      </c>
      <c r="K25" s="12">
        <v>14.342499999999999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0.82638888888888884</v>
      </c>
      <c r="K26" s="12">
        <v>14.3222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>
        <v>0</v>
      </c>
      <c r="I27" s="13"/>
      <c r="J27" s="38">
        <v>0.97569444444444442</v>
      </c>
      <c r="K27" s="12">
        <v>14.258800000000001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5">
        <v>1</v>
      </c>
      <c r="I28" s="13"/>
      <c r="J28" s="38">
        <v>0.38263888888888886</v>
      </c>
      <c r="K28" s="12">
        <v>14.0998</v>
      </c>
      <c r="L28" s="11">
        <v>50</v>
      </c>
      <c r="M28" s="11">
        <v>25</v>
      </c>
      <c r="N28" s="10">
        <f t="shared" ref="N28" si="2">(610.78*2.71828^(M28/(M28+238.3)*17.2694))/1000</f>
        <v>3.1477502925807972</v>
      </c>
      <c r="O28" s="9">
        <f t="shared" ref="O28" si="3">(1-(L28/100))*(N28/F$2)</f>
        <v>1.5521451146848112E-2</v>
      </c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>
        <v>1</v>
      </c>
      <c r="I29" s="13"/>
      <c r="J29" s="38">
        <v>0.57291666666666663</v>
      </c>
      <c r="K29" s="12">
        <v>14.0305</v>
      </c>
      <c r="L29" s="11">
        <v>50</v>
      </c>
      <c r="M29" s="11">
        <v>25</v>
      </c>
      <c r="N29" s="10">
        <f t="shared" ref="N29:N31" si="4">(610.78*2.71828^(M29/(M29+238.3)*17.2694))/1000</f>
        <v>3.1477502925807972</v>
      </c>
      <c r="O29" s="9">
        <f t="shared" ref="O29:O31" si="5">(1-(L29/100))*(N29/F$2)</f>
        <v>1.5521451146848112E-2</v>
      </c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H30" s="15">
        <v>1</v>
      </c>
      <c r="I30" s="13"/>
      <c r="J30" s="38">
        <v>0.70208333333333328</v>
      </c>
      <c r="K30" s="12">
        <v>13.9846</v>
      </c>
      <c r="L30" s="11">
        <v>50</v>
      </c>
      <c r="M30" s="11">
        <v>25</v>
      </c>
      <c r="N30" s="10">
        <f t="shared" si="4"/>
        <v>3.1477502925807972</v>
      </c>
      <c r="O30" s="9">
        <f t="shared" si="5"/>
        <v>1.5521451146848112E-2</v>
      </c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H31" s="15">
        <v>2</v>
      </c>
      <c r="I31" s="13"/>
      <c r="J31" s="38">
        <v>0.39027777777777778</v>
      </c>
      <c r="K31" s="12">
        <v>13.7544</v>
      </c>
      <c r="L31" s="11">
        <v>50</v>
      </c>
      <c r="M31" s="11">
        <v>25</v>
      </c>
      <c r="N31" s="10">
        <f t="shared" si="4"/>
        <v>3.1477502925807972</v>
      </c>
      <c r="O31" s="9">
        <f t="shared" si="5"/>
        <v>1.5521451146848112E-2</v>
      </c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J32" s="6"/>
      <c r="K32" s="6"/>
      <c r="L32" s="6"/>
      <c r="M32" s="6"/>
      <c r="N32" s="6"/>
      <c r="O32" s="6"/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J33" s="6"/>
      <c r="K33" s="6"/>
      <c r="L33" s="6"/>
      <c r="M33" s="6"/>
      <c r="N33" s="6"/>
      <c r="O33" s="6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J34" s="6"/>
      <c r="K34" s="6"/>
      <c r="L34" s="6"/>
      <c r="M34" s="6"/>
      <c r="N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6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6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43"/>
  <sheetViews>
    <sheetView topLeftCell="H17" zoomScale="82" zoomScaleNormal="50" workbookViewId="0">
      <selection activeCell="L23" sqref="L23"/>
    </sheetView>
  </sheetViews>
  <sheetFormatPr baseColWidth="10" defaultColWidth="10.90625" defaultRowHeight="14.5"/>
  <cols>
    <col min="1" max="1" width="26" style="1" bestFit="1" customWidth="1"/>
    <col min="2" max="2" width="11.453125" style="5" bestFit="1" customWidth="1"/>
    <col min="3" max="3" width="11.36328125" style="4" bestFit="1" customWidth="1"/>
    <col min="4" max="4" width="17.6328125" style="1" customWidth="1"/>
    <col min="5" max="5" width="14" style="1" bestFit="1" customWidth="1"/>
    <col min="6" max="6" width="11.453125" style="1" bestFit="1" customWidth="1"/>
    <col min="7" max="7" width="11.1796875" style="1" bestFit="1" customWidth="1"/>
    <col min="8" max="8" width="11.1796875" style="3" bestFit="1" customWidth="1"/>
    <col min="9" max="9" width="11" style="2" bestFit="1" customWidth="1"/>
    <col min="10" max="16384" width="10.90625" style="1"/>
  </cols>
  <sheetData>
    <row r="1" spans="1:93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  <c r="R1" s="19"/>
      <c r="S1" s="19"/>
      <c r="T1" s="24"/>
      <c r="U1" s="24"/>
      <c r="V1" s="24"/>
      <c r="W1" s="24"/>
      <c r="X1" s="19"/>
      <c r="Y1" s="19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19"/>
      <c r="AM1" s="19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</row>
    <row r="2" spans="1:93">
      <c r="A2" s="29" t="s">
        <v>19</v>
      </c>
      <c r="B2" s="28">
        <v>45482</v>
      </c>
      <c r="C2" s="27">
        <v>0.37152777777777779</v>
      </c>
      <c r="D2" s="26">
        <v>15.9777</v>
      </c>
      <c r="E2" s="26">
        <v>12.560700000000001</v>
      </c>
      <c r="F2" s="26">
        <v>101.4</v>
      </c>
      <c r="G2" s="20">
        <v>0</v>
      </c>
      <c r="H2" s="15">
        <v>0</v>
      </c>
      <c r="I2" s="25"/>
      <c r="J2" s="38">
        <v>0.37152777777777779</v>
      </c>
      <c r="K2" s="12">
        <v>15.9801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0"/>
      <c r="Q2" s="20"/>
      <c r="R2" s="19"/>
      <c r="S2" s="19"/>
      <c r="T2" s="24"/>
      <c r="U2" s="24"/>
      <c r="V2" s="24"/>
      <c r="W2" s="24"/>
      <c r="X2" s="19"/>
      <c r="Y2" s="19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19"/>
      <c r="AM2" s="19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</row>
    <row r="3" spans="1:93">
      <c r="A3" s="21"/>
      <c r="B3" s="23"/>
      <c r="C3" s="22"/>
      <c r="D3" s="21"/>
      <c r="E3" s="21"/>
      <c r="F3" s="21"/>
      <c r="G3" s="20"/>
      <c r="H3" s="15">
        <v>0</v>
      </c>
      <c r="I3" s="25"/>
      <c r="J3" s="38">
        <v>0.37361111111111112</v>
      </c>
      <c r="K3" s="12">
        <v>15.9747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  <c r="R3" s="19"/>
      <c r="S3" s="19"/>
      <c r="T3" s="20"/>
      <c r="U3" s="19"/>
      <c r="V3" s="19"/>
      <c r="W3" s="19"/>
      <c r="X3" s="19"/>
      <c r="Y3" s="19"/>
      <c r="Z3" s="19"/>
      <c r="AA3" s="19"/>
      <c r="AB3" s="19"/>
      <c r="AC3" s="20"/>
      <c r="AD3" s="19"/>
      <c r="AE3" s="19"/>
      <c r="AF3" s="19"/>
      <c r="AG3" s="19"/>
      <c r="AH3" s="20"/>
      <c r="AI3" s="19"/>
      <c r="AJ3" s="19"/>
      <c r="AK3" s="19"/>
      <c r="AL3" s="19"/>
      <c r="AM3" s="19"/>
      <c r="AQ3" s="18"/>
      <c r="AV3" s="18"/>
      <c r="BE3" s="18"/>
      <c r="BJ3" s="18"/>
      <c r="BS3" s="18"/>
      <c r="BX3" s="18"/>
      <c r="CG3" s="18"/>
      <c r="CL3" s="18"/>
    </row>
    <row r="4" spans="1:93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0.37916666666666665</v>
      </c>
      <c r="K4" s="12">
        <v>15.961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  <c r="R4" s="19"/>
      <c r="S4" s="19"/>
      <c r="T4" s="20"/>
      <c r="U4" s="20"/>
      <c r="V4" s="19"/>
      <c r="W4" s="19"/>
      <c r="X4" s="19"/>
      <c r="Y4" s="19"/>
      <c r="Z4" s="19"/>
      <c r="AA4" s="19"/>
      <c r="AB4" s="19"/>
      <c r="AC4" s="20"/>
      <c r="AD4" s="19"/>
      <c r="AE4" s="19"/>
      <c r="AF4" s="19"/>
      <c r="AG4" s="19"/>
      <c r="AH4" s="20"/>
      <c r="AI4" s="20"/>
      <c r="AJ4" s="19"/>
      <c r="AK4" s="19"/>
      <c r="AL4" s="19"/>
      <c r="AM4" s="19"/>
      <c r="AQ4" s="18"/>
      <c r="AV4" s="18"/>
      <c r="AW4" s="18"/>
      <c r="BE4" s="18"/>
      <c r="BJ4" s="18"/>
      <c r="BK4" s="18"/>
      <c r="BS4" s="18"/>
      <c r="BX4" s="18"/>
      <c r="BY4" s="18"/>
      <c r="CG4" s="18"/>
      <c r="CL4" s="18"/>
      <c r="CM4" s="18"/>
    </row>
    <row r="5" spans="1:93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0.38750000000000001</v>
      </c>
      <c r="K5" s="12">
        <v>15.941800000000001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  <c r="R5" s="20"/>
      <c r="S5" s="19"/>
      <c r="T5" s="20"/>
      <c r="U5" s="20"/>
      <c r="V5" s="19"/>
      <c r="W5" s="19"/>
      <c r="X5" s="19"/>
      <c r="Y5" s="19"/>
      <c r="Z5" s="19"/>
      <c r="AA5" s="19"/>
      <c r="AB5" s="19"/>
      <c r="AC5" s="20"/>
      <c r="AD5" s="19"/>
      <c r="AE5" s="19"/>
      <c r="AF5" s="19"/>
      <c r="AG5" s="19"/>
      <c r="AH5" s="20"/>
      <c r="AI5" s="20"/>
      <c r="AJ5" s="19"/>
      <c r="AK5" s="19"/>
      <c r="AL5" s="19"/>
      <c r="AM5" s="19"/>
      <c r="AQ5" s="18"/>
      <c r="AV5" s="18"/>
      <c r="AW5" s="18"/>
      <c r="BE5" s="18"/>
      <c r="BJ5" s="18"/>
      <c r="BK5" s="18"/>
      <c r="BS5" s="18"/>
      <c r="BX5" s="18"/>
      <c r="BY5" s="18"/>
      <c r="CG5" s="18"/>
      <c r="CL5" s="18"/>
      <c r="CM5" s="18"/>
    </row>
    <row r="6" spans="1:93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0.39305555555555555</v>
      </c>
      <c r="K6" s="12">
        <v>15.927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  <c r="R6" s="20"/>
      <c r="S6" s="19"/>
      <c r="T6" s="20"/>
      <c r="U6" s="20"/>
      <c r="V6" s="19"/>
      <c r="W6" s="19"/>
      <c r="X6" s="19"/>
      <c r="Y6" s="19"/>
      <c r="Z6" s="19"/>
      <c r="AA6" s="19"/>
      <c r="AB6" s="19"/>
      <c r="AC6" s="20"/>
      <c r="AD6" s="19"/>
      <c r="AE6" s="19"/>
      <c r="AF6" s="19"/>
      <c r="AG6" s="19"/>
      <c r="AH6" s="20"/>
      <c r="AI6" s="20"/>
      <c r="AJ6" s="19"/>
      <c r="AK6" s="19"/>
      <c r="AL6" s="19"/>
      <c r="AM6" s="19"/>
      <c r="AQ6" s="18"/>
      <c r="AV6" s="18"/>
      <c r="AW6" s="18"/>
      <c r="BE6" s="18"/>
      <c r="BJ6" s="18"/>
      <c r="BK6" s="18"/>
      <c r="BS6" s="18"/>
      <c r="BX6" s="18"/>
      <c r="BY6" s="18"/>
      <c r="CG6" s="18"/>
      <c r="CL6" s="18"/>
      <c r="CM6" s="18"/>
    </row>
    <row r="7" spans="1:93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0.40347222222222223</v>
      </c>
      <c r="K7" s="12">
        <v>15.9063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  <c r="R7" s="20"/>
      <c r="S7" s="19"/>
      <c r="T7" s="20"/>
      <c r="U7" s="20"/>
      <c r="V7" s="19"/>
      <c r="W7" s="19"/>
      <c r="X7" s="19"/>
      <c r="Y7" s="19"/>
      <c r="Z7" s="19"/>
      <c r="AA7" s="19"/>
      <c r="AB7" s="19"/>
      <c r="AC7" s="20"/>
      <c r="AD7" s="19"/>
      <c r="AE7" s="19"/>
      <c r="AF7" s="19"/>
      <c r="AG7" s="19"/>
      <c r="AH7" s="20"/>
      <c r="AI7" s="20"/>
      <c r="AJ7" s="19"/>
      <c r="AK7" s="19"/>
      <c r="AL7" s="19"/>
      <c r="AM7" s="19"/>
      <c r="AQ7" s="18"/>
      <c r="AV7" s="18"/>
      <c r="AW7" s="18"/>
      <c r="BE7" s="18"/>
      <c r="BJ7" s="18"/>
      <c r="BK7" s="18"/>
      <c r="BS7" s="18"/>
      <c r="BX7" s="18"/>
      <c r="BY7" s="18"/>
      <c r="CG7" s="18"/>
      <c r="CL7" s="18"/>
      <c r="CM7" s="18"/>
    </row>
    <row r="8" spans="1:93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0.41319444444444442</v>
      </c>
      <c r="K8" s="12">
        <v>15.887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  <c r="R8" s="20"/>
      <c r="S8" s="19"/>
      <c r="T8" s="20"/>
      <c r="U8" s="20"/>
      <c r="V8" s="19"/>
      <c r="W8" s="19"/>
      <c r="X8" s="19"/>
      <c r="Y8" s="19"/>
      <c r="Z8" s="19"/>
      <c r="AA8" s="19"/>
      <c r="AB8" s="19"/>
      <c r="AC8" s="20"/>
      <c r="AD8" s="19"/>
      <c r="AE8" s="19"/>
      <c r="AF8" s="19"/>
      <c r="AG8" s="19"/>
      <c r="AH8" s="20"/>
      <c r="AI8" s="20"/>
      <c r="AJ8" s="19"/>
      <c r="AK8" s="19"/>
      <c r="AL8" s="19"/>
      <c r="AM8" s="19"/>
      <c r="AQ8" s="18"/>
      <c r="AV8" s="18"/>
      <c r="AW8" s="18"/>
      <c r="BE8" s="18"/>
      <c r="BJ8" s="18"/>
      <c r="BK8" s="18"/>
      <c r="BS8" s="18"/>
      <c r="BX8" s="18"/>
      <c r="BY8" s="18"/>
      <c r="CG8" s="18"/>
      <c r="CL8" s="18"/>
      <c r="CM8" s="18"/>
    </row>
    <row r="9" spans="1:93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0.42777777777777776</v>
      </c>
      <c r="K9" s="12">
        <v>15.8604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  <c r="R9" s="20"/>
      <c r="S9" s="19"/>
      <c r="T9" s="20"/>
      <c r="U9" s="20"/>
      <c r="V9" s="19"/>
      <c r="W9" s="19"/>
      <c r="X9" s="19"/>
      <c r="Y9" s="19"/>
      <c r="Z9" s="19"/>
      <c r="AA9" s="19"/>
      <c r="AB9" s="19"/>
      <c r="AC9" s="20"/>
      <c r="AD9" s="19"/>
      <c r="AE9" s="19"/>
      <c r="AF9" s="19"/>
      <c r="AG9" s="19"/>
      <c r="AH9" s="20"/>
      <c r="AI9" s="20"/>
      <c r="AJ9" s="19"/>
      <c r="AK9" s="19"/>
      <c r="AL9" s="19"/>
      <c r="AM9" s="19"/>
      <c r="AQ9" s="18"/>
      <c r="AV9" s="18"/>
      <c r="AW9" s="18"/>
      <c r="BE9" s="18"/>
      <c r="BJ9" s="18"/>
      <c r="BK9" s="18"/>
      <c r="BS9" s="18"/>
      <c r="BX9" s="18"/>
      <c r="BY9" s="18"/>
      <c r="CG9" s="18"/>
      <c r="CL9" s="18"/>
      <c r="CM9" s="18"/>
    </row>
    <row r="10" spans="1:93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0.44097222222222221</v>
      </c>
      <c r="K10" s="12">
        <v>15.8437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0"/>
      <c r="R10" s="20"/>
      <c r="S10" s="19"/>
      <c r="T10" s="20"/>
      <c r="U10" s="20"/>
      <c r="V10" s="19"/>
      <c r="W10" s="19"/>
      <c r="X10" s="19"/>
      <c r="Y10" s="19"/>
      <c r="Z10" s="19"/>
      <c r="AA10" s="19"/>
      <c r="AB10" s="19"/>
      <c r="AC10" s="20"/>
      <c r="AD10" s="19"/>
      <c r="AE10" s="19"/>
      <c r="AF10" s="19"/>
      <c r="AG10" s="19"/>
      <c r="AH10" s="20"/>
      <c r="AI10" s="20"/>
      <c r="AJ10" s="19"/>
      <c r="AK10" s="19"/>
      <c r="AL10" s="19"/>
      <c r="AM10" s="19"/>
      <c r="AQ10" s="18"/>
      <c r="AV10" s="18"/>
      <c r="AW10" s="18"/>
      <c r="BE10" s="18"/>
      <c r="BJ10" s="18"/>
      <c r="BK10" s="18"/>
      <c r="BS10" s="18"/>
      <c r="BX10" s="18"/>
      <c r="BY10" s="18"/>
      <c r="CG10" s="18"/>
      <c r="CL10" s="18"/>
      <c r="CM10" s="18"/>
    </row>
    <row r="11" spans="1:93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0.45763888888888887</v>
      </c>
      <c r="K11" s="12">
        <v>15.831099999999999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0"/>
      <c r="R11" s="20"/>
      <c r="S11" s="19"/>
      <c r="T11" s="20"/>
      <c r="U11" s="20"/>
      <c r="V11" s="19"/>
      <c r="W11" s="19"/>
      <c r="X11" s="19"/>
      <c r="Y11" s="19"/>
      <c r="Z11" s="19"/>
      <c r="AA11" s="19"/>
      <c r="AB11" s="19"/>
      <c r="AC11" s="20"/>
      <c r="AD11" s="19"/>
      <c r="AE11" s="19"/>
      <c r="AF11" s="19"/>
      <c r="AG11" s="19"/>
      <c r="AH11" s="20"/>
      <c r="AI11" s="20"/>
      <c r="AJ11" s="19"/>
      <c r="AK11" s="19"/>
      <c r="AL11" s="19"/>
      <c r="AM11" s="19"/>
      <c r="AQ11" s="18"/>
      <c r="AV11" s="18"/>
      <c r="AW11" s="18"/>
      <c r="BE11" s="18"/>
      <c r="BJ11" s="18"/>
      <c r="BK11" s="18"/>
      <c r="BS11" s="18"/>
      <c r="BX11" s="18"/>
      <c r="BY11" s="18"/>
      <c r="CG11" s="18"/>
      <c r="CL11" s="18"/>
      <c r="CM11" s="18"/>
    </row>
    <row r="12" spans="1:93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0.47569444444444442</v>
      </c>
      <c r="K12" s="12">
        <v>15.809699999999999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  <c r="R12" s="20"/>
      <c r="S12" s="19"/>
      <c r="T12" s="20"/>
      <c r="U12" s="20"/>
      <c r="V12" s="19"/>
      <c r="W12" s="19"/>
      <c r="X12" s="19"/>
      <c r="Y12" s="19"/>
      <c r="Z12" s="19"/>
      <c r="AA12" s="19"/>
      <c r="AB12" s="19"/>
      <c r="AC12" s="20"/>
      <c r="AD12" s="19"/>
      <c r="AE12" s="19"/>
      <c r="AF12" s="19"/>
      <c r="AG12" s="19"/>
      <c r="AH12" s="20"/>
      <c r="AI12" s="20"/>
      <c r="AJ12" s="19"/>
      <c r="AK12" s="19"/>
      <c r="AL12" s="19"/>
      <c r="AM12" s="19"/>
      <c r="AQ12" s="18"/>
      <c r="AV12" s="18"/>
      <c r="AW12" s="18"/>
      <c r="BE12" s="18"/>
      <c r="BJ12" s="18"/>
      <c r="BK12" s="18"/>
      <c r="BS12" s="18"/>
      <c r="BX12" s="18"/>
      <c r="BY12" s="18"/>
      <c r="CG12" s="18"/>
      <c r="CL12" s="18"/>
      <c r="CM12" s="18"/>
    </row>
    <row r="13" spans="1:93">
      <c r="A13" s="21"/>
      <c r="B13" s="23"/>
      <c r="C13" s="22"/>
      <c r="D13" s="21"/>
      <c r="E13" s="21"/>
      <c r="F13" s="21"/>
      <c r="G13" s="20"/>
      <c r="H13" s="15">
        <v>0</v>
      </c>
      <c r="I13" s="13"/>
      <c r="J13" s="38">
        <v>0.49166666666666664</v>
      </c>
      <c r="K13" s="12">
        <v>15.7897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20"/>
      <c r="Q13" s="21"/>
      <c r="R13" s="19"/>
      <c r="S13" s="19"/>
      <c r="T13" s="20"/>
      <c r="U13" s="20"/>
      <c r="V13" s="19"/>
      <c r="W13" s="24"/>
      <c r="X13" s="19"/>
      <c r="Y13" s="19"/>
      <c r="Z13" s="19"/>
      <c r="AA13" s="19"/>
      <c r="AB13" s="19"/>
      <c r="AC13" s="20"/>
      <c r="AD13" s="19"/>
      <c r="AE13" s="19"/>
      <c r="AF13" s="19"/>
      <c r="AG13" s="19"/>
      <c r="AH13" s="20"/>
      <c r="AI13" s="20"/>
      <c r="AJ13" s="19"/>
      <c r="AK13" s="24"/>
      <c r="AL13" s="19"/>
      <c r="AM13" s="19"/>
      <c r="AQ13" s="18"/>
      <c r="AV13" s="18"/>
      <c r="AW13" s="18"/>
      <c r="AY13" s="17"/>
      <c r="BE13" s="18"/>
      <c r="BJ13" s="18"/>
      <c r="BK13" s="18"/>
      <c r="BM13" s="17"/>
      <c r="BS13" s="18"/>
      <c r="BX13" s="18"/>
      <c r="BY13" s="18"/>
      <c r="CA13" s="17"/>
      <c r="CG13" s="18"/>
      <c r="CL13" s="18"/>
      <c r="CM13" s="18"/>
      <c r="CO13" s="17"/>
    </row>
    <row r="14" spans="1:93">
      <c r="A14" s="21"/>
      <c r="B14" s="23"/>
      <c r="C14" s="22"/>
      <c r="D14" s="21"/>
      <c r="E14" s="21"/>
      <c r="F14" s="21"/>
      <c r="G14" s="20"/>
      <c r="H14" s="15">
        <v>0</v>
      </c>
      <c r="I14" s="13"/>
      <c r="J14" s="38">
        <v>0.50624999999999998</v>
      </c>
      <c r="K14" s="12">
        <v>15.7714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20"/>
      <c r="Q14" s="21"/>
      <c r="R14" s="19"/>
      <c r="S14" s="19"/>
      <c r="T14" s="20"/>
      <c r="U14" s="19"/>
      <c r="V14" s="19"/>
      <c r="W14" s="19"/>
      <c r="X14" s="19"/>
      <c r="Y14" s="19"/>
      <c r="Z14" s="19"/>
      <c r="AA14" s="19"/>
      <c r="AB14" s="19"/>
      <c r="AC14" s="20"/>
      <c r="AD14" s="19"/>
      <c r="AE14" s="19"/>
      <c r="AF14" s="19"/>
      <c r="AG14" s="19"/>
      <c r="AH14" s="20"/>
      <c r="AI14" s="19"/>
      <c r="AJ14" s="19"/>
      <c r="AK14" s="19"/>
      <c r="AL14" s="19"/>
      <c r="AM14" s="19"/>
      <c r="AQ14" s="18"/>
      <c r="AV14" s="18"/>
      <c r="BE14" s="18"/>
      <c r="BJ14" s="18"/>
      <c r="BS14" s="18"/>
      <c r="BX14" s="18"/>
      <c r="CG14" s="18"/>
      <c r="CL14" s="18"/>
    </row>
    <row r="15" spans="1:93">
      <c r="A15" s="21"/>
      <c r="B15" s="23"/>
      <c r="C15" s="22"/>
      <c r="D15" s="21"/>
      <c r="E15" s="21"/>
      <c r="F15" s="21"/>
      <c r="G15" s="20"/>
      <c r="H15" s="15">
        <v>0</v>
      </c>
      <c r="I15" s="13"/>
      <c r="J15" s="38">
        <v>0.51875000000000004</v>
      </c>
      <c r="K15" s="12">
        <v>15.757300000000001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20"/>
      <c r="Q15" s="20"/>
      <c r="R15" s="19"/>
      <c r="S15" s="19"/>
      <c r="T15" s="20"/>
      <c r="U15" s="20"/>
      <c r="V15" s="19"/>
      <c r="W15" s="19"/>
      <c r="X15" s="19"/>
      <c r="Y15" s="19"/>
      <c r="Z15" s="19"/>
      <c r="AA15" s="19"/>
      <c r="AB15" s="19"/>
      <c r="AC15" s="20"/>
      <c r="AD15" s="19"/>
      <c r="AE15" s="19"/>
      <c r="AF15" s="19"/>
      <c r="AG15" s="19"/>
      <c r="AH15" s="20"/>
      <c r="AI15" s="20"/>
      <c r="AJ15" s="19"/>
      <c r="AK15" s="19"/>
      <c r="AL15" s="19"/>
      <c r="AM15" s="19"/>
      <c r="AQ15" s="18"/>
      <c r="AV15" s="18"/>
      <c r="AW15" s="18"/>
      <c r="BE15" s="18"/>
      <c r="BJ15" s="18"/>
      <c r="BK15" s="18"/>
      <c r="BS15" s="18"/>
      <c r="BX15" s="18"/>
      <c r="BY15" s="18"/>
      <c r="CG15" s="18"/>
      <c r="CL15" s="18"/>
      <c r="CM15" s="18"/>
    </row>
    <row r="16" spans="1:93">
      <c r="A16" s="6"/>
      <c r="B16" s="8"/>
      <c r="C16" s="7"/>
      <c r="D16" s="6"/>
      <c r="E16" s="6"/>
      <c r="F16" s="6"/>
      <c r="G16" s="6"/>
      <c r="H16" s="15">
        <v>0</v>
      </c>
      <c r="I16" s="13"/>
      <c r="J16" s="38">
        <v>0.5444444444444444</v>
      </c>
      <c r="K16" s="12">
        <v>15.726800000000001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0.56388888888888888</v>
      </c>
      <c r="K17" s="12">
        <v>15.722799999999999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0.58680555555555558</v>
      </c>
      <c r="K18" s="12">
        <v>15.678100000000001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17"/>
      <c r="H19" s="15">
        <v>0</v>
      </c>
      <c r="I19" s="13"/>
      <c r="J19" s="38">
        <v>0.60624999999999996</v>
      </c>
      <c r="K19" s="12">
        <v>15.6554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0.62708333333333333</v>
      </c>
      <c r="K20" s="16">
        <v>15.6317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0.64722222222222225</v>
      </c>
      <c r="K21" s="12">
        <v>15.6088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0.68888888888888888</v>
      </c>
      <c r="K22" s="12">
        <v>15.5639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0.70972222222222225</v>
      </c>
      <c r="K23" s="12">
        <v>15.542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0.73124999999999996</v>
      </c>
      <c r="K24" s="12">
        <v>15.519299999999999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0.75138888888888888</v>
      </c>
      <c r="K25" s="12">
        <v>15.497199999999999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0.78333333333333333</v>
      </c>
      <c r="K26" s="12">
        <v>15.4658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>
        <v>0</v>
      </c>
      <c r="I27" s="13"/>
      <c r="J27" s="38">
        <v>0.82708333333333328</v>
      </c>
      <c r="K27" s="12">
        <v>15.421799999999999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5">
        <v>0</v>
      </c>
      <c r="I28" s="13"/>
      <c r="J28" s="38">
        <v>0.97569444444444442</v>
      </c>
      <c r="K28" s="12">
        <v>15.279199999999999</v>
      </c>
      <c r="L28" s="11">
        <v>50</v>
      </c>
      <c r="M28" s="11">
        <v>25</v>
      </c>
      <c r="N28" s="10">
        <f t="shared" ref="N28:N29" si="2">(610.78*2.71828^(M28/(M28+238.3)*17.2694))/1000</f>
        <v>3.1477502925807972</v>
      </c>
      <c r="O28" s="9">
        <f t="shared" ref="O28:O29" si="3">(1-(L28/100))*(N28/F$2)</f>
        <v>1.5521451146848112E-2</v>
      </c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>
        <v>1</v>
      </c>
      <c r="I29" s="13"/>
      <c r="J29" s="38">
        <v>0.38263888888888886</v>
      </c>
      <c r="K29" s="12">
        <v>14.9307</v>
      </c>
      <c r="L29" s="11">
        <v>50</v>
      </c>
      <c r="M29" s="11">
        <v>25</v>
      </c>
      <c r="N29" s="10">
        <f t="shared" si="2"/>
        <v>3.1477502925807972</v>
      </c>
      <c r="O29" s="9">
        <f t="shared" si="3"/>
        <v>1.5521451146848112E-2</v>
      </c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H30" s="15">
        <v>1</v>
      </c>
      <c r="I30" s="13"/>
      <c r="J30" s="38">
        <v>0.57291666666666663</v>
      </c>
      <c r="K30" s="12">
        <v>14.7888</v>
      </c>
      <c r="L30" s="11">
        <v>50</v>
      </c>
      <c r="M30" s="11">
        <v>25</v>
      </c>
      <c r="N30" s="10">
        <f t="shared" ref="N30:N34" si="4">(610.78*2.71828^(M30/(M30+238.3)*17.2694))/1000</f>
        <v>3.1477502925807972</v>
      </c>
      <c r="O30" s="9">
        <f t="shared" ref="O30:O34" si="5">(1-(L30/100))*(N30/F$2)</f>
        <v>1.5521451146848112E-2</v>
      </c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H31" s="15">
        <v>1</v>
      </c>
      <c r="I31" s="13"/>
      <c r="J31" s="38">
        <v>0.70208333333333328</v>
      </c>
      <c r="K31" s="12">
        <v>14.7004</v>
      </c>
      <c r="L31" s="11">
        <v>50</v>
      </c>
      <c r="M31" s="11">
        <v>25</v>
      </c>
      <c r="N31" s="10">
        <f t="shared" si="4"/>
        <v>3.1477502925807972</v>
      </c>
      <c r="O31" s="9">
        <f t="shared" si="5"/>
        <v>1.5521451146848112E-2</v>
      </c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H32" s="15">
        <v>2</v>
      </c>
      <c r="I32" s="13"/>
      <c r="J32" s="38">
        <v>0.39027777777777778</v>
      </c>
      <c r="K32" s="12">
        <v>14.347300000000001</v>
      </c>
      <c r="L32" s="11">
        <v>50</v>
      </c>
      <c r="M32" s="11">
        <v>25</v>
      </c>
      <c r="N32" s="10">
        <f t="shared" si="4"/>
        <v>3.1477502925807972</v>
      </c>
      <c r="O32" s="9">
        <f t="shared" si="5"/>
        <v>1.5521451146848112E-2</v>
      </c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H33" s="15"/>
      <c r="I33" s="13"/>
      <c r="J33" s="38"/>
      <c r="K33" s="12"/>
      <c r="L33" s="11"/>
      <c r="M33" s="11"/>
      <c r="N33" s="10"/>
      <c r="O33" s="9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H34" s="15"/>
      <c r="I34" s="13"/>
      <c r="J34" s="38"/>
      <c r="K34" s="12"/>
      <c r="L34" s="11"/>
      <c r="M34" s="11"/>
      <c r="N34" s="10"/>
      <c r="O34" s="9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6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6"/>
      <c r="K40" s="6"/>
      <c r="L40" s="6"/>
      <c r="M40" s="6"/>
      <c r="N40" s="6"/>
      <c r="O40" s="6"/>
      <c r="P40" s="6"/>
      <c r="Q40" s="6"/>
    </row>
    <row r="41" spans="1:17">
      <c r="A41" s="6"/>
      <c r="B41" s="8"/>
      <c r="C41" s="7"/>
      <c r="D41" s="6"/>
      <c r="E41" s="6"/>
      <c r="F41" s="6"/>
      <c r="G41" s="6"/>
      <c r="J41" s="6"/>
      <c r="K41" s="6"/>
      <c r="L41" s="6"/>
      <c r="M41" s="6"/>
      <c r="N41" s="6"/>
      <c r="O41" s="6"/>
      <c r="P41" s="6"/>
      <c r="Q41" s="6"/>
    </row>
    <row r="42" spans="1:17">
      <c r="A42" s="6"/>
      <c r="B42" s="8"/>
      <c r="C42" s="7"/>
      <c r="D42" s="6"/>
      <c r="E42" s="6"/>
      <c r="F42" s="6"/>
      <c r="G42" s="6"/>
      <c r="J42" s="6"/>
      <c r="K42" s="6"/>
      <c r="L42" s="6"/>
      <c r="M42" s="6"/>
      <c r="N42" s="6"/>
      <c r="O42" s="6"/>
      <c r="P42" s="6"/>
      <c r="Q42" s="6"/>
    </row>
    <row r="43" spans="1:17">
      <c r="A43" s="6"/>
      <c r="B43" s="8"/>
      <c r="C43" s="7"/>
      <c r="D43" s="6"/>
      <c r="E43" s="6"/>
      <c r="F43" s="6"/>
      <c r="G43" s="6"/>
      <c r="J43" s="6"/>
      <c r="K43" s="6"/>
      <c r="L43" s="6"/>
      <c r="M43" s="6"/>
      <c r="N43" s="6"/>
      <c r="O43" s="6"/>
      <c r="P43" s="6"/>
      <c r="Q43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O40"/>
  <sheetViews>
    <sheetView topLeftCell="H17" zoomScaleNormal="125" workbookViewId="0">
      <selection activeCell="H34" sqref="H34"/>
    </sheetView>
  </sheetViews>
  <sheetFormatPr baseColWidth="10" defaultColWidth="10.90625" defaultRowHeight="14.5"/>
  <cols>
    <col min="1" max="1" width="26" style="1" bestFit="1" customWidth="1"/>
    <col min="2" max="2" width="11.453125" style="5" bestFit="1" customWidth="1"/>
    <col min="3" max="3" width="11.36328125" style="4" bestFit="1" customWidth="1"/>
    <col min="4" max="4" width="17.6328125" style="1" customWidth="1"/>
    <col min="5" max="5" width="14" style="1" bestFit="1" customWidth="1"/>
    <col min="6" max="6" width="11.453125" style="1" bestFit="1" customWidth="1"/>
    <col min="7" max="7" width="11.1796875" style="1" bestFit="1" customWidth="1"/>
    <col min="8" max="8" width="11.1796875" style="3" bestFit="1" customWidth="1"/>
    <col min="9" max="9" width="11" style="2" bestFit="1" customWidth="1"/>
    <col min="10" max="10" width="10.90625" style="4"/>
    <col min="11" max="16384" width="10.90625" style="1"/>
  </cols>
  <sheetData>
    <row r="1" spans="1:93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  <c r="R1" s="19"/>
      <c r="S1" s="19"/>
      <c r="T1" s="24"/>
      <c r="U1" s="24"/>
      <c r="V1" s="24"/>
      <c r="W1" s="24"/>
      <c r="X1" s="19"/>
      <c r="Y1" s="19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19"/>
      <c r="AM1" s="19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</row>
    <row r="2" spans="1:93">
      <c r="A2" s="29" t="s">
        <v>18</v>
      </c>
      <c r="B2" s="39">
        <v>45482</v>
      </c>
      <c r="C2" s="27">
        <v>0.375</v>
      </c>
      <c r="D2" s="26">
        <v>13.635899999999999</v>
      </c>
      <c r="E2" s="26">
        <v>11.6905</v>
      </c>
      <c r="F2" s="26">
        <v>101.4</v>
      </c>
      <c r="G2" s="20">
        <v>0</v>
      </c>
      <c r="H2" s="15">
        <v>0</v>
      </c>
      <c r="I2" s="25"/>
      <c r="J2" s="38">
        <v>0.375</v>
      </c>
      <c r="K2" s="12">
        <v>13.638500000000001</v>
      </c>
      <c r="L2" s="11">
        <v>50</v>
      </c>
      <c r="M2" s="11">
        <v>25</v>
      </c>
      <c r="N2" s="10">
        <f t="shared" ref="N2:N26" si="0">(610.78*2.71828^(M2/(M2+238.3)*17.2694))/1000</f>
        <v>3.1477502925807972</v>
      </c>
      <c r="O2" s="9">
        <f t="shared" ref="O2:O26" si="1">(1-(L2/100))*(N2/F$2)</f>
        <v>1.5521451146848112E-2</v>
      </c>
      <c r="P2" s="20"/>
      <c r="Q2" s="20"/>
      <c r="R2" s="19"/>
      <c r="S2" s="19"/>
      <c r="T2" s="24"/>
      <c r="U2" s="24"/>
      <c r="V2" s="24"/>
      <c r="W2" s="24"/>
      <c r="X2" s="19"/>
      <c r="Y2" s="19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19"/>
      <c r="AM2" s="19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</row>
    <row r="3" spans="1:93">
      <c r="A3" s="21"/>
      <c r="B3" s="23"/>
      <c r="C3" s="22"/>
      <c r="D3" s="21"/>
      <c r="E3" s="21"/>
      <c r="F3" s="21"/>
      <c r="G3" s="20"/>
      <c r="H3" s="15">
        <v>0</v>
      </c>
      <c r="I3" s="25"/>
      <c r="J3" s="38">
        <v>0.37916666666666665</v>
      </c>
      <c r="K3" s="12">
        <v>13.6303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  <c r="R3" s="19"/>
      <c r="S3" s="19"/>
      <c r="T3" s="20"/>
      <c r="U3" s="19"/>
      <c r="V3" s="19"/>
      <c r="W3" s="19"/>
      <c r="X3" s="19"/>
      <c r="Y3" s="19"/>
      <c r="Z3" s="19"/>
      <c r="AA3" s="19"/>
      <c r="AB3" s="19"/>
      <c r="AC3" s="20"/>
      <c r="AD3" s="19"/>
      <c r="AE3" s="19"/>
      <c r="AF3" s="19"/>
      <c r="AG3" s="19"/>
      <c r="AH3" s="20"/>
      <c r="AI3" s="19"/>
      <c r="AJ3" s="19"/>
      <c r="AK3" s="19"/>
      <c r="AL3" s="19"/>
      <c r="AM3" s="19"/>
      <c r="AQ3" s="18"/>
      <c r="AV3" s="18"/>
      <c r="BE3" s="18"/>
      <c r="BJ3" s="18"/>
      <c r="BS3" s="18"/>
      <c r="BX3" s="18"/>
      <c r="CG3" s="18"/>
      <c r="CL3" s="18"/>
    </row>
    <row r="4" spans="1:93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0.38750000000000001</v>
      </c>
      <c r="K4" s="12">
        <v>13.6119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  <c r="R4" s="19"/>
      <c r="S4" s="19"/>
      <c r="T4" s="20"/>
      <c r="U4" s="20"/>
      <c r="V4" s="19"/>
      <c r="W4" s="19"/>
      <c r="X4" s="19"/>
      <c r="Y4" s="19"/>
      <c r="Z4" s="19"/>
      <c r="AA4" s="19"/>
      <c r="AB4" s="19"/>
      <c r="AC4" s="20"/>
      <c r="AD4" s="19"/>
      <c r="AE4" s="19"/>
      <c r="AF4" s="19"/>
      <c r="AG4" s="19"/>
      <c r="AH4" s="20"/>
      <c r="AI4" s="20"/>
      <c r="AJ4" s="19"/>
      <c r="AK4" s="19"/>
      <c r="AL4" s="19"/>
      <c r="AM4" s="19"/>
      <c r="AQ4" s="18"/>
      <c r="AV4" s="18"/>
      <c r="AW4" s="18"/>
      <c r="BE4" s="18"/>
      <c r="BJ4" s="18"/>
      <c r="BK4" s="18"/>
      <c r="BS4" s="18"/>
      <c r="BX4" s="18"/>
      <c r="BY4" s="18"/>
      <c r="CG4" s="18"/>
      <c r="CL4" s="18"/>
      <c r="CM4" s="18"/>
    </row>
    <row r="5" spans="1:93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0.39374999999999999</v>
      </c>
      <c r="K5" s="12">
        <v>13.593299999999999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  <c r="R5" s="20"/>
      <c r="S5" s="19"/>
      <c r="T5" s="20"/>
      <c r="U5" s="20"/>
      <c r="V5" s="19"/>
      <c r="W5" s="19"/>
      <c r="X5" s="19"/>
      <c r="Y5" s="19"/>
      <c r="Z5" s="19"/>
      <c r="AA5" s="19"/>
      <c r="AB5" s="19"/>
      <c r="AC5" s="20"/>
      <c r="AD5" s="19"/>
      <c r="AE5" s="19"/>
      <c r="AF5" s="19"/>
      <c r="AG5" s="19"/>
      <c r="AH5" s="20"/>
      <c r="AI5" s="20"/>
      <c r="AJ5" s="19"/>
      <c r="AK5" s="19"/>
      <c r="AL5" s="19"/>
      <c r="AM5" s="19"/>
      <c r="AQ5" s="18"/>
      <c r="AV5" s="18"/>
      <c r="AW5" s="18"/>
      <c r="BE5" s="18"/>
      <c r="BJ5" s="18"/>
      <c r="BK5" s="18"/>
      <c r="BS5" s="18"/>
      <c r="BX5" s="18"/>
      <c r="BY5" s="18"/>
      <c r="CG5" s="18"/>
      <c r="CL5" s="18"/>
      <c r="CM5" s="18"/>
    </row>
    <row r="6" spans="1:93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0.40347222222222223</v>
      </c>
      <c r="K6" s="12">
        <v>13.546799999999999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  <c r="R6" s="20"/>
      <c r="S6" s="19"/>
      <c r="T6" s="20"/>
      <c r="U6" s="20"/>
      <c r="V6" s="19"/>
      <c r="W6" s="19"/>
      <c r="X6" s="19"/>
      <c r="Y6" s="19"/>
      <c r="Z6" s="19"/>
      <c r="AA6" s="19"/>
      <c r="AB6" s="19"/>
      <c r="AC6" s="20"/>
      <c r="AD6" s="19"/>
      <c r="AE6" s="19"/>
      <c r="AF6" s="19"/>
      <c r="AG6" s="19"/>
      <c r="AH6" s="20"/>
      <c r="AI6" s="20"/>
      <c r="AJ6" s="19"/>
      <c r="AK6" s="19"/>
      <c r="AL6" s="19"/>
      <c r="AM6" s="19"/>
      <c r="AQ6" s="18"/>
      <c r="AV6" s="18"/>
      <c r="AW6" s="18"/>
      <c r="BE6" s="18"/>
      <c r="BJ6" s="18"/>
      <c r="BK6" s="18"/>
      <c r="BS6" s="18"/>
      <c r="BX6" s="18"/>
      <c r="BY6" s="18"/>
      <c r="CG6" s="18"/>
      <c r="CL6" s="18"/>
      <c r="CM6" s="18"/>
    </row>
    <row r="7" spans="1:93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0.41319444444444442</v>
      </c>
      <c r="K7" s="12">
        <v>13.5138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  <c r="R7" s="20"/>
      <c r="S7" s="19"/>
      <c r="T7" s="20"/>
      <c r="U7" s="20"/>
      <c r="V7" s="19"/>
      <c r="W7" s="19"/>
      <c r="X7" s="19"/>
      <c r="Y7" s="19"/>
      <c r="Z7" s="19"/>
      <c r="AA7" s="19"/>
      <c r="AB7" s="19"/>
      <c r="AC7" s="20"/>
      <c r="AD7" s="19"/>
      <c r="AE7" s="19"/>
      <c r="AF7" s="19"/>
      <c r="AG7" s="19"/>
      <c r="AH7" s="20"/>
      <c r="AI7" s="20"/>
      <c r="AJ7" s="19"/>
      <c r="AK7" s="19"/>
      <c r="AL7" s="19"/>
      <c r="AM7" s="19"/>
      <c r="AQ7" s="18"/>
      <c r="AV7" s="18"/>
      <c r="AW7" s="18"/>
      <c r="BE7" s="18"/>
      <c r="BJ7" s="18"/>
      <c r="BK7" s="18"/>
      <c r="BS7" s="18"/>
      <c r="BX7" s="18"/>
      <c r="BY7" s="18"/>
      <c r="CG7" s="18"/>
      <c r="CL7" s="18"/>
      <c r="CM7" s="18"/>
    </row>
    <row r="8" spans="1:93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0.4284722222222222</v>
      </c>
      <c r="K8" s="12">
        <v>13.492100000000001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  <c r="R8" s="20"/>
      <c r="S8" s="19"/>
      <c r="T8" s="20"/>
      <c r="U8" s="20"/>
      <c r="V8" s="19"/>
      <c r="W8" s="19"/>
      <c r="X8" s="19"/>
      <c r="Y8" s="19"/>
      <c r="Z8" s="19"/>
      <c r="AA8" s="19"/>
      <c r="AB8" s="19"/>
      <c r="AC8" s="20"/>
      <c r="AD8" s="19"/>
      <c r="AE8" s="19"/>
      <c r="AF8" s="19"/>
      <c r="AG8" s="19"/>
      <c r="AH8" s="20"/>
      <c r="AI8" s="20"/>
      <c r="AJ8" s="19"/>
      <c r="AK8" s="19"/>
      <c r="AL8" s="19"/>
      <c r="AM8" s="19"/>
      <c r="AQ8" s="18"/>
      <c r="AV8" s="18"/>
      <c r="AW8" s="18"/>
      <c r="BE8" s="18"/>
      <c r="BJ8" s="18"/>
      <c r="BK8" s="18"/>
      <c r="BS8" s="18"/>
      <c r="BX8" s="18"/>
      <c r="BY8" s="18"/>
      <c r="CG8" s="18"/>
      <c r="CL8" s="18"/>
      <c r="CM8" s="18"/>
    </row>
    <row r="9" spans="1:93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0.44097222222222221</v>
      </c>
      <c r="K9" s="12">
        <v>13.4825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  <c r="R9" s="20"/>
      <c r="S9" s="19"/>
      <c r="T9" s="20"/>
      <c r="U9" s="20"/>
      <c r="V9" s="19"/>
      <c r="W9" s="19"/>
      <c r="X9" s="19"/>
      <c r="Y9" s="19"/>
      <c r="Z9" s="19"/>
      <c r="AA9" s="19"/>
      <c r="AB9" s="19"/>
      <c r="AC9" s="20"/>
      <c r="AD9" s="19"/>
      <c r="AE9" s="19"/>
      <c r="AF9" s="19"/>
      <c r="AG9" s="19"/>
      <c r="AH9" s="20"/>
      <c r="AI9" s="20"/>
      <c r="AJ9" s="19"/>
      <c r="AK9" s="19"/>
      <c r="AL9" s="19"/>
      <c r="AM9" s="19"/>
      <c r="AQ9" s="18"/>
      <c r="AV9" s="18"/>
      <c r="AW9" s="18"/>
      <c r="BE9" s="18"/>
      <c r="BJ9" s="18"/>
      <c r="BK9" s="18"/>
      <c r="BS9" s="18"/>
      <c r="BX9" s="18"/>
      <c r="BY9" s="18"/>
      <c r="CG9" s="18"/>
      <c r="CL9" s="18"/>
      <c r="CM9" s="18"/>
    </row>
    <row r="10" spans="1:93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0.45763888888888887</v>
      </c>
      <c r="K10" s="12">
        <v>13.4764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1"/>
      <c r="R10" s="19"/>
      <c r="S10" s="19"/>
      <c r="T10" s="20"/>
      <c r="U10" s="20"/>
      <c r="V10" s="19"/>
      <c r="W10" s="24"/>
      <c r="X10" s="19"/>
      <c r="Y10" s="19"/>
      <c r="Z10" s="19"/>
      <c r="AA10" s="19"/>
      <c r="AB10" s="19"/>
      <c r="AC10" s="20"/>
      <c r="AD10" s="19"/>
      <c r="AE10" s="19"/>
      <c r="AF10" s="19"/>
      <c r="AG10" s="19"/>
      <c r="AH10" s="20"/>
      <c r="AI10" s="20"/>
      <c r="AJ10" s="19"/>
      <c r="AK10" s="24"/>
      <c r="AL10" s="19"/>
      <c r="AM10" s="19"/>
      <c r="AQ10" s="18"/>
      <c r="AV10" s="18"/>
      <c r="AW10" s="18"/>
      <c r="AY10" s="17"/>
      <c r="BE10" s="18"/>
      <c r="BJ10" s="18"/>
      <c r="BK10" s="18"/>
      <c r="BM10" s="17"/>
      <c r="BS10" s="18"/>
      <c r="BX10" s="18"/>
      <c r="BY10" s="18"/>
      <c r="CA10" s="17"/>
      <c r="CG10" s="18"/>
      <c r="CL10" s="18"/>
      <c r="CM10" s="18"/>
      <c r="CO10" s="17"/>
    </row>
    <row r="11" spans="1:93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0.47430555555555554</v>
      </c>
      <c r="K11" s="12">
        <v>13.467499999999999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1"/>
      <c r="R11" s="19"/>
      <c r="S11" s="19"/>
      <c r="T11" s="20"/>
      <c r="U11" s="19"/>
      <c r="V11" s="19"/>
      <c r="W11" s="19"/>
      <c r="X11" s="19"/>
      <c r="Y11" s="19"/>
      <c r="Z11" s="19"/>
      <c r="AA11" s="19"/>
      <c r="AB11" s="19"/>
      <c r="AC11" s="20"/>
      <c r="AD11" s="19"/>
      <c r="AE11" s="19"/>
      <c r="AF11" s="19"/>
      <c r="AG11" s="19"/>
      <c r="AH11" s="20"/>
      <c r="AI11" s="19"/>
      <c r="AJ11" s="19"/>
      <c r="AK11" s="19"/>
      <c r="AL11" s="19"/>
      <c r="AM11" s="19"/>
      <c r="AQ11" s="18"/>
      <c r="AV11" s="18"/>
      <c r="BE11" s="18"/>
      <c r="BJ11" s="18"/>
      <c r="BS11" s="18"/>
      <c r="BX11" s="18"/>
      <c r="CG11" s="18"/>
      <c r="CL11" s="18"/>
    </row>
    <row r="12" spans="1:93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0.49027777777777776</v>
      </c>
      <c r="K12" s="12">
        <v>13.458399999999999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  <c r="R12" s="19"/>
      <c r="S12" s="19"/>
      <c r="T12" s="20"/>
      <c r="U12" s="20"/>
      <c r="V12" s="19"/>
      <c r="W12" s="19"/>
      <c r="X12" s="19"/>
      <c r="Y12" s="19"/>
      <c r="Z12" s="19"/>
      <c r="AA12" s="19"/>
      <c r="AB12" s="19"/>
      <c r="AC12" s="20"/>
      <c r="AD12" s="19"/>
      <c r="AE12" s="19"/>
      <c r="AF12" s="19"/>
      <c r="AG12" s="19"/>
      <c r="AH12" s="20"/>
      <c r="AI12" s="20"/>
      <c r="AJ12" s="19"/>
      <c r="AK12" s="19"/>
      <c r="AL12" s="19"/>
      <c r="AM12" s="19"/>
      <c r="AQ12" s="18"/>
      <c r="AV12" s="18"/>
      <c r="AW12" s="18"/>
      <c r="BE12" s="18"/>
      <c r="BJ12" s="18"/>
      <c r="BK12" s="18"/>
      <c r="BS12" s="18"/>
      <c r="BX12" s="18"/>
      <c r="BY12" s="18"/>
      <c r="CG12" s="18"/>
      <c r="CL12" s="18"/>
      <c r="CM12" s="18"/>
    </row>
    <row r="13" spans="1:93">
      <c r="A13" s="6"/>
      <c r="B13" s="8"/>
      <c r="C13" s="7"/>
      <c r="D13" s="6"/>
      <c r="E13" s="6"/>
      <c r="F13" s="6"/>
      <c r="G13" s="6"/>
      <c r="H13" s="15">
        <v>0</v>
      </c>
      <c r="I13" s="13"/>
      <c r="J13" s="38">
        <v>0.50624999999999998</v>
      </c>
      <c r="K13" s="12">
        <v>13.45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5">
        <v>0</v>
      </c>
      <c r="I14" s="13"/>
      <c r="J14" s="38">
        <v>0.5180555555555556</v>
      </c>
      <c r="K14" s="12">
        <v>13.443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5">
        <v>0</v>
      </c>
      <c r="I15" s="13"/>
      <c r="J15" s="38">
        <v>0.54374999999999996</v>
      </c>
      <c r="K15" s="12">
        <v>13.4291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7"/>
      <c r="H16" s="15">
        <v>0</v>
      </c>
      <c r="I16" s="13"/>
      <c r="J16" s="38">
        <v>0.56319444444444444</v>
      </c>
      <c r="K16" s="12">
        <v>13.4192</v>
      </c>
      <c r="L16" s="11">
        <v>50</v>
      </c>
      <c r="M16" s="11">
        <v>26</v>
      </c>
      <c r="N16" s="10">
        <f t="shared" si="0"/>
        <v>3.3395101859740222</v>
      </c>
      <c r="O16" s="9">
        <f t="shared" si="1"/>
        <v>1.6467012751351193E-2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0.5854166666666667</v>
      </c>
      <c r="K17" s="16">
        <v>13.4078</v>
      </c>
      <c r="L17" s="11">
        <v>50</v>
      </c>
      <c r="M17" s="11">
        <v>27</v>
      </c>
      <c r="N17" s="10">
        <f t="shared" si="0"/>
        <v>3.5413729112602503</v>
      </c>
      <c r="O17" s="9">
        <f t="shared" si="1"/>
        <v>1.746239108116494E-2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0.60486111111111107</v>
      </c>
      <c r="K18" s="12">
        <v>13.397399999999999</v>
      </c>
      <c r="L18" s="11">
        <v>50</v>
      </c>
      <c r="M18" s="11">
        <v>28</v>
      </c>
      <c r="N18" s="10">
        <f t="shared" si="0"/>
        <v>3.7537826231109843</v>
      </c>
      <c r="O18" s="9">
        <f t="shared" si="1"/>
        <v>1.8509776248081776E-2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5">
        <v>0</v>
      </c>
      <c r="I19" s="13"/>
      <c r="J19" s="38">
        <v>0.62569444444444444</v>
      </c>
      <c r="K19" s="12">
        <v>13.3865</v>
      </c>
      <c r="L19" s="11">
        <v>50</v>
      </c>
      <c r="M19" s="11">
        <v>29</v>
      </c>
      <c r="N19" s="10">
        <f t="shared" si="0"/>
        <v>3.9771987731197886</v>
      </c>
      <c r="O19" s="9">
        <f t="shared" si="1"/>
        <v>1.9611433792503886E-2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0.64652777777777781</v>
      </c>
      <c r="K20" s="12">
        <v>13.3757</v>
      </c>
      <c r="L20" s="11">
        <v>50</v>
      </c>
      <c r="M20" s="11">
        <v>30</v>
      </c>
      <c r="N20" s="10">
        <f t="shared" si="0"/>
        <v>4.2120964673879664</v>
      </c>
      <c r="O20" s="9">
        <f t="shared" si="1"/>
        <v>2.0769706446686225E-2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0.66736111111111107</v>
      </c>
      <c r="K21" s="12">
        <v>13.3651</v>
      </c>
      <c r="L21" s="11">
        <v>50</v>
      </c>
      <c r="M21" s="11">
        <v>31</v>
      </c>
      <c r="N21" s="10">
        <f t="shared" si="0"/>
        <v>4.4589668270487159</v>
      </c>
      <c r="O21" s="9">
        <f t="shared" si="1"/>
        <v>2.1987015912469012E-2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0.6875</v>
      </c>
      <c r="K22" s="12">
        <v>13.354900000000001</v>
      </c>
      <c r="L22" s="11">
        <v>50</v>
      </c>
      <c r="M22" s="11">
        <v>32</v>
      </c>
      <c r="N22" s="10">
        <f t="shared" si="0"/>
        <v>4.7183173516149033</v>
      </c>
      <c r="O22" s="9">
        <f t="shared" si="1"/>
        <v>2.3265864652933448E-2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0.70833333333333337</v>
      </c>
      <c r="K23" s="12">
        <v>13.3445</v>
      </c>
      <c r="L23" s="11">
        <v>50</v>
      </c>
      <c r="M23" s="11">
        <v>33</v>
      </c>
      <c r="N23" s="10">
        <f t="shared" si="0"/>
        <v>4.9906722850331784</v>
      </c>
      <c r="O23" s="9">
        <f t="shared" si="1"/>
        <v>2.4608837697402259E-2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0.72986111111111107</v>
      </c>
      <c r="K24" s="12">
        <v>13.3347</v>
      </c>
      <c r="L24" s="11">
        <v>50</v>
      </c>
      <c r="M24" s="11">
        <v>34</v>
      </c>
      <c r="N24" s="10">
        <f t="shared" si="0"/>
        <v>5.2765729843251181</v>
      </c>
      <c r="O24" s="9">
        <f t="shared" si="1"/>
        <v>2.6018604459196834E-2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0.75069444444444444</v>
      </c>
      <c r="K25" s="12">
        <v>13.324299999999999</v>
      </c>
      <c r="L25" s="11">
        <v>50</v>
      </c>
      <c r="M25" s="11">
        <v>35</v>
      </c>
      <c r="N25" s="10">
        <f t="shared" si="0"/>
        <v>5.5765782906939352</v>
      </c>
      <c r="O25" s="9">
        <f t="shared" si="1"/>
        <v>2.7497920565551948E-2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0.78194444444444444</v>
      </c>
      <c r="K26" s="12">
        <v>13.3094</v>
      </c>
      <c r="L26" s="11">
        <v>50</v>
      </c>
      <c r="M26" s="11">
        <v>36</v>
      </c>
      <c r="N26" s="10">
        <f t="shared" si="0"/>
        <v>5.8912649029733304</v>
      </c>
      <c r="O26" s="9">
        <f t="shared" si="1"/>
        <v>2.9049629699079538E-2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4">
        <v>0</v>
      </c>
      <c r="I27" s="13"/>
      <c r="J27" s="38">
        <v>0.8256944444444444</v>
      </c>
      <c r="K27" s="12">
        <v>13.2888</v>
      </c>
      <c r="L27" s="11">
        <v>50</v>
      </c>
      <c r="M27" s="11">
        <v>36</v>
      </c>
      <c r="N27" s="10">
        <f t="shared" ref="N27:N29" si="2">(610.78*2.71828^(M27/(M27+238.3)*17.2694))/1000</f>
        <v>5.8912649029733304</v>
      </c>
      <c r="O27" s="9">
        <f t="shared" ref="O27:O29" si="3">(1-(L27/100))*(N27/F$2)</f>
        <v>2.9049629699079538E-2</v>
      </c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4">
        <v>0</v>
      </c>
      <c r="I28" s="13"/>
      <c r="J28" s="38">
        <v>0.97499999999999998</v>
      </c>
      <c r="K28" s="12">
        <v>13.2181</v>
      </c>
      <c r="L28" s="11">
        <v>50</v>
      </c>
      <c r="M28" s="11">
        <v>36</v>
      </c>
      <c r="N28" s="10">
        <f t="shared" si="2"/>
        <v>5.8912649029733304</v>
      </c>
      <c r="O28" s="9">
        <f t="shared" si="3"/>
        <v>2.9049629699079538E-2</v>
      </c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4">
        <v>1</v>
      </c>
      <c r="I29" s="13"/>
      <c r="J29" s="38">
        <v>0.38194444444444442</v>
      </c>
      <c r="K29" s="12">
        <v>13.042899999999999</v>
      </c>
      <c r="L29" s="11">
        <v>50</v>
      </c>
      <c r="M29" s="11">
        <v>36</v>
      </c>
      <c r="N29" s="10">
        <f t="shared" si="2"/>
        <v>5.8912649029733304</v>
      </c>
      <c r="O29" s="9">
        <f t="shared" si="3"/>
        <v>2.9049629699079538E-2</v>
      </c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H30" s="14">
        <v>1</v>
      </c>
      <c r="I30" s="13"/>
      <c r="J30" s="38">
        <v>0.57222222222222219</v>
      </c>
      <c r="K30" s="12">
        <v>12.9688</v>
      </c>
      <c r="L30" s="11">
        <v>50</v>
      </c>
      <c r="M30" s="11">
        <v>36</v>
      </c>
      <c r="N30" s="10">
        <f t="shared" ref="N30:N33" si="4">(610.78*2.71828^(M30/(M30+238.3)*17.2694))/1000</f>
        <v>5.8912649029733304</v>
      </c>
      <c r="O30" s="9">
        <f t="shared" ref="O30:O33" si="5">(1-(L30/100))*(N30/F$2)</f>
        <v>2.9049629699079538E-2</v>
      </c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H31" s="14">
        <v>1</v>
      </c>
      <c r="I31" s="13"/>
      <c r="J31" s="38">
        <v>0.70138888888888884</v>
      </c>
      <c r="K31" s="12">
        <v>12.9194</v>
      </c>
      <c r="L31" s="11">
        <v>50</v>
      </c>
      <c r="M31" s="11">
        <v>36</v>
      </c>
      <c r="N31" s="10">
        <f t="shared" si="4"/>
        <v>5.8912649029733304</v>
      </c>
      <c r="O31" s="9">
        <f t="shared" si="5"/>
        <v>2.9049629699079538E-2</v>
      </c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H32" s="14">
        <v>2</v>
      </c>
      <c r="I32" s="13"/>
      <c r="J32" s="38">
        <v>0.38958333333333334</v>
      </c>
      <c r="K32" s="12">
        <v>12.6858</v>
      </c>
      <c r="L32" s="11">
        <v>50</v>
      </c>
      <c r="M32" s="11">
        <v>36</v>
      </c>
      <c r="N32" s="10">
        <f t="shared" si="4"/>
        <v>5.8912649029733304</v>
      </c>
      <c r="O32" s="9">
        <f t="shared" si="5"/>
        <v>2.9049629699079538E-2</v>
      </c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H33" s="14"/>
      <c r="I33" s="13"/>
      <c r="J33" s="38"/>
      <c r="K33" s="12"/>
      <c r="L33" s="11">
        <v>50</v>
      </c>
      <c r="M33" s="11">
        <v>36</v>
      </c>
      <c r="N33" s="10">
        <f t="shared" si="4"/>
        <v>5.8912649029733304</v>
      </c>
      <c r="O33" s="9">
        <f t="shared" si="5"/>
        <v>2.9049629699079538E-2</v>
      </c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J34" s="7"/>
      <c r="K34" s="6"/>
      <c r="L34" s="6"/>
      <c r="M34" s="6"/>
      <c r="N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7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7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7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7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7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7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O40"/>
  <sheetViews>
    <sheetView topLeftCell="H20" zoomScale="87" zoomScaleNormal="125" workbookViewId="0">
      <selection activeCell="J33" sqref="J33"/>
    </sheetView>
  </sheetViews>
  <sheetFormatPr baseColWidth="10" defaultColWidth="10.90625" defaultRowHeight="14.5"/>
  <cols>
    <col min="1" max="1" width="26" style="1" bestFit="1" customWidth="1"/>
    <col min="2" max="2" width="11.453125" style="5" bestFit="1" customWidth="1"/>
    <col min="3" max="3" width="11.36328125" style="4" bestFit="1" customWidth="1"/>
    <col min="4" max="4" width="17.6328125" style="1" customWidth="1"/>
    <col min="5" max="5" width="14" style="1" bestFit="1" customWidth="1"/>
    <col min="6" max="6" width="11.453125" style="1" bestFit="1" customWidth="1"/>
    <col min="7" max="7" width="11.1796875" style="1" bestFit="1" customWidth="1"/>
    <col min="8" max="8" width="11.1796875" style="3" bestFit="1" customWidth="1"/>
    <col min="9" max="9" width="11" style="2" bestFit="1" customWidth="1"/>
    <col min="10" max="10" width="10.90625" style="4"/>
    <col min="11" max="16384" width="10.90625" style="1"/>
  </cols>
  <sheetData>
    <row r="1" spans="1:93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  <c r="R1" s="19"/>
      <c r="S1" s="19"/>
      <c r="T1" s="24"/>
      <c r="U1" s="24"/>
      <c r="V1" s="24"/>
      <c r="W1" s="24"/>
      <c r="X1" s="19"/>
      <c r="Y1" s="19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19"/>
      <c r="AM1" s="19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</row>
    <row r="2" spans="1:93">
      <c r="A2" s="29" t="s">
        <v>0</v>
      </c>
      <c r="B2" s="39">
        <v>45482</v>
      </c>
      <c r="C2" s="27">
        <v>0.37638888888888888</v>
      </c>
      <c r="D2" s="26">
        <v>14.0122</v>
      </c>
      <c r="E2" s="26">
        <v>11.648</v>
      </c>
      <c r="F2" s="26">
        <v>101.4</v>
      </c>
      <c r="G2" s="20">
        <v>0</v>
      </c>
      <c r="H2" s="15">
        <v>0</v>
      </c>
      <c r="I2" s="25"/>
      <c r="J2" s="38">
        <v>0.37638888888888888</v>
      </c>
      <c r="K2" s="12">
        <v>14.0161</v>
      </c>
      <c r="L2" s="11">
        <v>50</v>
      </c>
      <c r="M2" s="11">
        <v>25</v>
      </c>
      <c r="N2" s="10">
        <f t="shared" ref="N2:N26" si="0">(610.78*2.71828^(M2/(M2+238.3)*17.2694))/1000</f>
        <v>3.1477502925807972</v>
      </c>
      <c r="O2" s="9">
        <f t="shared" ref="O2:O26" si="1">(1-(L2/100))*(N2/F$2)</f>
        <v>1.5521451146848112E-2</v>
      </c>
      <c r="P2" s="20"/>
      <c r="Q2" s="20"/>
      <c r="R2" s="19"/>
      <c r="S2" s="19"/>
      <c r="T2" s="24"/>
      <c r="U2" s="24"/>
      <c r="V2" s="24"/>
      <c r="W2" s="24"/>
      <c r="X2" s="19"/>
      <c r="Y2" s="19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19"/>
      <c r="AM2" s="19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</row>
    <row r="3" spans="1:93">
      <c r="A3" s="21"/>
      <c r="B3" s="23"/>
      <c r="C3" s="22"/>
      <c r="D3" s="21"/>
      <c r="E3" s="21"/>
      <c r="F3" s="21"/>
      <c r="G3" s="20"/>
      <c r="H3" s="15">
        <v>0</v>
      </c>
      <c r="I3" s="25"/>
      <c r="J3" s="38">
        <v>0.37986111111111109</v>
      </c>
      <c r="K3" s="12">
        <v>14.004200000000001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  <c r="R3" s="19"/>
      <c r="S3" s="19"/>
      <c r="T3" s="20"/>
      <c r="U3" s="19"/>
      <c r="V3" s="19"/>
      <c r="W3" s="19"/>
      <c r="X3" s="19"/>
      <c r="Y3" s="19"/>
      <c r="Z3" s="19"/>
      <c r="AA3" s="19"/>
      <c r="AB3" s="19"/>
      <c r="AC3" s="20"/>
      <c r="AD3" s="19"/>
      <c r="AE3" s="19"/>
      <c r="AF3" s="19"/>
      <c r="AG3" s="19"/>
      <c r="AH3" s="20"/>
      <c r="AI3" s="19"/>
      <c r="AJ3" s="19"/>
      <c r="AK3" s="19"/>
      <c r="AL3" s="19"/>
      <c r="AM3" s="19"/>
      <c r="AQ3" s="18"/>
      <c r="AV3" s="18"/>
      <c r="BE3" s="18"/>
      <c r="BJ3" s="18"/>
      <c r="BS3" s="18"/>
      <c r="BX3" s="18"/>
      <c r="CG3" s="18"/>
      <c r="CL3" s="18"/>
    </row>
    <row r="4" spans="1:93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0.38819444444444445</v>
      </c>
      <c r="K4" s="12">
        <v>13.978999999999999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  <c r="R4" s="19"/>
      <c r="S4" s="19"/>
      <c r="T4" s="20"/>
      <c r="U4" s="20"/>
      <c r="V4" s="19"/>
      <c r="W4" s="19"/>
      <c r="X4" s="19"/>
      <c r="Y4" s="19"/>
      <c r="Z4" s="19"/>
      <c r="AA4" s="19"/>
      <c r="AB4" s="19"/>
      <c r="AC4" s="20"/>
      <c r="AD4" s="19"/>
      <c r="AE4" s="19"/>
      <c r="AF4" s="19"/>
      <c r="AG4" s="19"/>
      <c r="AH4" s="20"/>
      <c r="AI4" s="20"/>
      <c r="AJ4" s="19"/>
      <c r="AK4" s="19"/>
      <c r="AL4" s="19"/>
      <c r="AM4" s="19"/>
      <c r="AQ4" s="18"/>
      <c r="AV4" s="18"/>
      <c r="AW4" s="18"/>
      <c r="BE4" s="18"/>
      <c r="BJ4" s="18"/>
      <c r="BK4" s="18"/>
      <c r="BS4" s="18"/>
      <c r="BX4" s="18"/>
      <c r="BY4" s="18"/>
      <c r="CG4" s="18"/>
      <c r="CL4" s="18"/>
      <c r="CM4" s="18"/>
    </row>
    <row r="5" spans="1:93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0.39374999999999999</v>
      </c>
      <c r="K5" s="12">
        <v>13.962199999999999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  <c r="R5" s="20"/>
      <c r="S5" s="19"/>
      <c r="T5" s="20"/>
      <c r="U5" s="20"/>
      <c r="V5" s="19"/>
      <c r="W5" s="19"/>
      <c r="X5" s="19"/>
      <c r="Y5" s="19"/>
      <c r="Z5" s="19"/>
      <c r="AA5" s="19"/>
      <c r="AB5" s="19"/>
      <c r="AC5" s="20"/>
      <c r="AD5" s="19"/>
      <c r="AE5" s="19"/>
      <c r="AF5" s="19"/>
      <c r="AG5" s="19"/>
      <c r="AH5" s="20"/>
      <c r="AI5" s="20"/>
      <c r="AJ5" s="19"/>
      <c r="AK5" s="19"/>
      <c r="AL5" s="19"/>
      <c r="AM5" s="19"/>
      <c r="AQ5" s="18"/>
      <c r="AV5" s="18"/>
      <c r="AW5" s="18"/>
      <c r="BE5" s="18"/>
      <c r="BJ5" s="18"/>
      <c r="BK5" s="18"/>
      <c r="BS5" s="18"/>
      <c r="BX5" s="18"/>
      <c r="BY5" s="18"/>
      <c r="CG5" s="18"/>
      <c r="CL5" s="18"/>
      <c r="CM5" s="18"/>
    </row>
    <row r="6" spans="1:93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0.40347222222222223</v>
      </c>
      <c r="K6" s="12">
        <v>13.9373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  <c r="R6" s="20"/>
      <c r="S6" s="19"/>
      <c r="T6" s="20"/>
      <c r="U6" s="20"/>
      <c r="V6" s="19"/>
      <c r="W6" s="19"/>
      <c r="X6" s="19"/>
      <c r="Y6" s="19"/>
      <c r="Z6" s="19"/>
      <c r="AA6" s="19"/>
      <c r="AB6" s="19"/>
      <c r="AC6" s="20"/>
      <c r="AD6" s="19"/>
      <c r="AE6" s="19"/>
      <c r="AF6" s="19"/>
      <c r="AG6" s="19"/>
      <c r="AH6" s="20"/>
      <c r="AI6" s="20"/>
      <c r="AJ6" s="19"/>
      <c r="AK6" s="19"/>
      <c r="AL6" s="19"/>
      <c r="AM6" s="19"/>
      <c r="AQ6" s="18"/>
      <c r="AV6" s="18"/>
      <c r="AW6" s="18"/>
      <c r="BE6" s="18"/>
      <c r="BJ6" s="18"/>
      <c r="BK6" s="18"/>
      <c r="BS6" s="18"/>
      <c r="BX6" s="18"/>
      <c r="BY6" s="18"/>
      <c r="CG6" s="18"/>
      <c r="CL6" s="18"/>
      <c r="CM6" s="18"/>
    </row>
    <row r="7" spans="1:93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0.41319444444444442</v>
      </c>
      <c r="K7" s="12">
        <v>13.918799999999999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  <c r="R7" s="20"/>
      <c r="S7" s="19"/>
      <c r="T7" s="20"/>
      <c r="U7" s="20"/>
      <c r="V7" s="19"/>
      <c r="W7" s="19"/>
      <c r="X7" s="19"/>
      <c r="Y7" s="19"/>
      <c r="Z7" s="19"/>
      <c r="AA7" s="19"/>
      <c r="AB7" s="19"/>
      <c r="AC7" s="20"/>
      <c r="AD7" s="19"/>
      <c r="AE7" s="19"/>
      <c r="AF7" s="19"/>
      <c r="AG7" s="19"/>
      <c r="AH7" s="20"/>
      <c r="AI7" s="20"/>
      <c r="AJ7" s="19"/>
      <c r="AK7" s="19"/>
      <c r="AL7" s="19"/>
      <c r="AM7" s="19"/>
      <c r="AQ7" s="18"/>
      <c r="AV7" s="18"/>
      <c r="AW7" s="18"/>
      <c r="BE7" s="18"/>
      <c r="BJ7" s="18"/>
      <c r="BK7" s="18"/>
      <c r="BS7" s="18"/>
      <c r="BX7" s="18"/>
      <c r="BY7" s="18"/>
      <c r="CG7" s="18"/>
      <c r="CL7" s="18"/>
      <c r="CM7" s="18"/>
    </row>
    <row r="8" spans="1:93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0.4284722222222222</v>
      </c>
      <c r="K8" s="12">
        <v>13.901400000000001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  <c r="R8" s="20"/>
      <c r="S8" s="19"/>
      <c r="T8" s="20"/>
      <c r="U8" s="20"/>
      <c r="V8" s="19"/>
      <c r="W8" s="19"/>
      <c r="X8" s="19"/>
      <c r="Y8" s="19"/>
      <c r="Z8" s="19"/>
      <c r="AA8" s="19"/>
      <c r="AB8" s="19"/>
      <c r="AC8" s="20"/>
      <c r="AD8" s="19"/>
      <c r="AE8" s="19"/>
      <c r="AF8" s="19"/>
      <c r="AG8" s="19"/>
      <c r="AH8" s="20"/>
      <c r="AI8" s="20"/>
      <c r="AJ8" s="19"/>
      <c r="AK8" s="19"/>
      <c r="AL8" s="19"/>
      <c r="AM8" s="19"/>
      <c r="AQ8" s="18"/>
      <c r="AV8" s="18"/>
      <c r="AW8" s="18"/>
      <c r="BE8" s="18"/>
      <c r="BJ8" s="18"/>
      <c r="BK8" s="18"/>
      <c r="BS8" s="18"/>
      <c r="BX8" s="18"/>
      <c r="BY8" s="18"/>
      <c r="CG8" s="18"/>
      <c r="CL8" s="18"/>
      <c r="CM8" s="18"/>
    </row>
    <row r="9" spans="1:93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0.44097222222222221</v>
      </c>
      <c r="K9" s="12">
        <v>13.8934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  <c r="R9" s="20"/>
      <c r="S9" s="19"/>
      <c r="T9" s="20"/>
      <c r="U9" s="20"/>
      <c r="V9" s="19"/>
      <c r="W9" s="19"/>
      <c r="X9" s="19"/>
      <c r="Y9" s="19"/>
      <c r="Z9" s="19"/>
      <c r="AA9" s="19"/>
      <c r="AB9" s="19"/>
      <c r="AC9" s="20"/>
      <c r="AD9" s="19"/>
      <c r="AE9" s="19"/>
      <c r="AF9" s="19"/>
      <c r="AG9" s="19"/>
      <c r="AH9" s="20"/>
      <c r="AI9" s="20"/>
      <c r="AJ9" s="19"/>
      <c r="AK9" s="19"/>
      <c r="AL9" s="19"/>
      <c r="AM9" s="19"/>
      <c r="AQ9" s="18"/>
      <c r="AV9" s="18"/>
      <c r="AW9" s="18"/>
      <c r="BE9" s="18"/>
      <c r="BJ9" s="18"/>
      <c r="BK9" s="18"/>
      <c r="BS9" s="18"/>
      <c r="BX9" s="18"/>
      <c r="BY9" s="18"/>
      <c r="CG9" s="18"/>
      <c r="CL9" s="18"/>
      <c r="CM9" s="18"/>
    </row>
    <row r="10" spans="1:93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0.45833333333333331</v>
      </c>
      <c r="K10" s="12">
        <v>13.887700000000001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1"/>
      <c r="R10" s="19"/>
      <c r="S10" s="19"/>
      <c r="T10" s="20"/>
      <c r="U10" s="20"/>
      <c r="V10" s="19"/>
      <c r="W10" s="24"/>
      <c r="X10" s="19"/>
      <c r="Y10" s="19"/>
      <c r="Z10" s="19"/>
      <c r="AA10" s="19"/>
      <c r="AB10" s="19"/>
      <c r="AC10" s="20"/>
      <c r="AD10" s="19"/>
      <c r="AE10" s="19"/>
      <c r="AF10" s="19"/>
      <c r="AG10" s="19"/>
      <c r="AH10" s="20"/>
      <c r="AI10" s="20"/>
      <c r="AJ10" s="19"/>
      <c r="AK10" s="24"/>
      <c r="AL10" s="19"/>
      <c r="AM10" s="19"/>
      <c r="AQ10" s="18"/>
      <c r="AV10" s="18"/>
      <c r="AW10" s="18"/>
      <c r="AY10" s="17"/>
      <c r="BE10" s="18"/>
      <c r="BJ10" s="18"/>
      <c r="BK10" s="18"/>
      <c r="BM10" s="17"/>
      <c r="BS10" s="18"/>
      <c r="BX10" s="18"/>
      <c r="BY10" s="18"/>
      <c r="CA10" s="17"/>
      <c r="CG10" s="18"/>
      <c r="CL10" s="18"/>
      <c r="CM10" s="18"/>
      <c r="CO10" s="17"/>
    </row>
    <row r="11" spans="1:93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0.47430555555555554</v>
      </c>
      <c r="K11" s="12">
        <v>13.879200000000001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1"/>
      <c r="R11" s="19"/>
      <c r="S11" s="19"/>
      <c r="T11" s="20"/>
      <c r="U11" s="19"/>
      <c r="V11" s="19"/>
      <c r="W11" s="19"/>
      <c r="X11" s="19"/>
      <c r="Y11" s="19"/>
      <c r="Z11" s="19"/>
      <c r="AA11" s="19"/>
      <c r="AB11" s="19"/>
      <c r="AC11" s="20"/>
      <c r="AD11" s="19"/>
      <c r="AE11" s="19"/>
      <c r="AF11" s="19"/>
      <c r="AG11" s="19"/>
      <c r="AH11" s="20"/>
      <c r="AI11" s="19"/>
      <c r="AJ11" s="19"/>
      <c r="AK11" s="19"/>
      <c r="AL11" s="19"/>
      <c r="AM11" s="19"/>
      <c r="AQ11" s="18"/>
      <c r="AV11" s="18"/>
      <c r="BE11" s="18"/>
      <c r="BJ11" s="18"/>
      <c r="BS11" s="18"/>
      <c r="BX11" s="18"/>
      <c r="CG11" s="18"/>
      <c r="CL11" s="18"/>
    </row>
    <row r="12" spans="1:93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0.4909722222222222</v>
      </c>
      <c r="K12" s="12">
        <v>13.8705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  <c r="R12" s="19"/>
      <c r="S12" s="19"/>
      <c r="T12" s="20"/>
      <c r="U12" s="20"/>
      <c r="V12" s="19"/>
      <c r="W12" s="19"/>
      <c r="X12" s="19"/>
      <c r="Y12" s="19"/>
      <c r="Z12" s="19"/>
      <c r="AA12" s="19"/>
      <c r="AB12" s="19"/>
      <c r="AC12" s="20"/>
      <c r="AD12" s="19"/>
      <c r="AE12" s="19"/>
      <c r="AF12" s="19"/>
      <c r="AG12" s="19"/>
      <c r="AH12" s="20"/>
      <c r="AI12" s="20"/>
      <c r="AJ12" s="19"/>
      <c r="AK12" s="19"/>
      <c r="AL12" s="19"/>
      <c r="AM12" s="19"/>
      <c r="AQ12" s="18"/>
      <c r="AV12" s="18"/>
      <c r="AW12" s="18"/>
      <c r="BE12" s="18"/>
      <c r="BJ12" s="18"/>
      <c r="BK12" s="18"/>
      <c r="BS12" s="18"/>
      <c r="BX12" s="18"/>
      <c r="BY12" s="18"/>
      <c r="CG12" s="18"/>
      <c r="CL12" s="18"/>
      <c r="CM12" s="18"/>
    </row>
    <row r="13" spans="1:93">
      <c r="A13" s="6"/>
      <c r="B13" s="8"/>
      <c r="C13" s="7"/>
      <c r="D13" s="6"/>
      <c r="E13" s="6"/>
      <c r="F13" s="6"/>
      <c r="G13" s="6"/>
      <c r="H13" s="15">
        <v>0</v>
      </c>
      <c r="I13" s="13"/>
      <c r="J13" s="38">
        <v>0.50624999999999998</v>
      </c>
      <c r="K13" s="12">
        <v>13.8613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5">
        <v>0</v>
      </c>
      <c r="I14" s="13"/>
      <c r="J14" s="38">
        <v>0.5180555555555556</v>
      </c>
      <c r="K14" s="12">
        <v>13.8546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5">
        <v>0</v>
      </c>
      <c r="I15" s="13"/>
      <c r="J15" s="38">
        <v>0.54374999999999996</v>
      </c>
      <c r="K15" s="12">
        <v>13.8408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7"/>
      <c r="H16" s="15">
        <v>0</v>
      </c>
      <c r="I16" s="13"/>
      <c r="J16" s="38">
        <v>0.56319444444444444</v>
      </c>
      <c r="K16" s="12">
        <v>13.831300000000001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0.5854166666666667</v>
      </c>
      <c r="K17" s="16">
        <v>13.8207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0.60486111111111107</v>
      </c>
      <c r="K18" s="12">
        <v>13.8104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5">
        <v>0</v>
      </c>
      <c r="I19" s="13"/>
      <c r="J19" s="38">
        <v>0.62638888888888888</v>
      </c>
      <c r="K19" s="12">
        <v>13.799899999999999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0.64722222222222225</v>
      </c>
      <c r="K20" s="12">
        <v>13.7897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0.66736111111111107</v>
      </c>
      <c r="K21" s="12">
        <v>13.7797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0.68819444444444444</v>
      </c>
      <c r="K22" s="12">
        <v>13.77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0.70902777777777781</v>
      </c>
      <c r="K23" s="12">
        <v>13.7599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0.73055555555555551</v>
      </c>
      <c r="K24" s="12">
        <v>13.75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0.75138888888888888</v>
      </c>
      <c r="K25" s="12">
        <v>13.7402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0.78194444444444444</v>
      </c>
      <c r="K26" s="12">
        <v>13.7262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>
        <v>0</v>
      </c>
      <c r="I27" s="13"/>
      <c r="J27" s="38">
        <v>0.8256944444444444</v>
      </c>
      <c r="K27" s="12">
        <v>13.706200000000001</v>
      </c>
      <c r="L27" s="11">
        <v>50</v>
      </c>
      <c r="M27" s="11">
        <v>25</v>
      </c>
      <c r="N27" s="10">
        <f t="shared" ref="N27:N29" si="2">(610.78*2.71828^(M27/(M27+238.3)*17.2694))/1000</f>
        <v>3.1477502925807972</v>
      </c>
      <c r="O27" s="9">
        <f t="shared" ref="O27:O29" si="3">(1-(L27/100))*(N27/F$2)</f>
        <v>1.5521451146848112E-2</v>
      </c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5">
        <v>0</v>
      </c>
      <c r="I28" s="13"/>
      <c r="J28" s="38">
        <v>0.97499999999999998</v>
      </c>
      <c r="K28" s="12">
        <v>13.6416</v>
      </c>
      <c r="L28" s="11">
        <v>50</v>
      </c>
      <c r="M28" s="11">
        <v>25</v>
      </c>
      <c r="N28" s="10">
        <f t="shared" si="2"/>
        <v>3.1477502925807972</v>
      </c>
      <c r="O28" s="9">
        <f t="shared" si="3"/>
        <v>1.5521451146848112E-2</v>
      </c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4">
        <v>1</v>
      </c>
      <c r="I29" s="13"/>
      <c r="J29" s="38">
        <v>0.38194444444444442</v>
      </c>
      <c r="K29" s="12">
        <v>13.4815</v>
      </c>
      <c r="L29" s="11">
        <v>50</v>
      </c>
      <c r="M29" s="11">
        <v>25</v>
      </c>
      <c r="N29" s="10">
        <f t="shared" si="2"/>
        <v>3.1477502925807972</v>
      </c>
      <c r="O29" s="9">
        <f t="shared" si="3"/>
        <v>1.5521451146848112E-2</v>
      </c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H30" s="14">
        <v>1</v>
      </c>
      <c r="I30" s="13"/>
      <c r="J30" s="38">
        <v>0.57222222222222219</v>
      </c>
      <c r="K30" s="12">
        <v>13.412100000000001</v>
      </c>
      <c r="L30" s="11">
        <v>50</v>
      </c>
      <c r="M30" s="11">
        <v>25</v>
      </c>
      <c r="N30" s="10">
        <f t="shared" ref="N30:N32" si="4">(610.78*2.71828^(M30/(M30+238.3)*17.2694))/1000</f>
        <v>3.1477502925807972</v>
      </c>
      <c r="O30" s="9">
        <f t="shared" ref="O30:O32" si="5">(1-(L30/100))*(N30/F$2)</f>
        <v>1.5521451146848112E-2</v>
      </c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H31" s="14">
        <v>1</v>
      </c>
      <c r="I31" s="13"/>
      <c r="J31" s="38">
        <v>0.70208333333333328</v>
      </c>
      <c r="K31" s="12">
        <v>13.3668</v>
      </c>
      <c r="L31" s="11">
        <v>50</v>
      </c>
      <c r="M31" s="11">
        <v>25</v>
      </c>
      <c r="N31" s="10">
        <f t="shared" si="4"/>
        <v>3.1477502925807972</v>
      </c>
      <c r="O31" s="9">
        <f t="shared" si="5"/>
        <v>1.5521451146848112E-2</v>
      </c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H32" s="14">
        <v>2</v>
      </c>
      <c r="I32" s="13"/>
      <c r="J32" s="38">
        <v>0.38958333333333334</v>
      </c>
      <c r="K32" s="12">
        <v>1.5055555555555555</v>
      </c>
      <c r="L32" s="11">
        <v>50</v>
      </c>
      <c r="M32" s="11">
        <v>25</v>
      </c>
      <c r="N32" s="10">
        <f t="shared" si="4"/>
        <v>3.1477502925807972</v>
      </c>
      <c r="O32" s="9">
        <f t="shared" si="5"/>
        <v>1.5521451146848112E-2</v>
      </c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J33" s="7"/>
      <c r="K33" s="6"/>
      <c r="L33" s="6"/>
      <c r="M33" s="6"/>
      <c r="N33" s="6"/>
      <c r="O33" s="6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J34" s="7"/>
      <c r="K34" s="6"/>
      <c r="L34" s="6"/>
      <c r="M34" s="6"/>
      <c r="N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7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7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7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7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7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7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785F4-DCA1-438E-A07D-23377B54673E}">
  <dimension ref="A1:CO40"/>
  <sheetViews>
    <sheetView tabSelected="1" topLeftCell="I21" workbookViewId="0">
      <selection activeCell="L31" sqref="L31:O34"/>
    </sheetView>
  </sheetViews>
  <sheetFormatPr baseColWidth="10" defaultColWidth="10.90625" defaultRowHeight="14.5"/>
  <cols>
    <col min="1" max="1" width="26" style="1" bestFit="1" customWidth="1"/>
    <col min="2" max="2" width="11.453125" style="5" bestFit="1" customWidth="1"/>
    <col min="3" max="3" width="11.36328125" style="4" bestFit="1" customWidth="1"/>
    <col min="4" max="4" width="17.6328125" style="1" customWidth="1"/>
    <col min="5" max="5" width="14" style="1" bestFit="1" customWidth="1"/>
    <col min="6" max="6" width="11.453125" style="1" bestFit="1" customWidth="1"/>
    <col min="7" max="7" width="11.1796875" style="1" bestFit="1" customWidth="1"/>
    <col min="8" max="8" width="11.1796875" style="3" bestFit="1" customWidth="1"/>
    <col min="9" max="9" width="11" style="2" bestFit="1" customWidth="1"/>
    <col min="10" max="10" width="10.90625" style="4"/>
    <col min="11" max="16384" width="10.90625" style="1"/>
  </cols>
  <sheetData>
    <row r="1" spans="1:93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  <c r="R1" s="19"/>
      <c r="S1" s="19"/>
      <c r="T1" s="24"/>
      <c r="U1" s="24"/>
      <c r="V1" s="24"/>
      <c r="W1" s="24"/>
      <c r="X1" s="19"/>
      <c r="Y1" s="19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19"/>
      <c r="AM1" s="19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</row>
    <row r="2" spans="1:93">
      <c r="A2" s="29" t="s">
        <v>21</v>
      </c>
      <c r="B2" s="39">
        <v>45482</v>
      </c>
      <c r="C2" s="27">
        <v>0.36249999999999999</v>
      </c>
      <c r="D2" s="26">
        <v>7.9305000000000003</v>
      </c>
      <c r="E2" s="26">
        <v>7.5284000000000004</v>
      </c>
      <c r="F2" s="26">
        <v>101.4</v>
      </c>
      <c r="G2" s="20">
        <v>0</v>
      </c>
      <c r="H2" s="15">
        <v>0</v>
      </c>
      <c r="I2" s="25"/>
      <c r="J2" s="38">
        <v>0.36041666666666666</v>
      </c>
      <c r="K2" s="12">
        <v>7.9356999999999998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0"/>
      <c r="Q2" s="20"/>
      <c r="R2" s="19"/>
      <c r="S2" s="19"/>
      <c r="T2" s="24"/>
      <c r="U2" s="24"/>
      <c r="V2" s="24"/>
      <c r="W2" s="24"/>
      <c r="X2" s="19"/>
      <c r="Y2" s="19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19"/>
      <c r="AM2" s="19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</row>
    <row r="3" spans="1:93">
      <c r="A3" s="21"/>
      <c r="B3" s="23"/>
      <c r="C3" s="22"/>
      <c r="D3" s="21"/>
      <c r="E3" s="21"/>
      <c r="F3" s="21"/>
      <c r="G3" s="20"/>
      <c r="H3" s="15">
        <v>0</v>
      </c>
      <c r="I3" s="25"/>
      <c r="J3" s="38">
        <v>0.36666666666666664</v>
      </c>
      <c r="K3" s="12">
        <v>7.9313000000000002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  <c r="R3" s="19"/>
      <c r="S3" s="19"/>
      <c r="T3" s="20"/>
      <c r="U3" s="19"/>
      <c r="V3" s="19"/>
      <c r="W3" s="19"/>
      <c r="X3" s="19"/>
      <c r="Y3" s="19"/>
      <c r="Z3" s="19"/>
      <c r="AA3" s="19"/>
      <c r="AB3" s="19"/>
      <c r="AC3" s="20"/>
      <c r="AD3" s="19"/>
      <c r="AE3" s="19"/>
      <c r="AF3" s="19"/>
      <c r="AG3" s="19"/>
      <c r="AH3" s="20"/>
      <c r="AI3" s="19"/>
      <c r="AJ3" s="19"/>
      <c r="AK3" s="19"/>
      <c r="AL3" s="19"/>
      <c r="AM3" s="19"/>
      <c r="AQ3" s="18"/>
      <c r="AV3" s="18"/>
      <c r="BE3" s="18"/>
      <c r="BJ3" s="18"/>
      <c r="BS3" s="18"/>
      <c r="BX3" s="18"/>
      <c r="CG3" s="18"/>
      <c r="CL3" s="18"/>
    </row>
    <row r="4" spans="1:93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0.37152777777777779</v>
      </c>
      <c r="K4" s="12">
        <v>7.9279999999999999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  <c r="R4" s="19"/>
      <c r="S4" s="19"/>
      <c r="T4" s="20"/>
      <c r="U4" s="20"/>
      <c r="V4" s="19"/>
      <c r="W4" s="19"/>
      <c r="X4" s="19"/>
      <c r="Y4" s="19"/>
      <c r="Z4" s="19"/>
      <c r="AA4" s="19"/>
      <c r="AB4" s="19"/>
      <c r="AC4" s="20"/>
      <c r="AD4" s="19"/>
      <c r="AE4" s="19"/>
      <c r="AF4" s="19"/>
      <c r="AG4" s="19"/>
      <c r="AH4" s="20"/>
      <c r="AI4" s="20"/>
      <c r="AJ4" s="19"/>
      <c r="AK4" s="19"/>
      <c r="AL4" s="19"/>
      <c r="AM4" s="19"/>
      <c r="AQ4" s="18"/>
      <c r="AV4" s="18"/>
      <c r="AW4" s="18"/>
      <c r="BE4" s="18"/>
      <c r="BJ4" s="18"/>
      <c r="BK4" s="18"/>
      <c r="BS4" s="18"/>
      <c r="BX4" s="18"/>
      <c r="BY4" s="18"/>
      <c r="CG4" s="18"/>
      <c r="CL4" s="18"/>
      <c r="CM4" s="18"/>
    </row>
    <row r="5" spans="1:93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0.37986111111111109</v>
      </c>
      <c r="K5" s="12">
        <v>7.9238999999999997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  <c r="R5" s="20"/>
      <c r="S5" s="19"/>
      <c r="T5" s="20"/>
      <c r="U5" s="20"/>
      <c r="V5" s="19"/>
      <c r="W5" s="19"/>
      <c r="X5" s="19"/>
      <c r="Y5" s="19"/>
      <c r="Z5" s="19"/>
      <c r="AA5" s="19"/>
      <c r="AB5" s="19"/>
      <c r="AC5" s="20"/>
      <c r="AD5" s="19"/>
      <c r="AE5" s="19"/>
      <c r="AF5" s="19"/>
      <c r="AG5" s="19"/>
      <c r="AH5" s="20"/>
      <c r="AI5" s="20"/>
      <c r="AJ5" s="19"/>
      <c r="AK5" s="19"/>
      <c r="AL5" s="19"/>
      <c r="AM5" s="19"/>
      <c r="AQ5" s="18"/>
      <c r="AV5" s="18"/>
      <c r="AW5" s="18"/>
      <c r="BE5" s="18"/>
      <c r="BJ5" s="18"/>
      <c r="BK5" s="18"/>
      <c r="BS5" s="18"/>
      <c r="BX5" s="18"/>
      <c r="BY5" s="18"/>
      <c r="CG5" s="18"/>
      <c r="CL5" s="18"/>
      <c r="CM5" s="18"/>
    </row>
    <row r="6" spans="1:93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0.38819444444444445</v>
      </c>
      <c r="K6" s="12">
        <v>7.9196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  <c r="R6" s="20"/>
      <c r="S6" s="19"/>
      <c r="T6" s="20"/>
      <c r="U6" s="20"/>
      <c r="V6" s="19"/>
      <c r="W6" s="19"/>
      <c r="X6" s="19"/>
      <c r="Y6" s="19"/>
      <c r="Z6" s="19"/>
      <c r="AA6" s="19"/>
      <c r="AB6" s="19"/>
      <c r="AC6" s="20"/>
      <c r="AD6" s="19"/>
      <c r="AE6" s="19"/>
      <c r="AF6" s="19"/>
      <c r="AG6" s="19"/>
      <c r="AH6" s="20"/>
      <c r="AI6" s="20"/>
      <c r="AJ6" s="19"/>
      <c r="AK6" s="19"/>
      <c r="AL6" s="19"/>
      <c r="AM6" s="19"/>
      <c r="AQ6" s="18"/>
      <c r="AV6" s="18"/>
      <c r="AW6" s="18"/>
      <c r="BE6" s="18"/>
      <c r="BJ6" s="18"/>
      <c r="BK6" s="18"/>
      <c r="BS6" s="18"/>
      <c r="BX6" s="18"/>
      <c r="BY6" s="18"/>
      <c r="CG6" s="18"/>
      <c r="CL6" s="18"/>
      <c r="CM6" s="18"/>
    </row>
    <row r="7" spans="1:93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0.39444444444444443</v>
      </c>
      <c r="K7" s="12">
        <v>7.9169999999999998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  <c r="R7" s="20"/>
      <c r="S7" s="19"/>
      <c r="T7" s="20"/>
      <c r="U7" s="20"/>
      <c r="V7" s="19"/>
      <c r="W7" s="19"/>
      <c r="X7" s="19"/>
      <c r="Y7" s="19"/>
      <c r="Z7" s="19"/>
      <c r="AA7" s="19"/>
      <c r="AB7" s="19"/>
      <c r="AC7" s="20"/>
      <c r="AD7" s="19"/>
      <c r="AE7" s="19"/>
      <c r="AF7" s="19"/>
      <c r="AG7" s="19"/>
      <c r="AH7" s="20"/>
      <c r="AI7" s="20"/>
      <c r="AJ7" s="19"/>
      <c r="AK7" s="19"/>
      <c r="AL7" s="19"/>
      <c r="AM7" s="19"/>
      <c r="AQ7" s="18"/>
      <c r="AV7" s="18"/>
      <c r="AW7" s="18"/>
      <c r="BE7" s="18"/>
      <c r="BJ7" s="18"/>
      <c r="BK7" s="18"/>
      <c r="BS7" s="18"/>
      <c r="BX7" s="18"/>
      <c r="BY7" s="18"/>
      <c r="CG7" s="18"/>
      <c r="CL7" s="18"/>
      <c r="CM7" s="18"/>
    </row>
    <row r="8" spans="1:93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0.40416666666666667</v>
      </c>
      <c r="K8" s="12">
        <v>7.9116999999999997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  <c r="R8" s="20"/>
      <c r="S8" s="19"/>
      <c r="T8" s="20"/>
      <c r="U8" s="20"/>
      <c r="V8" s="19"/>
      <c r="W8" s="19"/>
      <c r="X8" s="19"/>
      <c r="Y8" s="19"/>
      <c r="Z8" s="19"/>
      <c r="AA8" s="19"/>
      <c r="AB8" s="19"/>
      <c r="AC8" s="20"/>
      <c r="AD8" s="19"/>
      <c r="AE8" s="19"/>
      <c r="AF8" s="19"/>
      <c r="AG8" s="19"/>
      <c r="AH8" s="20"/>
      <c r="AI8" s="20"/>
      <c r="AJ8" s="19"/>
      <c r="AK8" s="19"/>
      <c r="AL8" s="19"/>
      <c r="AM8" s="19"/>
      <c r="AQ8" s="18"/>
      <c r="AV8" s="18"/>
      <c r="AW8" s="18"/>
      <c r="BE8" s="18"/>
      <c r="BJ8" s="18"/>
      <c r="BK8" s="18"/>
      <c r="BS8" s="18"/>
      <c r="BX8" s="18"/>
      <c r="BY8" s="18"/>
      <c r="CG8" s="18"/>
      <c r="CL8" s="18"/>
      <c r="CM8" s="18"/>
    </row>
    <row r="9" spans="1:93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0.41388888888888886</v>
      </c>
      <c r="K9" s="12">
        <v>7.9076000000000004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  <c r="R9" s="20"/>
      <c r="S9" s="19"/>
      <c r="T9" s="20"/>
      <c r="U9" s="20"/>
      <c r="V9" s="19"/>
      <c r="W9" s="19"/>
      <c r="X9" s="19"/>
      <c r="Y9" s="19"/>
      <c r="Z9" s="19"/>
      <c r="AA9" s="19"/>
      <c r="AB9" s="19"/>
      <c r="AC9" s="20"/>
      <c r="AD9" s="19"/>
      <c r="AE9" s="19"/>
      <c r="AF9" s="19"/>
      <c r="AG9" s="19"/>
      <c r="AH9" s="20"/>
      <c r="AI9" s="20"/>
      <c r="AJ9" s="19"/>
      <c r="AK9" s="19"/>
      <c r="AL9" s="19"/>
      <c r="AM9" s="19"/>
      <c r="AQ9" s="18"/>
      <c r="AV9" s="18"/>
      <c r="AW9" s="18"/>
      <c r="BE9" s="18"/>
      <c r="BJ9" s="18"/>
      <c r="BK9" s="18"/>
      <c r="BS9" s="18"/>
      <c r="BX9" s="18"/>
      <c r="BY9" s="18"/>
      <c r="CG9" s="18"/>
      <c r="CL9" s="18"/>
      <c r="CM9" s="18"/>
    </row>
    <row r="10" spans="1:93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0.42916666666666664</v>
      </c>
      <c r="K10" s="12">
        <v>7.9005000000000001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1"/>
      <c r="R10" s="19"/>
      <c r="S10" s="19"/>
      <c r="T10" s="20"/>
      <c r="U10" s="20"/>
      <c r="V10" s="19"/>
      <c r="W10" s="24"/>
      <c r="X10" s="19"/>
      <c r="Y10" s="19"/>
      <c r="Z10" s="19"/>
      <c r="AA10" s="19"/>
      <c r="AB10" s="19"/>
      <c r="AC10" s="20"/>
      <c r="AD10" s="19"/>
      <c r="AE10" s="19"/>
      <c r="AF10" s="19"/>
      <c r="AG10" s="19"/>
      <c r="AH10" s="20"/>
      <c r="AI10" s="20"/>
      <c r="AJ10" s="19"/>
      <c r="AK10" s="24"/>
      <c r="AL10" s="19"/>
      <c r="AM10" s="19"/>
      <c r="AQ10" s="18"/>
      <c r="AV10" s="18"/>
      <c r="AW10" s="18"/>
      <c r="AY10" s="17"/>
      <c r="BE10" s="18"/>
      <c r="BJ10" s="18"/>
      <c r="BK10" s="18"/>
      <c r="BM10" s="17"/>
      <c r="BS10" s="18"/>
      <c r="BX10" s="18"/>
      <c r="BY10" s="18"/>
      <c r="CA10" s="17"/>
      <c r="CG10" s="18"/>
      <c r="CL10" s="18"/>
      <c r="CM10" s="18"/>
      <c r="CO10" s="17"/>
    </row>
    <row r="11" spans="1:93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0.44236111111111109</v>
      </c>
      <c r="K11" s="12">
        <v>7.8962000000000003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1"/>
      <c r="R11" s="19"/>
      <c r="S11" s="19"/>
      <c r="T11" s="20"/>
      <c r="U11" s="19"/>
      <c r="V11" s="19"/>
      <c r="W11" s="19"/>
      <c r="X11" s="19"/>
      <c r="Y11" s="19"/>
      <c r="Z11" s="19"/>
      <c r="AA11" s="19"/>
      <c r="AB11" s="19"/>
      <c r="AC11" s="20"/>
      <c r="AD11" s="19"/>
      <c r="AE11" s="19"/>
      <c r="AF11" s="19"/>
      <c r="AG11" s="19"/>
      <c r="AH11" s="20"/>
      <c r="AI11" s="19"/>
      <c r="AJ11" s="19"/>
      <c r="AK11" s="19"/>
      <c r="AL11" s="19"/>
      <c r="AM11" s="19"/>
      <c r="AQ11" s="18"/>
      <c r="AV11" s="18"/>
      <c r="BE11" s="18"/>
      <c r="BJ11" s="18"/>
      <c r="BS11" s="18"/>
      <c r="BX11" s="18"/>
      <c r="CG11" s="18"/>
      <c r="CL11" s="18"/>
    </row>
    <row r="12" spans="1:93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0.45833333333333331</v>
      </c>
      <c r="K12" s="12">
        <v>7.8962000000000003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  <c r="R12" s="19"/>
      <c r="S12" s="19"/>
      <c r="T12" s="20"/>
      <c r="U12" s="20"/>
      <c r="V12" s="19"/>
      <c r="W12" s="19"/>
      <c r="X12" s="19"/>
      <c r="Y12" s="19"/>
      <c r="Z12" s="19"/>
      <c r="AA12" s="19"/>
      <c r="AB12" s="19"/>
      <c r="AC12" s="20"/>
      <c r="AD12" s="19"/>
      <c r="AE12" s="19"/>
      <c r="AF12" s="19"/>
      <c r="AG12" s="19"/>
      <c r="AH12" s="20"/>
      <c r="AI12" s="20"/>
      <c r="AJ12" s="19"/>
      <c r="AK12" s="19"/>
      <c r="AL12" s="19"/>
      <c r="AM12" s="19"/>
      <c r="AQ12" s="18"/>
      <c r="AV12" s="18"/>
      <c r="AW12" s="18"/>
      <c r="BE12" s="18"/>
      <c r="BJ12" s="18"/>
      <c r="BK12" s="18"/>
      <c r="BS12" s="18"/>
      <c r="BX12" s="18"/>
      <c r="BY12" s="18"/>
      <c r="CG12" s="18"/>
      <c r="CL12" s="18"/>
      <c r="CM12" s="18"/>
    </row>
    <row r="13" spans="1:93">
      <c r="A13" s="6"/>
      <c r="B13" s="8"/>
      <c r="C13" s="7"/>
      <c r="D13" s="6"/>
      <c r="E13" s="6"/>
      <c r="F13" s="6"/>
      <c r="G13" s="6"/>
      <c r="H13" s="15">
        <v>0</v>
      </c>
      <c r="I13" s="13"/>
      <c r="J13" s="38">
        <v>0.47638888888888886</v>
      </c>
      <c r="K13" s="12">
        <v>7.8872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5">
        <v>0</v>
      </c>
      <c r="I14" s="13"/>
      <c r="J14" s="38">
        <v>0.49236111111111114</v>
      </c>
      <c r="K14" s="12">
        <v>7.8821000000000003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5">
        <v>0</v>
      </c>
      <c r="I15" s="13"/>
      <c r="J15" s="38">
        <v>0.50763888888888886</v>
      </c>
      <c r="K15" s="12">
        <v>7.8773999999999997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7"/>
      <c r="H16" s="15">
        <v>0</v>
      </c>
      <c r="I16" s="13"/>
      <c r="J16" s="38">
        <v>0.51944444444444449</v>
      </c>
      <c r="K16" s="12">
        <v>7.8734000000000002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0.54513888888888884</v>
      </c>
      <c r="K17" s="16">
        <v>7.8648999999999996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0.56736111111111109</v>
      </c>
      <c r="K18" s="12">
        <v>7.8593000000000002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5">
        <v>0</v>
      </c>
      <c r="I19" s="13"/>
      <c r="J19" s="38">
        <v>0.58333333333333337</v>
      </c>
      <c r="K19" s="12">
        <v>7.8533999999999997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0.60347222222222219</v>
      </c>
      <c r="K20" s="12">
        <v>7.8480999999999996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0.62430555555555556</v>
      </c>
      <c r="K21" s="12">
        <v>7.8422000000000001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0.64513888888888893</v>
      </c>
      <c r="K22" s="12">
        <v>7.8372000000000002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0.66597222222222219</v>
      </c>
      <c r="K23" s="12">
        <v>7.8323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0.68680555555555556</v>
      </c>
      <c r="K24" s="12">
        <v>7.8276000000000003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0.70694444444444449</v>
      </c>
      <c r="K25" s="12">
        <v>7.8227000000000002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0.72847222222222219</v>
      </c>
      <c r="K26" s="12">
        <v>7.8185000000000002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>
        <v>0</v>
      </c>
      <c r="I27" s="13"/>
      <c r="J27" s="38">
        <v>0.75</v>
      </c>
      <c r="K27" s="12">
        <v>7.8139000000000003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5">
        <v>0</v>
      </c>
      <c r="I28" s="13"/>
      <c r="J28" s="38">
        <v>0.78055555555555556</v>
      </c>
      <c r="K28" s="12">
        <v>7.8082000000000003</v>
      </c>
      <c r="L28" s="11">
        <v>50</v>
      </c>
      <c r="M28" s="11">
        <v>25</v>
      </c>
      <c r="N28" s="10">
        <f t="shared" ref="N28:N29" si="2">(610.78*2.71828^(M28/(M28+238.3)*17.2694))/1000</f>
        <v>3.1477502925807972</v>
      </c>
      <c r="O28" s="9">
        <f t="shared" ref="O28:O29" si="3">(1-(L28/100))*(N28/F$2)</f>
        <v>1.5521451146848112E-2</v>
      </c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>
        <v>0</v>
      </c>
      <c r="I29" s="13"/>
      <c r="J29" s="38">
        <v>0.82430555555555551</v>
      </c>
      <c r="K29" s="12">
        <v>7.7999000000000001</v>
      </c>
      <c r="L29" s="11">
        <v>50</v>
      </c>
      <c r="M29" s="11">
        <v>25</v>
      </c>
      <c r="N29" s="10">
        <f t="shared" si="2"/>
        <v>3.1477502925807972</v>
      </c>
      <c r="O29" s="9">
        <f t="shared" si="3"/>
        <v>1.5521451146848112E-2</v>
      </c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H30" s="15">
        <v>0</v>
      </c>
      <c r="I30" s="13"/>
      <c r="J30" s="38">
        <v>0.97361111111111109</v>
      </c>
      <c r="K30" s="12">
        <v>7.7759999999999998</v>
      </c>
      <c r="L30" s="11">
        <v>50</v>
      </c>
      <c r="M30" s="11">
        <v>25</v>
      </c>
      <c r="N30" s="10">
        <f t="shared" ref="N30" si="4">(610.78*2.71828^(M30/(M30+238.3)*17.2694))/1000</f>
        <v>3.1477502925807972</v>
      </c>
      <c r="O30" s="9">
        <f t="shared" ref="O30" si="5">(1-(L30/100))*(N30/F$2)</f>
        <v>1.5521451146848112E-2</v>
      </c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H31" s="15">
        <v>1</v>
      </c>
      <c r="I31" s="13"/>
      <c r="J31" s="38">
        <v>0.38055555555555554</v>
      </c>
      <c r="K31" s="12">
        <v>7.7401999999999997</v>
      </c>
      <c r="L31" s="11">
        <v>50</v>
      </c>
      <c r="M31" s="11">
        <v>25</v>
      </c>
      <c r="N31" s="10">
        <f t="shared" ref="N31" si="6">(610.78*2.71828^(M31/(M31+238.3)*17.2694))/1000</f>
        <v>3.1477502925807972</v>
      </c>
      <c r="O31" s="9">
        <f t="shared" ref="O31" si="7">(1-(L31/100))*(N31/F$2)</f>
        <v>1.5521451146848112E-2</v>
      </c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H32" s="15">
        <v>1</v>
      </c>
      <c r="I32" s="13"/>
      <c r="J32" s="38">
        <v>0.57152777777777775</v>
      </c>
      <c r="K32" s="12">
        <v>7.7347999999999999</v>
      </c>
      <c r="L32" s="11">
        <v>50</v>
      </c>
      <c r="M32" s="11">
        <v>25</v>
      </c>
      <c r="N32" s="10">
        <f t="shared" ref="N32:N34" si="8">(610.78*2.71828^(M32/(M32+238.3)*17.2694))/1000</f>
        <v>3.1477502925807972</v>
      </c>
      <c r="O32" s="9">
        <f t="shared" ref="O32:O34" si="9">(1-(L32/100))*(N32/F$2)</f>
        <v>1.5521451146848112E-2</v>
      </c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H33" s="15">
        <v>1</v>
      </c>
      <c r="I33" s="13"/>
      <c r="J33" s="38">
        <v>0.7006944444444444</v>
      </c>
      <c r="K33" s="12">
        <v>7.7336</v>
      </c>
      <c r="L33" s="11">
        <v>50</v>
      </c>
      <c r="M33" s="11">
        <v>25</v>
      </c>
      <c r="N33" s="10">
        <f t="shared" si="8"/>
        <v>3.1477502925807972</v>
      </c>
      <c r="O33" s="9">
        <f t="shared" si="9"/>
        <v>1.5521451146848112E-2</v>
      </c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H34" s="15">
        <v>2</v>
      </c>
      <c r="I34" s="13"/>
      <c r="J34" s="38">
        <v>0.38819444444444445</v>
      </c>
      <c r="K34" s="12">
        <v>7.7323000000000004</v>
      </c>
      <c r="L34" s="11">
        <v>50</v>
      </c>
      <c r="M34" s="11">
        <v>25</v>
      </c>
      <c r="N34" s="10">
        <f t="shared" si="8"/>
        <v>3.1477502925807972</v>
      </c>
      <c r="O34" s="9">
        <f t="shared" si="9"/>
        <v>1.5521451146848112E-2</v>
      </c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H35" s="15"/>
      <c r="I35" s="13"/>
      <c r="J35" s="38"/>
      <c r="K35" s="12"/>
      <c r="L35" s="11"/>
      <c r="M35" s="11"/>
      <c r="N35" s="10"/>
      <c r="O35" s="9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7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7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7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7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7"/>
      <c r="K40" s="6"/>
      <c r="L40" s="6"/>
      <c r="M40" s="6"/>
      <c r="N40" s="6"/>
      <c r="O40" s="6"/>
      <c r="P40" s="6"/>
      <c r="Q40" s="6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1CA7-8675-4C20-855B-AC0FAF6043E3}">
  <dimension ref="A1:Q31"/>
  <sheetViews>
    <sheetView topLeftCell="B1" workbookViewId="0">
      <selection activeCell="K29" sqref="K29"/>
    </sheetView>
  </sheetViews>
  <sheetFormatPr baseColWidth="10" defaultRowHeight="14.5"/>
  <cols>
    <col min="4" max="4" width="16.1796875" bestFit="1" customWidth="1"/>
    <col min="10" max="10" width="10.90625" style="40"/>
  </cols>
  <sheetData>
    <row r="1" spans="1:17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</row>
    <row r="2" spans="1:17">
      <c r="A2" s="29" t="s">
        <v>22</v>
      </c>
      <c r="B2" s="39">
        <v>45482</v>
      </c>
      <c r="C2" s="27">
        <v>0.36249999999999999</v>
      </c>
      <c r="D2" s="26">
        <v>8.0397999999999996</v>
      </c>
      <c r="E2" s="26">
        <v>7.7794999999999996</v>
      </c>
      <c r="F2" s="26">
        <v>101.4</v>
      </c>
      <c r="G2" s="42">
        <v>0.36249999999999999</v>
      </c>
      <c r="H2" s="15">
        <v>0</v>
      </c>
      <c r="I2" s="25"/>
      <c r="J2" s="38">
        <v>0.36249999999999999</v>
      </c>
      <c r="K2" s="12">
        <v>8.0413999999999994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0"/>
      <c r="Q2" s="20"/>
    </row>
    <row r="3" spans="1:17">
      <c r="A3" s="21"/>
      <c r="B3" s="23"/>
      <c r="C3" s="22"/>
      <c r="D3" s="21"/>
      <c r="E3" s="21"/>
      <c r="F3" s="21"/>
      <c r="G3" s="20"/>
      <c r="H3" s="15">
        <v>0</v>
      </c>
      <c r="I3" s="25"/>
      <c r="J3" s="38">
        <v>0.36666666666666664</v>
      </c>
      <c r="K3" s="12">
        <v>8.0329999999999995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</row>
    <row r="4" spans="1:17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0.37222222222222223</v>
      </c>
      <c r="K4" s="12">
        <v>8.0312000000000001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</row>
    <row r="5" spans="1:17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0.38055555555555554</v>
      </c>
      <c r="K5" s="12">
        <v>8.0291999999999994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</row>
    <row r="6" spans="1:17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0.3888888888888889</v>
      </c>
      <c r="K6" s="12">
        <v>8.0272000000000006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</row>
    <row r="7" spans="1:17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0.39444444444444443</v>
      </c>
      <c r="K7" s="12">
        <v>8.0251999999999999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</row>
    <row r="8" spans="1:17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0.40486111111111112</v>
      </c>
      <c r="K8" s="12">
        <v>8.0235000000000003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</row>
    <row r="9" spans="1:17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0.4284722222222222</v>
      </c>
      <c r="K9" s="12">
        <v>8.0177999999999994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</row>
    <row r="10" spans="1:17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0.44236111111111109</v>
      </c>
      <c r="K10" s="12">
        <v>8.0167999999999999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1"/>
    </row>
    <row r="11" spans="1:17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0.45902777777777776</v>
      </c>
      <c r="K11" s="12">
        <v>8.0158000000000005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1"/>
    </row>
    <row r="12" spans="1:17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0.47638888888888886</v>
      </c>
      <c r="K12" s="12">
        <v>8.0129000000000001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</row>
    <row r="13" spans="1:17">
      <c r="A13" s="6"/>
      <c r="B13" s="8"/>
      <c r="C13" s="7"/>
      <c r="D13" s="6"/>
      <c r="E13" s="6"/>
      <c r="F13" s="6"/>
      <c r="G13" s="6"/>
      <c r="H13" s="15">
        <v>0</v>
      </c>
      <c r="I13" s="13"/>
      <c r="J13" s="38">
        <v>0.49236111111111114</v>
      </c>
      <c r="K13" s="12">
        <v>8.0101999999999993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17">
      <c r="A14" s="6"/>
      <c r="B14" s="8"/>
      <c r="C14" s="7"/>
      <c r="D14" s="6"/>
      <c r="E14" s="6"/>
      <c r="F14" s="6"/>
      <c r="G14" s="6"/>
      <c r="H14" s="15">
        <v>0</v>
      </c>
      <c r="I14" s="13"/>
      <c r="J14" s="38">
        <v>0.50763888888888886</v>
      </c>
      <c r="K14" s="12">
        <v>8.0084999999999997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17">
      <c r="A15" s="6"/>
      <c r="B15" s="8"/>
      <c r="C15" s="7"/>
      <c r="D15" s="6"/>
      <c r="E15" s="6"/>
      <c r="F15" s="6"/>
      <c r="G15" s="6"/>
      <c r="H15" s="15">
        <v>0</v>
      </c>
      <c r="I15" s="13"/>
      <c r="J15" s="38">
        <v>0.51944444444444449</v>
      </c>
      <c r="K15" s="12">
        <v>8.0063999999999993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17">
      <c r="A16" s="6"/>
      <c r="B16" s="8"/>
      <c r="C16" s="7"/>
      <c r="D16" s="6"/>
      <c r="E16" s="6"/>
      <c r="F16" s="6"/>
      <c r="G16" s="17"/>
      <c r="H16" s="15">
        <v>0</v>
      </c>
      <c r="I16" s="13"/>
      <c r="J16" s="38">
        <v>0.54513888888888884</v>
      </c>
      <c r="K16" s="12">
        <v>8.0023999999999997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0.56527777777777777</v>
      </c>
      <c r="K17" s="16">
        <v>8.0000999999999998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0.58402777777777781</v>
      </c>
      <c r="K18" s="12">
        <v>7.9976000000000003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5">
        <v>0</v>
      </c>
      <c r="I19" s="13"/>
      <c r="J19" s="38">
        <v>0.60347222222222219</v>
      </c>
      <c r="K19" s="12">
        <v>7.9943999999999997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0.625</v>
      </c>
      <c r="K20" s="12">
        <v>7.9913999999999996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0.64583333333333337</v>
      </c>
      <c r="K21" s="12">
        <v>7.9886999999999997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0.66666666666666663</v>
      </c>
      <c r="K22" s="12">
        <v>7.9856999999999996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0.68680555555555556</v>
      </c>
      <c r="K23" s="12">
        <v>7.9832999999999998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0.70763888888888893</v>
      </c>
      <c r="K24" s="12">
        <v>7.9804000000000004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0.72847222222222219</v>
      </c>
      <c r="K25" s="12">
        <v>7.9779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0.75</v>
      </c>
      <c r="K26" s="12">
        <v>7.9748000000000001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>
        <v>0</v>
      </c>
      <c r="I27" s="13"/>
      <c r="J27" s="38">
        <v>0.78055555555555556</v>
      </c>
      <c r="K27" s="12">
        <v>7.9717000000000002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H28" s="15">
        <v>0</v>
      </c>
      <c r="I28" s="13"/>
      <c r="J28" s="38">
        <v>0.82430555555555551</v>
      </c>
      <c r="K28" s="12">
        <v>7.9665999999999997</v>
      </c>
      <c r="L28" s="11">
        <v>50</v>
      </c>
      <c r="M28" s="11">
        <v>25</v>
      </c>
      <c r="N28" s="10">
        <f t="shared" ref="N28:N30" si="2">(610.78*2.71828^(M28/(M28+238.3)*17.2694))/1000</f>
        <v>3.1477502925807972</v>
      </c>
      <c r="O28" s="9">
        <f t="shared" ref="O28:O30" si="3">(1-(L28/100))*(N28/F$2)</f>
        <v>1.5521451146848112E-2</v>
      </c>
    </row>
    <row r="29" spans="1:17">
      <c r="H29" s="15">
        <v>0</v>
      </c>
      <c r="I29" s="13"/>
      <c r="J29" s="38">
        <v>0.98055555555555551</v>
      </c>
      <c r="K29" s="12">
        <v>7.9516999999999998</v>
      </c>
      <c r="L29" s="11">
        <v>50</v>
      </c>
      <c r="M29" s="11">
        <v>25</v>
      </c>
      <c r="N29" s="10">
        <f t="shared" si="2"/>
        <v>3.1477502925807972</v>
      </c>
      <c r="O29" s="9">
        <f t="shared" si="3"/>
        <v>1.5521451146848112E-2</v>
      </c>
    </row>
    <row r="30" spans="1:17">
      <c r="H30" s="15">
        <v>1</v>
      </c>
      <c r="I30" s="13"/>
      <c r="J30" s="38">
        <v>0.38055555555555554</v>
      </c>
      <c r="K30" s="12">
        <v>7.9242999999999997</v>
      </c>
      <c r="L30" s="11">
        <v>50</v>
      </c>
      <c r="M30" s="11">
        <v>25</v>
      </c>
      <c r="N30" s="10">
        <f t="shared" si="2"/>
        <v>3.1477502925807972</v>
      </c>
      <c r="O30" s="9">
        <f t="shared" si="3"/>
        <v>1.5521451146848112E-2</v>
      </c>
    </row>
    <row r="31" spans="1:17">
      <c r="H31" s="15">
        <v>1</v>
      </c>
      <c r="I31" s="13"/>
      <c r="J31" s="38"/>
      <c r="K31" s="12"/>
      <c r="L31" s="11">
        <v>50</v>
      </c>
      <c r="M31" s="11">
        <v>25</v>
      </c>
      <c r="N31" s="10">
        <f t="shared" ref="N31" si="4">(610.78*2.71828^(M31/(M31+238.3)*17.2694))/1000</f>
        <v>3.1477502925807972</v>
      </c>
      <c r="O31" s="9">
        <f t="shared" ref="O31" si="5">(1-(L31/100))*(N31/F$2)</f>
        <v>1.5521451146848112E-2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69F45-58A8-463F-8586-8B867E2BBBF5}">
  <dimension ref="A1:Q34"/>
  <sheetViews>
    <sheetView topLeftCell="H15" zoomScale="90" workbookViewId="0">
      <selection activeCell="J35" sqref="J35"/>
    </sheetView>
  </sheetViews>
  <sheetFormatPr baseColWidth="10" defaultRowHeight="14.5"/>
  <cols>
    <col min="4" max="4" width="16.1796875" bestFit="1" customWidth="1"/>
    <col min="5" max="5" width="13.54296875" bestFit="1" customWidth="1"/>
    <col min="10" max="10" width="10.90625" style="40"/>
  </cols>
  <sheetData>
    <row r="1" spans="1:17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</row>
    <row r="2" spans="1:17">
      <c r="A2" s="29" t="s">
        <v>23</v>
      </c>
      <c r="B2" s="41">
        <v>45482</v>
      </c>
      <c r="C2" s="27">
        <v>0.36319444444444443</v>
      </c>
      <c r="D2" s="26">
        <v>8.1376000000000008</v>
      </c>
      <c r="E2" s="26">
        <v>7.6946000000000003</v>
      </c>
      <c r="F2" s="26">
        <v>101.4</v>
      </c>
      <c r="G2" s="20">
        <v>0</v>
      </c>
      <c r="H2" s="15">
        <v>0</v>
      </c>
      <c r="I2" s="25"/>
      <c r="J2" s="38">
        <v>0.36319444444444443</v>
      </c>
      <c r="K2" s="12">
        <v>8.14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0"/>
      <c r="Q2" s="20"/>
    </row>
    <row r="3" spans="1:17">
      <c r="A3" s="21"/>
      <c r="B3" s="23"/>
      <c r="C3" s="22"/>
      <c r="D3" s="21"/>
      <c r="E3" s="21"/>
      <c r="F3" s="21"/>
      <c r="G3" s="20"/>
      <c r="H3" s="15">
        <v>0</v>
      </c>
      <c r="I3" s="25"/>
      <c r="J3" s="38">
        <v>0.36666666666666664</v>
      </c>
      <c r="K3" s="12">
        <v>8.1379000000000001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</row>
    <row r="4" spans="1:17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0.37222222222222223</v>
      </c>
      <c r="K4" s="12">
        <v>8.1339000000000006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</row>
    <row r="5" spans="1:17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0.38055555555555554</v>
      </c>
      <c r="K5" s="12">
        <v>8.1288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</row>
    <row r="6" spans="1:17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0.3888888888888889</v>
      </c>
      <c r="K6" s="12">
        <v>8.125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</row>
    <row r="7" spans="1:17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0.39513888888888887</v>
      </c>
      <c r="K7" s="12">
        <v>8.1212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</row>
    <row r="8" spans="1:17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0.40486111111111112</v>
      </c>
      <c r="K8" s="12">
        <v>8.1158999999999999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</row>
    <row r="9" spans="1:17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0.41458333333333336</v>
      </c>
      <c r="K9" s="12">
        <v>8.1107999999999993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</row>
    <row r="10" spans="1:17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0.4284722222222222</v>
      </c>
      <c r="K10" s="12">
        <v>8.1030999999999995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1"/>
    </row>
    <row r="11" spans="1:17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0.44305555555555554</v>
      </c>
      <c r="K11" s="12">
        <v>8.0991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1"/>
    </row>
    <row r="12" spans="1:17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0.45902777777777776</v>
      </c>
      <c r="K12" s="12">
        <v>8.0959000000000003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</row>
    <row r="13" spans="1:17">
      <c r="A13" s="6"/>
      <c r="B13" s="8"/>
      <c r="C13" s="7"/>
      <c r="D13" s="6"/>
      <c r="E13" s="6"/>
      <c r="F13" s="6"/>
      <c r="G13" s="6"/>
      <c r="H13" s="15">
        <v>0</v>
      </c>
      <c r="I13" s="13"/>
      <c r="J13" s="38">
        <v>0.47708333333333336</v>
      </c>
      <c r="K13" s="12">
        <v>8.0890000000000004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17">
      <c r="A14" s="6"/>
      <c r="B14" s="8"/>
      <c r="C14" s="7"/>
      <c r="D14" s="6"/>
      <c r="E14" s="6"/>
      <c r="F14" s="6"/>
      <c r="G14" s="6"/>
      <c r="H14" s="15">
        <v>0</v>
      </c>
      <c r="I14" s="13"/>
      <c r="J14" s="38">
        <v>0.49305555555555558</v>
      </c>
      <c r="K14" s="12">
        <v>8.0832999999999995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17">
      <c r="A15" s="6"/>
      <c r="B15" s="8"/>
      <c r="C15" s="7"/>
      <c r="D15" s="6"/>
      <c r="E15" s="6"/>
      <c r="F15" s="6"/>
      <c r="G15" s="6"/>
      <c r="H15" s="15">
        <v>0</v>
      </c>
      <c r="I15" s="13"/>
      <c r="J15" s="38">
        <v>0.50763888888888886</v>
      </c>
      <c r="K15" s="12">
        <v>8.0787999999999993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17">
      <c r="A16" s="6"/>
      <c r="B16" s="8"/>
      <c r="C16" s="7"/>
      <c r="D16" s="6"/>
      <c r="E16" s="6"/>
      <c r="F16" s="6"/>
      <c r="G16" s="17"/>
      <c r="H16" s="15">
        <v>0</v>
      </c>
      <c r="I16" s="13"/>
      <c r="J16" s="38">
        <v>0.51944444444444449</v>
      </c>
      <c r="K16" s="12">
        <v>8.0747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0.54583333333333328</v>
      </c>
      <c r="K17" s="16">
        <v>8.0655000000000001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0.56527777777777777</v>
      </c>
      <c r="K18" s="12">
        <v>8.0594000000000001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5">
        <v>0</v>
      </c>
      <c r="I19" s="13"/>
      <c r="J19" s="38">
        <v>0.58402777777777781</v>
      </c>
      <c r="K19" s="12">
        <v>8.0536999999999992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0.60416666666666663</v>
      </c>
      <c r="K20" s="12">
        <v>8.0472999999999999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0.625</v>
      </c>
      <c r="K21" s="12">
        <v>8.0410000000000004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0.64583333333333337</v>
      </c>
      <c r="K22" s="12">
        <v>8.0345999999999993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0.66666666666666663</v>
      </c>
      <c r="K23" s="12">
        <v>8.0288000000000004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0.68680555555555556</v>
      </c>
      <c r="K24" s="12">
        <v>8.0233000000000008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0.70763888888888893</v>
      </c>
      <c r="K25" s="12">
        <v>8.0178999999999991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0.72916666666666663</v>
      </c>
      <c r="K26" s="12">
        <v>8.0122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>
        <v>0</v>
      </c>
      <c r="I27" s="13"/>
      <c r="J27" s="38">
        <v>0.75</v>
      </c>
      <c r="K27" s="12">
        <v>8.0067000000000004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H28" s="15">
        <v>0</v>
      </c>
      <c r="I28" s="13"/>
      <c r="J28" s="38">
        <v>0.78125</v>
      </c>
      <c r="K28" s="12">
        <v>7.9996999999999998</v>
      </c>
      <c r="L28" s="11">
        <v>50</v>
      </c>
      <c r="M28" s="11">
        <v>25</v>
      </c>
      <c r="N28" s="10">
        <f t="shared" ref="N28:N31" si="2">(610.78*2.71828^(M28/(M28+238.3)*17.2694))/1000</f>
        <v>3.1477502925807972</v>
      </c>
      <c r="O28" s="9">
        <f t="shared" ref="O28:O31" si="3">(1-(L28/100))*(N28/F$2)</f>
        <v>1.5521451146848112E-2</v>
      </c>
    </row>
    <row r="29" spans="1:17">
      <c r="H29" s="15">
        <v>0</v>
      </c>
      <c r="I29" s="13"/>
      <c r="J29" s="38">
        <v>0.82499999999999996</v>
      </c>
      <c r="K29" s="12">
        <v>7.99</v>
      </c>
      <c r="L29" s="11">
        <v>50</v>
      </c>
      <c r="M29" s="11">
        <v>25</v>
      </c>
      <c r="N29" s="10">
        <f t="shared" si="2"/>
        <v>3.1477502925807972</v>
      </c>
      <c r="O29" s="9">
        <f t="shared" si="3"/>
        <v>1.5521451146848112E-2</v>
      </c>
    </row>
    <row r="30" spans="1:17">
      <c r="H30" s="15">
        <v>0</v>
      </c>
      <c r="I30" s="13"/>
      <c r="J30" s="38">
        <v>0.97430555555555554</v>
      </c>
      <c r="K30" s="12">
        <v>7.9611000000000001</v>
      </c>
      <c r="L30" s="11">
        <v>50</v>
      </c>
      <c r="M30" s="11">
        <v>25</v>
      </c>
      <c r="N30" s="10">
        <f t="shared" si="2"/>
        <v>3.1477502925807972</v>
      </c>
      <c r="O30" s="9">
        <f t="shared" si="3"/>
        <v>1.5521451146848112E-2</v>
      </c>
    </row>
    <row r="31" spans="1:17">
      <c r="H31" s="15">
        <v>1</v>
      </c>
      <c r="I31" s="13"/>
      <c r="J31" s="38">
        <v>0.38124999999999998</v>
      </c>
      <c r="K31" s="12">
        <v>7.9241000000000001</v>
      </c>
      <c r="L31" s="11">
        <v>50</v>
      </c>
      <c r="M31" s="11">
        <v>25</v>
      </c>
      <c r="N31" s="10">
        <f t="shared" si="2"/>
        <v>3.1477502925807972</v>
      </c>
      <c r="O31" s="9">
        <f t="shared" si="3"/>
        <v>1.5521451146848112E-2</v>
      </c>
    </row>
    <row r="32" spans="1:17">
      <c r="H32" s="15">
        <v>1</v>
      </c>
      <c r="I32" s="13"/>
      <c r="J32" s="38">
        <v>0.57152777777777775</v>
      </c>
      <c r="K32" s="12">
        <v>7.9199000000000002</v>
      </c>
      <c r="L32" s="11">
        <v>50</v>
      </c>
      <c r="M32" s="11">
        <v>25</v>
      </c>
      <c r="N32" s="10">
        <f t="shared" ref="N32:N34" si="4">(610.78*2.71828^(M32/(M32+238.3)*17.2694))/1000</f>
        <v>3.1477502925807972</v>
      </c>
      <c r="O32" s="9">
        <f t="shared" ref="O32:O34" si="5">(1-(L32/100))*(N32/F$2)</f>
        <v>1.5521451146848112E-2</v>
      </c>
    </row>
    <row r="33" spans="8:15">
      <c r="H33" s="15">
        <v>1</v>
      </c>
      <c r="I33" s="13"/>
      <c r="J33" s="38">
        <v>0.7006944444444444</v>
      </c>
      <c r="K33" s="12">
        <v>7.9191000000000003</v>
      </c>
      <c r="L33" s="11">
        <v>50</v>
      </c>
      <c r="M33" s="11">
        <v>25</v>
      </c>
      <c r="N33" s="10">
        <f t="shared" si="4"/>
        <v>3.1477502925807972</v>
      </c>
      <c r="O33" s="9">
        <f t="shared" si="5"/>
        <v>1.5521451146848112E-2</v>
      </c>
    </row>
    <row r="34" spans="8:15">
      <c r="H34" s="15">
        <v>2</v>
      </c>
      <c r="I34" s="13"/>
      <c r="J34" s="38">
        <v>0.3888888888888889</v>
      </c>
      <c r="K34" s="12">
        <v>7.9181999999999997</v>
      </c>
      <c r="L34" s="11">
        <v>50</v>
      </c>
      <c r="M34" s="11">
        <v>25</v>
      </c>
      <c r="N34" s="10">
        <f t="shared" si="4"/>
        <v>3.1477502925807972</v>
      </c>
      <c r="O34" s="9">
        <f t="shared" si="5"/>
        <v>1.5521451146848112E-2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30C3-6BAD-4E5C-BE7C-B2134AE9AE9E}">
  <dimension ref="A1:Q34"/>
  <sheetViews>
    <sheetView topLeftCell="G17" workbookViewId="0">
      <selection activeCell="J35" sqref="J35"/>
    </sheetView>
  </sheetViews>
  <sheetFormatPr baseColWidth="10" defaultRowHeight="14.5"/>
  <cols>
    <col min="4" max="4" width="16.1796875" bestFit="1" customWidth="1"/>
    <col min="5" max="5" width="13.54296875" bestFit="1" customWidth="1"/>
    <col min="10" max="10" width="10.90625" style="40"/>
  </cols>
  <sheetData>
    <row r="1" spans="1:17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</row>
    <row r="2" spans="1:17">
      <c r="A2" s="29" t="s">
        <v>24</v>
      </c>
      <c r="B2" s="39">
        <v>45482</v>
      </c>
      <c r="C2" s="27">
        <v>0.36527777777777776</v>
      </c>
      <c r="D2" s="26">
        <v>8.0317000000000007</v>
      </c>
      <c r="E2" s="26">
        <v>7.5431999999999997</v>
      </c>
      <c r="F2" s="26">
        <v>101.4</v>
      </c>
      <c r="G2" s="20">
        <v>0</v>
      </c>
      <c r="H2" s="15">
        <v>0</v>
      </c>
      <c r="I2" s="25"/>
      <c r="J2" s="38">
        <v>0.36527777777777776</v>
      </c>
      <c r="K2" s="12">
        <v>8.0345999999999993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0"/>
      <c r="Q2" s="20"/>
    </row>
    <row r="3" spans="1:17">
      <c r="A3" s="21"/>
      <c r="B3" s="23"/>
      <c r="C3" s="22"/>
      <c r="D3" s="21"/>
      <c r="E3" s="21"/>
      <c r="F3" s="21"/>
      <c r="G3" s="20"/>
      <c r="H3" s="15">
        <v>0</v>
      </c>
      <c r="I3" s="25"/>
      <c r="J3" s="38">
        <v>0.36736111111111114</v>
      </c>
      <c r="K3" s="12">
        <v>8.0337999999999994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</row>
    <row r="4" spans="1:17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0.37291666666666667</v>
      </c>
      <c r="K4" s="12">
        <v>8.0321999999999996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</row>
    <row r="5" spans="1:17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0.38124999999999998</v>
      </c>
      <c r="K5" s="12">
        <v>8.0287000000000006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</row>
    <row r="6" spans="1:17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0.3888888888888889</v>
      </c>
      <c r="K6" s="12">
        <v>8.0253999999999994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</row>
    <row r="7" spans="1:17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0.39513888888888887</v>
      </c>
      <c r="K7" s="12">
        <v>8.0236999999999998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</row>
    <row r="8" spans="1:17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0.40486111111111112</v>
      </c>
      <c r="K8" s="12">
        <v>8.0204000000000004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</row>
    <row r="9" spans="1:17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0.41458333333333336</v>
      </c>
      <c r="K9" s="12">
        <v>8.0168999999999997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</row>
    <row r="10" spans="1:17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0.42986111111111114</v>
      </c>
      <c r="K10" s="12">
        <v>8.0126000000000008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1"/>
    </row>
    <row r="11" spans="1:17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0.44305555555555554</v>
      </c>
      <c r="K11" s="12">
        <v>8.0101999999999993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1"/>
    </row>
    <row r="12" spans="1:17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0.4597222222222222</v>
      </c>
      <c r="K12" s="12">
        <v>8.0081000000000007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</row>
    <row r="13" spans="1:17">
      <c r="A13" s="6"/>
      <c r="B13" s="8"/>
      <c r="C13" s="7"/>
      <c r="D13" s="6"/>
      <c r="E13" s="6"/>
      <c r="F13" s="6"/>
      <c r="G13" s="6"/>
      <c r="H13" s="15">
        <v>0</v>
      </c>
      <c r="I13" s="13"/>
      <c r="J13" s="38">
        <v>0.4777777777777778</v>
      </c>
      <c r="K13" s="12">
        <v>8.0037000000000003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17">
      <c r="A14" s="6"/>
      <c r="B14" s="8"/>
      <c r="C14" s="7"/>
      <c r="D14" s="6"/>
      <c r="E14" s="6"/>
      <c r="F14" s="6"/>
      <c r="G14" s="6"/>
      <c r="H14" s="15">
        <v>0</v>
      </c>
      <c r="I14" s="13"/>
      <c r="J14" s="38">
        <v>0.49305555555555558</v>
      </c>
      <c r="K14" s="12">
        <v>7.9996999999999998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17">
      <c r="A15" s="6"/>
      <c r="B15" s="8"/>
      <c r="C15" s="7"/>
      <c r="D15" s="6"/>
      <c r="E15" s="6"/>
      <c r="F15" s="6"/>
      <c r="G15" s="6"/>
      <c r="H15" s="15">
        <v>0</v>
      </c>
      <c r="I15" s="13"/>
      <c r="J15" s="38">
        <v>0.5083333333333333</v>
      </c>
      <c r="K15" s="12">
        <v>7.9961000000000002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17">
      <c r="A16" s="6"/>
      <c r="B16" s="8"/>
      <c r="C16" s="7"/>
      <c r="D16" s="6"/>
      <c r="E16" s="6"/>
      <c r="F16" s="6"/>
      <c r="G16" s="17"/>
      <c r="H16" s="15">
        <v>0</v>
      </c>
      <c r="I16" s="13"/>
      <c r="J16" s="38">
        <v>0.52013888888888893</v>
      </c>
      <c r="K16" s="12">
        <v>7.9931000000000001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0.54583333333333328</v>
      </c>
      <c r="K17" s="16">
        <v>7.9866999999999999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0.56527777777777777</v>
      </c>
      <c r="K18" s="16">
        <v>7.9809000000000001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5">
        <v>0</v>
      </c>
      <c r="I19" s="13"/>
      <c r="J19" s="38">
        <v>0.58472222222222225</v>
      </c>
      <c r="K19" s="12">
        <v>7.9775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0.60416666666666663</v>
      </c>
      <c r="K20" s="12">
        <v>7.9724000000000004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0.62569444444444444</v>
      </c>
      <c r="K21" s="12">
        <v>7.9676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0.64583333333333337</v>
      </c>
      <c r="K22" s="12">
        <v>7.9619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0.66666666666666663</v>
      </c>
      <c r="K23" s="12">
        <v>7.9572000000000003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0.68680555555555556</v>
      </c>
      <c r="K24" s="12">
        <v>7.9520999999999997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0.70763888888888893</v>
      </c>
      <c r="K25" s="12">
        <v>7.9474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0.72986111111111107</v>
      </c>
      <c r="K26" s="12">
        <v>7.9424000000000001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>
        <v>0</v>
      </c>
      <c r="I27" s="13"/>
      <c r="J27" s="38">
        <v>0.75</v>
      </c>
      <c r="K27" s="12">
        <v>7.9371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H28" s="15">
        <v>0</v>
      </c>
      <c r="I28" s="13"/>
      <c r="J28" s="38">
        <v>0.78125</v>
      </c>
      <c r="K28" s="12">
        <v>7.9307999999999996</v>
      </c>
      <c r="L28" s="11">
        <v>50</v>
      </c>
      <c r="M28" s="11">
        <v>25</v>
      </c>
      <c r="N28" s="10">
        <f t="shared" ref="N28:N31" si="2">(610.78*2.71828^(M28/(M28+238.3)*17.2694))/1000</f>
        <v>3.1477502925807972</v>
      </c>
      <c r="O28" s="9">
        <f t="shared" ref="O28:O31" si="3">(1-(L28/100))*(N28/F$2)</f>
        <v>1.5521451146848112E-2</v>
      </c>
    </row>
    <row r="29" spans="1:17">
      <c r="H29" s="15">
        <v>0</v>
      </c>
      <c r="I29" s="13"/>
      <c r="J29" s="38">
        <v>0.82499999999999996</v>
      </c>
      <c r="K29" s="12">
        <v>7.9217000000000004</v>
      </c>
      <c r="L29" s="11">
        <v>50</v>
      </c>
      <c r="M29" s="11">
        <v>25</v>
      </c>
      <c r="N29" s="10">
        <f t="shared" si="2"/>
        <v>3.1477502925807972</v>
      </c>
      <c r="O29" s="9">
        <f t="shared" si="3"/>
        <v>1.5521451146848112E-2</v>
      </c>
    </row>
    <row r="30" spans="1:17">
      <c r="H30" s="15">
        <v>0</v>
      </c>
      <c r="I30" s="13"/>
      <c r="J30" s="38">
        <v>0.97430555555555554</v>
      </c>
      <c r="K30" s="12">
        <v>7.8928000000000003</v>
      </c>
      <c r="L30" s="11">
        <v>50</v>
      </c>
      <c r="M30" s="11">
        <v>25</v>
      </c>
      <c r="N30" s="10">
        <f t="shared" si="2"/>
        <v>3.1477502925807972</v>
      </c>
      <c r="O30" s="9">
        <f t="shared" si="3"/>
        <v>1.5521451146848112E-2</v>
      </c>
    </row>
    <row r="31" spans="1:17">
      <c r="H31" s="15">
        <v>1</v>
      </c>
      <c r="I31" s="13"/>
      <c r="J31" s="38">
        <v>0.38124999999999998</v>
      </c>
      <c r="K31" s="12">
        <v>7.8186</v>
      </c>
      <c r="L31" s="11">
        <v>50</v>
      </c>
      <c r="M31" s="11">
        <v>25</v>
      </c>
      <c r="N31" s="10">
        <f t="shared" si="2"/>
        <v>3.1477502925807972</v>
      </c>
      <c r="O31" s="9">
        <f t="shared" si="3"/>
        <v>1.5521451146848112E-2</v>
      </c>
    </row>
    <row r="32" spans="1:17">
      <c r="H32" s="15">
        <v>1</v>
      </c>
      <c r="I32" s="13"/>
      <c r="J32" s="38">
        <v>0.57222222222222219</v>
      </c>
      <c r="K32" s="12">
        <v>7.8032000000000004</v>
      </c>
      <c r="L32" s="11">
        <v>50</v>
      </c>
      <c r="M32" s="11">
        <v>25</v>
      </c>
      <c r="N32" s="10">
        <f t="shared" ref="N32:N34" si="4">(610.78*2.71828^(M32/(M32+238.3)*17.2694))/1000</f>
        <v>3.1477502925807972</v>
      </c>
      <c r="O32" s="9">
        <f t="shared" ref="O32:O34" si="5">(1-(L32/100))*(N32/F$2)</f>
        <v>1.5521451146848112E-2</v>
      </c>
    </row>
    <row r="33" spans="8:15">
      <c r="H33" s="15">
        <v>1</v>
      </c>
      <c r="I33" s="13"/>
      <c r="J33" s="38">
        <v>0.70138888888888884</v>
      </c>
      <c r="K33" s="12">
        <v>7.7992999999999997</v>
      </c>
      <c r="L33" s="11">
        <v>50</v>
      </c>
      <c r="M33" s="11">
        <v>25</v>
      </c>
      <c r="N33" s="10">
        <f t="shared" si="4"/>
        <v>3.1477502925807972</v>
      </c>
      <c r="O33" s="9">
        <f t="shared" si="5"/>
        <v>1.5521451146848112E-2</v>
      </c>
    </row>
    <row r="34" spans="8:15">
      <c r="H34" s="15">
        <v>2</v>
      </c>
      <c r="I34" s="13"/>
      <c r="J34" s="38">
        <v>0.3888888888888889</v>
      </c>
      <c r="K34" s="12">
        <v>7.7972000000000001</v>
      </c>
      <c r="L34" s="11">
        <v>50</v>
      </c>
      <c r="M34" s="11">
        <v>25</v>
      </c>
      <c r="N34" s="10">
        <f t="shared" si="4"/>
        <v>3.1477502925807972</v>
      </c>
      <c r="O34" s="9">
        <f t="shared" si="5"/>
        <v>1.5521451146848112E-2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FREX_05</vt:lpstr>
      <vt:lpstr>FREX_06</vt:lpstr>
      <vt:lpstr>FREX_07</vt:lpstr>
      <vt:lpstr>FREX_08</vt:lpstr>
      <vt:lpstr>FASY_1</vt:lpstr>
      <vt:lpstr>FASY_2</vt:lpstr>
      <vt:lpstr>FASY_3</vt:lpstr>
      <vt:lpstr>FASY4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Saddiqa</dc:creator>
  <cp:lastModifiedBy>Florian Wilms</cp:lastModifiedBy>
  <dcterms:created xsi:type="dcterms:W3CDTF">2023-10-05T12:43:52Z</dcterms:created>
  <dcterms:modified xsi:type="dcterms:W3CDTF">2024-07-12T09:37:38Z</dcterms:modified>
</cp:coreProperties>
</file>