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vfm_wb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tree_number</v>
      </c>
      <c r="H2" t="str">
        <v>leaf_number</v>
      </c>
      <c r="I2" t="str">
        <v>wb_temp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19:46:01</v>
      </c>
      <c r="C4" t="str">
        <v>2024-06-05</v>
      </c>
      <c r="D4" t="str">
        <v>fvfm_wb</v>
      </c>
      <c r="E4" t="str">
        <v>rebecca</v>
      </c>
      <c r="F4" t="str">
        <v/>
      </c>
      <c r="G4" t="str">
        <v>001</v>
      </c>
      <c r="H4" t="str">
        <v>004</v>
      </c>
      <c r="I4" t="str">
        <v>025</v>
      </c>
      <c r="J4" t="str">
        <f>1/((1/L4)-(1/K4))</f>
        <v>0.007023</v>
      </c>
      <c r="K4" t="str">
        <f>BH4+(BI4*AN4)+(BJ4*AN4*POWER(V4,2))+(BK4*AN4*V4)+(BL4*POWER(AN4,2))</f>
        <v>2.915856</v>
      </c>
      <c r="L4" t="str">
        <f>((M4/1000)*(1000-((T4+S4)/2)))/(T4-S4)</f>
        <v>0.007006</v>
      </c>
      <c r="M4" t="str">
        <f>(AN4*(S4-R4))/(100*U4*(1000-S4))*1000</f>
        <v>0.068404</v>
      </c>
      <c r="N4" t="str">
        <v>1.524574</v>
      </c>
      <c r="O4" t="str">
        <v>1.523278</v>
      </c>
      <c r="P4" t="str">
        <f>0.61365*EXP((17.502*AL4)/(240.97+AL4))</f>
        <v>2.486062</v>
      </c>
      <c r="Q4" t="str">
        <f>P4-N4</f>
        <v>0.961488</v>
      </c>
      <c r="R4" t="str">
        <v>15.159337</v>
      </c>
      <c r="S4" t="str">
        <v>15.172230</v>
      </c>
      <c r="T4" t="str">
        <f>(P4/AM4)*1000</f>
        <v>24.740755</v>
      </c>
      <c r="U4" t="str">
        <f>V4*BG4</f>
        <v>0.298530</v>
      </c>
      <c r="V4" t="str">
        <v>1.800000</v>
      </c>
      <c r="W4" t="str">
        <v>PSF-01225_20240605194601_fce</v>
      </c>
      <c r="X4" t="str">
        <v>128.804688</v>
      </c>
      <c r="Y4" t="str">
        <v>631.799316</v>
      </c>
      <c r="Z4" t="str">
        <v>0.796130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0.288319</v>
      </c>
      <c r="AG4" t="str">
        <v>1.000000</v>
      </c>
      <c r="AH4" t="str">
        <v>58.57</v>
      </c>
      <c r="AI4" t="str">
        <v>58.53</v>
      </c>
      <c r="AJ4" t="str">
        <v>21.68</v>
      </c>
      <c r="AK4" t="str">
        <v>20.94</v>
      </c>
      <c r="AL4" t="str">
        <f>(AK4-AJ4)*(AJ4*0+0)+AK4</f>
        <v>20.94</v>
      </c>
      <c r="AM4" t="str">
        <v>100.48</v>
      </c>
      <c r="AN4" t="str">
        <v>156.0</v>
      </c>
      <c r="AO4" t="str">
        <v>136.1</v>
      </c>
      <c r="AP4" t="str">
        <v>12.7</v>
      </c>
      <c r="AQ4" t="str">
        <v>1</v>
      </c>
      <c r="AR4" t="str">
        <v>4.108</v>
      </c>
      <c r="AS4" t="str">
        <v>19:41:45</v>
      </c>
      <c r="AT4" t="str">
        <v>2024-06-05</v>
      </c>
      <c r="AU4" t="str">
        <v>0.28</v>
      </c>
      <c r="AV4" t="str">
        <v>1</v>
      </c>
      <c r="AW4" t="str">
        <v>0.000</v>
      </c>
      <c r="AX4" t="str">
        <v>-0.000</v>
      </c>
      <c r="AY4" t="str">
        <v>0.002</v>
      </c>
      <c r="AZ4" t="str">
        <v>0.007</v>
      </c>
      <c r="BA4" t="str">
        <v>-0.113</v>
      </c>
      <c r="BB4" t="str">
        <v>-0.163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1.000000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2.450412</v>
      </c>
      <c r="CD4" t="str">
        <v>2.436066</v>
      </c>
      <c r="CE4" t="str">
        <v>1.660257</v>
      </c>
      <c r="CF4" t="str">
        <v>0.894150</v>
      </c>
      <c r="CG4" t="str">
        <v>0.311413</v>
      </c>
      <c r="CH4" t="str">
        <v>-0.007257</v>
      </c>
      <c r="CI4" t="str">
        <v>0.282118</v>
      </c>
      <c r="CJ4" t="str">
        <v>0.107892</v>
      </c>
      <c r="CK4" t="str">
        <v>128.804688</v>
      </c>
      <c r="CL4" t="str">
        <v>0.000211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PSF-01225_20240605194601_fce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2024-06-05T17:37:17.281Z</v>
      </c>
    </row>
    <row r="5">
      <c r="A5" t="str">
        <v>2</v>
      </c>
      <c r="B5" t="str">
        <v>19:49:55</v>
      </c>
      <c r="C5" t="str">
        <v>2024-06-05</v>
      </c>
      <c r="D5" t="str">
        <v>fvfm_wb</v>
      </c>
      <c r="E5" t="str">
        <v>rebecca</v>
      </c>
      <c r="F5" t="str">
        <v/>
      </c>
      <c r="G5" t="str">
        <v>001</v>
      </c>
      <c r="H5" t="str">
        <v>003</v>
      </c>
      <c r="I5" t="str">
        <v>025</v>
      </c>
      <c r="J5" t="str">
        <f>1/((1/L5)-(1/K5))</f>
        <v>1.304212</v>
      </c>
      <c r="K5" t="str">
        <f>BH5+(BI5*AN5)+(BJ5*AN5*POWER(V5,2))+(BK5*AN5*V5)+(BL5*POWER(AN5,2))</f>
        <v>2.914858</v>
      </c>
      <c r="L5" t="str">
        <f>((M5/1000)*(1000-((T5+S5)/2)))/(T5-S5)</f>
        <v>0.901050</v>
      </c>
      <c r="M5" t="str">
        <f>(AN5*(S5-R5))/(100*U5*(1000-S5))*1000</f>
        <v>5.575253</v>
      </c>
      <c r="N5" t="str">
        <v>1.662283</v>
      </c>
      <c r="O5" t="str">
        <v>1.556748</v>
      </c>
      <c r="P5" t="str">
        <f>0.61365*EXP((17.502*AL5)/(240.97+AL5))</f>
        <v>2.271890</v>
      </c>
      <c r="Q5" t="str">
        <f>P5-N5</f>
        <v>0.609607</v>
      </c>
      <c r="R5" t="str">
        <v>15.491689</v>
      </c>
      <c r="S5" t="str">
        <v>16.541904</v>
      </c>
      <c r="T5" t="str">
        <f>(P5/AM5)*1000</f>
        <v>22.608292</v>
      </c>
      <c r="U5" t="str">
        <f>V5*BG5</f>
        <v>0.298530</v>
      </c>
      <c r="V5" t="str">
        <v>1.800000</v>
      </c>
      <c r="W5" t="str">
        <v>PSF-01225_20240605194955_d6e</v>
      </c>
      <c r="X5" t="str">
        <v>125.726227</v>
      </c>
      <c r="Y5" t="str">
        <v>604.972229</v>
      </c>
      <c r="Z5" t="str">
        <v>0.792179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0.325382</v>
      </c>
      <c r="AG5" t="str">
        <v>1.000000</v>
      </c>
      <c r="AH5" t="str">
        <v>61.61</v>
      </c>
      <c r="AI5" t="str">
        <v>57.70</v>
      </c>
      <c r="AJ5" t="str">
        <v>22.27</v>
      </c>
      <c r="AK5" t="str">
        <v>19.48</v>
      </c>
      <c r="AL5" t="str">
        <f>(AK5-AJ5)*(AJ5*0+0)+AK5</f>
        <v>19.48</v>
      </c>
      <c r="AM5" t="str">
        <v>100.49</v>
      </c>
      <c r="AN5" t="str">
        <v>155.9</v>
      </c>
      <c r="AO5" t="str">
        <v>152.7</v>
      </c>
      <c r="AP5" t="str">
        <v>2.1</v>
      </c>
      <c r="AQ5" t="str">
        <v>1</v>
      </c>
      <c r="AR5" t="str">
        <v>4.105</v>
      </c>
      <c r="AS5" t="str">
        <v>19:41:45</v>
      </c>
      <c r="AT5" t="str">
        <v>2024-06-05</v>
      </c>
      <c r="AU5" t="str">
        <v>0.28</v>
      </c>
      <c r="AV5" t="str">
        <v>1</v>
      </c>
      <c r="AW5" t="str">
        <v>0.003</v>
      </c>
      <c r="AX5" t="str">
        <v>0.001</v>
      </c>
      <c r="AY5" t="str">
        <v>0.013</v>
      </c>
      <c r="AZ5" t="str">
        <v>-0.156</v>
      </c>
      <c r="BA5" t="str">
        <v>0.067</v>
      </c>
      <c r="BB5" t="str">
        <v>0.191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1.000000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2.449322</v>
      </c>
      <c r="CD5" t="str">
        <v>2.439670</v>
      </c>
      <c r="CE5" t="str">
        <v>1.659217</v>
      </c>
      <c r="CF5" t="str">
        <v>0.935995</v>
      </c>
      <c r="CG5" t="str">
        <v>0.304134</v>
      </c>
      <c r="CH5" t="str">
        <v>-0.030360</v>
      </c>
      <c r="CI5" t="str">
        <v>0.303980</v>
      </c>
      <c r="CJ5" t="str">
        <v>0.107978</v>
      </c>
      <c r="CK5" t="str">
        <v>125.726227</v>
      </c>
      <c r="CL5" t="str">
        <v>0.000211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PSF-01225_20240605194955_d6e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2024-06-05T17:37:17.281Z</v>
      </c>
    </row>
    <row r="6">
      <c r="A6" t="str">
        <v>3</v>
      </c>
      <c r="B6" t="str">
        <v>19:51:01</v>
      </c>
      <c r="C6" t="str">
        <v>2024-06-05</v>
      </c>
      <c r="D6" t="str">
        <v>fvfm_wb</v>
      </c>
      <c r="E6" t="str">
        <v>rebecca</v>
      </c>
      <c r="F6" t="str">
        <v/>
      </c>
      <c r="G6" t="str">
        <v>001</v>
      </c>
      <c r="H6" t="str">
        <v>001</v>
      </c>
      <c r="I6" t="str">
        <v>025</v>
      </c>
      <c r="J6" t="str">
        <f>1/((1/L6)-(1/K6))</f>
        <v>0.120916</v>
      </c>
      <c r="K6" t="str">
        <f>BH6+(BI6*AN6)+(BJ6*AN6*POWER(V6,2))+(BK6*AN6*V6)+(BL6*POWER(AN6,2))</f>
        <v>2.912472</v>
      </c>
      <c r="L6" t="str">
        <f>((M6/1000)*(1000-((T6+S6)/2)))/(T6-S6)</f>
        <v>0.116096</v>
      </c>
      <c r="M6" t="str">
        <f>(AN6*(S6-R6))/(100*U6*(1000-S6))*1000</f>
        <v>1.149307</v>
      </c>
      <c r="N6" t="str">
        <v>1.602862</v>
      </c>
      <c r="O6" t="str">
        <v>1.581052</v>
      </c>
      <c r="P6" t="str">
        <f>0.61365*EXP((17.502*AL6)/(240.97+AL6))</f>
        <v>2.576969</v>
      </c>
      <c r="Q6" t="str">
        <f>P6-N6</f>
        <v>0.974107</v>
      </c>
      <c r="R6" t="str">
        <v>15.733665</v>
      </c>
      <c r="S6" t="str">
        <v>15.950697</v>
      </c>
      <c r="T6" t="str">
        <f>(P6/AM6)*1000</f>
        <v>25.644413</v>
      </c>
      <c r="U6" t="str">
        <f>V6*BG6</f>
        <v>0.298530</v>
      </c>
      <c r="V6" t="str">
        <v>1.800000</v>
      </c>
      <c r="W6" t="str">
        <v>PSF-01225_20240605195101_0a7</v>
      </c>
      <c r="X6" t="str">
        <v>123.832230</v>
      </c>
      <c r="Y6" t="str">
        <v>587.610474</v>
      </c>
      <c r="Z6" t="str">
        <v>0.789261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0.367011</v>
      </c>
      <c r="AG6" t="str">
        <v>1.000000</v>
      </c>
      <c r="AH6" t="str">
        <v>58.89</v>
      </c>
      <c r="AI6" t="str">
        <v>58.09</v>
      </c>
      <c r="AJ6" t="str">
        <v>22.42</v>
      </c>
      <c r="AK6" t="str">
        <v>21.52</v>
      </c>
      <c r="AL6" t="str">
        <f>(AK6-AJ6)*(AJ6*0+0)+AK6</f>
        <v>21.52</v>
      </c>
      <c r="AM6" t="str">
        <v>100.49</v>
      </c>
      <c r="AN6" t="str">
        <v>155.6</v>
      </c>
      <c r="AO6" t="str">
        <v>138.8</v>
      </c>
      <c r="AP6" t="str">
        <v>10.8</v>
      </c>
      <c r="AQ6" t="str">
        <v>1</v>
      </c>
      <c r="AR6" t="str">
        <v>4.103</v>
      </c>
      <c r="AS6" t="str">
        <v>19:41:45</v>
      </c>
      <c r="AT6" t="str">
        <v>2024-06-05</v>
      </c>
      <c r="AU6" t="str">
        <v>0.28</v>
      </c>
      <c r="AV6" t="str">
        <v>1</v>
      </c>
      <c r="AW6" t="str">
        <v>0.002</v>
      </c>
      <c r="AX6" t="str">
        <v>0.000</v>
      </c>
      <c r="AY6" t="str">
        <v>-0.011</v>
      </c>
      <c r="AZ6" t="str">
        <v>0.122</v>
      </c>
      <c r="BA6" t="str">
        <v>-0.008</v>
      </c>
      <c r="BB6" t="str">
        <v>-0.030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1.000000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2.449776</v>
      </c>
      <c r="CD6" t="str">
        <v>2.436337</v>
      </c>
      <c r="CE6" t="str">
        <v>1.656737</v>
      </c>
      <c r="CF6" t="str">
        <v>0.900856</v>
      </c>
      <c r="CG6" t="str">
        <v>0.302392</v>
      </c>
      <c r="CH6" t="str">
        <v>-0.009037</v>
      </c>
      <c r="CI6" t="str">
        <v>0.309956</v>
      </c>
      <c r="CJ6" t="str">
        <v>0.108073</v>
      </c>
      <c r="CK6" t="str">
        <v>123.832230</v>
      </c>
      <c r="CL6" t="str">
        <v>0.000211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PSF-01225_20240605195101_0a7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2024-06-05T17:37:17.281Z</v>
      </c>
    </row>
    <row r="7">
      <c r="A7" t="str">
        <v>4</v>
      </c>
      <c r="B7" t="str">
        <v>19:51:48</v>
      </c>
      <c r="C7" t="str">
        <v>2024-06-05</v>
      </c>
      <c r="D7" t="str">
        <v>fvfm_wb</v>
      </c>
      <c r="E7" t="str">
        <v>rebecca</v>
      </c>
      <c r="F7" t="str">
        <v/>
      </c>
      <c r="G7" t="str">
        <v>001</v>
      </c>
      <c r="H7" t="str">
        <v>002</v>
      </c>
      <c r="I7" t="str">
        <v>025</v>
      </c>
      <c r="J7" t="str">
        <f>1/((1/L7)-(1/K7))</f>
        <v>0.223213</v>
      </c>
      <c r="K7" t="str">
        <f>BH7+(BI7*AN7)+(BJ7*AN7*POWER(V7,2))+(BK7*AN7*V7)+(BL7*POWER(AN7,2))</f>
        <v>2.915451</v>
      </c>
      <c r="L7" t="str">
        <f>((M7/1000)*(1000-((T7+S7)/2)))/(T7-S7)</f>
        <v>0.207339</v>
      </c>
      <c r="M7" t="str">
        <f>(AN7*(S7-R7))/(100*U7*(1000-S7))*1000</f>
        <v>2.011865</v>
      </c>
      <c r="N7" t="str">
        <v>1.618017</v>
      </c>
      <c r="O7" t="str">
        <v>1.579934</v>
      </c>
      <c r="P7" t="str">
        <f>0.61365*EXP((17.502*AL7)/(240.97+AL7))</f>
        <v>2.572770</v>
      </c>
      <c r="Q7" t="str">
        <f>P7-N7</f>
        <v>0.954753</v>
      </c>
      <c r="R7" t="str">
        <v>15.722220</v>
      </c>
      <c r="S7" t="str">
        <v>16.101191</v>
      </c>
      <c r="T7" t="str">
        <f>(P7/AM7)*1000</f>
        <v>25.602123</v>
      </c>
      <c r="U7" t="str">
        <f>V7*BG7</f>
        <v>0.298530</v>
      </c>
      <c r="V7" t="str">
        <v>1.800000</v>
      </c>
      <c r="W7" t="str">
        <v>PSF-01225_20240605195148_9d2</v>
      </c>
      <c r="X7" t="str">
        <v>121.413948</v>
      </c>
      <c r="Y7" t="str">
        <v>577.876953</v>
      </c>
      <c r="Z7" t="str">
        <v>0.789897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0.399452</v>
      </c>
      <c r="AG7" t="str">
        <v>1.000000</v>
      </c>
      <c r="AH7" t="str">
        <v>59.08</v>
      </c>
      <c r="AI7" t="str">
        <v>57.69</v>
      </c>
      <c r="AJ7" t="str">
        <v>22.52</v>
      </c>
      <c r="AK7" t="str">
        <v>21.49</v>
      </c>
      <c r="AL7" t="str">
        <f>(AK7-AJ7)*(AJ7*0+0)+AK7</f>
        <v>21.49</v>
      </c>
      <c r="AM7" t="str">
        <v>100.49</v>
      </c>
      <c r="AN7" t="str">
        <v>155.9</v>
      </c>
      <c r="AO7" t="str">
        <v>154.7</v>
      </c>
      <c r="AP7" t="str">
        <v>0.8</v>
      </c>
      <c r="AQ7" t="str">
        <v>1</v>
      </c>
      <c r="AR7" t="str">
        <v>4.102</v>
      </c>
      <c r="AS7" t="str">
        <v>19:41:45</v>
      </c>
      <c r="AT7" t="str">
        <v>2024-06-05</v>
      </c>
      <c r="AU7" t="str">
        <v>0.28</v>
      </c>
      <c r="AV7" t="str">
        <v>1</v>
      </c>
      <c r="AW7" t="str">
        <v>0.000</v>
      </c>
      <c r="AX7" t="str">
        <v>0.000</v>
      </c>
      <c r="AY7" t="str">
        <v>-0.002</v>
      </c>
      <c r="AZ7" t="str">
        <v>0.109</v>
      </c>
      <c r="BA7" t="str">
        <v>0.188</v>
      </c>
      <c r="BB7" t="str">
        <v>0.054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1.000000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2.449279</v>
      </c>
      <c r="CD7" t="str">
        <v>2.436556</v>
      </c>
      <c r="CE7" t="str">
        <v>1.659835</v>
      </c>
      <c r="CF7" t="str">
        <v>0.941296</v>
      </c>
      <c r="CG7" t="str">
        <v>0.301168</v>
      </c>
      <c r="CH7" t="str">
        <v>-0.010506</v>
      </c>
      <c r="CI7" t="str">
        <v>0.314019</v>
      </c>
      <c r="CJ7" t="str">
        <v>0.108145</v>
      </c>
      <c r="CK7" t="str">
        <v>121.413948</v>
      </c>
      <c r="CL7" t="str">
        <v>0.000211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PSF-01225_20240605195148_9d2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2024-06-05T17:37:17.281Z</v>
      </c>
    </row>
    <row r="8">
      <c r="A8" t="str">
        <v>5</v>
      </c>
      <c r="B8" t="str">
        <v>19:52:43</v>
      </c>
      <c r="C8" t="str">
        <v>2024-06-05</v>
      </c>
      <c r="D8" t="str">
        <v>fvfm_wb</v>
      </c>
      <c r="E8" t="str">
        <v>rebecca</v>
      </c>
      <c r="F8" t="str">
        <v/>
      </c>
      <c r="G8" t="str">
        <v>002</v>
      </c>
      <c r="H8" t="str">
        <v>001</v>
      </c>
      <c r="I8" t="str">
        <v>025</v>
      </c>
      <c r="J8" t="str">
        <f>1/((1/L8)-(1/K8))</f>
        <v>0.037492</v>
      </c>
      <c r="K8" t="str">
        <f>BH8+(BI8*AN8)+(BJ8*AN8*POWER(V8,2))+(BK8*AN8*V8)+(BL8*POWER(AN8,2))</f>
        <v>2.914668</v>
      </c>
      <c r="L8" t="str">
        <f>((M8/1000)*(1000-((T8+S8)/2)))/(T8-S8)</f>
        <v>0.037016</v>
      </c>
      <c r="M8" t="str">
        <f>(AN8*(S8-R8))/(100*U8*(1000-S8))*1000</f>
        <v>0.403269</v>
      </c>
      <c r="N8" t="str">
        <v>1.579926</v>
      </c>
      <c r="O8" t="str">
        <v>1.572285</v>
      </c>
      <c r="P8" t="str">
        <f>0.61365*EXP((17.502*AL8)/(240.97+AL8))</f>
        <v>2.651660</v>
      </c>
      <c r="Q8" t="str">
        <f>P8-N8</f>
        <v>1.071734</v>
      </c>
      <c r="R8" t="str">
        <v>15.646296</v>
      </c>
      <c r="S8" t="str">
        <v>15.722334</v>
      </c>
      <c r="T8" t="str">
        <f>(P8/AM8)*1000</f>
        <v>26.387495</v>
      </c>
      <c r="U8" t="str">
        <f>V8*BG8</f>
        <v>0.298530</v>
      </c>
      <c r="V8" t="str">
        <v>1.800000</v>
      </c>
      <c r="W8" t="str">
        <v>PSF-01225_20240605195243_84e</v>
      </c>
      <c r="X8" t="str">
        <v>121.740463</v>
      </c>
      <c r="Y8" t="str">
        <v>577.837952</v>
      </c>
      <c r="Z8" t="str">
        <v>0.789317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0.398839</v>
      </c>
      <c r="AG8" t="str">
        <v>1.000000</v>
      </c>
      <c r="AH8" t="str">
        <v>57.20</v>
      </c>
      <c r="AI8" t="str">
        <v>56.93</v>
      </c>
      <c r="AJ8" t="str">
        <v>22.66</v>
      </c>
      <c r="AK8" t="str">
        <v>21.99</v>
      </c>
      <c r="AL8" t="str">
        <f>(AK8-AJ8)*(AJ8*0+0)+AK8</f>
        <v>21.99</v>
      </c>
      <c r="AM8" t="str">
        <v>100.49</v>
      </c>
      <c r="AN8" t="str">
        <v>155.8</v>
      </c>
      <c r="AO8" t="str">
        <v>147.8</v>
      </c>
      <c r="AP8" t="str">
        <v>5.1</v>
      </c>
      <c r="AQ8" t="str">
        <v>1</v>
      </c>
      <c r="AR8" t="str">
        <v>4.100</v>
      </c>
      <c r="AS8" t="str">
        <v>19:52:26</v>
      </c>
      <c r="AT8" t="str">
        <v>2024-06-05</v>
      </c>
      <c r="AU8" t="str">
        <v>0.16</v>
      </c>
      <c r="AV8" t="str">
        <v>1</v>
      </c>
      <c r="AW8" t="str">
        <v>-0.002</v>
      </c>
      <c r="AX8" t="str">
        <v>-0.000</v>
      </c>
      <c r="AY8" t="str">
        <v>0.002</v>
      </c>
      <c r="AZ8" t="str">
        <v>-0.105</v>
      </c>
      <c r="BA8" t="str">
        <v>0.116</v>
      </c>
      <c r="BB8" t="str">
        <v>0.293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1.000000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2.448330</v>
      </c>
      <c r="CD8" t="str">
        <v>2.434382</v>
      </c>
      <c r="CE8" t="str">
        <v>1.659019</v>
      </c>
      <c r="CF8" t="str">
        <v>0.923591</v>
      </c>
      <c r="CG8" t="str">
        <v>0.299485</v>
      </c>
      <c r="CH8" t="str">
        <v>-0.006487</v>
      </c>
      <c r="CI8" t="str">
        <v>0.318796</v>
      </c>
      <c r="CJ8" t="str">
        <v>0.108145</v>
      </c>
      <c r="CK8" t="str">
        <v>121.740463</v>
      </c>
      <c r="CL8" t="str">
        <v>0.000209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PSF-01225_20240605195243_84e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2024-06-05T17:37:17.281Z</v>
      </c>
    </row>
    <row r="9">
      <c r="A9" t="str">
        <v>6</v>
      </c>
      <c r="B9" t="str">
        <v>19:53:29</v>
      </c>
      <c r="C9" t="str">
        <v>2024-06-05</v>
      </c>
      <c r="D9" t="str">
        <v>fvfm_wb</v>
      </c>
      <c r="E9" t="str">
        <v>rebecca</v>
      </c>
      <c r="F9" t="str">
        <v/>
      </c>
      <c r="G9" t="str">
        <v>002</v>
      </c>
      <c r="H9" t="str">
        <v>002</v>
      </c>
      <c r="I9" t="str">
        <v>025</v>
      </c>
      <c r="J9" t="str">
        <f>1/((1/L9)-(1/K9))</f>
        <v>0.066102</v>
      </c>
      <c r="K9" t="str">
        <f>BH9+(BI9*AN9)+(BJ9*AN9*POWER(V9,2))+(BK9*AN9*V9)+(BL9*POWER(AN9,2))</f>
        <v>2.915278</v>
      </c>
      <c r="L9" t="str">
        <f>((M9/1000)*(1000-((T9+S9)/2)))/(T9-S9)</f>
        <v>0.064636</v>
      </c>
      <c r="M9" t="str">
        <f>(AN9*(S9-R9))/(100*U9*(1000-S9))*1000</f>
        <v>0.713800</v>
      </c>
      <c r="N9" t="str">
        <v>1.586103</v>
      </c>
      <c r="O9" t="str">
        <v>1.572586</v>
      </c>
      <c r="P9" t="str">
        <f>0.61365*EXP((17.502*AL9)/(240.97+AL9))</f>
        <v>2.672281</v>
      </c>
      <c r="Q9" t="str">
        <f>P9-N9</f>
        <v>1.086178</v>
      </c>
      <c r="R9" t="str">
        <v>15.649878</v>
      </c>
      <c r="S9" t="str">
        <v>15.784396</v>
      </c>
      <c r="T9" t="str">
        <f>(P9/AM9)*1000</f>
        <v>26.593699</v>
      </c>
      <c r="U9" t="str">
        <f>V9*BG9</f>
        <v>0.298530</v>
      </c>
      <c r="V9" t="str">
        <v>1.800000</v>
      </c>
      <c r="W9" t="str">
        <v>PSF-01225_20240605195329_b88</v>
      </c>
      <c r="X9" t="str">
        <v>132.292267</v>
      </c>
      <c r="Y9" t="str">
        <v>644.870972</v>
      </c>
      <c r="Z9" t="str">
        <v>0.794855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0.384418</v>
      </c>
      <c r="AG9" t="str">
        <v>1.000000</v>
      </c>
      <c r="AH9" t="str">
        <v>57.04</v>
      </c>
      <c r="AI9" t="str">
        <v>56.55</v>
      </c>
      <c r="AJ9" t="str">
        <v>22.77</v>
      </c>
      <c r="AK9" t="str">
        <v>22.12</v>
      </c>
      <c r="AL9" t="str">
        <f>(AK9-AJ9)*(AJ9*0+0)+AK9</f>
        <v>22.12</v>
      </c>
      <c r="AM9" t="str">
        <v>100.49</v>
      </c>
      <c r="AN9" t="str">
        <v>155.9</v>
      </c>
      <c r="AO9" t="str">
        <v>144.2</v>
      </c>
      <c r="AP9" t="str">
        <v>7.5</v>
      </c>
      <c r="AQ9" t="str">
        <v>1</v>
      </c>
      <c r="AR9" t="str">
        <v>4.099</v>
      </c>
      <c r="AS9" t="str">
        <v>19:52:26</v>
      </c>
      <c r="AT9" t="str">
        <v>2024-06-05</v>
      </c>
      <c r="AU9" t="str">
        <v>0.16</v>
      </c>
      <c r="AV9" t="str">
        <v>1</v>
      </c>
      <c r="AW9" t="str">
        <v>-0.001</v>
      </c>
      <c r="AX9" t="str">
        <v>-0.001</v>
      </c>
      <c r="AY9" t="str">
        <v>-0.004</v>
      </c>
      <c r="AZ9" t="str">
        <v>0.328</v>
      </c>
      <c r="BA9" t="str">
        <v>0.213</v>
      </c>
      <c r="BB9" t="str">
        <v>0.426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1.000000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2.447859</v>
      </c>
      <c r="CD9" t="str">
        <v>2.434164</v>
      </c>
      <c r="CE9" t="str">
        <v>1.659654</v>
      </c>
      <c r="CF9" t="str">
        <v>0.914420</v>
      </c>
      <c r="CG9" t="str">
        <v>0.298149</v>
      </c>
      <c r="CH9" t="str">
        <v>-0.006325</v>
      </c>
      <c r="CI9" t="str">
        <v>0.322709</v>
      </c>
      <c r="CJ9" t="str">
        <v>0.108106</v>
      </c>
      <c r="CK9" t="str">
        <v>132.292267</v>
      </c>
      <c r="CL9" t="str">
        <v>0.000213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PSF-01225_20240605195329_b88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2024-06-05T17:37:17.281Z</v>
      </c>
    </row>
    <row r="10">
      <c r="A10" t="str">
        <v>7</v>
      </c>
      <c r="B10" t="str">
        <v>19:54:53</v>
      </c>
      <c r="C10" t="str">
        <v>2024-06-05</v>
      </c>
      <c r="D10" t="str">
        <v>fvfm_wb</v>
      </c>
      <c r="E10" t="str">
        <v>rebecca</v>
      </c>
      <c r="F10" t="str">
        <v/>
      </c>
      <c r="G10" t="str">
        <v>002</v>
      </c>
      <c r="H10" t="str">
        <v>003</v>
      </c>
      <c r="I10" t="str">
        <v>025</v>
      </c>
      <c r="J10" t="str">
        <f>1/((1/L10)-(1/K10))</f>
        <v>0.192065</v>
      </c>
      <c r="K10" t="str">
        <f>BH10+(BI10*AN10)+(BJ10*AN10*POWER(V10,2))+(BK10*AN10*V10)+(BL10*POWER(AN10,2))</f>
        <v>2.916554</v>
      </c>
      <c r="L10" t="str">
        <f>((M10/1000)*(1000-((T10+S10)/2)))/(T10-S10)</f>
        <v>0.180198</v>
      </c>
      <c r="M10" t="str">
        <f>(AN10*(S10-R10))/(100*U10*(1000-S10))*1000</f>
        <v>1.978517</v>
      </c>
      <c r="N10" t="str">
        <v>1.590563</v>
      </c>
      <c r="O10" t="str">
        <v>1.553136</v>
      </c>
      <c r="P10" t="str">
        <f>0.61365*EXP((17.502*AL10)/(240.97+AL10))</f>
        <v>2.670431</v>
      </c>
      <c r="Q10" t="str">
        <f>P10-N10</f>
        <v>1.079868</v>
      </c>
      <c r="R10" t="str">
        <v>15.456824</v>
      </c>
      <c r="S10" t="str">
        <v>15.829293</v>
      </c>
      <c r="T10" t="str">
        <f>(P10/AM10)*1000</f>
        <v>26.576153</v>
      </c>
      <c r="U10" t="str">
        <f>V10*BG10</f>
        <v>0.298530</v>
      </c>
      <c r="V10" t="str">
        <v>1.800000</v>
      </c>
      <c r="W10" t="str">
        <v>PSF-01225_20240605195453_557</v>
      </c>
      <c r="X10" t="str">
        <v>142.856949</v>
      </c>
      <c r="Y10" t="str">
        <v>644.774780</v>
      </c>
      <c r="Z10" t="str">
        <v>0.778439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0.856875</v>
      </c>
      <c r="AG10" t="str">
        <v>1.000000</v>
      </c>
      <c r="AH10" t="str">
        <v>56.62</v>
      </c>
      <c r="AI10" t="str">
        <v>55.29</v>
      </c>
      <c r="AJ10" t="str">
        <v>22.94</v>
      </c>
      <c r="AK10" t="str">
        <v>22.10</v>
      </c>
      <c r="AL10" t="str">
        <f>(AK10-AJ10)*(AJ10*0+0)+AK10</f>
        <v>22.10</v>
      </c>
      <c r="AM10" t="str">
        <v>100.48</v>
      </c>
      <c r="AN10" t="str">
        <v>156.1</v>
      </c>
      <c r="AO10" t="str">
        <v>148.7</v>
      </c>
      <c r="AP10" t="str">
        <v>4.7</v>
      </c>
      <c r="AQ10" t="str">
        <v>3</v>
      </c>
      <c r="AR10" t="str">
        <v>4.097</v>
      </c>
      <c r="AS10" t="str">
        <v>19:52:26</v>
      </c>
      <c r="AT10" t="str">
        <v>2024-06-05</v>
      </c>
      <c r="AU10" t="str">
        <v>0.16</v>
      </c>
      <c r="AV10" t="str">
        <v>1</v>
      </c>
      <c r="AW10" t="str">
        <v>-0.001</v>
      </c>
      <c r="AX10" t="str">
        <v>-0.001</v>
      </c>
      <c r="AY10" t="str">
        <v>0.007</v>
      </c>
      <c r="AZ10" t="str">
        <v>-0.176</v>
      </c>
      <c r="BA10" t="str">
        <v>0.039</v>
      </c>
      <c r="BB10" t="str">
        <v>0.155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1.000000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2.446298</v>
      </c>
      <c r="CD10" t="str">
        <v>2.433629</v>
      </c>
      <c r="CE10" t="str">
        <v>1.660987</v>
      </c>
      <c r="CF10" t="str">
        <v>0.925752</v>
      </c>
      <c r="CG10" t="str">
        <v>0.296167</v>
      </c>
      <c r="CH10" t="str">
        <v>-0.008382</v>
      </c>
      <c r="CI10" t="str">
        <v>0.329925</v>
      </c>
      <c r="CJ10" t="str">
        <v>0.109196</v>
      </c>
      <c r="CK10" t="str">
        <v>142.856949</v>
      </c>
      <c r="CL10" t="str">
        <v>0.000212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PSF-01225_20240605195453_557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2024-06-05T17:37:17.281Z</v>
      </c>
    </row>
    <row r="11">
      <c r="A11" t="str">
        <v>8</v>
      </c>
      <c r="B11" t="str">
        <v>19:55:44</v>
      </c>
      <c r="C11" t="str">
        <v>2024-06-05</v>
      </c>
      <c r="D11" t="str">
        <v>fvfm_wb</v>
      </c>
      <c r="E11" t="str">
        <v>rebecca</v>
      </c>
      <c r="F11" t="str">
        <v/>
      </c>
      <c r="G11" t="str">
        <v>002</v>
      </c>
      <c r="H11" t="str">
        <v>004</v>
      </c>
      <c r="I11" t="str">
        <v>025</v>
      </c>
      <c r="J11" t="str">
        <f>1/((1/L11)-(1/K11))</f>
        <v>0.075194</v>
      </c>
      <c r="K11" t="str">
        <f>BH11+(BI11*AN11)+(BJ11*AN11*POWER(V11,2))+(BK11*AN11*V11)+(BL11*POWER(AN11,2))</f>
        <v>2.913429</v>
      </c>
      <c r="L11" t="str">
        <f>((M11/1000)*(1000-((T11+S11)/2)))/(T11-S11)</f>
        <v>0.073302</v>
      </c>
      <c r="M11" t="str">
        <f>(AN11*(S11-R11))/(100*U11*(1000-S11))*1000</f>
        <v>0.844279</v>
      </c>
      <c r="N11" t="str">
        <v>1.562632</v>
      </c>
      <c r="O11" t="str">
        <v>1.546617</v>
      </c>
      <c r="P11" t="str">
        <f>0.61365*EXP((17.502*AL11)/(240.97+AL11))</f>
        <v>2.695493</v>
      </c>
      <c r="Q11" t="str">
        <f>P11-N11</f>
        <v>1.132860</v>
      </c>
      <c r="R11" t="str">
        <v>15.391291</v>
      </c>
      <c r="S11" t="str">
        <v>15.550668</v>
      </c>
      <c r="T11" t="str">
        <f>(P11/AM11)*1000</f>
        <v>26.824425</v>
      </c>
      <c r="U11" t="str">
        <f>V11*BG11</f>
        <v>0.298530</v>
      </c>
      <c r="V11" t="str">
        <v>1.800000</v>
      </c>
      <c r="W11" t="str">
        <v>PSF-01225_20240605195544_fa8</v>
      </c>
      <c r="X11" t="str">
        <v>147.929199</v>
      </c>
      <c r="Y11" t="str">
        <v>637.955566</v>
      </c>
      <c r="Z11" t="str">
        <v>0.768120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0.572576</v>
      </c>
      <c r="AG11" t="str">
        <v>1.000000</v>
      </c>
      <c r="AH11" t="str">
        <v>55.31</v>
      </c>
      <c r="AI11" t="str">
        <v>54.74</v>
      </c>
      <c r="AJ11" t="str">
        <v>23.03</v>
      </c>
      <c r="AK11" t="str">
        <v>22.26</v>
      </c>
      <c r="AL11" t="str">
        <f>(AK11-AJ11)*(AJ11*0+0)+AK11</f>
        <v>22.26</v>
      </c>
      <c r="AM11" t="str">
        <v>100.49</v>
      </c>
      <c r="AN11" t="str">
        <v>155.7</v>
      </c>
      <c r="AO11" t="str">
        <v>152.8</v>
      </c>
      <c r="AP11" t="str">
        <v>1.9</v>
      </c>
      <c r="AQ11" t="str">
        <v>2</v>
      </c>
      <c r="AR11" t="str">
        <v>4.095</v>
      </c>
      <c r="AS11" t="str">
        <v>19:52:26</v>
      </c>
      <c r="AT11" t="str">
        <v>2024-06-05</v>
      </c>
      <c r="AU11" t="str">
        <v>0.16</v>
      </c>
      <c r="AV11" t="str">
        <v>1</v>
      </c>
      <c r="AW11" t="str">
        <v>0.001</v>
      </c>
      <c r="AX11" t="str">
        <v>-0.001</v>
      </c>
      <c r="AY11" t="str">
        <v>-0.003</v>
      </c>
      <c r="AZ11" t="str">
        <v>-0.416</v>
      </c>
      <c r="BA11" t="str">
        <v>-0.380</v>
      </c>
      <c r="BB11" t="str">
        <v>-1.263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1.000000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2.445615</v>
      </c>
      <c r="CD11" t="str">
        <v>2.431999</v>
      </c>
      <c r="CE11" t="str">
        <v>1.657730</v>
      </c>
      <c r="CF11" t="str">
        <v>0.936263</v>
      </c>
      <c r="CG11" t="str">
        <v>0.295041</v>
      </c>
      <c r="CH11" t="str">
        <v>-0.007728</v>
      </c>
      <c r="CI11" t="str">
        <v>0.334176</v>
      </c>
      <c r="CJ11" t="str">
        <v>0.108569</v>
      </c>
      <c r="CK11" t="str">
        <v>147.929199</v>
      </c>
      <c r="CL11" t="str">
        <v>0.000214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PSF-01225_20240605195544_fa8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2024-06-05T17:37:17.281Z</v>
      </c>
    </row>
    <row r="12">
      <c r="A12" t="str">
        <v>9</v>
      </c>
      <c r="B12" t="str">
        <v>19:56:40</v>
      </c>
      <c r="C12" t="str">
        <v>2024-06-05</v>
      </c>
      <c r="D12" t="str">
        <v>fvfm_wb</v>
      </c>
      <c r="E12" t="str">
        <v>rebecca</v>
      </c>
      <c r="F12" t="str">
        <v/>
      </c>
      <c r="G12" t="str">
        <v>003</v>
      </c>
      <c r="H12" t="str">
        <v>001</v>
      </c>
      <c r="I12" t="str">
        <v>025</v>
      </c>
      <c r="J12" t="str">
        <f>1/((1/L12)-(1/K12))</f>
        <v>0.033867</v>
      </c>
      <c r="K12" t="str">
        <f>BH12+(BI12*AN12)+(BJ12*AN12*POWER(V12,2))+(BK12*AN12*V12)+(BL12*POWER(AN12,2))</f>
        <v>2.917291</v>
      </c>
      <c r="L12" t="str">
        <f>((M12/1000)*(1000-((T12+S12)/2)))/(T12-S12)</f>
        <v>0.033478</v>
      </c>
      <c r="M12" t="str">
        <f>(AN12*(S12-R12))/(100*U12*(1000-S12))*1000</f>
        <v>0.398519</v>
      </c>
      <c r="N12" t="str">
        <v>1.566694</v>
      </c>
      <c r="O12" t="str">
        <v>1.559157</v>
      </c>
      <c r="P12" t="str">
        <f>0.61365*EXP((17.502*AL12)/(240.97+AL12))</f>
        <v>2.737309</v>
      </c>
      <c r="Q12" t="str">
        <f>P12-N12</f>
        <v>1.170615</v>
      </c>
      <c r="R12" t="str">
        <v>15.515238</v>
      </c>
      <c r="S12" t="str">
        <v>15.590237</v>
      </c>
      <c r="T12" t="str">
        <f>(P12/AM12)*1000</f>
        <v>27.239079</v>
      </c>
      <c r="U12" t="str">
        <f>V12*BG12</f>
        <v>0.298530</v>
      </c>
      <c r="V12" t="str">
        <v>1.800000</v>
      </c>
      <c r="W12" t="str">
        <v>PSF-01225_20240605195640_1ba</v>
      </c>
      <c r="X12" t="str">
        <v>121.257660</v>
      </c>
      <c r="Y12" t="str">
        <v>604.112854</v>
      </c>
      <c r="Z12" t="str">
        <v>0.799280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0.341569</v>
      </c>
      <c r="AG12" t="str">
        <v>1.000000</v>
      </c>
      <c r="AH12" t="str">
        <v>55.11</v>
      </c>
      <c r="AI12" t="str">
        <v>54.84</v>
      </c>
      <c r="AJ12" t="str">
        <v>23.14</v>
      </c>
      <c r="AK12" t="str">
        <v>22.51</v>
      </c>
      <c r="AL12" t="str">
        <f>(AK12-AJ12)*(AJ12*0+0)+AK12</f>
        <v>22.51</v>
      </c>
      <c r="AM12" t="str">
        <v>100.49</v>
      </c>
      <c r="AN12" t="str">
        <v>156.2</v>
      </c>
      <c r="AO12" t="str">
        <v>138.6</v>
      </c>
      <c r="AP12" t="str">
        <v>11.2</v>
      </c>
      <c r="AQ12" t="str">
        <v>1</v>
      </c>
      <c r="AR12" t="str">
        <v>4.094</v>
      </c>
      <c r="AS12" t="str">
        <v>19:52:26</v>
      </c>
      <c r="AT12" t="str">
        <v>2024-06-05</v>
      </c>
      <c r="AU12" t="str">
        <v>0.16</v>
      </c>
      <c r="AV12" t="str">
        <v>1</v>
      </c>
      <c r="AW12" t="str">
        <v>-0.000</v>
      </c>
      <c r="AX12" t="str">
        <v>0.000</v>
      </c>
      <c r="AY12" t="str">
        <v>0.000</v>
      </c>
      <c r="AZ12" t="str">
        <v>-0.289</v>
      </c>
      <c r="BA12" t="str">
        <v>-0.043</v>
      </c>
      <c r="BB12" t="str">
        <v>0.027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1.000000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2.445722</v>
      </c>
      <c r="CD12" t="str">
        <v>2.431735</v>
      </c>
      <c r="CE12" t="str">
        <v>1.661758</v>
      </c>
      <c r="CF12" t="str">
        <v>0.900436</v>
      </c>
      <c r="CG12" t="str">
        <v>0.293825</v>
      </c>
      <c r="CH12" t="str">
        <v>-0.006021</v>
      </c>
      <c r="CI12" t="str">
        <v>0.338894</v>
      </c>
      <c r="CJ12" t="str">
        <v>0.108007</v>
      </c>
      <c r="CK12" t="str">
        <v>121.257660</v>
      </c>
      <c r="CL12" t="str">
        <v>0.000211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PSF-01225_20240605195640_1ba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2024-06-05T17:37:17.281Z</v>
      </c>
    </row>
    <row r="13">
      <c r="A13" t="str">
        <v>10</v>
      </c>
      <c r="B13" t="str">
        <v>19:59:52</v>
      </c>
      <c r="C13" t="str">
        <v>2024-06-05</v>
      </c>
      <c r="D13" t="str">
        <v>fvfm_wb</v>
      </c>
      <c r="E13" t="str">
        <v>rebecca</v>
      </c>
      <c r="F13" t="str">
        <v/>
      </c>
      <c r="G13" t="str">
        <v>003</v>
      </c>
      <c r="H13" t="str">
        <v>002</v>
      </c>
      <c r="I13" t="str">
        <v>025</v>
      </c>
      <c r="J13" t="str">
        <f>1/((1/L13)-(1/K13))</f>
        <v>0.028531</v>
      </c>
      <c r="K13" t="str">
        <f>BH13+(BI13*AN13)+(BJ13*AN13*POWER(V13,2))+(BK13*AN13*V13)+(BL13*POWER(AN13,2))</f>
        <v>2.913130</v>
      </c>
      <c r="L13" t="str">
        <f>((M13/1000)*(1000-((T13+S13)/2)))/(T13-S13)</f>
        <v>0.028254</v>
      </c>
      <c r="M13" t="str">
        <f>(AN13*(S13-R13))/(100*U13*(1000-S13))*1000</f>
        <v>0.358338</v>
      </c>
      <c r="N13" t="str">
        <v>1.538957</v>
      </c>
      <c r="O13" t="str">
        <v>1.532156</v>
      </c>
      <c r="P13" t="str">
        <f>0.61365*EXP((17.502*AL13)/(240.97+AL13))</f>
        <v>2.786103</v>
      </c>
      <c r="Q13" t="str">
        <f>P13-N13</f>
        <v>1.247146</v>
      </c>
      <c r="R13" t="str">
        <v>15.245669</v>
      </c>
      <c r="S13" t="str">
        <v>15.313346</v>
      </c>
      <c r="T13" t="str">
        <f>(P13/AM13)*1000</f>
        <v>27.723036</v>
      </c>
      <c r="U13" t="str">
        <f>V13*BG13</f>
        <v>0.298530</v>
      </c>
      <c r="V13" t="str">
        <v>1.800000</v>
      </c>
      <c r="W13" t="str">
        <v>PSF-01225_20240605195952_c8e</v>
      </c>
      <c r="X13" t="str">
        <v>136.386032</v>
      </c>
      <c r="Y13" t="str">
        <v>587.263916</v>
      </c>
      <c r="Z13" t="str">
        <v>0.767760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0.291569</v>
      </c>
      <c r="AG13" t="str">
        <v>1.000000</v>
      </c>
      <c r="AH13" t="str">
        <v>53.16</v>
      </c>
      <c r="AI13" t="str">
        <v>52.92</v>
      </c>
      <c r="AJ13" t="str">
        <v>23.44</v>
      </c>
      <c r="AK13" t="str">
        <v>22.80</v>
      </c>
      <c r="AL13" t="str">
        <f>(AK13-AJ13)*(AJ13*0+0)+AK13</f>
        <v>22.80</v>
      </c>
      <c r="AM13" t="str">
        <v>100.50</v>
      </c>
      <c r="AN13" t="str">
        <v>155.6</v>
      </c>
      <c r="AO13" t="str">
        <v>145.4</v>
      </c>
      <c r="AP13" t="str">
        <v>6.6</v>
      </c>
      <c r="AQ13" t="str">
        <v>1</v>
      </c>
      <c r="AR13" t="str">
        <v>4.089</v>
      </c>
      <c r="AS13" t="str">
        <v>19:52:26</v>
      </c>
      <c r="AT13" t="str">
        <v>2024-06-05</v>
      </c>
      <c r="AU13" t="str">
        <v>0.16</v>
      </c>
      <c r="AV13" t="str">
        <v>1</v>
      </c>
      <c r="AW13" t="str">
        <v>-0.000</v>
      </c>
      <c r="AX13" t="str">
        <v>0.000</v>
      </c>
      <c r="AY13" t="str">
        <v>-0.002</v>
      </c>
      <c r="AZ13" t="str">
        <v>-0.182</v>
      </c>
      <c r="BA13" t="str">
        <v>-0.354</v>
      </c>
      <c r="BB13" t="str">
        <v>-0.024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1.000000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2.443324</v>
      </c>
      <c r="CD13" t="str">
        <v>2.429277</v>
      </c>
      <c r="CE13" t="str">
        <v>1.657420</v>
      </c>
      <c r="CF13" t="str">
        <v>0.917421</v>
      </c>
      <c r="CG13" t="str">
        <v>0.290306</v>
      </c>
      <c r="CH13" t="str">
        <v>-0.006171</v>
      </c>
      <c r="CI13" t="str">
        <v>0.354738</v>
      </c>
      <c r="CJ13" t="str">
        <v>0.107923</v>
      </c>
      <c r="CK13" t="str">
        <v>136.386032</v>
      </c>
      <c r="CL13" t="str">
        <v>0.000212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PSF-01225_20240605195952_c8e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2024-06-05T17:37:17.281Z</v>
      </c>
    </row>
    <row r="14">
      <c r="A14" t="str">
        <v>11</v>
      </c>
      <c r="B14" t="str">
        <v>20:00:32</v>
      </c>
      <c r="C14" t="str">
        <v>2024-06-05</v>
      </c>
      <c r="D14" t="str">
        <v>fvfm_wb</v>
      </c>
      <c r="E14" t="str">
        <v>rebecca</v>
      </c>
      <c r="F14" t="str">
        <v/>
      </c>
      <c r="G14" t="str">
        <v>003</v>
      </c>
      <c r="H14" t="str">
        <v>003</v>
      </c>
      <c r="I14" t="str">
        <v>025</v>
      </c>
      <c r="J14" t="str">
        <f>1/((1/L14)-(1/K14))</f>
        <v>0.010375</v>
      </c>
      <c r="K14" t="str">
        <f>BH14+(BI14*AN14)+(BJ14*AN14*POWER(V14,2))+(BK14*AN14*V14)+(BL14*POWER(AN14,2))</f>
        <v>2.914820</v>
      </c>
      <c r="L14" t="str">
        <f>((M14/1000)*(1000-((T14+S14)/2)))/(T14-S14)</f>
        <v>0.010338</v>
      </c>
      <c r="M14" t="str">
        <f>(AN14*(S14-R14))/(100*U14*(1000-S14))*1000</f>
        <v>0.133508</v>
      </c>
      <c r="N14" t="str">
        <v>1.535496</v>
      </c>
      <c r="O14" t="str">
        <v>1.532966</v>
      </c>
      <c r="P14" t="str">
        <f>0.61365*EXP((17.502*AL14)/(240.97+AL14))</f>
        <v>2.805222</v>
      </c>
      <c r="Q14" t="str">
        <f>P14-N14</f>
        <v>1.269725</v>
      </c>
      <c r="R14" t="str">
        <v>15.254986</v>
      </c>
      <c r="S14" t="str">
        <v>15.280168</v>
      </c>
      <c r="T14" t="str">
        <f>(P14/AM14)*1000</f>
        <v>27.915569</v>
      </c>
      <c r="U14" t="str">
        <f>V14*BG14</f>
        <v>0.298530</v>
      </c>
      <c r="V14" t="str">
        <v>1.800000</v>
      </c>
      <c r="W14" t="str">
        <v>PSF-01225_20240605200032_de9</v>
      </c>
      <c r="X14" t="str">
        <v>125.582458</v>
      </c>
      <c r="Y14" t="str">
        <v>601.948120</v>
      </c>
      <c r="Z14" t="str">
        <v>0.791373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0.277463</v>
      </c>
      <c r="AG14" t="str">
        <v>1.000000</v>
      </c>
      <c r="AH14" t="str">
        <v>52.85</v>
      </c>
      <c r="AI14" t="str">
        <v>52.77</v>
      </c>
      <c r="AJ14" t="str">
        <v>23.49</v>
      </c>
      <c r="AK14" t="str">
        <v>22.91</v>
      </c>
      <c r="AL14" t="str">
        <f>(AK14-AJ14)*(AJ14*0+0)+AK14</f>
        <v>22.91</v>
      </c>
      <c r="AM14" t="str">
        <v>100.49</v>
      </c>
      <c r="AN14" t="str">
        <v>155.9</v>
      </c>
      <c r="AO14" t="str">
        <v>132.5</v>
      </c>
      <c r="AP14" t="str">
        <v>15.0</v>
      </c>
      <c r="AQ14" t="str">
        <v>1</v>
      </c>
      <c r="AR14" t="str">
        <v>4.088</v>
      </c>
      <c r="AS14" t="str">
        <v>19:52:26</v>
      </c>
      <c r="AT14" t="str">
        <v>2024-06-05</v>
      </c>
      <c r="AU14" t="str">
        <v>0.16</v>
      </c>
      <c r="AV14" t="str">
        <v>1</v>
      </c>
      <c r="AW14" t="str">
        <v>-0.002</v>
      </c>
      <c r="AX14" t="str">
        <v>-0.000</v>
      </c>
      <c r="AY14" t="str">
        <v>-0.003</v>
      </c>
      <c r="AZ14" t="str">
        <v>0.075</v>
      </c>
      <c r="BA14" t="str">
        <v>0.232</v>
      </c>
      <c r="BB14" t="str">
        <v>-0.050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1.000000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2.443122</v>
      </c>
      <c r="CD14" t="str">
        <v>2.428890</v>
      </c>
      <c r="CE14" t="str">
        <v>1.659177</v>
      </c>
      <c r="CF14" t="str">
        <v>0.885261</v>
      </c>
      <c r="CG14" t="str">
        <v>0.289635</v>
      </c>
      <c r="CH14" t="str">
        <v>-0.005545</v>
      </c>
      <c r="CI14" t="str">
        <v>0.357828</v>
      </c>
      <c r="CJ14" t="str">
        <v>0.107871</v>
      </c>
      <c r="CK14" t="str">
        <v>125.582458</v>
      </c>
      <c r="CL14" t="str">
        <v>0.000212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PSF-01225_20240605200032_de9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2024-06-05T17:37:17.281Z</v>
      </c>
    </row>
    <row r="15">
      <c r="A15" t="str">
        <v>12</v>
      </c>
      <c r="B15" t="str">
        <v>20:01:15</v>
      </c>
      <c r="C15" t="str">
        <v>2024-06-05</v>
      </c>
      <c r="D15" t="str">
        <v>fvfm_wb</v>
      </c>
      <c r="E15" t="str">
        <v>rebecca</v>
      </c>
      <c r="F15" t="str">
        <v/>
      </c>
      <c r="G15" t="str">
        <v>003</v>
      </c>
      <c r="H15" t="str">
        <v>004</v>
      </c>
      <c r="I15" t="str">
        <v>025</v>
      </c>
      <c r="J15" t="str">
        <f>1/((1/L15)-(1/K15))</f>
        <v>0.084845</v>
      </c>
      <c r="K15" t="str">
        <f>BH15+(BI15*AN15)+(BJ15*AN15*POWER(V15,2))+(BK15*AN15*V15)+(BL15*POWER(AN15,2))</f>
        <v>2.915293</v>
      </c>
      <c r="L15" t="str">
        <f>((M15/1000)*(1000-((T15+S15)/2)))/(T15-S15)</f>
        <v>0.082446</v>
      </c>
      <c r="M15" t="str">
        <f>(AN15*(S15-R15))/(100*U15*(1000-S15))*1000</f>
        <v>1.010254</v>
      </c>
      <c r="N15" t="str">
        <v>1.571413</v>
      </c>
      <c r="O15" t="str">
        <v>1.552276</v>
      </c>
      <c r="P15" t="str">
        <f>0.61365*EXP((17.502*AL15)/(240.97+AL15))</f>
        <v>2.776279</v>
      </c>
      <c r="Q15" t="str">
        <f>P15-N15</f>
        <v>1.204866</v>
      </c>
      <c r="R15" t="str">
        <v>15.445301</v>
      </c>
      <c r="S15" t="str">
        <v>15.635714</v>
      </c>
      <c r="T15" t="str">
        <f>(P15/AM15)*1000</f>
        <v>27.624250</v>
      </c>
      <c r="U15" t="str">
        <f>V15*BG15</f>
        <v>0.298530</v>
      </c>
      <c r="V15" t="str">
        <v>1.800000</v>
      </c>
      <c r="W15" t="str">
        <v>PSF-01225_20240605200115_e7b</v>
      </c>
      <c r="X15" t="str">
        <v>118.376968</v>
      </c>
      <c r="Y15" t="str">
        <v>578.950500</v>
      </c>
      <c r="Z15" t="str">
        <v>0.795532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0.271834</v>
      </c>
      <c r="AG15" t="str">
        <v>1.000000</v>
      </c>
      <c r="AH15" t="str">
        <v>53.90</v>
      </c>
      <c r="AI15" t="str">
        <v>53.25</v>
      </c>
      <c r="AJ15" t="str">
        <v>23.55</v>
      </c>
      <c r="AK15" t="str">
        <v>22.74</v>
      </c>
      <c r="AL15" t="str">
        <f>(AK15-AJ15)*(AJ15*0+0)+AK15</f>
        <v>22.74</v>
      </c>
      <c r="AM15" t="str">
        <v>100.50</v>
      </c>
      <c r="AN15" t="str">
        <v>155.9</v>
      </c>
      <c r="AO15" t="str">
        <v>141.0</v>
      </c>
      <c r="AP15" t="str">
        <v>9.6</v>
      </c>
      <c r="AQ15" t="str">
        <v>1</v>
      </c>
      <c r="AR15" t="str">
        <v>4.087</v>
      </c>
      <c r="AS15" t="str">
        <v>19:52:26</v>
      </c>
      <c r="AT15" t="str">
        <v>2024-06-05</v>
      </c>
      <c r="AU15" t="str">
        <v>0.16</v>
      </c>
      <c r="AV15" t="str">
        <v>1</v>
      </c>
      <c r="AW15" t="str">
        <v>-0.002</v>
      </c>
      <c r="AX15" t="str">
        <v>0.001</v>
      </c>
      <c r="AY15" t="str">
        <v>-0.001</v>
      </c>
      <c r="AZ15" t="str">
        <v>-0.201</v>
      </c>
      <c r="BA15" t="str">
        <v>-0.074</v>
      </c>
      <c r="BB15" t="str">
        <v>0.090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1.000000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2.443703</v>
      </c>
      <c r="CD15" t="str">
        <v>2.430179</v>
      </c>
      <c r="CE15" t="str">
        <v>1.659670</v>
      </c>
      <c r="CF15" t="str">
        <v>0.906345</v>
      </c>
      <c r="CG15" t="str">
        <v>0.288970</v>
      </c>
      <c r="CH15" t="str">
        <v>-0.008183</v>
      </c>
      <c r="CI15" t="str">
        <v>0.361316</v>
      </c>
      <c r="CJ15" t="str">
        <v>0.107856</v>
      </c>
      <c r="CK15" t="str">
        <v>118.376968</v>
      </c>
      <c r="CL15" t="str">
        <v>0.000211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PSF-01225_20240605200115_e7b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2024-06-05T17:37:17.281Z</v>
      </c>
    </row>
  </sheetData>
  <ignoredErrors>
    <ignoredError numberStoredAsText="1" sqref="A1:DC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fvfm_wb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