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vfm_wb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tree_number</v>
      </c>
      <c r="H2" t="str">
        <v>branch_id</v>
      </c>
      <c r="I2" t="str">
        <v>wb_temp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19:36:13</v>
      </c>
      <c r="C4" t="str">
        <v>2024-06-05</v>
      </c>
      <c r="D4" t="str">
        <v>fvfm_wb</v>
      </c>
      <c r="E4" t="str">
        <v>rebecca</v>
      </c>
      <c r="F4" t="str">
        <v/>
      </c>
      <c r="G4" t="str">
        <v>001</v>
      </c>
      <c r="H4" t="str">
        <v>001</v>
      </c>
      <c r="I4" t="str">
        <v>025</v>
      </c>
      <c r="J4" t="str">
        <f>1/((1/L4)-(1/K4))</f>
        <v>-0.011744</v>
      </c>
      <c r="K4" t="str">
        <f>BH4+(BI4*AN4)+(BJ4*AN4*POWER(V4,2))+(BK4*AN4*V4)+(BL4*POWER(AN4,2))</f>
        <v>2.916844</v>
      </c>
      <c r="L4" t="str">
        <f>((M4/1000)*(1000-((T4+S4)/2)))/(T4-S4)</f>
        <v>-0.011791</v>
      </c>
      <c r="M4" t="str">
        <f>(AN4*(S4-R4))/(100*U4*(1000-S4))*1000</f>
        <v>-0.114684</v>
      </c>
      <c r="N4" t="str">
        <v>1.482446</v>
      </c>
      <c r="O4" t="str">
        <v>1.484617</v>
      </c>
      <c r="P4" t="str">
        <f>0.61365*EXP((17.502*AL4)/(240.97+AL4))</f>
        <v>2.440135</v>
      </c>
      <c r="Q4" t="str">
        <f>P4-N4</f>
        <v>0.957688</v>
      </c>
      <c r="R4" t="str">
        <v>14.783115</v>
      </c>
      <c r="S4" t="str">
        <v>14.761507</v>
      </c>
      <c r="T4" t="str">
        <f>(P4/AM4)*1000</f>
        <v>24.297718</v>
      </c>
      <c r="U4" t="str">
        <f>V4*BG4</f>
        <v>0.298530</v>
      </c>
      <c r="V4" t="str">
        <v>1.800000</v>
      </c>
      <c r="W4" t="str">
        <v>PSF-01225_20240605193613_e90</v>
      </c>
      <c r="X4" t="str">
        <v>115.291359</v>
      </c>
      <c r="Y4" t="str">
        <v>462.884888</v>
      </c>
      <c r="Z4" t="str">
        <v>0.750929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0.919489</v>
      </c>
      <c r="AG4" t="str">
        <v>1.000000</v>
      </c>
      <c r="AH4" t="str">
        <v>61.62</v>
      </c>
      <c r="AI4" t="str">
        <v>61.71</v>
      </c>
      <c r="AJ4" t="str">
        <v>20.40</v>
      </c>
      <c r="AK4" t="str">
        <v>20.63</v>
      </c>
      <c r="AL4" t="str">
        <f>(AK4-AJ4)*(AJ4*0+0)+AK4</f>
        <v>20.63</v>
      </c>
      <c r="AM4" t="str">
        <v>100.43</v>
      </c>
      <c r="AN4" t="str">
        <v>156.1</v>
      </c>
      <c r="AO4" t="str">
        <v>134.6</v>
      </c>
      <c r="AP4" t="str">
        <v>13.8</v>
      </c>
      <c r="AQ4" t="str">
        <v>3</v>
      </c>
      <c r="AR4" t="str">
        <v>4.120</v>
      </c>
      <c r="AS4" t="str">
        <v>19:34:09</v>
      </c>
      <c r="AT4" t="str">
        <v>2024-06-05</v>
      </c>
      <c r="AU4" t="str">
        <v>0.27</v>
      </c>
      <c r="AV4" t="str">
        <v>1</v>
      </c>
      <c r="AW4" t="str">
        <v>-0.002</v>
      </c>
      <c r="AX4" t="str">
        <v>-0.001</v>
      </c>
      <c r="AY4" t="str">
        <v>0.003</v>
      </c>
      <c r="AZ4" t="str">
        <v>0.175</v>
      </c>
      <c r="BA4" t="str">
        <v>0.023</v>
      </c>
      <c r="BB4" t="str">
        <v>-0.029</v>
      </c>
      <c r="BC4" t="str">
        <v>1</v>
      </c>
      <c r="BD4" t="str">
        <v>150</v>
      </c>
      <c r="BE4" t="str">
        <v>0.001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1.000000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2.454427</v>
      </c>
      <c r="CD4" t="str">
        <v>2.439974</v>
      </c>
      <c r="CE4" t="str">
        <v>1.661291</v>
      </c>
      <c r="CF4" t="str">
        <v>0.890423</v>
      </c>
      <c r="CG4" t="str">
        <v>0.327832</v>
      </c>
      <c r="CH4" t="str">
        <v>0.003921</v>
      </c>
      <c r="CI4" t="str">
        <v>0.060860</v>
      </c>
      <c r="CJ4" t="str">
        <v>0.109415</v>
      </c>
      <c r="CK4" t="str">
        <v>115.291359</v>
      </c>
      <c r="CL4" t="str">
        <v>0.000210</v>
      </c>
      <c r="CM4" t="str">
        <v>2.365176</v>
      </c>
      <c r="CN4" t="str">
        <v>-0.000008</v>
      </c>
      <c r="CO4" t="str">
        <v>1.000000</v>
      </c>
      <c r="CP4" t="str">
        <v>2.351669</v>
      </c>
      <c r="CQ4" t="str">
        <v>-0.000027</v>
      </c>
      <c r="CR4" t="str">
        <v>1.000000</v>
      </c>
      <c r="CS4" t="str">
        <v>0.600858</v>
      </c>
      <c r="CT4" t="str">
        <v>0.600606</v>
      </c>
      <c r="CU4" t="str">
        <v>0.107252</v>
      </c>
      <c r="CV4" t="str">
        <v>0.000000</v>
      </c>
      <c r="CW4" t="str">
        <v>PSF-01225_20240605193613_e90</v>
      </c>
      <c r="CX4" t="str">
        <v>PFA-01090</v>
      </c>
      <c r="CY4" t="str">
        <v>PSA-01092</v>
      </c>
      <c r="CZ4" t="str">
        <v>PSF-01225</v>
      </c>
      <c r="DA4" t="str">
        <v>RHS-02024</v>
      </c>
      <c r="DB4" t="str">
        <v>3.0.0</v>
      </c>
      <c r="DC4" t="str">
        <v>2024-06-02T16:21:26.787Z</v>
      </c>
    </row>
  </sheetData>
  <ignoredErrors>
    <ignoredError numberStoredAsText="1" sqref="A1:DC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fvfm_wb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