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Hainich_TSM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9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tree_number</v>
      </c>
      <c r="H2" t="str">
        <v>wb_temp</v>
      </c>
      <c r="I2" t="str">
        <v>treatment_time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08:38:47</v>
      </c>
      <c r="C4" t="str">
        <v>2024-07-11</v>
      </c>
      <c r="D4" t="str">
        <v>Hainich_TSM</v>
      </c>
      <c r="E4" t="str">
        <v>Sharath</v>
      </c>
      <c r="F4" t="str">
        <v/>
      </c>
      <c r="G4" t="str">
        <v>001</v>
      </c>
      <c r="H4" t="str">
        <v>040</v>
      </c>
      <c r="I4" t="str">
        <v>60min</v>
      </c>
      <c r="J4" t="str">
        <f>1/((1/L4)-(1/K4))</f>
        <v>0.072676</v>
      </c>
      <c r="K4" t="str">
        <f>BH4+(BI4*AN4)+(BJ4*AN4*POWER(V4,2))+(BK4*AN4*V4)+(BL4*POWER(AN4,2))</f>
        <v>2.918538</v>
      </c>
      <c r="L4" t="str">
        <f>((M4/1000)*(1000-((T4+S4)/2)))/(T4-S4)</f>
        <v>0.070910</v>
      </c>
      <c r="M4" t="str">
        <f>(AN4*(S4-R4))/(100*U4*(1000-S4))*1000</f>
        <v>0.642878</v>
      </c>
      <c r="N4" t="str">
        <v>1.899751</v>
      </c>
      <c r="O4" t="str">
        <v>1.887745</v>
      </c>
      <c r="P4" t="str">
        <f>0.61365*EXP((17.502*AL4)/(240.97+AL4))</f>
        <v>2.782259</v>
      </c>
      <c r="Q4" t="str">
        <f>P4-N4</f>
        <v>0.882508</v>
      </c>
      <c r="R4" t="str">
        <v>18.937624</v>
      </c>
      <c r="S4" t="str">
        <v>19.058064</v>
      </c>
      <c r="T4" t="str">
        <f>(P4/AM4)*1000</f>
        <v>27.911276</v>
      </c>
      <c r="U4" t="str">
        <f>V4*BG4</f>
        <v>0.298530</v>
      </c>
      <c r="V4" t="str">
        <v>1.800000</v>
      </c>
      <c r="W4" t="str">
        <v>PSF-00186_20240711083847_352</v>
      </c>
      <c r="X4" t="str">
        <v>102.573753</v>
      </c>
      <c r="Y4" t="str">
        <v>446.059937</v>
      </c>
      <c r="Z4" t="str">
        <v>0.770045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1.509314</v>
      </c>
      <c r="AG4" t="str">
        <v>1.000000</v>
      </c>
      <c r="AH4" t="str">
        <v>67.99</v>
      </c>
      <c r="AI4" t="str">
        <v>67.56</v>
      </c>
      <c r="AJ4" t="str">
        <v>22.85</v>
      </c>
      <c r="AK4" t="str">
        <v>22.78</v>
      </c>
      <c r="AL4" t="str">
        <f>(AK4-AJ4)*(AJ4*0+0)+AK4</f>
        <v>22.78</v>
      </c>
      <c r="AM4" t="str">
        <v>99.68</v>
      </c>
      <c r="AN4" t="str">
        <v>156.3</v>
      </c>
      <c r="AO4" t="str">
        <v>153.7</v>
      </c>
      <c r="AP4" t="str">
        <v>1.7</v>
      </c>
      <c r="AQ4" t="str">
        <v>5</v>
      </c>
      <c r="AR4" t="str">
        <v>4.052</v>
      </c>
      <c r="AS4" t="str">
        <v>08:24:42</v>
      </c>
      <c r="AT4" t="str">
        <v>2024-07-11</v>
      </c>
      <c r="AU4" t="str">
        <v>-0.65</v>
      </c>
      <c r="AV4" t="str">
        <v>1</v>
      </c>
      <c r="AW4" t="str">
        <v>-0.001</v>
      </c>
      <c r="AX4" t="str">
        <v>-0.000</v>
      </c>
      <c r="AY4" t="str">
        <v>-0.006</v>
      </c>
      <c r="AZ4" t="str">
        <v>0.228</v>
      </c>
      <c r="BA4" t="str">
        <v>0.104</v>
      </c>
      <c r="BB4" t="str">
        <v>0.784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1.000000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2.467745</v>
      </c>
      <c r="CD4" t="str">
        <v>2.483445</v>
      </c>
      <c r="CE4" t="str">
        <v>1.636027</v>
      </c>
      <c r="CF4" t="str">
        <v>0.926865</v>
      </c>
      <c r="CG4" t="str">
        <v>0.297192</v>
      </c>
      <c r="CH4" t="str">
        <v>-0.000643</v>
      </c>
      <c r="CI4" t="str">
        <v>0.179594</v>
      </c>
      <c r="CJ4" t="str">
        <v>0.110908</v>
      </c>
      <c r="CK4" t="str">
        <v>102.573753</v>
      </c>
      <c r="CL4" t="str">
        <v>0.000224</v>
      </c>
      <c r="CM4" t="str">
        <v>2.366979</v>
      </c>
      <c r="CN4" t="str">
        <v>-0.000027</v>
      </c>
      <c r="CO4" t="str">
        <v>1.000000</v>
      </c>
      <c r="CP4" t="str">
        <v>2.379352</v>
      </c>
      <c r="CQ4" t="str">
        <v>-0.000008</v>
      </c>
      <c r="CR4" t="str">
        <v>1.000000</v>
      </c>
      <c r="CS4" t="str">
        <v>0.602324</v>
      </c>
      <c r="CT4" t="str">
        <v>0.600243</v>
      </c>
      <c r="CU4" t="str">
        <v>0.106805</v>
      </c>
      <c r="CV4" t="str">
        <v>0.000000</v>
      </c>
      <c r="CW4" t="str">
        <v>PSF-00186_20240711083847_352</v>
      </c>
      <c r="CX4" t="str">
        <v>PFA-00180</v>
      </c>
      <c r="CY4" t="str">
        <v>PSA-00192</v>
      </c>
      <c r="CZ4" t="str">
        <v>PSF-00186</v>
      </c>
      <c r="DA4" t="str">
        <v>RHS-00538</v>
      </c>
      <c r="DB4" t="str">
        <v>3.0.0</v>
      </c>
      <c r="DC4" t="str">
        <v>2024-07-10T17:26:45.161Z</v>
      </c>
    </row>
    <row r="5">
      <c r="A5" t="str">
        <v>2</v>
      </c>
      <c r="B5" t="str">
        <v>08:41:00</v>
      </c>
      <c r="C5" t="str">
        <v>2024-07-11</v>
      </c>
      <c r="D5" t="str">
        <v>Hainich_TSM</v>
      </c>
      <c r="E5" t="str">
        <v>Sharath</v>
      </c>
      <c r="F5" t="str">
        <v/>
      </c>
      <c r="G5" t="str">
        <v>002</v>
      </c>
      <c r="H5" t="str">
        <v>040</v>
      </c>
      <c r="I5" t="str">
        <v>60min</v>
      </c>
      <c r="J5" t="str">
        <f>1/((1/L5)-(1/K5))</f>
        <v>-0.347543</v>
      </c>
      <c r="K5" t="str">
        <f>BH5+(BI5*AN5)+(BJ5*AN5*POWER(V5,2))+(BK5*AN5*V5)+(BL5*POWER(AN5,2))</f>
        <v>2.917597</v>
      </c>
      <c r="L5" t="str">
        <f>((M5/1000)*(1000-((T5+S5)/2)))/(T5-S5)</f>
        <v>-0.394541</v>
      </c>
      <c r="M5" t="str">
        <f>(AN5*(S5-R5))/(100*U5*(1000-S5))*1000</f>
        <v>-3.924512</v>
      </c>
      <c r="N5" t="str">
        <v>1.832209</v>
      </c>
      <c r="O5" t="str">
        <v>1.905605</v>
      </c>
      <c r="P5" t="str">
        <f>0.61365*EXP((17.502*AL5)/(240.97+AL5))</f>
        <v>2.800722</v>
      </c>
      <c r="Q5" t="str">
        <f>P5-N5</f>
        <v>0.968513</v>
      </c>
      <c r="R5" t="str">
        <v>19.116556</v>
      </c>
      <c r="S5" t="str">
        <v>18.380262</v>
      </c>
      <c r="T5" t="str">
        <f>(P5/AM5)*1000</f>
        <v>28.096140</v>
      </c>
      <c r="U5" t="str">
        <f>V5*BG5</f>
        <v>0.298530</v>
      </c>
      <c r="V5" t="str">
        <v>1.800000</v>
      </c>
      <c r="W5" t="str">
        <v>PSF-00186_20240711084100_0f8</v>
      </c>
      <c r="X5" t="str">
        <v>101.453308</v>
      </c>
      <c r="Y5" t="str">
        <v>450.290314</v>
      </c>
      <c r="Z5" t="str">
        <v>0.774694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0.855736</v>
      </c>
      <c r="AG5" t="str">
        <v>1.000000</v>
      </c>
      <c r="AH5" t="str">
        <v>64.78</v>
      </c>
      <c r="AI5" t="str">
        <v>67.37</v>
      </c>
      <c r="AJ5" t="str">
        <v>23.05</v>
      </c>
      <c r="AK5" t="str">
        <v>22.89</v>
      </c>
      <c r="AL5" t="str">
        <f>(AK5-AJ5)*(AJ5*0+0)+AK5</f>
        <v>22.89</v>
      </c>
      <c r="AM5" t="str">
        <v>99.68</v>
      </c>
      <c r="AN5" t="str">
        <v>156.2</v>
      </c>
      <c r="AO5" t="str">
        <v>156.3</v>
      </c>
      <c r="AP5" t="str">
        <v>-0.1</v>
      </c>
      <c r="AQ5" t="str">
        <v>3</v>
      </c>
      <c r="AR5" t="str">
        <v>4.049</v>
      </c>
      <c r="AS5" t="str">
        <v>08:40:46</v>
      </c>
      <c r="AT5" t="str">
        <v>2024-07-11</v>
      </c>
      <c r="AU5" t="str">
        <v>-3.57</v>
      </c>
      <c r="AV5" t="str">
        <v>0</v>
      </c>
      <c r="AW5" t="str">
        <v>-0.000</v>
      </c>
      <c r="AX5" t="str">
        <v>-0.001</v>
      </c>
      <c r="AY5" t="str">
        <v>0.001</v>
      </c>
      <c r="AZ5" t="str">
        <v>-0.079</v>
      </c>
      <c r="BA5" t="str">
        <v>0.093</v>
      </c>
      <c r="BB5" t="str">
        <v>-0.119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1.000000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2.467459</v>
      </c>
      <c r="CD5" t="str">
        <v>2.483026</v>
      </c>
      <c r="CE5" t="str">
        <v>1.635049</v>
      </c>
      <c r="CF5" t="str">
        <v>0.933475</v>
      </c>
      <c r="CG5" t="str">
        <v>0.294812</v>
      </c>
      <c r="CH5" t="str">
        <v>-0.001719</v>
      </c>
      <c r="CI5" t="str">
        <v>0.193362</v>
      </c>
      <c r="CJ5" t="str">
        <v>0.109117</v>
      </c>
      <c r="CK5" t="str">
        <v>101.453308</v>
      </c>
      <c r="CL5" t="str">
        <v>0.000230</v>
      </c>
      <c r="CM5" t="str">
        <v>2.366979</v>
      </c>
      <c r="CN5" t="str">
        <v>-0.000027</v>
      </c>
      <c r="CO5" t="str">
        <v>1.000000</v>
      </c>
      <c r="CP5" t="str">
        <v>2.379352</v>
      </c>
      <c r="CQ5" t="str">
        <v>-0.000008</v>
      </c>
      <c r="CR5" t="str">
        <v>1.000000</v>
      </c>
      <c r="CS5" t="str">
        <v>0.602324</v>
      </c>
      <c r="CT5" t="str">
        <v>0.600243</v>
      </c>
      <c r="CU5" t="str">
        <v>0.106805</v>
      </c>
      <c r="CV5" t="str">
        <v>0.000000</v>
      </c>
      <c r="CW5" t="str">
        <v>PSF-00186_20240711084100_0f8</v>
      </c>
      <c r="CX5" t="str">
        <v>PFA-00180</v>
      </c>
      <c r="CY5" t="str">
        <v>PSA-00192</v>
      </c>
      <c r="CZ5" t="str">
        <v>PSF-00186</v>
      </c>
      <c r="DA5" t="str">
        <v>RHS-00538</v>
      </c>
      <c r="DB5" t="str">
        <v>3.0.0</v>
      </c>
      <c r="DC5" t="str">
        <v>2024-07-10T17:26:45.161Z</v>
      </c>
    </row>
    <row r="6">
      <c r="A6" t="str">
        <v>3</v>
      </c>
      <c r="B6" t="str">
        <v>08:42:42</v>
      </c>
      <c r="C6" t="str">
        <v>2024-07-11</v>
      </c>
      <c r="D6" t="str">
        <v>Hainich_TSM</v>
      </c>
      <c r="E6" t="str">
        <v>Sharath</v>
      </c>
      <c r="F6" t="str">
        <v/>
      </c>
      <c r="G6" t="str">
        <v>003</v>
      </c>
      <c r="H6" t="str">
        <v>040</v>
      </c>
      <c r="I6" t="str">
        <v>60min</v>
      </c>
      <c r="J6" t="str">
        <f>1/((1/L6)-(1/K6))</f>
        <v>-0.363644</v>
      </c>
      <c r="K6" t="str">
        <f>BH6+(BI6*AN6)+(BJ6*AN6*POWER(V6,2))+(BK6*AN6*V6)+(BL6*POWER(AN6,2))</f>
        <v>2.918980</v>
      </c>
      <c r="L6" t="str">
        <f>((M6/1000)*(1000-((T6+S6)/2)))/(T6-S6)</f>
        <v>-0.415393</v>
      </c>
      <c r="M6" t="str">
        <f>(AN6*(S6-R6))/(100*U6*(1000-S6))*1000</f>
        <v>-4.043683</v>
      </c>
      <c r="N6" t="str">
        <v>1.856091</v>
      </c>
      <c r="O6" t="str">
        <v>1.931613</v>
      </c>
      <c r="P6" t="str">
        <f>0.61365*EXP((17.502*AL6)/(240.97+AL6))</f>
        <v>2.803760</v>
      </c>
      <c r="Q6" t="str">
        <f>P6-N6</f>
        <v>0.947669</v>
      </c>
      <c r="R6" t="str">
        <v>19.378044</v>
      </c>
      <c r="S6" t="str">
        <v>18.620403</v>
      </c>
      <c r="T6" t="str">
        <f>(P6/AM6)*1000</f>
        <v>28.127470</v>
      </c>
      <c r="U6" t="str">
        <f>V6*BG6</f>
        <v>0.298530</v>
      </c>
      <c r="V6" t="str">
        <v>1.800000</v>
      </c>
      <c r="W6" t="str">
        <v>PSF-00186_20240711084242_511</v>
      </c>
      <c r="X6" t="str">
        <v>96.627113</v>
      </c>
      <c r="Y6" t="str">
        <v>416.156158</v>
      </c>
      <c r="Z6" t="str">
        <v>0.767810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1.402223</v>
      </c>
      <c r="AG6" t="str">
        <v>1.000000</v>
      </c>
      <c r="AH6" t="str">
        <v>65.03</v>
      </c>
      <c r="AI6" t="str">
        <v>67.68</v>
      </c>
      <c r="AJ6" t="str">
        <v>23.20</v>
      </c>
      <c r="AK6" t="str">
        <v>22.91</v>
      </c>
      <c r="AL6" t="str">
        <f>(AK6-AJ6)*(AJ6*0+0)+AK6</f>
        <v>22.91</v>
      </c>
      <c r="AM6" t="str">
        <v>99.68</v>
      </c>
      <c r="AN6" t="str">
        <v>156.4</v>
      </c>
      <c r="AO6" t="str">
        <v>154.7</v>
      </c>
      <c r="AP6" t="str">
        <v>1.0</v>
      </c>
      <c r="AQ6" t="str">
        <v>5</v>
      </c>
      <c r="AR6" t="str">
        <v>4.047</v>
      </c>
      <c r="AS6" t="str">
        <v>08:40:46</v>
      </c>
      <c r="AT6" t="str">
        <v>2024-07-11</v>
      </c>
      <c r="AU6" t="str">
        <v>-3.57</v>
      </c>
      <c r="AV6" t="str">
        <v>0</v>
      </c>
      <c r="AW6" t="str">
        <v>-0.001</v>
      </c>
      <c r="AX6" t="str">
        <v>-0.001</v>
      </c>
      <c r="AY6" t="str">
        <v>-0.003</v>
      </c>
      <c r="AZ6" t="str">
        <v>0.275</v>
      </c>
      <c r="BA6" t="str">
        <v>0.399</v>
      </c>
      <c r="BB6" t="str">
        <v>0.833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1.000000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2.467821</v>
      </c>
      <c r="CD6" t="str">
        <v>2.483333</v>
      </c>
      <c r="CE6" t="str">
        <v>1.636488</v>
      </c>
      <c r="CF6" t="str">
        <v>0.929502</v>
      </c>
      <c r="CG6" t="str">
        <v>0.293053</v>
      </c>
      <c r="CH6" t="str">
        <v>-0.003256</v>
      </c>
      <c r="CI6" t="str">
        <v>0.203395</v>
      </c>
      <c r="CJ6" t="str">
        <v>0.110628</v>
      </c>
      <c r="CK6" t="str">
        <v>96.627113</v>
      </c>
      <c r="CL6" t="str">
        <v>0.000234</v>
      </c>
      <c r="CM6" t="str">
        <v>2.366979</v>
      </c>
      <c r="CN6" t="str">
        <v>-0.000027</v>
      </c>
      <c r="CO6" t="str">
        <v>1.000000</v>
      </c>
      <c r="CP6" t="str">
        <v>2.379352</v>
      </c>
      <c r="CQ6" t="str">
        <v>-0.000008</v>
      </c>
      <c r="CR6" t="str">
        <v>1.000000</v>
      </c>
      <c r="CS6" t="str">
        <v>0.602324</v>
      </c>
      <c r="CT6" t="str">
        <v>0.600243</v>
      </c>
      <c r="CU6" t="str">
        <v>0.106805</v>
      </c>
      <c r="CV6" t="str">
        <v>0.000000</v>
      </c>
      <c r="CW6" t="str">
        <v>PSF-00186_20240711084242_511</v>
      </c>
      <c r="CX6" t="str">
        <v>PFA-00180</v>
      </c>
      <c r="CY6" t="str">
        <v>PSA-00192</v>
      </c>
      <c r="CZ6" t="str">
        <v>PSF-00186</v>
      </c>
      <c r="DA6" t="str">
        <v>RHS-00538</v>
      </c>
      <c r="DB6" t="str">
        <v>3.0.0</v>
      </c>
      <c r="DC6" t="str">
        <v>2024-07-10T17:26:45.161Z</v>
      </c>
    </row>
    <row r="7">
      <c r="A7" t="str">
        <v>4</v>
      </c>
      <c r="B7" t="str">
        <v>08:43:20</v>
      </c>
      <c r="C7" t="str">
        <v>2024-07-11</v>
      </c>
      <c r="D7" t="str">
        <v>Hainich_TSM</v>
      </c>
      <c r="E7" t="str">
        <v>Sharath</v>
      </c>
      <c r="F7" t="str">
        <v/>
      </c>
      <c r="G7" t="str">
        <v>003</v>
      </c>
      <c r="H7" t="str">
        <v>040</v>
      </c>
      <c r="I7" t="str">
        <v>60min</v>
      </c>
      <c r="J7" t="str">
        <f>1/((1/L7)-(1/K7))</f>
        <v>-0.265459</v>
      </c>
      <c r="K7" t="str">
        <f>BH7+(BI7*AN7)+(BJ7*AN7*POWER(V7,2))+(BK7*AN7*V7)+(BL7*POWER(AN7,2))</f>
        <v>2.917355</v>
      </c>
      <c r="L7" t="str">
        <f>((M7/1000)*(1000-((T7+S7)/2)))/(T7-S7)</f>
        <v>-0.292032</v>
      </c>
      <c r="M7" t="str">
        <f>(AN7*(S7-R7))/(100*U7*(1000-S7))*1000</f>
        <v>-2.466655</v>
      </c>
      <c r="N7" t="str">
        <v>1.888838</v>
      </c>
      <c r="O7" t="str">
        <v>1.934946</v>
      </c>
      <c r="P7" t="str">
        <f>0.61365*EXP((17.502*AL7)/(240.97+AL7))</f>
        <v>2.711293</v>
      </c>
      <c r="Q7" t="str">
        <f>P7-N7</f>
        <v>0.822454</v>
      </c>
      <c r="R7" t="str">
        <v>19.413139</v>
      </c>
      <c r="S7" t="str">
        <v>18.950541</v>
      </c>
      <c r="T7" t="str">
        <f>(P7/AM7)*1000</f>
        <v>27.202148</v>
      </c>
      <c r="U7" t="str">
        <f>V7*BG7</f>
        <v>0.298530</v>
      </c>
      <c r="V7" t="str">
        <v>1.800000</v>
      </c>
      <c r="W7" t="str">
        <v>PSF-00186_20240711084320_be1</v>
      </c>
      <c r="X7" t="str">
        <v>88.324066</v>
      </c>
      <c r="Y7" t="str">
        <v>364.407410</v>
      </c>
      <c r="Z7" t="str">
        <v>0.757623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1.394490</v>
      </c>
      <c r="AG7" t="str">
        <v>1.000000</v>
      </c>
      <c r="AH7" t="str">
        <v>65.98</v>
      </c>
      <c r="AI7" t="str">
        <v>67.59</v>
      </c>
      <c r="AJ7" t="str">
        <v>23.25</v>
      </c>
      <c r="AK7" t="str">
        <v>22.35</v>
      </c>
      <c r="AL7" t="str">
        <f>(AK7-AJ7)*(AJ7*0+0)+AK7</f>
        <v>22.35</v>
      </c>
      <c r="AM7" t="str">
        <v>99.67</v>
      </c>
      <c r="AN7" t="str">
        <v>156.2</v>
      </c>
      <c r="AO7" t="str">
        <v>155.7</v>
      </c>
      <c r="AP7" t="str">
        <v>0.3</v>
      </c>
      <c r="AQ7" t="str">
        <v>5</v>
      </c>
      <c r="AR7" t="str">
        <v>4.048</v>
      </c>
      <c r="AS7" t="str">
        <v>08:40:46</v>
      </c>
      <c r="AT7" t="str">
        <v>2024-07-11</v>
      </c>
      <c r="AU7" t="str">
        <v>-3.57</v>
      </c>
      <c r="AV7" t="str">
        <v>0</v>
      </c>
      <c r="AW7" t="str">
        <v>-0.002</v>
      </c>
      <c r="AX7" t="str">
        <v>0.001</v>
      </c>
      <c r="AY7" t="str">
        <v>-0.006</v>
      </c>
      <c r="AZ7" t="str">
        <v>-0.035</v>
      </c>
      <c r="BA7" t="str">
        <v>0.059</v>
      </c>
      <c r="BB7" t="str">
        <v>0.196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1.000000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2.467699</v>
      </c>
      <c r="CD7" t="str">
        <v>2.484579</v>
      </c>
      <c r="CE7" t="str">
        <v>1.634797</v>
      </c>
      <c r="CF7" t="str">
        <v>0.931955</v>
      </c>
      <c r="CG7" t="str">
        <v>0.292476</v>
      </c>
      <c r="CH7" t="str">
        <v>-0.010204</v>
      </c>
      <c r="CI7" t="str">
        <v>0.206991</v>
      </c>
      <c r="CJ7" t="str">
        <v>0.110658</v>
      </c>
      <c r="CK7" t="str">
        <v>88.324066</v>
      </c>
      <c r="CL7" t="str">
        <v>0.000230</v>
      </c>
      <c r="CM7" t="str">
        <v>2.366979</v>
      </c>
      <c r="CN7" t="str">
        <v>-0.000027</v>
      </c>
      <c r="CO7" t="str">
        <v>1.000000</v>
      </c>
      <c r="CP7" t="str">
        <v>2.379352</v>
      </c>
      <c r="CQ7" t="str">
        <v>-0.000008</v>
      </c>
      <c r="CR7" t="str">
        <v>1.000000</v>
      </c>
      <c r="CS7" t="str">
        <v>0.602324</v>
      </c>
      <c r="CT7" t="str">
        <v>0.600243</v>
      </c>
      <c r="CU7" t="str">
        <v>0.106805</v>
      </c>
      <c r="CV7" t="str">
        <v>0.000000</v>
      </c>
      <c r="CW7" t="str">
        <v>PSF-00186_20240711084320_be1</v>
      </c>
      <c r="CX7" t="str">
        <v>PFA-00180</v>
      </c>
      <c r="CY7" t="str">
        <v>PSA-00192</v>
      </c>
      <c r="CZ7" t="str">
        <v>PSF-00186</v>
      </c>
      <c r="DA7" t="str">
        <v>RHS-00538</v>
      </c>
      <c r="DB7" t="str">
        <v>3.0.0</v>
      </c>
      <c r="DC7" t="str">
        <v>2024-07-10T17:26:45.161Z</v>
      </c>
    </row>
    <row r="8">
      <c r="A8" t="str">
        <v>5</v>
      </c>
      <c r="B8" t="str">
        <v>08:44:52</v>
      </c>
      <c r="C8" t="str">
        <v>2024-07-11</v>
      </c>
      <c r="D8" t="str">
        <v>Hainich_TSM</v>
      </c>
      <c r="E8" t="str">
        <v>Sharath</v>
      </c>
      <c r="F8" t="str">
        <v/>
      </c>
      <c r="G8" t="str">
        <v>004</v>
      </c>
      <c r="H8" t="str">
        <v>040</v>
      </c>
      <c r="I8" t="str">
        <v>60min</v>
      </c>
      <c r="J8" t="str">
        <f>1/((1/L8)-(1/K8))</f>
        <v>-0.360430</v>
      </c>
      <c r="K8" t="str">
        <f>BH8+(BI8*AN8)+(BJ8*AN8*POWER(V8,2))+(BK8*AN8*V8)+(BL8*POWER(AN8,2))</f>
        <v>2.917771</v>
      </c>
      <c r="L8" t="str">
        <f>((M8/1000)*(1000-((T8+S8)/2)))/(T8-S8)</f>
        <v>-0.411229</v>
      </c>
      <c r="M8" t="str">
        <f>(AN8*(S8-R8))/(100*U8*(1000-S8))*1000</f>
        <v>-4.287801</v>
      </c>
      <c r="N8" t="str">
        <v>1.837864</v>
      </c>
      <c r="O8" t="str">
        <v>1.918028</v>
      </c>
      <c r="P8" t="str">
        <f>0.61365*EXP((17.502*AL8)/(240.97+AL8))</f>
        <v>2.852647</v>
      </c>
      <c r="Q8" t="str">
        <f>P8-N8</f>
        <v>1.014784</v>
      </c>
      <c r="R8" t="str">
        <v>19.243830</v>
      </c>
      <c r="S8" t="str">
        <v>18.439535</v>
      </c>
      <c r="T8" t="str">
        <f>(P8/AM8)*1000</f>
        <v>28.620996</v>
      </c>
      <c r="U8" t="str">
        <f>V8*BG8</f>
        <v>0.298530</v>
      </c>
      <c r="V8" t="str">
        <v>1.800000</v>
      </c>
      <c r="W8" t="str">
        <v>PSF-00186_20240711084452_5c1</v>
      </c>
      <c r="X8" t="str">
        <v>111.593124</v>
      </c>
      <c r="Y8" t="str">
        <v>478.457458</v>
      </c>
      <c r="Z8" t="str">
        <v>0.766765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1.610041</v>
      </c>
      <c r="AG8" t="str">
        <v>1.000000</v>
      </c>
      <c r="AH8" t="str">
        <v>63.74</v>
      </c>
      <c r="AI8" t="str">
        <v>66.52</v>
      </c>
      <c r="AJ8" t="str">
        <v>23.37</v>
      </c>
      <c r="AK8" t="str">
        <v>23.19</v>
      </c>
      <c r="AL8" t="str">
        <f>(AK8-AJ8)*(AJ8*0+0)+AK8</f>
        <v>23.19</v>
      </c>
      <c r="AM8" t="str">
        <v>99.67</v>
      </c>
      <c r="AN8" t="str">
        <v>156.2</v>
      </c>
      <c r="AO8" t="str">
        <v>155.8</v>
      </c>
      <c r="AP8" t="str">
        <v>0.3</v>
      </c>
      <c r="AQ8" t="str">
        <v>5</v>
      </c>
      <c r="AR8" t="str">
        <v>4.046</v>
      </c>
      <c r="AS8" t="str">
        <v>08:40:46</v>
      </c>
      <c r="AT8" t="str">
        <v>2024-07-11</v>
      </c>
      <c r="AU8" t="str">
        <v>-3.57</v>
      </c>
      <c r="AV8" t="str">
        <v>0</v>
      </c>
      <c r="AW8" t="str">
        <v>-0.001</v>
      </c>
      <c r="AX8" t="str">
        <v>-0.000</v>
      </c>
      <c r="AY8" t="str">
        <v>-0.007</v>
      </c>
      <c r="AZ8" t="str">
        <v>0.058</v>
      </c>
      <c r="BA8" t="str">
        <v>0.571</v>
      </c>
      <c r="BB8" t="str">
        <v>1.010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1.000000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2.466277</v>
      </c>
      <c r="CD8" t="str">
        <v>2.481595</v>
      </c>
      <c r="CE8" t="str">
        <v>1.635229</v>
      </c>
      <c r="CF8" t="str">
        <v>0.932240</v>
      </c>
      <c r="CG8" t="str">
        <v>0.291079</v>
      </c>
      <c r="CH8" t="str">
        <v>-0.001917</v>
      </c>
      <c r="CI8" t="str">
        <v>0.215736</v>
      </c>
      <c r="CJ8" t="str">
        <v>0.111200</v>
      </c>
      <c r="CK8" t="str">
        <v>111.593124</v>
      </c>
      <c r="CL8" t="str">
        <v>0.000231</v>
      </c>
      <c r="CM8" t="str">
        <v>2.366979</v>
      </c>
      <c r="CN8" t="str">
        <v>-0.000027</v>
      </c>
      <c r="CO8" t="str">
        <v>1.000000</v>
      </c>
      <c r="CP8" t="str">
        <v>2.379352</v>
      </c>
      <c r="CQ8" t="str">
        <v>-0.000008</v>
      </c>
      <c r="CR8" t="str">
        <v>1.000000</v>
      </c>
      <c r="CS8" t="str">
        <v>0.602324</v>
      </c>
      <c r="CT8" t="str">
        <v>0.600243</v>
      </c>
      <c r="CU8" t="str">
        <v>0.106805</v>
      </c>
      <c r="CV8" t="str">
        <v>0.000000</v>
      </c>
      <c r="CW8" t="str">
        <v>PSF-00186_20240711084452_5c1</v>
      </c>
      <c r="CX8" t="str">
        <v>PFA-00180</v>
      </c>
      <c r="CY8" t="str">
        <v>PSA-00192</v>
      </c>
      <c r="CZ8" t="str">
        <v>PSF-00186</v>
      </c>
      <c r="DA8" t="str">
        <v>RHS-00538</v>
      </c>
      <c r="DB8" t="str">
        <v>3.0.0</v>
      </c>
      <c r="DC8" t="str">
        <v>2024-07-10T17:26:45.161Z</v>
      </c>
    </row>
    <row r="9">
      <c r="A9" t="str">
        <v>6</v>
      </c>
      <c r="B9" t="str">
        <v>08:46:28</v>
      </c>
      <c r="C9" t="str">
        <v>2024-07-11</v>
      </c>
      <c r="D9" t="str">
        <v>Hainich_TSM</v>
      </c>
      <c r="E9" t="str">
        <v>Sharath</v>
      </c>
      <c r="F9" t="str">
        <v/>
      </c>
      <c r="G9" t="str">
        <v>005</v>
      </c>
      <c r="H9" t="str">
        <v>040</v>
      </c>
      <c r="I9" t="str">
        <v>60min</v>
      </c>
      <c r="J9" t="str">
        <f>1/((1/L9)-(1/K9))</f>
        <v>-0.267661</v>
      </c>
      <c r="K9" t="str">
        <f>BH9+(BI9*AN9)+(BJ9*AN9*POWER(V9,2))+(BK9*AN9*V9)+(BL9*POWER(AN9,2))</f>
        <v>2.917594</v>
      </c>
      <c r="L9" t="str">
        <f>((M9/1000)*(1000-((T9+S9)/2)))/(T9-S9)</f>
        <v>-0.294697</v>
      </c>
      <c r="M9" t="str">
        <f>(AN9*(S9-R9))/(100*U9*(1000-S9))*1000</f>
        <v>-2.939026</v>
      </c>
      <c r="N9" t="str">
        <v>1.875549</v>
      </c>
      <c r="O9" t="str">
        <v>1.930481</v>
      </c>
      <c r="P9" t="str">
        <f>0.61365*EXP((17.502*AL9)/(240.97+AL9))</f>
        <v>2.845995</v>
      </c>
      <c r="Q9" t="str">
        <f>P9-N9</f>
        <v>0.970446</v>
      </c>
      <c r="R9" t="str">
        <v>19.369167</v>
      </c>
      <c r="S9" t="str">
        <v>18.818010</v>
      </c>
      <c r="T9" t="str">
        <f>(P9/AM9)*1000</f>
        <v>28.554825</v>
      </c>
      <c r="U9" t="str">
        <f>V9*BG9</f>
        <v>0.298530</v>
      </c>
      <c r="V9" t="str">
        <v>1.800000</v>
      </c>
      <c r="W9" t="str">
        <v>PSF-00186_20240711084628_4f3</v>
      </c>
      <c r="X9" t="str">
        <v>124.338623</v>
      </c>
      <c r="Y9" t="str">
        <v>414.836517</v>
      </c>
      <c r="Z9" t="str">
        <v>0.700271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1.246456</v>
      </c>
      <c r="AG9" t="str">
        <v>1.000000</v>
      </c>
      <c r="AH9" t="str">
        <v>64.60</v>
      </c>
      <c r="AI9" t="str">
        <v>66.49</v>
      </c>
      <c r="AJ9" t="str">
        <v>23.48</v>
      </c>
      <c r="AK9" t="str">
        <v>23.15</v>
      </c>
      <c r="AL9" t="str">
        <f>(AK9-AJ9)*(AJ9*0+0)+AK9</f>
        <v>23.15</v>
      </c>
      <c r="AM9" t="str">
        <v>99.67</v>
      </c>
      <c r="AN9" t="str">
        <v>156.2</v>
      </c>
      <c r="AO9" t="str">
        <v>156.2</v>
      </c>
      <c r="AP9" t="str">
        <v>0.0</v>
      </c>
      <c r="AQ9" t="str">
        <v>4</v>
      </c>
      <c r="AR9" t="str">
        <v>4.043</v>
      </c>
      <c r="AS9" t="str">
        <v>08:40:46</v>
      </c>
      <c r="AT9" t="str">
        <v>2024-07-11</v>
      </c>
      <c r="AU9" t="str">
        <v>-3.57</v>
      </c>
      <c r="AV9" t="str">
        <v>0</v>
      </c>
      <c r="AW9" t="str">
        <v>-0.001</v>
      </c>
      <c r="AX9" t="str">
        <v>-0.000</v>
      </c>
      <c r="AY9" t="str">
        <v>-0.003</v>
      </c>
      <c r="AZ9" t="str">
        <v>0.142</v>
      </c>
      <c r="BA9" t="str">
        <v>0.711</v>
      </c>
      <c r="BB9" t="str">
        <v>1.710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1.000000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2.466215</v>
      </c>
      <c r="CD9" t="str">
        <v>2.482710</v>
      </c>
      <c r="CE9" t="str">
        <v>1.635045</v>
      </c>
      <c r="CF9" t="str">
        <v>0.933160</v>
      </c>
      <c r="CG9" t="str">
        <v>0.289753</v>
      </c>
      <c r="CH9" t="str">
        <v>-0.003699</v>
      </c>
      <c r="CI9" t="str">
        <v>0.224685</v>
      </c>
      <c r="CJ9" t="str">
        <v>0.110531</v>
      </c>
      <c r="CK9" t="str">
        <v>124.338623</v>
      </c>
      <c r="CL9" t="str">
        <v>0.000233</v>
      </c>
      <c r="CM9" t="str">
        <v>2.366979</v>
      </c>
      <c r="CN9" t="str">
        <v>-0.000027</v>
      </c>
      <c r="CO9" t="str">
        <v>1.000000</v>
      </c>
      <c r="CP9" t="str">
        <v>2.379352</v>
      </c>
      <c r="CQ9" t="str">
        <v>-0.000008</v>
      </c>
      <c r="CR9" t="str">
        <v>1.000000</v>
      </c>
      <c r="CS9" t="str">
        <v>0.602324</v>
      </c>
      <c r="CT9" t="str">
        <v>0.600243</v>
      </c>
      <c r="CU9" t="str">
        <v>0.106805</v>
      </c>
      <c r="CV9" t="str">
        <v>0.000000</v>
      </c>
      <c r="CW9" t="str">
        <v>PSF-00186_20240711084628_4f3</v>
      </c>
      <c r="CX9" t="str">
        <v>PFA-00180</v>
      </c>
      <c r="CY9" t="str">
        <v>PSA-00192</v>
      </c>
      <c r="CZ9" t="str">
        <v>PSF-00186</v>
      </c>
      <c r="DA9" t="str">
        <v>RHS-00538</v>
      </c>
      <c r="DB9" t="str">
        <v>3.0.0</v>
      </c>
      <c r="DC9" t="str">
        <v>2024-07-10T17:26:45.161Z</v>
      </c>
    </row>
    <row r="10">
      <c r="A10" t="str">
        <v>7</v>
      </c>
      <c r="B10" t="str">
        <v>08:47:42</v>
      </c>
      <c r="C10" t="str">
        <v>2024-07-11</v>
      </c>
      <c r="D10" t="str">
        <v>Hainich_TSM</v>
      </c>
      <c r="E10" t="str">
        <v>Sharath</v>
      </c>
      <c r="F10" t="str">
        <v/>
      </c>
      <c r="G10" t="str">
        <v>006</v>
      </c>
      <c r="H10" t="str">
        <v>040</v>
      </c>
      <c r="I10" t="str">
        <v>60min</v>
      </c>
      <c r="J10" t="str">
        <f>1/((1/L10)-(1/K10))</f>
        <v>-0.229153</v>
      </c>
      <c r="K10" t="str">
        <f>BH10+(BI10*AN10)+(BJ10*AN10*POWER(V10,2))+(BK10*AN10*V10)+(BL10*POWER(AN10,2))</f>
        <v>2.919369</v>
      </c>
      <c r="L10" t="str">
        <f>((M10/1000)*(1000-((T10+S10)/2)))/(T10-S10)</f>
        <v>-0.248672</v>
      </c>
      <c r="M10" t="str">
        <f>(AN10*(S10-R10))/(100*U10*(1000-S10))*1000</f>
        <v>-2.460563</v>
      </c>
      <c r="N10" t="str">
        <v>1.903561</v>
      </c>
      <c r="O10" t="str">
        <v>1.949473</v>
      </c>
      <c r="P10" t="str">
        <f>0.61365*EXP((17.502*AL10)/(240.97+AL10))</f>
        <v>2.866145</v>
      </c>
      <c r="Q10" t="str">
        <f>P10-N10</f>
        <v>0.962584</v>
      </c>
      <c r="R10" t="str">
        <v>19.559961</v>
      </c>
      <c r="S10" t="str">
        <v>19.099306</v>
      </c>
      <c r="T10" t="str">
        <f>(P10/AM10)*1000</f>
        <v>28.757355</v>
      </c>
      <c r="U10" t="str">
        <f>V10*BG10</f>
        <v>0.298530</v>
      </c>
      <c r="V10" t="str">
        <v>1.800000</v>
      </c>
      <c r="W10" t="str">
        <v>PSF-00186_20240711084742_c5c</v>
      </c>
      <c r="X10" t="str">
        <v>131.340271</v>
      </c>
      <c r="Y10" t="str">
        <v>256.892334</v>
      </c>
      <c r="Z10" t="str">
        <v>0.488734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0.839953</v>
      </c>
      <c r="AG10" t="str">
        <v>1.000000</v>
      </c>
      <c r="AH10" t="str">
        <v>65.25</v>
      </c>
      <c r="AI10" t="str">
        <v>66.83</v>
      </c>
      <c r="AJ10" t="str">
        <v>23.56</v>
      </c>
      <c r="AK10" t="str">
        <v>23.27</v>
      </c>
      <c r="AL10" t="str">
        <f>(AK10-AJ10)*(AJ10*0+0)+AK10</f>
        <v>23.27</v>
      </c>
      <c r="AM10" t="str">
        <v>99.67</v>
      </c>
      <c r="AN10" t="str">
        <v>156.4</v>
      </c>
      <c r="AO10" t="str">
        <v>156.2</v>
      </c>
      <c r="AP10" t="str">
        <v>0.1</v>
      </c>
      <c r="AQ10" t="str">
        <v>4</v>
      </c>
      <c r="AR10" t="str">
        <v>4.041</v>
      </c>
      <c r="AS10" t="str">
        <v>08:40:46</v>
      </c>
      <c r="AT10" t="str">
        <v>2024-07-11</v>
      </c>
      <c r="AU10" t="str">
        <v>-3.57</v>
      </c>
      <c r="AV10" t="str">
        <v>0</v>
      </c>
      <c r="AW10" t="str">
        <v>-0.001</v>
      </c>
      <c r="AX10" t="str">
        <v>-0.000</v>
      </c>
      <c r="AY10" t="str">
        <v>0.002</v>
      </c>
      <c r="AZ10" t="str">
        <v>0.044</v>
      </c>
      <c r="BA10" t="str">
        <v>0.325</v>
      </c>
      <c r="BB10" t="str">
        <v>1.047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1.000000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2.466635</v>
      </c>
      <c r="CD10" t="str">
        <v>2.483561</v>
      </c>
      <c r="CE10" t="str">
        <v>1.636893</v>
      </c>
      <c r="CF10" t="str">
        <v>0.933267</v>
      </c>
      <c r="CG10" t="str">
        <v>0.288843</v>
      </c>
      <c r="CH10" t="str">
        <v>-0.003264</v>
      </c>
      <c r="CI10" t="str">
        <v>0.231357</v>
      </c>
      <c r="CJ10" t="str">
        <v>0.110403</v>
      </c>
      <c r="CK10" t="str">
        <v>131.340271</v>
      </c>
      <c r="CL10" t="str">
        <v>0.000224</v>
      </c>
      <c r="CM10" t="str">
        <v>2.366979</v>
      </c>
      <c r="CN10" t="str">
        <v>-0.000027</v>
      </c>
      <c r="CO10" t="str">
        <v>1.000000</v>
      </c>
      <c r="CP10" t="str">
        <v>2.379352</v>
      </c>
      <c r="CQ10" t="str">
        <v>-0.000008</v>
      </c>
      <c r="CR10" t="str">
        <v>1.000000</v>
      </c>
      <c r="CS10" t="str">
        <v>0.602324</v>
      </c>
      <c r="CT10" t="str">
        <v>0.600243</v>
      </c>
      <c r="CU10" t="str">
        <v>0.106805</v>
      </c>
      <c r="CV10" t="str">
        <v>0.000000</v>
      </c>
      <c r="CW10" t="str">
        <v>PSF-00186_20240711084742_c5c</v>
      </c>
      <c r="CX10" t="str">
        <v>PFA-00180</v>
      </c>
      <c r="CY10" t="str">
        <v>PSA-00192</v>
      </c>
      <c r="CZ10" t="str">
        <v>PSF-00186</v>
      </c>
      <c r="DA10" t="str">
        <v>RHS-00538</v>
      </c>
      <c r="DB10" t="str">
        <v>3.0.0</v>
      </c>
      <c r="DC10" t="str">
        <v>2024-07-10T17:26:45.161Z</v>
      </c>
    </row>
    <row r="11">
      <c r="A11" t="str">
        <v>8</v>
      </c>
      <c r="B11" t="str">
        <v>08:49:33</v>
      </c>
      <c r="C11" t="str">
        <v>2024-07-11</v>
      </c>
      <c r="D11" t="str">
        <v>Hainich_TSM</v>
      </c>
      <c r="E11" t="str">
        <v>Sharath</v>
      </c>
      <c r="F11" t="str">
        <v/>
      </c>
      <c r="G11" t="str">
        <v>007</v>
      </c>
      <c r="H11" t="str">
        <v>040</v>
      </c>
      <c r="I11" t="str">
        <v>60min</v>
      </c>
      <c r="J11" t="str">
        <f>1/((1/L11)-(1/K11))</f>
        <v>-0.313887</v>
      </c>
      <c r="K11" t="str">
        <f>BH11+(BI11*AN11)+(BJ11*AN11*POWER(V11,2))+(BK11*AN11*V11)+(BL11*POWER(AN11,2))</f>
        <v>2.916538</v>
      </c>
      <c r="L11" t="str">
        <f>((M11/1000)*(1000-((T11+S11)/2)))/(T11-S11)</f>
        <v>-0.351743</v>
      </c>
      <c r="M11" t="str">
        <f>(AN11*(S11-R11))/(100*U11*(1000-S11))*1000</f>
        <v>-3.577071</v>
      </c>
      <c r="N11" t="str">
        <v>1.892829</v>
      </c>
      <c r="O11" t="str">
        <v>1.959729</v>
      </c>
      <c r="P11" t="str">
        <f>0.61365*EXP((17.502*AL11)/(240.97+AL11))</f>
        <v>2.882088</v>
      </c>
      <c r="Q11" t="str">
        <f>P11-N11</f>
        <v>0.989259</v>
      </c>
      <c r="R11" t="str">
        <v>19.663357</v>
      </c>
      <c r="S11" t="str">
        <v>18.992105</v>
      </c>
      <c r="T11" t="str">
        <f>(P11/AM11)*1000</f>
        <v>28.918049</v>
      </c>
      <c r="U11" t="str">
        <f>V11*BG11</f>
        <v>0.298530</v>
      </c>
      <c r="V11" t="str">
        <v>1.800000</v>
      </c>
      <c r="W11" t="str">
        <v>PSF-00186_20240711084933_c10</v>
      </c>
      <c r="X11" t="str">
        <v>124.817848</v>
      </c>
      <c r="Y11" t="str">
        <v>317.428345</v>
      </c>
      <c r="Z11" t="str">
        <v>0.606784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1.040660</v>
      </c>
      <c r="AG11" t="str">
        <v>1.000000</v>
      </c>
      <c r="AH11" t="str">
        <v>64.47</v>
      </c>
      <c r="AI11" t="str">
        <v>66.75</v>
      </c>
      <c r="AJ11" t="str">
        <v>23.67</v>
      </c>
      <c r="AK11" t="str">
        <v>23.36</v>
      </c>
      <c r="AL11" t="str">
        <f>(AK11-AJ11)*(AJ11*0+0)+AK11</f>
        <v>23.36</v>
      </c>
      <c r="AM11" t="str">
        <v>99.66</v>
      </c>
      <c r="AN11" t="str">
        <v>156.1</v>
      </c>
      <c r="AO11" t="str">
        <v>156.1</v>
      </c>
      <c r="AP11" t="str">
        <v>-0.0</v>
      </c>
      <c r="AQ11" t="str">
        <v>4</v>
      </c>
      <c r="AR11" t="str">
        <v>4.039</v>
      </c>
      <c r="AS11" t="str">
        <v>08:40:46</v>
      </c>
      <c r="AT11" t="str">
        <v>2024-07-11</v>
      </c>
      <c r="AU11" t="str">
        <v>-3.57</v>
      </c>
      <c r="AV11" t="str">
        <v>0</v>
      </c>
      <c r="AW11" t="str">
        <v>-0.002</v>
      </c>
      <c r="AX11" t="str">
        <v>-0.001</v>
      </c>
      <c r="AY11" t="str">
        <v>-0.007</v>
      </c>
      <c r="AZ11" t="str">
        <v>0.643</v>
      </c>
      <c r="BA11" t="str">
        <v>0.729</v>
      </c>
      <c r="BB11" t="str">
        <v>1.705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1.000000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2.466506</v>
      </c>
      <c r="CD11" t="str">
        <v>2.482504</v>
      </c>
      <c r="CE11" t="str">
        <v>1.633950</v>
      </c>
      <c r="CF11" t="str">
        <v>0.933011</v>
      </c>
      <c r="CG11" t="str">
        <v>0.287610</v>
      </c>
      <c r="CH11" t="str">
        <v>-0.003449</v>
      </c>
      <c r="CI11" t="str">
        <v>0.241235</v>
      </c>
      <c r="CJ11" t="str">
        <v>0.110395</v>
      </c>
      <c r="CK11" t="str">
        <v>124.817848</v>
      </c>
      <c r="CL11" t="str">
        <v>0.000225</v>
      </c>
      <c r="CM11" t="str">
        <v>2.366979</v>
      </c>
      <c r="CN11" t="str">
        <v>-0.000027</v>
      </c>
      <c r="CO11" t="str">
        <v>1.000000</v>
      </c>
      <c r="CP11" t="str">
        <v>2.379352</v>
      </c>
      <c r="CQ11" t="str">
        <v>-0.000008</v>
      </c>
      <c r="CR11" t="str">
        <v>1.000000</v>
      </c>
      <c r="CS11" t="str">
        <v>0.602324</v>
      </c>
      <c r="CT11" t="str">
        <v>0.600243</v>
      </c>
      <c r="CU11" t="str">
        <v>0.106805</v>
      </c>
      <c r="CV11" t="str">
        <v>0.000000</v>
      </c>
      <c r="CW11" t="str">
        <v>PSF-00186_20240711084933_c10</v>
      </c>
      <c r="CX11" t="str">
        <v>PFA-00180</v>
      </c>
      <c r="CY11" t="str">
        <v>PSA-00192</v>
      </c>
      <c r="CZ11" t="str">
        <v>PSF-00186</v>
      </c>
      <c r="DA11" t="str">
        <v>RHS-00538</v>
      </c>
      <c r="DB11" t="str">
        <v>3.0.0</v>
      </c>
      <c r="DC11" t="str">
        <v>2024-07-10T17:26:45.161Z</v>
      </c>
    </row>
    <row r="12">
      <c r="A12" t="str">
        <v>9</v>
      </c>
      <c r="B12" t="str">
        <v>08:50:21</v>
      </c>
      <c r="C12" t="str">
        <v>2024-07-11</v>
      </c>
      <c r="D12" t="str">
        <v>Hainich_TSM</v>
      </c>
      <c r="E12" t="str">
        <v>Sharath</v>
      </c>
      <c r="F12" t="str">
        <v/>
      </c>
      <c r="G12" t="str">
        <v>007</v>
      </c>
      <c r="H12" t="str">
        <v>040</v>
      </c>
      <c r="I12" t="str">
        <v>60min</v>
      </c>
      <c r="J12" t="str">
        <f>1/((1/L12)-(1/K12))</f>
        <v>-0.250369</v>
      </c>
      <c r="K12" t="str">
        <f>BH12+(BI12*AN12)+(BJ12*AN12*POWER(V12,2))+(BK12*AN12*V12)+(BL12*POWER(AN12,2))</f>
        <v>2.917972</v>
      </c>
      <c r="L12" t="str">
        <f>((M12/1000)*(1000-((T12+S12)/2)))/(T12-S12)</f>
        <v>-0.273868</v>
      </c>
      <c r="M12" t="str">
        <f>(AN12*(S12-R12))/(100*U12*(1000-S12))*1000</f>
        <v>-2.650645</v>
      </c>
      <c r="N12" t="str">
        <v>1.910803</v>
      </c>
      <c r="O12" t="str">
        <v>1.960311</v>
      </c>
      <c r="P12" t="str">
        <f>0.61365*EXP((17.502*AL12)/(240.97+AL12))</f>
        <v>2.852340</v>
      </c>
      <c r="Q12" t="str">
        <f>P12-N12</f>
        <v>0.941537</v>
      </c>
      <c r="R12" t="str">
        <v>19.669542</v>
      </c>
      <c r="S12" t="str">
        <v>19.172791</v>
      </c>
      <c r="T12" t="str">
        <f>(P12/AM12)*1000</f>
        <v>28.620064</v>
      </c>
      <c r="U12" t="str">
        <f>V12*BG12</f>
        <v>0.298530</v>
      </c>
      <c r="V12" t="str">
        <v>1.800000</v>
      </c>
      <c r="W12" t="str">
        <v>PSF-00186_20240711085021_c36</v>
      </c>
      <c r="X12" t="str">
        <v>122.924568</v>
      </c>
      <c r="Y12" t="str">
        <v>297.642944</v>
      </c>
      <c r="Z12" t="str">
        <v>0.587007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0.914677</v>
      </c>
      <c r="AG12" t="str">
        <v>1.000000</v>
      </c>
      <c r="AH12" t="str">
        <v>64.93</v>
      </c>
      <c r="AI12" t="str">
        <v>66.61</v>
      </c>
      <c r="AJ12" t="str">
        <v>23.71</v>
      </c>
      <c r="AK12" t="str">
        <v>23.19</v>
      </c>
      <c r="AL12" t="str">
        <f>(AK12-AJ12)*(AJ12*0+0)+AK12</f>
        <v>23.19</v>
      </c>
      <c r="AM12" t="str">
        <v>99.66</v>
      </c>
      <c r="AN12" t="str">
        <v>156.2</v>
      </c>
      <c r="AO12" t="str">
        <v>156.1</v>
      </c>
      <c r="AP12" t="str">
        <v>0.1</v>
      </c>
      <c r="AQ12" t="str">
        <v>4</v>
      </c>
      <c r="AR12" t="str">
        <v>4.037</v>
      </c>
      <c r="AS12" t="str">
        <v>08:40:46</v>
      </c>
      <c r="AT12" t="str">
        <v>2024-07-11</v>
      </c>
      <c r="AU12" t="str">
        <v>-3.57</v>
      </c>
      <c r="AV12" t="str">
        <v>0</v>
      </c>
      <c r="AW12" t="str">
        <v>-0.002</v>
      </c>
      <c r="AX12" t="str">
        <v>0.000</v>
      </c>
      <c r="AY12" t="str">
        <v>-0.003</v>
      </c>
      <c r="AZ12" t="str">
        <v>-0.051</v>
      </c>
      <c r="BA12" t="str">
        <v>-0.084</v>
      </c>
      <c r="BB12" t="str">
        <v>-0.090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1.000000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2.466321</v>
      </c>
      <c r="CD12" t="str">
        <v>2.483106</v>
      </c>
      <c r="CE12" t="str">
        <v>1.635438</v>
      </c>
      <c r="CF12" t="str">
        <v>0.932962</v>
      </c>
      <c r="CG12" t="str">
        <v>0.287165</v>
      </c>
      <c r="CH12" t="str">
        <v>-0.005896</v>
      </c>
      <c r="CI12" t="str">
        <v>0.245426</v>
      </c>
      <c r="CJ12" t="str">
        <v>0.110067</v>
      </c>
      <c r="CK12" t="str">
        <v>122.924568</v>
      </c>
      <c r="CL12" t="str">
        <v>0.000224</v>
      </c>
      <c r="CM12" t="str">
        <v>2.366979</v>
      </c>
      <c r="CN12" t="str">
        <v>-0.000027</v>
      </c>
      <c r="CO12" t="str">
        <v>1.000000</v>
      </c>
      <c r="CP12" t="str">
        <v>2.379352</v>
      </c>
      <c r="CQ12" t="str">
        <v>-0.000008</v>
      </c>
      <c r="CR12" t="str">
        <v>1.000000</v>
      </c>
      <c r="CS12" t="str">
        <v>0.602324</v>
      </c>
      <c r="CT12" t="str">
        <v>0.600243</v>
      </c>
      <c r="CU12" t="str">
        <v>0.106805</v>
      </c>
      <c r="CV12" t="str">
        <v>0.000000</v>
      </c>
      <c r="CW12" t="str">
        <v>PSF-00186_20240711085021_c36</v>
      </c>
      <c r="CX12" t="str">
        <v>PFA-00180</v>
      </c>
      <c r="CY12" t="str">
        <v>PSA-00192</v>
      </c>
      <c r="CZ12" t="str">
        <v>PSF-00186</v>
      </c>
      <c r="DA12" t="str">
        <v>RHS-00538</v>
      </c>
      <c r="DB12" t="str">
        <v>3.0.0</v>
      </c>
      <c r="DC12" t="str">
        <v>2024-07-10T17:26:45.161Z</v>
      </c>
    </row>
    <row r="13">
      <c r="A13" t="str">
        <v>10</v>
      </c>
      <c r="B13" t="str">
        <v>08:51:50</v>
      </c>
      <c r="C13" t="str">
        <v>2024-07-11</v>
      </c>
      <c r="D13" t="str">
        <v>Hainich_TSM</v>
      </c>
      <c r="E13" t="str">
        <v>Sharath</v>
      </c>
      <c r="F13" t="str">
        <v/>
      </c>
      <c r="G13" t="str">
        <v>008</v>
      </c>
      <c r="H13" t="str">
        <v>040</v>
      </c>
      <c r="I13" t="str">
        <v>60min</v>
      </c>
      <c r="J13" t="str">
        <f>1/((1/L13)-(1/K13))</f>
        <v>0.110712</v>
      </c>
      <c r="K13" t="str">
        <f>BH13+(BI13*AN13)+(BJ13*AN13*POWER(V13,2))+(BK13*AN13*V13)+(BL13*POWER(AN13,2))</f>
        <v>2.919126</v>
      </c>
      <c r="L13" t="str">
        <f>((M13/1000)*(1000-((T13+S13)/2)))/(T13-S13)</f>
        <v>0.106666</v>
      </c>
      <c r="M13" t="str">
        <f>(AN13*(S13-R13))/(100*U13*(1000-S13))*1000</f>
        <v>0.959802</v>
      </c>
      <c r="N13" t="str">
        <v>1.982164</v>
      </c>
      <c r="O13" t="str">
        <v>1.964266</v>
      </c>
      <c r="P13" t="str">
        <f>0.61365*EXP((17.502*AL13)/(240.97+AL13))</f>
        <v>2.857228</v>
      </c>
      <c r="Q13" t="str">
        <f>P13-N13</f>
        <v>0.875064</v>
      </c>
      <c r="R13" t="str">
        <v>19.707939</v>
      </c>
      <c r="S13" t="str">
        <v>19.887518</v>
      </c>
      <c r="T13" t="str">
        <f>(P13/AM13)*1000</f>
        <v>28.667242</v>
      </c>
      <c r="U13" t="str">
        <f>V13*BG13</f>
        <v>0.298530</v>
      </c>
      <c r="V13" t="str">
        <v>1.800000</v>
      </c>
      <c r="W13" t="str">
        <v>PSF-00186_20240711085150_96a</v>
      </c>
      <c r="X13" t="str">
        <v>114.359024</v>
      </c>
      <c r="Y13" t="str">
        <v>308.918945</v>
      </c>
      <c r="Z13" t="str">
        <v>0.629809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1.039153</v>
      </c>
      <c r="AG13" t="str">
        <v>1.000000</v>
      </c>
      <c r="AH13" t="str">
        <v>67.00</v>
      </c>
      <c r="AI13" t="str">
        <v>66.40</v>
      </c>
      <c r="AJ13" t="str">
        <v>23.80</v>
      </c>
      <c r="AK13" t="str">
        <v>23.22</v>
      </c>
      <c r="AL13" t="str">
        <f>(AK13-AJ13)*(AJ13*0+0)+AK13</f>
        <v>23.22</v>
      </c>
      <c r="AM13" t="str">
        <v>99.67</v>
      </c>
      <c r="AN13" t="str">
        <v>156.4</v>
      </c>
      <c r="AO13" t="str">
        <v>156.2</v>
      </c>
      <c r="AP13" t="str">
        <v>0.1</v>
      </c>
      <c r="AQ13" t="str">
        <v>4</v>
      </c>
      <c r="AR13" t="str">
        <v>4.033</v>
      </c>
      <c r="AS13" t="str">
        <v>08:51:41</v>
      </c>
      <c r="AT13" t="str">
        <v>2024-07-11</v>
      </c>
      <c r="AU13" t="str">
        <v>-0.70</v>
      </c>
      <c r="AV13" t="str">
        <v>1</v>
      </c>
      <c r="AW13" t="str">
        <v>0.001</v>
      </c>
      <c r="AX13" t="str">
        <v>0.001</v>
      </c>
      <c r="AY13" t="str">
        <v>-0.004</v>
      </c>
      <c r="AZ13" t="str">
        <v>0.346</v>
      </c>
      <c r="BA13" t="str">
        <v>0.543</v>
      </c>
      <c r="BB13" t="str">
        <v>1.376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1.000000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2.466024</v>
      </c>
      <c r="CD13" t="str">
        <v>2.482031</v>
      </c>
      <c r="CE13" t="str">
        <v>1.636639</v>
      </c>
      <c r="CF13" t="str">
        <v>0.933305</v>
      </c>
      <c r="CG13" t="str">
        <v>0.286171</v>
      </c>
      <c r="CH13" t="str">
        <v>-0.006584</v>
      </c>
      <c r="CI13" t="str">
        <v>0.253092</v>
      </c>
      <c r="CJ13" t="str">
        <v>0.110259</v>
      </c>
      <c r="CK13" t="str">
        <v>114.359024</v>
      </c>
      <c r="CL13" t="str">
        <v>0.000223</v>
      </c>
      <c r="CM13" t="str">
        <v>2.366979</v>
      </c>
      <c r="CN13" t="str">
        <v>-0.000027</v>
      </c>
      <c r="CO13" t="str">
        <v>1.000000</v>
      </c>
      <c r="CP13" t="str">
        <v>2.379352</v>
      </c>
      <c r="CQ13" t="str">
        <v>-0.000008</v>
      </c>
      <c r="CR13" t="str">
        <v>1.000000</v>
      </c>
      <c r="CS13" t="str">
        <v>0.602324</v>
      </c>
      <c r="CT13" t="str">
        <v>0.600243</v>
      </c>
      <c r="CU13" t="str">
        <v>0.106805</v>
      </c>
      <c r="CV13" t="str">
        <v>0.000000</v>
      </c>
      <c r="CW13" t="str">
        <v>PSF-00186_20240711085150_96a</v>
      </c>
      <c r="CX13" t="str">
        <v>PFA-00180</v>
      </c>
      <c r="CY13" t="str">
        <v>PSA-00192</v>
      </c>
      <c r="CZ13" t="str">
        <v>PSF-00186</v>
      </c>
      <c r="DA13" t="str">
        <v>RHS-00538</v>
      </c>
      <c r="DB13" t="str">
        <v>3.0.0</v>
      </c>
      <c r="DC13" t="str">
        <v>2024-07-10T17:26:45.161Z</v>
      </c>
    </row>
    <row r="14">
      <c r="A14" t="str">
        <v>11</v>
      </c>
      <c r="B14" t="str">
        <v>08:55:13</v>
      </c>
      <c r="C14" t="str">
        <v>2024-07-11</v>
      </c>
      <c r="D14" t="str">
        <v>Hainich_TSM</v>
      </c>
      <c r="E14" t="str">
        <v>Sharath</v>
      </c>
      <c r="F14" t="str">
        <v/>
      </c>
      <c r="G14" t="str">
        <v>001</v>
      </c>
      <c r="H14" t="str">
        <v>035</v>
      </c>
      <c r="I14" t="str">
        <v>60min</v>
      </c>
      <c r="J14" t="str">
        <f>1/((1/L14)-(1/K14))</f>
        <v>0.035571</v>
      </c>
      <c r="K14" t="str">
        <f>BH14+(BI14*AN14)+(BJ14*AN14*POWER(V14,2))+(BK14*AN14*V14)+(BL14*POWER(AN14,2))</f>
        <v>2.918902</v>
      </c>
      <c r="L14" t="str">
        <f>((M14/1000)*(1000-((T14+S14)/2)))/(T14-S14)</f>
        <v>0.035143</v>
      </c>
      <c r="M14" t="str">
        <f>(AN14*(S14-R14))/(100*U14*(1000-S14))*1000</f>
        <v>0.339128</v>
      </c>
      <c r="N14" t="str">
        <v>1.990779</v>
      </c>
      <c r="O14" t="str">
        <v>1.984455</v>
      </c>
      <c r="P14" t="str">
        <f>0.61365*EXP((17.502*AL14)/(240.97+AL14))</f>
        <v>2.928829</v>
      </c>
      <c r="Q14" t="str">
        <f>P14-N14</f>
        <v>0.938050</v>
      </c>
      <c r="R14" t="str">
        <v>19.910799</v>
      </c>
      <c r="S14" t="str">
        <v>19.974257</v>
      </c>
      <c r="T14" t="str">
        <f>(P14/AM14)*1000</f>
        <v>29.386074</v>
      </c>
      <c r="U14" t="str">
        <f>V14*BG14</f>
        <v>0.298530</v>
      </c>
      <c r="V14" t="str">
        <v>1.800000</v>
      </c>
      <c r="W14" t="str">
        <v>PSF-00186_20240711085513_56e</v>
      </c>
      <c r="X14" t="str">
        <v>120.475891</v>
      </c>
      <c r="Y14" t="str">
        <v>466.944702</v>
      </c>
      <c r="Z14" t="str">
        <v>0.741991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1.456990</v>
      </c>
      <c r="AG14" t="str">
        <v>1.000000</v>
      </c>
      <c r="AH14" t="str">
        <v>66.82</v>
      </c>
      <c r="AI14" t="str">
        <v>66.61</v>
      </c>
      <c r="AJ14" t="str">
        <v>23.91</v>
      </c>
      <c r="AK14" t="str">
        <v>23.63</v>
      </c>
      <c r="AL14" t="str">
        <f>(AK14-AJ14)*(AJ14*0+0)+AK14</f>
        <v>23.63</v>
      </c>
      <c r="AM14" t="str">
        <v>99.67</v>
      </c>
      <c r="AN14" t="str">
        <v>156.4</v>
      </c>
      <c r="AO14" t="str">
        <v>156.1</v>
      </c>
      <c r="AP14" t="str">
        <v>0.2</v>
      </c>
      <c r="AQ14" t="str">
        <v>5</v>
      </c>
      <c r="AR14" t="str">
        <v>4.032</v>
      </c>
      <c r="AS14" t="str">
        <v>08:51:41</v>
      </c>
      <c r="AT14" t="str">
        <v>2024-07-11</v>
      </c>
      <c r="AU14" t="str">
        <v>-0.70</v>
      </c>
      <c r="AV14" t="str">
        <v>1</v>
      </c>
      <c r="AW14" t="str">
        <v>-0.002</v>
      </c>
      <c r="AX14" t="str">
        <v>0.000</v>
      </c>
      <c r="AY14" t="str">
        <v>-0.002</v>
      </c>
      <c r="AZ14" t="str">
        <v>0.029</v>
      </c>
      <c r="BA14" t="str">
        <v>0.162</v>
      </c>
      <c r="BB14" t="str">
        <v>0.367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1.000000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2.466272</v>
      </c>
      <c r="CD14" t="str">
        <v>2.481769</v>
      </c>
      <c r="CE14" t="str">
        <v>1.636406</v>
      </c>
      <c r="CF14" t="str">
        <v>0.933025</v>
      </c>
      <c r="CG14" t="str">
        <v>0.284833</v>
      </c>
      <c r="CH14" t="str">
        <v>-0.003191</v>
      </c>
      <c r="CI14" t="str">
        <v>0.270030</v>
      </c>
      <c r="CJ14" t="str">
        <v>0.110915</v>
      </c>
      <c r="CK14" t="str">
        <v>120.475891</v>
      </c>
      <c r="CL14" t="str">
        <v>0.000233</v>
      </c>
      <c r="CM14" t="str">
        <v>2.366979</v>
      </c>
      <c r="CN14" t="str">
        <v>-0.000027</v>
      </c>
      <c r="CO14" t="str">
        <v>1.000000</v>
      </c>
      <c r="CP14" t="str">
        <v>2.379352</v>
      </c>
      <c r="CQ14" t="str">
        <v>-0.000008</v>
      </c>
      <c r="CR14" t="str">
        <v>1.000000</v>
      </c>
      <c r="CS14" t="str">
        <v>0.602324</v>
      </c>
      <c r="CT14" t="str">
        <v>0.600243</v>
      </c>
      <c r="CU14" t="str">
        <v>0.106805</v>
      </c>
      <c r="CV14" t="str">
        <v>0.000000</v>
      </c>
      <c r="CW14" t="str">
        <v>PSF-00186_20240711085513_56e</v>
      </c>
      <c r="CX14" t="str">
        <v>PFA-00180</v>
      </c>
      <c r="CY14" t="str">
        <v>PSA-00192</v>
      </c>
      <c r="CZ14" t="str">
        <v>PSF-00186</v>
      </c>
      <c r="DA14" t="str">
        <v>RHS-00538</v>
      </c>
      <c r="DB14" t="str">
        <v>3.0.0</v>
      </c>
      <c r="DC14" t="str">
        <v>2024-07-10T17:26:45.161Z</v>
      </c>
    </row>
    <row r="15">
      <c r="A15" t="str">
        <v>12</v>
      </c>
      <c r="B15" t="str">
        <v>08:57:50</v>
      </c>
      <c r="C15" t="str">
        <v>2024-07-11</v>
      </c>
      <c r="D15" t="str">
        <v>Hainich_TSM</v>
      </c>
      <c r="E15" t="str">
        <v>Sharath</v>
      </c>
      <c r="F15" t="str">
        <v/>
      </c>
      <c r="G15" t="str">
        <v>002</v>
      </c>
      <c r="H15" t="str">
        <v>035</v>
      </c>
      <c r="I15" t="str">
        <v>60min</v>
      </c>
      <c r="J15" t="str">
        <f>1/((1/L15)-(1/K15))</f>
        <v>-0.003908</v>
      </c>
      <c r="K15" t="str">
        <f>BH15+(BI15*AN15)+(BJ15*AN15*POWER(V15,2))+(BK15*AN15*V15)+(BL15*POWER(AN15,2))</f>
        <v>2.919497</v>
      </c>
      <c r="L15" t="str">
        <f>((M15/1000)*(1000-((T15+S15)/2)))/(T15-S15)</f>
        <v>-0.003913</v>
      </c>
      <c r="M15" t="str">
        <f>(AN15*(S15-R15))/(100*U15*(1000-S15))*1000</f>
        <v>-0.038724</v>
      </c>
      <c r="N15" t="str">
        <v>1.973886</v>
      </c>
      <c r="O15" t="str">
        <v>1.974608</v>
      </c>
      <c r="P15" t="str">
        <f>0.61365*EXP((17.502*AL15)/(240.97+AL15))</f>
        <v>2.935879</v>
      </c>
      <c r="Q15" t="str">
        <f>P15-N15</f>
        <v>0.961992</v>
      </c>
      <c r="R15" t="str">
        <v>19.812754</v>
      </c>
      <c r="S15" t="str">
        <v>19.805510</v>
      </c>
      <c r="T15" t="str">
        <f>(P15/AM15)*1000</f>
        <v>29.457912</v>
      </c>
      <c r="U15" t="str">
        <f>V15*BG15</f>
        <v>0.298530</v>
      </c>
      <c r="V15" t="str">
        <v>1.800000</v>
      </c>
      <c r="W15" t="str">
        <v>PSF-00186_20240711085750_a76</v>
      </c>
      <c r="X15" t="str">
        <v>101.593140</v>
      </c>
      <c r="Y15" t="str">
        <v>477.511536</v>
      </c>
      <c r="Z15" t="str">
        <v>0.787245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1.233280</v>
      </c>
      <c r="AG15" t="str">
        <v>1.000000</v>
      </c>
      <c r="AH15" t="str">
        <v>66.00</v>
      </c>
      <c r="AI15" t="str">
        <v>66.03</v>
      </c>
      <c r="AJ15" t="str">
        <v>23.98</v>
      </c>
      <c r="AK15" t="str">
        <v>23.67</v>
      </c>
      <c r="AL15" t="str">
        <f>(AK15-AJ15)*(AJ15*0+0)+AK15</f>
        <v>23.67</v>
      </c>
      <c r="AM15" t="str">
        <v>99.66</v>
      </c>
      <c r="AN15" t="str">
        <v>156.4</v>
      </c>
      <c r="AO15" t="str">
        <v>154.6</v>
      </c>
      <c r="AP15" t="str">
        <v>1.2</v>
      </c>
      <c r="AQ15" t="str">
        <v>4</v>
      </c>
      <c r="AR15" t="str">
        <v>4.029</v>
      </c>
      <c r="AS15" t="str">
        <v>08:51:41</v>
      </c>
      <c r="AT15" t="str">
        <v>2024-07-11</v>
      </c>
      <c r="AU15" t="str">
        <v>-0.70</v>
      </c>
      <c r="AV15" t="str">
        <v>1</v>
      </c>
      <c r="AW15" t="str">
        <v>0.002</v>
      </c>
      <c r="AX15" t="str">
        <v>-0.000</v>
      </c>
      <c r="AY15" t="str">
        <v>0.002</v>
      </c>
      <c r="AZ15" t="str">
        <v>-0.425</v>
      </c>
      <c r="BA15" t="str">
        <v>-0.091</v>
      </c>
      <c r="BB15" t="str">
        <v>-0.366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1.000000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2.465499</v>
      </c>
      <c r="CD15" t="str">
        <v>2.480674</v>
      </c>
      <c r="CE15" t="str">
        <v>1.637026</v>
      </c>
      <c r="CF15" t="str">
        <v>0.929093</v>
      </c>
      <c r="CG15" t="str">
        <v>0.284110</v>
      </c>
      <c r="CH15" t="str">
        <v>-0.003472</v>
      </c>
      <c r="CI15" t="str">
        <v>0.282833</v>
      </c>
      <c r="CJ15" t="str">
        <v>0.110084</v>
      </c>
      <c r="CK15" t="str">
        <v>101.593140</v>
      </c>
      <c r="CL15" t="str">
        <v>0.000225</v>
      </c>
      <c r="CM15" t="str">
        <v>2.366979</v>
      </c>
      <c r="CN15" t="str">
        <v>-0.000027</v>
      </c>
      <c r="CO15" t="str">
        <v>1.000000</v>
      </c>
      <c r="CP15" t="str">
        <v>2.379352</v>
      </c>
      <c r="CQ15" t="str">
        <v>-0.000008</v>
      </c>
      <c r="CR15" t="str">
        <v>1.000000</v>
      </c>
      <c r="CS15" t="str">
        <v>0.602324</v>
      </c>
      <c r="CT15" t="str">
        <v>0.600243</v>
      </c>
      <c r="CU15" t="str">
        <v>0.106805</v>
      </c>
      <c r="CV15" t="str">
        <v>0.000000</v>
      </c>
      <c r="CW15" t="str">
        <v>PSF-00186_20240711085750_a76</v>
      </c>
      <c r="CX15" t="str">
        <v>PFA-00180</v>
      </c>
      <c r="CY15" t="str">
        <v>PSA-00192</v>
      </c>
      <c r="CZ15" t="str">
        <v>PSF-00186</v>
      </c>
      <c r="DA15" t="str">
        <v>RHS-00538</v>
      </c>
      <c r="DB15" t="str">
        <v>3.0.0</v>
      </c>
      <c r="DC15" t="str">
        <v>2024-07-10T17:26:45.161Z</v>
      </c>
    </row>
    <row r="16">
      <c r="A16" t="str">
        <v>13</v>
      </c>
      <c r="B16" t="str">
        <v>08:58:44</v>
      </c>
      <c r="C16" t="str">
        <v>2024-07-11</v>
      </c>
      <c r="D16" t="str">
        <v>Hainich_TSM</v>
      </c>
      <c r="E16" t="str">
        <v>Sharath</v>
      </c>
      <c r="F16" t="str">
        <v/>
      </c>
      <c r="G16" t="str">
        <v>003</v>
      </c>
      <c r="H16" t="str">
        <v>035</v>
      </c>
      <c r="I16" t="str">
        <v>60min</v>
      </c>
      <c r="J16" t="str">
        <f>1/((1/L16)-(1/K16))</f>
        <v>0.014348</v>
      </c>
      <c r="K16" t="str">
        <f>BH16+(BI16*AN16)+(BJ16*AN16*POWER(V16,2))+(BK16*AN16*V16)+(BL16*POWER(AN16,2))</f>
        <v>2.919574</v>
      </c>
      <c r="L16" t="str">
        <f>((M16/1000)*(1000-((T16+S16)/2)))/(T16-S16)</f>
        <v>0.014277</v>
      </c>
      <c r="M16" t="str">
        <f>(AN16*(S16-R16))/(100*U16*(1000-S16))*1000</f>
        <v>0.141394</v>
      </c>
      <c r="N16" t="str">
        <v>1.967122</v>
      </c>
      <c r="O16" t="str">
        <v>1.964486</v>
      </c>
      <c r="P16" t="str">
        <f>0.61365*EXP((17.502*AL16)/(240.97+AL16))</f>
        <v>2.929841</v>
      </c>
      <c r="Q16" t="str">
        <f>P16-N16</f>
        <v>0.962718</v>
      </c>
      <c r="R16" t="str">
        <v>19.711786</v>
      </c>
      <c r="S16" t="str">
        <v>19.738237</v>
      </c>
      <c r="T16" t="str">
        <f>(P16/AM16)*1000</f>
        <v>29.398216</v>
      </c>
      <c r="U16" t="str">
        <f>V16*BG16</f>
        <v>0.298530</v>
      </c>
      <c r="V16" t="str">
        <v>1.800000</v>
      </c>
      <c r="W16" t="str">
        <v>PSF-00186_20240711085844_7fa</v>
      </c>
      <c r="X16" t="str">
        <v>108.981010</v>
      </c>
      <c r="Y16" t="str">
        <v>490.906128</v>
      </c>
      <c r="Z16" t="str">
        <v>0.778000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1.518660</v>
      </c>
      <c r="AG16" t="str">
        <v>1.000000</v>
      </c>
      <c r="AH16" t="str">
        <v>65.70</v>
      </c>
      <c r="AI16" t="str">
        <v>65.61</v>
      </c>
      <c r="AJ16" t="str">
        <v>24.00</v>
      </c>
      <c r="AK16" t="str">
        <v>23.63</v>
      </c>
      <c r="AL16" t="str">
        <f>(AK16-AJ16)*(AJ16*0+0)+AK16</f>
        <v>23.63</v>
      </c>
      <c r="AM16" t="str">
        <v>99.66</v>
      </c>
      <c r="AN16" t="str">
        <v>156.4</v>
      </c>
      <c r="AO16" t="str">
        <v>155.6</v>
      </c>
      <c r="AP16" t="str">
        <v>0.6</v>
      </c>
      <c r="AQ16" t="str">
        <v>5</v>
      </c>
      <c r="AR16" t="str">
        <v>3.996</v>
      </c>
      <c r="AS16" t="str">
        <v>08:51:41</v>
      </c>
      <c r="AT16" t="str">
        <v>2024-07-11</v>
      </c>
      <c r="AU16" t="str">
        <v>-0.70</v>
      </c>
      <c r="AV16" t="str">
        <v>1</v>
      </c>
      <c r="AW16" t="str">
        <v>-0.002</v>
      </c>
      <c r="AX16" t="str">
        <v>-0.001</v>
      </c>
      <c r="AY16" t="str">
        <v>-0.005</v>
      </c>
      <c r="AZ16" t="str">
        <v>0.358</v>
      </c>
      <c r="BA16" t="str">
        <v>0.293</v>
      </c>
      <c r="BB16" t="str">
        <v>0.465</v>
      </c>
      <c r="BC16" t="str">
        <v>1</v>
      </c>
      <c r="BD16" t="str">
        <v>150</v>
      </c>
      <c r="BE16" t="str">
        <v>0.001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1.000000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2.464952</v>
      </c>
      <c r="CD16" t="str">
        <v>2.480267</v>
      </c>
      <c r="CE16" t="str">
        <v>1.637106</v>
      </c>
      <c r="CF16" t="str">
        <v>0.931656</v>
      </c>
      <c r="CG16" t="str">
        <v>0.283885</v>
      </c>
      <c r="CH16" t="str">
        <v>-0.004103</v>
      </c>
      <c r="CI16" t="str">
        <v>0.287026</v>
      </c>
      <c r="CJ16" t="str">
        <v>0.110891</v>
      </c>
      <c r="CK16" t="str">
        <v>108.981010</v>
      </c>
      <c r="CL16" t="str">
        <v>0.000224</v>
      </c>
      <c r="CM16" t="str">
        <v>2.366979</v>
      </c>
      <c r="CN16" t="str">
        <v>-0.000027</v>
      </c>
      <c r="CO16" t="str">
        <v>1.000000</v>
      </c>
      <c r="CP16" t="str">
        <v>2.379352</v>
      </c>
      <c r="CQ16" t="str">
        <v>-0.000008</v>
      </c>
      <c r="CR16" t="str">
        <v>1.000000</v>
      </c>
      <c r="CS16" t="str">
        <v>0.602324</v>
      </c>
      <c r="CT16" t="str">
        <v>0.600243</v>
      </c>
      <c r="CU16" t="str">
        <v>0.106805</v>
      </c>
      <c r="CV16" t="str">
        <v>0.000000</v>
      </c>
      <c r="CW16" t="str">
        <v>PSF-00186_20240711085844_7fa</v>
      </c>
      <c r="CX16" t="str">
        <v>PFA-00180</v>
      </c>
      <c r="CY16" t="str">
        <v>PSA-00192</v>
      </c>
      <c r="CZ16" t="str">
        <v>PSF-00186</v>
      </c>
      <c r="DA16" t="str">
        <v>RHS-00538</v>
      </c>
      <c r="DB16" t="str">
        <v>3.0.0</v>
      </c>
      <c r="DC16" t="str">
        <v>2024-07-10T17:26:45.161Z</v>
      </c>
    </row>
    <row r="17">
      <c r="A17" t="str">
        <v>14</v>
      </c>
      <c r="B17" t="str">
        <v>08:59:58</v>
      </c>
      <c r="C17" t="str">
        <v>2024-07-11</v>
      </c>
      <c r="D17" t="str">
        <v>Hainich_TSM</v>
      </c>
      <c r="E17" t="str">
        <v>Sharath</v>
      </c>
      <c r="F17" t="str">
        <v/>
      </c>
      <c r="G17" t="str">
        <v>004</v>
      </c>
      <c r="H17" t="str">
        <v>035</v>
      </c>
      <c r="I17" t="str">
        <v>60min</v>
      </c>
      <c r="J17" t="str">
        <f>1/((1/L17)-(1/K17))</f>
        <v>0.022582</v>
      </c>
      <c r="K17" t="str">
        <f>BH17+(BI17*AN17)+(BJ17*AN17*POWER(V17,2))+(BK17*AN17*V17)+(BL17*POWER(AN17,2))</f>
        <v>2.918767</v>
      </c>
      <c r="L17" t="str">
        <f>((M17/1000)*(1000-((T17+S17)/2)))/(T17-S17)</f>
        <v>0.022408</v>
      </c>
      <c r="M17" t="str">
        <f>(AN17*(S17-R17))/(100*U17*(1000-S17))*1000</f>
        <v>0.221167</v>
      </c>
      <c r="N17" t="str">
        <v>1.974422</v>
      </c>
      <c r="O17" t="str">
        <v>1.970296</v>
      </c>
      <c r="P17" t="str">
        <f>0.61365*EXP((17.502*AL17)/(240.97+AL17))</f>
        <v>2.933829</v>
      </c>
      <c r="Q17" t="str">
        <f>P17-N17</f>
        <v>0.959407</v>
      </c>
      <c r="R17" t="str">
        <v>19.770082</v>
      </c>
      <c r="S17" t="str">
        <v>19.811478</v>
      </c>
      <c r="T17" t="str">
        <f>(P17/AM17)*1000</f>
        <v>29.438231</v>
      </c>
      <c r="U17" t="str">
        <f>V17*BG17</f>
        <v>0.298530</v>
      </c>
      <c r="V17" t="str">
        <v>1.800000</v>
      </c>
      <c r="W17" t="str">
        <v>PSF-00186_20240711085958_c68</v>
      </c>
      <c r="X17" t="str">
        <v>138.436310</v>
      </c>
      <c r="Y17" t="str">
        <v>454.710968</v>
      </c>
      <c r="Z17" t="str">
        <v>0.695551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1.419986</v>
      </c>
      <c r="AG17" t="str">
        <v>1.000000</v>
      </c>
      <c r="AH17" t="str">
        <v>65.85</v>
      </c>
      <c r="AI17" t="str">
        <v>65.71</v>
      </c>
      <c r="AJ17" t="str">
        <v>24.02</v>
      </c>
      <c r="AK17" t="str">
        <v>23.66</v>
      </c>
      <c r="AL17" t="str">
        <f>(AK17-AJ17)*(AJ17*0+0)+AK17</f>
        <v>23.66</v>
      </c>
      <c r="AM17" t="str">
        <v>99.66</v>
      </c>
      <c r="AN17" t="str">
        <v>156.3</v>
      </c>
      <c r="AO17" t="str">
        <v>156.0</v>
      </c>
      <c r="AP17" t="str">
        <v>0.2</v>
      </c>
      <c r="AQ17" t="str">
        <v>5</v>
      </c>
      <c r="AR17" t="str">
        <v>4.026</v>
      </c>
      <c r="AS17" t="str">
        <v>08:51:41</v>
      </c>
      <c r="AT17" t="str">
        <v>2024-07-11</v>
      </c>
      <c r="AU17" t="str">
        <v>-0.70</v>
      </c>
      <c r="AV17" t="str">
        <v>1</v>
      </c>
      <c r="AW17" t="str">
        <v>-0.001</v>
      </c>
      <c r="AX17" t="str">
        <v>-0.000</v>
      </c>
      <c r="AY17" t="str">
        <v>0.001</v>
      </c>
      <c r="AZ17" t="str">
        <v>0.082</v>
      </c>
      <c r="BA17" t="str">
        <v>0.470</v>
      </c>
      <c r="BB17" t="str">
        <v>1.263</v>
      </c>
      <c r="BC17" t="str">
        <v>1</v>
      </c>
      <c r="BD17" t="str">
        <v>150</v>
      </c>
      <c r="BE17" t="str">
        <v>0.001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1.000000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2.465083</v>
      </c>
      <c r="CD17" t="str">
        <v>2.480467</v>
      </c>
      <c r="CE17" t="str">
        <v>1.636266</v>
      </c>
      <c r="CF17" t="str">
        <v>0.932883</v>
      </c>
      <c r="CG17" t="str">
        <v>0.283629</v>
      </c>
      <c r="CH17" t="str">
        <v>-0.004105</v>
      </c>
      <c r="CI17" t="str">
        <v>0.292793</v>
      </c>
      <c r="CJ17" t="str">
        <v>0.111079</v>
      </c>
      <c r="CK17" t="str">
        <v>138.436310</v>
      </c>
      <c r="CL17" t="str">
        <v>0.000223</v>
      </c>
      <c r="CM17" t="str">
        <v>2.366979</v>
      </c>
      <c r="CN17" t="str">
        <v>-0.000027</v>
      </c>
      <c r="CO17" t="str">
        <v>1.000000</v>
      </c>
      <c r="CP17" t="str">
        <v>2.379352</v>
      </c>
      <c r="CQ17" t="str">
        <v>-0.000008</v>
      </c>
      <c r="CR17" t="str">
        <v>1.000000</v>
      </c>
      <c r="CS17" t="str">
        <v>0.602324</v>
      </c>
      <c r="CT17" t="str">
        <v>0.600243</v>
      </c>
      <c r="CU17" t="str">
        <v>0.106805</v>
      </c>
      <c r="CV17" t="str">
        <v>0.000000</v>
      </c>
      <c r="CW17" t="str">
        <v>PSF-00186_20240711085958_c68</v>
      </c>
      <c r="CX17" t="str">
        <v>PFA-00180</v>
      </c>
      <c r="CY17" t="str">
        <v>PSA-00192</v>
      </c>
      <c r="CZ17" t="str">
        <v>PSF-00186</v>
      </c>
      <c r="DA17" t="str">
        <v>RHS-00538</v>
      </c>
      <c r="DB17" t="str">
        <v>3.0.0</v>
      </c>
      <c r="DC17" t="str">
        <v>2024-07-10T17:26:45.161Z</v>
      </c>
    </row>
    <row r="18">
      <c r="A18" t="str">
        <v>15</v>
      </c>
      <c r="B18" t="str">
        <v>09:00:36</v>
      </c>
      <c r="C18" t="str">
        <v>2024-07-11</v>
      </c>
      <c r="D18" t="str">
        <v>Hainich_TSM</v>
      </c>
      <c r="E18" t="str">
        <v>Sharath</v>
      </c>
      <c r="F18" t="str">
        <v/>
      </c>
      <c r="G18" t="str">
        <v>005</v>
      </c>
      <c r="H18" t="str">
        <v>035</v>
      </c>
      <c r="I18" t="str">
        <v>60min</v>
      </c>
      <c r="J18" t="str">
        <f>1/((1/L18)-(1/K18))</f>
        <v>-0.007631</v>
      </c>
      <c r="K18" t="str">
        <f>BH18+(BI18*AN18)+(BJ18*AN18*POWER(V18,2))+(BK18*AN18*V18)+(BL18*POWER(AN18,2))</f>
        <v>2.920047</v>
      </c>
      <c r="L18" t="str">
        <f>((M18/1000)*(1000-((T18+S18)/2)))/(T18-S18)</f>
        <v>-0.007651</v>
      </c>
      <c r="M18" t="str">
        <f>(AN18*(S18-R18))/(100*U18*(1000-S18))*1000</f>
        <v>-0.072822</v>
      </c>
      <c r="N18" t="str">
        <v>1.976694</v>
      </c>
      <c r="O18" t="str">
        <v>1.978051</v>
      </c>
      <c r="P18" t="str">
        <f>0.61365*EXP((17.502*AL18)/(240.97+AL18))</f>
        <v>2.902078</v>
      </c>
      <c r="Q18" t="str">
        <f>P18-N18</f>
        <v>0.925384</v>
      </c>
      <c r="R18" t="str">
        <v>19.848442</v>
      </c>
      <c r="S18" t="str">
        <v>19.834826</v>
      </c>
      <c r="T18" t="str">
        <f>(P18/AM18)*1000</f>
        <v>29.120445</v>
      </c>
      <c r="U18" t="str">
        <f>V18*BG18</f>
        <v>0.298530</v>
      </c>
      <c r="V18" t="str">
        <v>1.800000</v>
      </c>
      <c r="W18" t="str">
        <v>PSF-00186_20240711090036_18b</v>
      </c>
      <c r="X18" t="str">
        <v>121.433975</v>
      </c>
      <c r="Y18" t="str">
        <v>423.923492</v>
      </c>
      <c r="Z18" t="str">
        <v>0.713547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1.051145</v>
      </c>
      <c r="AG18" t="str">
        <v>1.000000</v>
      </c>
      <c r="AH18" t="str">
        <v>65.87</v>
      </c>
      <c r="AI18" t="str">
        <v>65.92</v>
      </c>
      <c r="AJ18" t="str">
        <v>24.03</v>
      </c>
      <c r="AK18" t="str">
        <v>23.48</v>
      </c>
      <c r="AL18" t="str">
        <f>(AK18-AJ18)*(AJ18*0+0)+AK18</f>
        <v>23.48</v>
      </c>
      <c r="AM18" t="str">
        <v>99.66</v>
      </c>
      <c r="AN18" t="str">
        <v>156.5</v>
      </c>
      <c r="AO18" t="str">
        <v>155.8</v>
      </c>
      <c r="AP18" t="str">
        <v>0.5</v>
      </c>
      <c r="AQ18" t="str">
        <v>4</v>
      </c>
      <c r="AR18" t="str">
        <v>4.025</v>
      </c>
      <c r="AS18" t="str">
        <v>08:51:41</v>
      </c>
      <c r="AT18" t="str">
        <v>2024-07-11</v>
      </c>
      <c r="AU18" t="str">
        <v>-0.70</v>
      </c>
      <c r="AV18" t="str">
        <v>1</v>
      </c>
      <c r="AW18" t="str">
        <v>-0.001</v>
      </c>
      <c r="AX18" t="str">
        <v>-0.001</v>
      </c>
      <c r="AY18" t="str">
        <v>-0.004</v>
      </c>
      <c r="AZ18" t="str">
        <v>0.153</v>
      </c>
      <c r="BA18" t="str">
        <v>0.217</v>
      </c>
      <c r="BB18" t="str">
        <v>0.441</v>
      </c>
      <c r="BC18" t="str">
        <v>1</v>
      </c>
      <c r="BD18" t="str">
        <v>150</v>
      </c>
      <c r="BE18" t="str">
        <v>0.001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1.000000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2.465341</v>
      </c>
      <c r="CD18" t="str">
        <v>2.480488</v>
      </c>
      <c r="CE18" t="str">
        <v>1.637600</v>
      </c>
      <c r="CF18" t="str">
        <v>0.932182</v>
      </c>
      <c r="CG18" t="str">
        <v>0.283463</v>
      </c>
      <c r="CH18" t="str">
        <v>-0.006378</v>
      </c>
      <c r="CI18" t="str">
        <v>0.295630</v>
      </c>
      <c r="CJ18" t="str">
        <v>0.109889</v>
      </c>
      <c r="CK18" t="str">
        <v>121.433975</v>
      </c>
      <c r="CL18" t="str">
        <v>0.000232</v>
      </c>
      <c r="CM18" t="str">
        <v>2.366979</v>
      </c>
      <c r="CN18" t="str">
        <v>-0.000027</v>
      </c>
      <c r="CO18" t="str">
        <v>1.000000</v>
      </c>
      <c r="CP18" t="str">
        <v>2.379352</v>
      </c>
      <c r="CQ18" t="str">
        <v>-0.000008</v>
      </c>
      <c r="CR18" t="str">
        <v>1.000000</v>
      </c>
      <c r="CS18" t="str">
        <v>0.602324</v>
      </c>
      <c r="CT18" t="str">
        <v>0.600243</v>
      </c>
      <c r="CU18" t="str">
        <v>0.106805</v>
      </c>
      <c r="CV18" t="str">
        <v>0.000000</v>
      </c>
      <c r="CW18" t="str">
        <v>PSF-00186_20240711090036_18b</v>
      </c>
      <c r="CX18" t="str">
        <v>PFA-00180</v>
      </c>
      <c r="CY18" t="str">
        <v>PSA-00192</v>
      </c>
      <c r="CZ18" t="str">
        <v>PSF-00186</v>
      </c>
      <c r="DA18" t="str">
        <v>RHS-00538</v>
      </c>
      <c r="DB18" t="str">
        <v>3.0.0</v>
      </c>
      <c r="DC18" t="str">
        <v>2024-07-10T17:26:45.161Z</v>
      </c>
    </row>
    <row r="19">
      <c r="A19" t="str">
        <v>16</v>
      </c>
      <c r="B19" t="str">
        <v>09:01:58</v>
      </c>
      <c r="C19" t="str">
        <v>2024-07-11</v>
      </c>
      <c r="D19" t="str">
        <v>Hainich_TSM</v>
      </c>
      <c r="E19" t="str">
        <v>Sharath</v>
      </c>
      <c r="F19" t="str">
        <v/>
      </c>
      <c r="G19" t="str">
        <v>006</v>
      </c>
      <c r="H19" t="str">
        <v>035</v>
      </c>
      <c r="I19" t="str">
        <v>60min</v>
      </c>
      <c r="J19" t="str">
        <f>1/((1/L19)-(1/K19))</f>
        <v>0.069042</v>
      </c>
      <c r="K19" t="str">
        <f>BH19+(BI19*AN19)+(BJ19*AN19*POWER(V19,2))+(BK19*AN19*V19)+(BL19*POWER(AN19,2))</f>
        <v>2.919223</v>
      </c>
      <c r="L19" t="str">
        <f>((M19/1000)*(1000-((T19+S19)/2)))/(T19-S19)</f>
        <v>0.067447</v>
      </c>
      <c r="M19" t="str">
        <f>(AN19*(S19-R19))/(100*U19*(1000-S19))*1000</f>
        <v>0.636994</v>
      </c>
      <c r="N19" t="str">
        <v>1.988747</v>
      </c>
      <c r="O19" t="str">
        <v>1.976872</v>
      </c>
      <c r="P19" t="str">
        <f>0.61365*EXP((17.502*AL19)/(240.97+AL19))</f>
        <v>2.906838</v>
      </c>
      <c r="Q19" t="str">
        <f>P19-N19</f>
        <v>0.918091</v>
      </c>
      <c r="R19" t="str">
        <v>19.836510</v>
      </c>
      <c r="S19" t="str">
        <v>19.955675</v>
      </c>
      <c r="T19" t="str">
        <f>(P19/AM19)*1000</f>
        <v>29.168066</v>
      </c>
      <c r="U19" t="str">
        <f>V19*BG19</f>
        <v>0.298530</v>
      </c>
      <c r="V19" t="str">
        <v>1.800000</v>
      </c>
      <c r="W19" t="str">
        <v>PSF-00186_20240711090158_b95</v>
      </c>
      <c r="X19" t="str">
        <v>122.289421</v>
      </c>
      <c r="Y19" t="str">
        <v>378.020172</v>
      </c>
      <c r="Z19" t="str">
        <v>0.676500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1.391264</v>
      </c>
      <c r="AG19" t="str">
        <v>1.000000</v>
      </c>
      <c r="AH19" t="str">
        <v>66.17</v>
      </c>
      <c r="AI19" t="str">
        <v>65.77</v>
      </c>
      <c r="AJ19" t="str">
        <v>24.06</v>
      </c>
      <c r="AK19" t="str">
        <v>23.50</v>
      </c>
      <c r="AL19" t="str">
        <f>(AK19-AJ19)*(AJ19*0+0)+AK19</f>
        <v>23.50</v>
      </c>
      <c r="AM19" t="str">
        <v>99.66</v>
      </c>
      <c r="AN19" t="str">
        <v>156.4</v>
      </c>
      <c r="AO19" t="str">
        <v>156.0</v>
      </c>
      <c r="AP19" t="str">
        <v>0.2</v>
      </c>
      <c r="AQ19" t="str">
        <v>5</v>
      </c>
      <c r="AR19" t="str">
        <v>4.023</v>
      </c>
      <c r="AS19" t="str">
        <v>08:51:41</v>
      </c>
      <c r="AT19" t="str">
        <v>2024-07-11</v>
      </c>
      <c r="AU19" t="str">
        <v>-0.70</v>
      </c>
      <c r="AV19" t="str">
        <v>1</v>
      </c>
      <c r="AW19" t="str">
        <v>-0.002</v>
      </c>
      <c r="AX19" t="str">
        <v>0.000</v>
      </c>
      <c r="AY19" t="str">
        <v>-0.006</v>
      </c>
      <c r="AZ19" t="str">
        <v>-0.141</v>
      </c>
      <c r="BA19" t="str">
        <v>-0.124</v>
      </c>
      <c r="BB19" t="str">
        <v>-0.516</v>
      </c>
      <c r="BC19" t="str">
        <v>1</v>
      </c>
      <c r="BD19" t="str">
        <v>150</v>
      </c>
      <c r="BE19" t="str">
        <v>0.001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1.000000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2.465148</v>
      </c>
      <c r="CD19" t="str">
        <v>2.480875</v>
      </c>
      <c r="CE19" t="str">
        <v>1.636740</v>
      </c>
      <c r="CF19" t="str">
        <v>0.932793</v>
      </c>
      <c r="CG19" t="str">
        <v>0.283164</v>
      </c>
      <c r="CH19" t="str">
        <v>-0.006371</v>
      </c>
      <c r="CI19" t="str">
        <v>0.301876</v>
      </c>
      <c r="CJ19" t="str">
        <v>0.111110</v>
      </c>
      <c r="CK19" t="str">
        <v>122.289421</v>
      </c>
      <c r="CL19" t="str">
        <v>0.000222</v>
      </c>
      <c r="CM19" t="str">
        <v>2.366979</v>
      </c>
      <c r="CN19" t="str">
        <v>-0.000027</v>
      </c>
      <c r="CO19" t="str">
        <v>1.000000</v>
      </c>
      <c r="CP19" t="str">
        <v>2.379352</v>
      </c>
      <c r="CQ19" t="str">
        <v>-0.000008</v>
      </c>
      <c r="CR19" t="str">
        <v>1.000000</v>
      </c>
      <c r="CS19" t="str">
        <v>0.602324</v>
      </c>
      <c r="CT19" t="str">
        <v>0.600243</v>
      </c>
      <c r="CU19" t="str">
        <v>0.106805</v>
      </c>
      <c r="CV19" t="str">
        <v>0.000000</v>
      </c>
      <c r="CW19" t="str">
        <v>PSF-00186_20240711090158_b95</v>
      </c>
      <c r="CX19" t="str">
        <v>PFA-00180</v>
      </c>
      <c r="CY19" t="str">
        <v>PSA-00192</v>
      </c>
      <c r="CZ19" t="str">
        <v>PSF-00186</v>
      </c>
      <c r="DA19" t="str">
        <v>RHS-00538</v>
      </c>
      <c r="DB19" t="str">
        <v>3.0.0</v>
      </c>
      <c r="DC19" t="str">
        <v>2024-07-10T17:26:45.161Z</v>
      </c>
    </row>
    <row r="20">
      <c r="A20" t="str">
        <v>17</v>
      </c>
      <c r="B20" t="str">
        <v>09:03:01</v>
      </c>
      <c r="C20" t="str">
        <v>2024-07-11</v>
      </c>
      <c r="D20" t="str">
        <v>Hainich_TSM</v>
      </c>
      <c r="E20" t="str">
        <v>Sharath</v>
      </c>
      <c r="F20" t="str">
        <v/>
      </c>
      <c r="G20" t="str">
        <v>007</v>
      </c>
      <c r="H20" t="str">
        <v>035</v>
      </c>
      <c r="I20" t="str">
        <v>60min</v>
      </c>
      <c r="J20" t="str">
        <f>1/((1/L20)-(1/K20))</f>
        <v>0.062323</v>
      </c>
      <c r="K20" t="str">
        <f>BH20+(BI20*AN20)+(BJ20*AN20*POWER(V20,2))+(BK20*AN20*V20)+(BL20*POWER(AN20,2))</f>
        <v>2.918401</v>
      </c>
      <c r="L20" t="str">
        <f>((M20/1000)*(1000-((T20+S20)/2)))/(T20-S20)</f>
        <v>0.061020</v>
      </c>
      <c r="M20" t="str">
        <f>(AN20*(S20-R20))/(100*U20*(1000-S20))*1000</f>
        <v>0.563680</v>
      </c>
      <c r="N20" t="str">
        <v>1.994607</v>
      </c>
      <c r="O20" t="str">
        <v>1.984092</v>
      </c>
      <c r="P20" t="str">
        <f>0.61365*EXP((17.502*AL20)/(240.97+AL20))</f>
        <v>2.892639</v>
      </c>
      <c r="Q20" t="str">
        <f>P20-N20</f>
        <v>0.898032</v>
      </c>
      <c r="R20" t="str">
        <v>19.909058</v>
      </c>
      <c r="S20" t="str">
        <v>20.014568</v>
      </c>
      <c r="T20" t="str">
        <f>(P20/AM20)*1000</f>
        <v>29.025730</v>
      </c>
      <c r="U20" t="str">
        <f>V20*BG20</f>
        <v>0.298530</v>
      </c>
      <c r="V20" t="str">
        <v>1.800000</v>
      </c>
      <c r="W20" t="str">
        <v>PSF-00186_20240711090301_85f</v>
      </c>
      <c r="X20" t="str">
        <v>115.072487</v>
      </c>
      <c r="Y20" t="str">
        <v>355.938080</v>
      </c>
      <c r="Z20" t="str">
        <v>0.676706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1.085895</v>
      </c>
      <c r="AG20" t="str">
        <v>1.000000</v>
      </c>
      <c r="AH20" t="str">
        <v>66.19</v>
      </c>
      <c r="AI20" t="str">
        <v>65.84</v>
      </c>
      <c r="AJ20" t="str">
        <v>24.10</v>
      </c>
      <c r="AK20" t="str">
        <v>23.42</v>
      </c>
      <c r="AL20" t="str">
        <f>(AK20-AJ20)*(AJ20*0+0)+AK20</f>
        <v>23.42</v>
      </c>
      <c r="AM20" t="str">
        <v>99.66</v>
      </c>
      <c r="AN20" t="str">
        <v>156.3</v>
      </c>
      <c r="AO20" t="str">
        <v>156.0</v>
      </c>
      <c r="AP20" t="str">
        <v>0.2</v>
      </c>
      <c r="AQ20" t="str">
        <v>4</v>
      </c>
      <c r="AR20" t="str">
        <v>4.021</v>
      </c>
      <c r="AS20" t="str">
        <v>09:02:49</v>
      </c>
      <c r="AT20" t="str">
        <v>2024-07-11</v>
      </c>
      <c r="AU20" t="str">
        <v>-0.65</v>
      </c>
      <c r="AV20" t="str">
        <v>1</v>
      </c>
      <c r="AW20" t="str">
        <v>-0.003</v>
      </c>
      <c r="AX20" t="str">
        <v>-0.001</v>
      </c>
      <c r="AY20" t="str">
        <v>-0.005</v>
      </c>
      <c r="AZ20" t="str">
        <v>0.081</v>
      </c>
      <c r="BA20" t="str">
        <v>0.124</v>
      </c>
      <c r="BB20" t="str">
        <v>0.574</v>
      </c>
      <c r="BC20" t="str">
        <v>1</v>
      </c>
      <c r="BD20" t="str">
        <v>150</v>
      </c>
      <c r="BE20" t="str">
        <v>0.001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1.000000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2.465231</v>
      </c>
      <c r="CD20" t="str">
        <v>2.480837</v>
      </c>
      <c r="CE20" t="str">
        <v>1.635885</v>
      </c>
      <c r="CF20" t="str">
        <v>0.932697</v>
      </c>
      <c r="CG20" t="str">
        <v>0.282681</v>
      </c>
      <c r="CH20" t="str">
        <v>-0.007816</v>
      </c>
      <c r="CI20" t="str">
        <v>0.306561</v>
      </c>
      <c r="CJ20" t="str">
        <v>0.110164</v>
      </c>
      <c r="CK20" t="str">
        <v>115.072487</v>
      </c>
      <c r="CL20" t="str">
        <v>0.000234</v>
      </c>
      <c r="CM20" t="str">
        <v>2.366979</v>
      </c>
      <c r="CN20" t="str">
        <v>-0.000027</v>
      </c>
      <c r="CO20" t="str">
        <v>1.000000</v>
      </c>
      <c r="CP20" t="str">
        <v>2.379352</v>
      </c>
      <c r="CQ20" t="str">
        <v>-0.000008</v>
      </c>
      <c r="CR20" t="str">
        <v>1.000000</v>
      </c>
      <c r="CS20" t="str">
        <v>0.602324</v>
      </c>
      <c r="CT20" t="str">
        <v>0.600243</v>
      </c>
      <c r="CU20" t="str">
        <v>0.106805</v>
      </c>
      <c r="CV20" t="str">
        <v>0.000000</v>
      </c>
      <c r="CW20" t="str">
        <v>PSF-00186_20240711090301_85f</v>
      </c>
      <c r="CX20" t="str">
        <v>PFA-00180</v>
      </c>
      <c r="CY20" t="str">
        <v>PSA-00192</v>
      </c>
      <c r="CZ20" t="str">
        <v>PSF-00186</v>
      </c>
      <c r="DA20" t="str">
        <v>RHS-00538</v>
      </c>
      <c r="DB20" t="str">
        <v>3.0.0</v>
      </c>
      <c r="DC20" t="str">
        <v>2024-07-10T17:26:45.161Z</v>
      </c>
    </row>
    <row r="21">
      <c r="A21" t="str">
        <v>18</v>
      </c>
      <c r="B21" t="str">
        <v>09:03:53</v>
      </c>
      <c r="C21" t="str">
        <v>2024-07-11</v>
      </c>
      <c r="D21" t="str">
        <v>Hainich_TSM</v>
      </c>
      <c r="E21" t="str">
        <v>Sharath</v>
      </c>
      <c r="F21" t="str">
        <v/>
      </c>
      <c r="G21" t="str">
        <v>008</v>
      </c>
      <c r="H21" t="str">
        <v>035</v>
      </c>
      <c r="I21" t="str">
        <v>60min</v>
      </c>
      <c r="J21" t="str">
        <f>1/((1/L21)-(1/K21))</f>
        <v>0.037377</v>
      </c>
      <c r="K21" t="str">
        <f>BH21+(BI21*AN21)+(BJ21*AN21*POWER(V21,2))+(BK21*AN21*V21)+(BL21*POWER(AN21,2))</f>
        <v>2.919116</v>
      </c>
      <c r="L21" t="str">
        <f>((M21/1000)*(1000-((T21+S21)/2)))/(T21-S21)</f>
        <v>0.036905</v>
      </c>
      <c r="M21" t="str">
        <f>(AN21*(S21-R21))/(100*U21*(1000-S21))*1000</f>
        <v>0.344312</v>
      </c>
      <c r="N21" t="str">
        <v>1.995876</v>
      </c>
      <c r="O21" t="str">
        <v>1.989457</v>
      </c>
      <c r="P21" t="str">
        <f>0.61365*EXP((17.502*AL21)/(240.97+AL21))</f>
        <v>2.902753</v>
      </c>
      <c r="Q21" t="str">
        <f>P21-N21</f>
        <v>0.906877</v>
      </c>
      <c r="R21" t="str">
        <v>19.963949</v>
      </c>
      <c r="S21" t="str">
        <v>20.028362</v>
      </c>
      <c r="T21" t="str">
        <f>(P21/AM21)*1000</f>
        <v>29.128754</v>
      </c>
      <c r="U21" t="str">
        <f>V21*BG21</f>
        <v>0.298530</v>
      </c>
      <c r="V21" t="str">
        <v>1.800000</v>
      </c>
      <c r="W21" t="str">
        <v>PSF-00186_20240711090353_2b3</v>
      </c>
      <c r="X21" t="str">
        <v>104.740974</v>
      </c>
      <c r="Y21" t="str">
        <v>377.585999</v>
      </c>
      <c r="Z21" t="str">
        <v>0.722604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1.791255</v>
      </c>
      <c r="AG21" t="str">
        <v>1.000000</v>
      </c>
      <c r="AH21" t="str">
        <v>66.14</v>
      </c>
      <c r="AI21" t="str">
        <v>65.93</v>
      </c>
      <c r="AJ21" t="str">
        <v>24.13</v>
      </c>
      <c r="AK21" t="str">
        <v>23.48</v>
      </c>
      <c r="AL21" t="str">
        <f>(AK21-AJ21)*(AJ21*0+0)+AK21</f>
        <v>23.48</v>
      </c>
      <c r="AM21" t="str">
        <v>99.65</v>
      </c>
      <c r="AN21" t="str">
        <v>156.4</v>
      </c>
      <c r="AO21" t="str">
        <v>156.1</v>
      </c>
      <c r="AP21" t="str">
        <v>0.2</v>
      </c>
      <c r="AQ21" t="str">
        <v>6</v>
      </c>
      <c r="AR21" t="str">
        <v>4.021</v>
      </c>
      <c r="AS21" t="str">
        <v>09:02:49</v>
      </c>
      <c r="AT21" t="str">
        <v>2024-07-11</v>
      </c>
      <c r="AU21" t="str">
        <v>-0.65</v>
      </c>
      <c r="AV21" t="str">
        <v>1</v>
      </c>
      <c r="AW21" t="str">
        <v>0.000</v>
      </c>
      <c r="AX21" t="str">
        <v>0.000</v>
      </c>
      <c r="AY21" t="str">
        <v>-0.009</v>
      </c>
      <c r="AZ21" t="str">
        <v>0.141</v>
      </c>
      <c r="BA21" t="str">
        <v>0.475</v>
      </c>
      <c r="BB21" t="str">
        <v>1.251</v>
      </c>
      <c r="BC21" t="str">
        <v>1</v>
      </c>
      <c r="BD21" t="str">
        <v>150</v>
      </c>
      <c r="BE21" t="str">
        <v>0.001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1.000000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2.465338</v>
      </c>
      <c r="CD21" t="str">
        <v>2.480767</v>
      </c>
      <c r="CE21" t="str">
        <v>1.636629</v>
      </c>
      <c r="CF21" t="str">
        <v>0.932900</v>
      </c>
      <c r="CG21" t="str">
        <v>0.282421</v>
      </c>
      <c r="CH21" t="str">
        <v>-0.007415</v>
      </c>
      <c r="CI21" t="str">
        <v>0.310361</v>
      </c>
      <c r="CJ21" t="str">
        <v>0.111994</v>
      </c>
      <c r="CK21" t="str">
        <v>104.740974</v>
      </c>
      <c r="CL21" t="str">
        <v>0.000233</v>
      </c>
      <c r="CM21" t="str">
        <v>2.366979</v>
      </c>
      <c r="CN21" t="str">
        <v>-0.000027</v>
      </c>
      <c r="CO21" t="str">
        <v>1.000000</v>
      </c>
      <c r="CP21" t="str">
        <v>2.379352</v>
      </c>
      <c r="CQ21" t="str">
        <v>-0.000008</v>
      </c>
      <c r="CR21" t="str">
        <v>1.000000</v>
      </c>
      <c r="CS21" t="str">
        <v>0.602324</v>
      </c>
      <c r="CT21" t="str">
        <v>0.600243</v>
      </c>
      <c r="CU21" t="str">
        <v>0.106805</v>
      </c>
      <c r="CV21" t="str">
        <v>0.000000</v>
      </c>
      <c r="CW21" t="str">
        <v>PSF-00186_20240711090353_2b3</v>
      </c>
      <c r="CX21" t="str">
        <v>PFA-00180</v>
      </c>
      <c r="CY21" t="str">
        <v>PSA-00192</v>
      </c>
      <c r="CZ21" t="str">
        <v>PSF-00186</v>
      </c>
      <c r="DA21" t="str">
        <v>RHS-00538</v>
      </c>
      <c r="DB21" t="str">
        <v>3.0.0</v>
      </c>
      <c r="DC21" t="str">
        <v>2024-07-10T17:26:45.161Z</v>
      </c>
    </row>
    <row r="22">
      <c r="A22" t="str">
        <v>19</v>
      </c>
      <c r="B22" t="str">
        <v>09:06:35</v>
      </c>
      <c r="C22" t="str">
        <v>2024-07-11</v>
      </c>
      <c r="D22" t="str">
        <v>Hainich_TSM</v>
      </c>
      <c r="E22" t="str">
        <v>Sharath</v>
      </c>
      <c r="F22" t="str">
        <v/>
      </c>
      <c r="G22" t="str">
        <v>001</v>
      </c>
      <c r="H22" t="str">
        <v>030</v>
      </c>
      <c r="I22" t="str">
        <v>60min</v>
      </c>
      <c r="J22" t="str">
        <f>1/((1/L22)-(1/K22))</f>
        <v>0.016879</v>
      </c>
      <c r="K22" t="str">
        <f>BH22+(BI22*AN22)+(BJ22*AN22*POWER(V22,2))+(BK22*AN22*V22)+(BL22*POWER(AN22,2))</f>
        <v>2.920281</v>
      </c>
      <c r="L22" t="str">
        <f>((M22/1000)*(1000-((T22+S22)/2)))/(T22-S22)</f>
        <v>0.016782</v>
      </c>
      <c r="M22" t="str">
        <f>(AN22*(S22-R22))/(100*U22*(1000-S22))*1000</f>
        <v>0.169243</v>
      </c>
      <c r="N22" t="str">
        <v>1.986186</v>
      </c>
      <c r="O22" t="str">
        <v>1.983033</v>
      </c>
      <c r="P22" t="str">
        <f>0.61365*EXP((17.502*AL22)/(240.97+AL22))</f>
        <v>2.966158</v>
      </c>
      <c r="Q22" t="str">
        <f>P22-N22</f>
        <v>0.979973</v>
      </c>
      <c r="R22" t="str">
        <v>19.900532</v>
      </c>
      <c r="S22" t="str">
        <v>19.932167</v>
      </c>
      <c r="T22" t="str">
        <f>(P22/AM22)*1000</f>
        <v>29.766584</v>
      </c>
      <c r="U22" t="str">
        <f>V22*BG22</f>
        <v>0.298530</v>
      </c>
      <c r="V22" t="str">
        <v>1.800000</v>
      </c>
      <c r="W22" t="str">
        <v>PSF-00186_20240711090635_540</v>
      </c>
      <c r="X22" t="str">
        <v>177.455658</v>
      </c>
      <c r="Y22" t="str">
        <v>493.220337</v>
      </c>
      <c r="Z22" t="str">
        <v>0.640210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1.374929</v>
      </c>
      <c r="AG22" t="str">
        <v>1.000000</v>
      </c>
      <c r="AH22" t="str">
        <v>65.65</v>
      </c>
      <c r="AI22" t="str">
        <v>65.54</v>
      </c>
      <c r="AJ22" t="str">
        <v>24.17</v>
      </c>
      <c r="AK22" t="str">
        <v>23.84</v>
      </c>
      <c r="AL22" t="str">
        <f>(AK22-AJ22)*(AJ22*0+0)+AK22</f>
        <v>23.84</v>
      </c>
      <c r="AM22" t="str">
        <v>99.65</v>
      </c>
      <c r="AN22" t="str">
        <v>156.5</v>
      </c>
      <c r="AO22" t="str">
        <v>156.0</v>
      </c>
      <c r="AP22" t="str">
        <v>0.3</v>
      </c>
      <c r="AQ22" t="str">
        <v>5</v>
      </c>
      <c r="AR22" t="str">
        <v>4.017</v>
      </c>
      <c r="AS22" t="str">
        <v>09:02:49</v>
      </c>
      <c r="AT22" t="str">
        <v>2024-07-11</v>
      </c>
      <c r="AU22" t="str">
        <v>-0.65</v>
      </c>
      <c r="AV22" t="str">
        <v>1</v>
      </c>
      <c r="AW22" t="str">
        <v>-0.001</v>
      </c>
      <c r="AX22" t="str">
        <v>0.000</v>
      </c>
      <c r="AY22" t="str">
        <v>0.001</v>
      </c>
      <c r="AZ22" t="str">
        <v>0.496</v>
      </c>
      <c r="BA22" t="str">
        <v>0.623</v>
      </c>
      <c r="BB22" t="str">
        <v>1.385</v>
      </c>
      <c r="BC22" t="str">
        <v>1</v>
      </c>
      <c r="BD22" t="str">
        <v>150</v>
      </c>
      <c r="BE22" t="str">
        <v>0.001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1.000000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2.464823</v>
      </c>
      <c r="CD22" t="str">
        <v>2.480102</v>
      </c>
      <c r="CE22" t="str">
        <v>1.637845</v>
      </c>
      <c r="CF22" t="str">
        <v>0.932780</v>
      </c>
      <c r="CG22" t="str">
        <v>0.281920</v>
      </c>
      <c r="CH22" t="str">
        <v>-0.003760</v>
      </c>
      <c r="CI22" t="str">
        <v>0.322247</v>
      </c>
      <c r="CJ22" t="str">
        <v>0.111301</v>
      </c>
      <c r="CK22" t="str">
        <v>177.455658</v>
      </c>
      <c r="CL22" t="str">
        <v>0.000225</v>
      </c>
      <c r="CM22" t="str">
        <v>2.366979</v>
      </c>
      <c r="CN22" t="str">
        <v>-0.000027</v>
      </c>
      <c r="CO22" t="str">
        <v>1.000000</v>
      </c>
      <c r="CP22" t="str">
        <v>2.379352</v>
      </c>
      <c r="CQ22" t="str">
        <v>-0.000008</v>
      </c>
      <c r="CR22" t="str">
        <v>1.000000</v>
      </c>
      <c r="CS22" t="str">
        <v>0.602324</v>
      </c>
      <c r="CT22" t="str">
        <v>0.600243</v>
      </c>
      <c r="CU22" t="str">
        <v>0.106805</v>
      </c>
      <c r="CV22" t="str">
        <v>0.000000</v>
      </c>
      <c r="CW22" t="str">
        <v>PSF-00186_20240711090635_540</v>
      </c>
      <c r="CX22" t="str">
        <v>PFA-00180</v>
      </c>
      <c r="CY22" t="str">
        <v>PSA-00192</v>
      </c>
      <c r="CZ22" t="str">
        <v>PSF-00186</v>
      </c>
      <c r="DA22" t="str">
        <v>RHS-00538</v>
      </c>
      <c r="DB22" t="str">
        <v>3.0.0</v>
      </c>
      <c r="DC22" t="str">
        <v>2024-07-10T17:26:45.161Z</v>
      </c>
    </row>
    <row r="23">
      <c r="A23" t="str">
        <v>20</v>
      </c>
      <c r="B23" t="str">
        <v>09:07:23</v>
      </c>
      <c r="C23" t="str">
        <v>2024-07-11</v>
      </c>
      <c r="D23" t="str">
        <v>Hainich_TSM</v>
      </c>
      <c r="E23" t="str">
        <v>Sharath</v>
      </c>
      <c r="F23" t="str">
        <v/>
      </c>
      <c r="G23" t="str">
        <v>001</v>
      </c>
      <c r="H23" t="str">
        <v>030</v>
      </c>
      <c r="I23" t="str">
        <v>60min</v>
      </c>
      <c r="J23" t="str">
        <f>1/((1/L23)-(1/K23))</f>
        <v>0.081592</v>
      </c>
      <c r="K23" t="str">
        <f>BH23+(BI23*AN23)+(BJ23*AN23*POWER(V23,2))+(BK23*AN23*V23)+(BL23*POWER(AN23,2))</f>
        <v>2.917877</v>
      </c>
      <c r="L23" t="str">
        <f>((M23/1000)*(1000-((T23+S23)/2)))/(T23-S23)</f>
        <v>0.079373</v>
      </c>
      <c r="M23" t="str">
        <f>(AN23*(S23-R23))/(100*U23*(1000-S23))*1000</f>
        <v>0.734002</v>
      </c>
      <c r="N23" t="str">
        <v>1.994020</v>
      </c>
      <c r="O23" t="str">
        <v>1.980323</v>
      </c>
      <c r="P23" t="str">
        <f>0.61365*EXP((17.502*AL23)/(240.97+AL23))</f>
        <v>2.892893</v>
      </c>
      <c r="Q23" t="str">
        <f>P23-N23</f>
        <v>0.898874</v>
      </c>
      <c r="R23" t="str">
        <v>19.873787</v>
      </c>
      <c r="S23" t="str">
        <v>20.011236</v>
      </c>
      <c r="T23" t="str">
        <f>(P23/AM23)*1000</f>
        <v>29.031998</v>
      </c>
      <c r="U23" t="str">
        <f>V23*BG23</f>
        <v>0.298530</v>
      </c>
      <c r="V23" t="str">
        <v>1.800000</v>
      </c>
      <c r="W23" t="str">
        <v>PSF-00186_20240711090723_874</v>
      </c>
      <c r="X23" t="str">
        <v>136.063812</v>
      </c>
      <c r="Y23" t="str">
        <v>481.201172</v>
      </c>
      <c r="Z23" t="str">
        <v>0.717241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1.701254</v>
      </c>
      <c r="AG23" t="str">
        <v>1.000000</v>
      </c>
      <c r="AH23" t="str">
        <v>65.85</v>
      </c>
      <c r="AI23" t="str">
        <v>65.40</v>
      </c>
      <c r="AJ23" t="str">
        <v>24.18</v>
      </c>
      <c r="AK23" t="str">
        <v>23.42</v>
      </c>
      <c r="AL23" t="str">
        <f>(AK23-AJ23)*(AJ23*0+0)+AK23</f>
        <v>23.42</v>
      </c>
      <c r="AM23" t="str">
        <v>99.64</v>
      </c>
      <c r="AN23" t="str">
        <v>156.2</v>
      </c>
      <c r="AO23" t="str">
        <v>145.9</v>
      </c>
      <c r="AP23" t="str">
        <v>6.6</v>
      </c>
      <c r="AQ23" t="str">
        <v>6</v>
      </c>
      <c r="AR23" t="str">
        <v>4.016</v>
      </c>
      <c r="AS23" t="str">
        <v>09:02:49</v>
      </c>
      <c r="AT23" t="str">
        <v>2024-07-11</v>
      </c>
      <c r="AU23" t="str">
        <v>-0.65</v>
      </c>
      <c r="AV23" t="str">
        <v>1</v>
      </c>
      <c r="AW23" t="str">
        <v>-0.002</v>
      </c>
      <c r="AX23" t="str">
        <v>-0.000</v>
      </c>
      <c r="AY23" t="str">
        <v>0.004</v>
      </c>
      <c r="AZ23" t="str">
        <v>0.071</v>
      </c>
      <c r="BA23" t="str">
        <v>0.400</v>
      </c>
      <c r="BB23" t="str">
        <v>-0.228</v>
      </c>
      <c r="BC23" t="str">
        <v>1</v>
      </c>
      <c r="BD23" t="str">
        <v>150</v>
      </c>
      <c r="BE23" t="str">
        <v>0.001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1.000000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2.464636</v>
      </c>
      <c r="CD23" t="str">
        <v>2.480372</v>
      </c>
      <c r="CE23" t="str">
        <v>1.635339</v>
      </c>
      <c r="CF23" t="str">
        <v>0.907160</v>
      </c>
      <c r="CG23" t="str">
        <v>0.281771</v>
      </c>
      <c r="CH23" t="str">
        <v>-0.008748</v>
      </c>
      <c r="CI23" t="str">
        <v>0.325776</v>
      </c>
      <c r="CJ23" t="str">
        <v>0.111770</v>
      </c>
      <c r="CK23" t="str">
        <v>136.063812</v>
      </c>
      <c r="CL23" t="str">
        <v>0.000234</v>
      </c>
      <c r="CM23" t="str">
        <v>2.366979</v>
      </c>
      <c r="CN23" t="str">
        <v>-0.000027</v>
      </c>
      <c r="CO23" t="str">
        <v>1.000000</v>
      </c>
      <c r="CP23" t="str">
        <v>2.379352</v>
      </c>
      <c r="CQ23" t="str">
        <v>-0.000008</v>
      </c>
      <c r="CR23" t="str">
        <v>1.000000</v>
      </c>
      <c r="CS23" t="str">
        <v>0.602324</v>
      </c>
      <c r="CT23" t="str">
        <v>0.600243</v>
      </c>
      <c r="CU23" t="str">
        <v>0.106805</v>
      </c>
      <c r="CV23" t="str">
        <v>0.000000</v>
      </c>
      <c r="CW23" t="str">
        <v>PSF-00186_20240711090723_874</v>
      </c>
      <c r="CX23" t="str">
        <v>PFA-00180</v>
      </c>
      <c r="CY23" t="str">
        <v>PSA-00192</v>
      </c>
      <c r="CZ23" t="str">
        <v>PSF-00186</v>
      </c>
      <c r="DA23" t="str">
        <v>RHS-00538</v>
      </c>
      <c r="DB23" t="str">
        <v>3.0.0</v>
      </c>
      <c r="DC23" t="str">
        <v>2024-07-10T17:26:45.161Z</v>
      </c>
    </row>
    <row r="24">
      <c r="A24" t="str">
        <v>21</v>
      </c>
      <c r="B24" t="str">
        <v>09:08:13</v>
      </c>
      <c r="C24" t="str">
        <v>2024-07-11</v>
      </c>
      <c r="D24" t="str">
        <v>Hainich_TSM</v>
      </c>
      <c r="E24" t="str">
        <v>Sharath</v>
      </c>
      <c r="F24" t="str">
        <v/>
      </c>
      <c r="G24" t="str">
        <v>002</v>
      </c>
      <c r="H24" t="str">
        <v>030</v>
      </c>
      <c r="I24" t="str">
        <v>60min</v>
      </c>
      <c r="J24" t="str">
        <f>1/((1/L24)-(1/K24))</f>
        <v>0.015371</v>
      </c>
      <c r="K24" t="str">
        <f>BH24+(BI24*AN24)+(BJ24*AN24*POWER(V24,2))+(BK24*AN24*V24)+(BL24*POWER(AN24,2))</f>
        <v>2.919486</v>
      </c>
      <c r="L24" t="str">
        <f>((M24/1000)*(1000-((T24+S24)/2)))/(T24-S24)</f>
        <v>0.015290</v>
      </c>
      <c r="M24" t="str">
        <f>(AN24*(S24-R24))/(100*U24*(1000-S24))*1000</f>
        <v>0.154257</v>
      </c>
      <c r="N24" t="str">
        <v>1.966334</v>
      </c>
      <c r="O24" t="str">
        <v>1.963458</v>
      </c>
      <c r="P24" t="str">
        <f>0.61365*EXP((17.502*AL24)/(240.97+AL24))</f>
        <v>2.946846</v>
      </c>
      <c r="Q24" t="str">
        <f>P24-N24</f>
        <v>0.980512</v>
      </c>
      <c r="R24" t="str">
        <v>19.704235</v>
      </c>
      <c r="S24" t="str">
        <v>19.733093</v>
      </c>
      <c r="T24" t="str">
        <f>(P24/AM24)*1000</f>
        <v>29.573004</v>
      </c>
      <c r="U24" t="str">
        <f>V24*BG24</f>
        <v>0.298530</v>
      </c>
      <c r="V24" t="str">
        <v>1.800000</v>
      </c>
      <c r="W24" t="str">
        <v>PSF-00186_20240711090813_0e8</v>
      </c>
      <c r="X24" t="str">
        <v>90.735916</v>
      </c>
      <c r="Y24" t="str">
        <v>427.852386</v>
      </c>
      <c r="Z24" t="str">
        <v>0.787927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1.052621</v>
      </c>
      <c r="AG24" t="str">
        <v>1.000000</v>
      </c>
      <c r="AH24" t="str">
        <v>64.90</v>
      </c>
      <c r="AI24" t="str">
        <v>64.81</v>
      </c>
      <c r="AJ24" t="str">
        <v>24.19</v>
      </c>
      <c r="AK24" t="str">
        <v>23.73</v>
      </c>
      <c r="AL24" t="str">
        <f>(AK24-AJ24)*(AJ24*0+0)+AK24</f>
        <v>23.73</v>
      </c>
      <c r="AM24" t="str">
        <v>99.65</v>
      </c>
      <c r="AN24" t="str">
        <v>156.4</v>
      </c>
      <c r="AO24" t="str">
        <v>155.3</v>
      </c>
      <c r="AP24" t="str">
        <v>0.7</v>
      </c>
      <c r="AQ24" t="str">
        <v>3</v>
      </c>
      <c r="AR24" t="str">
        <v>4.015</v>
      </c>
      <c r="AS24" t="str">
        <v>09:02:49</v>
      </c>
      <c r="AT24" t="str">
        <v>2024-07-11</v>
      </c>
      <c r="AU24" t="str">
        <v>-0.65</v>
      </c>
      <c r="AV24" t="str">
        <v>1</v>
      </c>
      <c r="AW24" t="str">
        <v>0.001</v>
      </c>
      <c r="AX24" t="str">
        <v>-0.000</v>
      </c>
      <c r="AY24" t="str">
        <v>-0.003</v>
      </c>
      <c r="AZ24" t="str">
        <v>0.126</v>
      </c>
      <c r="BA24" t="str">
        <v>0.041</v>
      </c>
      <c r="BB24" t="str">
        <v>0.029</v>
      </c>
      <c r="BC24" t="str">
        <v>1</v>
      </c>
      <c r="BD24" t="str">
        <v>150</v>
      </c>
      <c r="BE24" t="str">
        <v>0.001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1.000000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2.463860</v>
      </c>
      <c r="CD24" t="str">
        <v>2.479112</v>
      </c>
      <c r="CE24" t="str">
        <v>1.637015</v>
      </c>
      <c r="CF24" t="str">
        <v>0.930944</v>
      </c>
      <c r="CG24" t="str">
        <v>0.281663</v>
      </c>
      <c r="CH24" t="str">
        <v>-0.005294</v>
      </c>
      <c r="CI24" t="str">
        <v>0.329267</v>
      </c>
      <c r="CJ24" t="str">
        <v>0.109601</v>
      </c>
      <c r="CK24" t="str">
        <v>90.735916</v>
      </c>
      <c r="CL24" t="str">
        <v>0.000222</v>
      </c>
      <c r="CM24" t="str">
        <v>2.366979</v>
      </c>
      <c r="CN24" t="str">
        <v>-0.000027</v>
      </c>
      <c r="CO24" t="str">
        <v>1.000000</v>
      </c>
      <c r="CP24" t="str">
        <v>2.379352</v>
      </c>
      <c r="CQ24" t="str">
        <v>-0.000008</v>
      </c>
      <c r="CR24" t="str">
        <v>1.000000</v>
      </c>
      <c r="CS24" t="str">
        <v>0.602324</v>
      </c>
      <c r="CT24" t="str">
        <v>0.600243</v>
      </c>
      <c r="CU24" t="str">
        <v>0.106805</v>
      </c>
      <c r="CV24" t="str">
        <v>0.000000</v>
      </c>
      <c r="CW24" t="str">
        <v>PSF-00186_20240711090813_0e8</v>
      </c>
      <c r="CX24" t="str">
        <v>PFA-00180</v>
      </c>
      <c r="CY24" t="str">
        <v>PSA-00192</v>
      </c>
      <c r="CZ24" t="str">
        <v>PSF-00186</v>
      </c>
      <c r="DA24" t="str">
        <v>RHS-00538</v>
      </c>
      <c r="DB24" t="str">
        <v>3.0.0</v>
      </c>
      <c r="DC24" t="str">
        <v>2024-07-10T17:26:45.161Z</v>
      </c>
    </row>
    <row r="25">
      <c r="A25" t="str">
        <v>22</v>
      </c>
      <c r="B25" t="str">
        <v>09:09:20</v>
      </c>
      <c r="C25" t="str">
        <v>2024-07-11</v>
      </c>
      <c r="D25" t="str">
        <v>Hainich_TSM</v>
      </c>
      <c r="E25" t="str">
        <v>Sharath</v>
      </c>
      <c r="F25" t="str">
        <v/>
      </c>
      <c r="G25" t="str">
        <v>003</v>
      </c>
      <c r="H25" t="str">
        <v>030</v>
      </c>
      <c r="I25" t="str">
        <v>60min</v>
      </c>
      <c r="J25" t="str">
        <f>1/((1/L25)-(1/K25))</f>
        <v>0.047065</v>
      </c>
      <c r="K25" t="str">
        <f>BH25+(BI25*AN25)+(BJ25*AN25*POWER(V25,2))+(BK25*AN25*V25)+(BL25*POWER(AN25,2))</f>
        <v>2.918869</v>
      </c>
      <c r="L25" t="str">
        <f>((M25/1000)*(1000-((T25+S25)/2)))/(T25-S25)</f>
        <v>0.046318</v>
      </c>
      <c r="M25" t="str">
        <f>(AN25*(S25-R25))/(100*U25*(1000-S25))*1000</f>
        <v>0.445337</v>
      </c>
      <c r="N25" t="str">
        <v>1.987294</v>
      </c>
      <c r="O25" t="str">
        <v>1.978991</v>
      </c>
      <c r="P25" t="str">
        <f>0.61365*EXP((17.502*AL25)/(240.97+AL25))</f>
        <v>2.921691</v>
      </c>
      <c r="Q25" t="str">
        <f>P25-N25</f>
        <v>0.934397</v>
      </c>
      <c r="R25" t="str">
        <v>19.861809</v>
      </c>
      <c r="S25" t="str">
        <v>19.945143</v>
      </c>
      <c r="T25" t="str">
        <f>(P25/AM25)*1000</f>
        <v>29.323063</v>
      </c>
      <c r="U25" t="str">
        <f>V25*BG25</f>
        <v>0.298530</v>
      </c>
      <c r="V25" t="str">
        <v>1.800000</v>
      </c>
      <c r="W25" t="str">
        <v>PSF-00186_20240711090920_5e6</v>
      </c>
      <c r="X25" t="str">
        <v>80.083969</v>
      </c>
      <c r="Y25" t="str">
        <v>404.679901</v>
      </c>
      <c r="Z25" t="str">
        <v>0.802105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1.309182</v>
      </c>
      <c r="AG25" t="str">
        <v>1.000000</v>
      </c>
      <c r="AH25" t="str">
        <v>65.56</v>
      </c>
      <c r="AI25" t="str">
        <v>65.29</v>
      </c>
      <c r="AJ25" t="str">
        <v>24.20</v>
      </c>
      <c r="AK25" t="str">
        <v>23.59</v>
      </c>
      <c r="AL25" t="str">
        <f>(AK25-AJ25)*(AJ25*0+0)+AK25</f>
        <v>23.59</v>
      </c>
      <c r="AM25" t="str">
        <v>99.64</v>
      </c>
      <c r="AN25" t="str">
        <v>156.4</v>
      </c>
      <c r="AO25" t="str">
        <v>155.8</v>
      </c>
      <c r="AP25" t="str">
        <v>0.3</v>
      </c>
      <c r="AQ25" t="str">
        <v>4</v>
      </c>
      <c r="AR25" t="str">
        <v>4.014</v>
      </c>
      <c r="AS25" t="str">
        <v>09:02:49</v>
      </c>
      <c r="AT25" t="str">
        <v>2024-07-11</v>
      </c>
      <c r="AU25" t="str">
        <v>-0.65</v>
      </c>
      <c r="AV25" t="str">
        <v>1</v>
      </c>
      <c r="AW25" t="str">
        <v>0.000</v>
      </c>
      <c r="AX25" t="str">
        <v>-0.000</v>
      </c>
      <c r="AY25" t="str">
        <v>-0.003</v>
      </c>
      <c r="AZ25" t="str">
        <v>0.113</v>
      </c>
      <c r="BA25" t="str">
        <v>-0.060</v>
      </c>
      <c r="BB25" t="str">
        <v>-0.057</v>
      </c>
      <c r="BC25" t="str">
        <v>1</v>
      </c>
      <c r="BD25" t="str">
        <v>150</v>
      </c>
      <c r="BE25" t="str">
        <v>0.001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1.000000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2.464489</v>
      </c>
      <c r="CD25" t="str">
        <v>2.479988</v>
      </c>
      <c r="CE25" t="str">
        <v>1.636372</v>
      </c>
      <c r="CF25" t="str">
        <v>0.932371</v>
      </c>
      <c r="CG25" t="str">
        <v>0.281581</v>
      </c>
      <c r="CH25" t="str">
        <v>-0.007036</v>
      </c>
      <c r="CI25" t="str">
        <v>0.334024</v>
      </c>
      <c r="CJ25" t="str">
        <v>0.110222</v>
      </c>
      <c r="CK25" t="str">
        <v>80.083969</v>
      </c>
      <c r="CL25" t="str">
        <v>0.000231</v>
      </c>
      <c r="CM25" t="str">
        <v>2.366979</v>
      </c>
      <c r="CN25" t="str">
        <v>-0.000027</v>
      </c>
      <c r="CO25" t="str">
        <v>1.000000</v>
      </c>
      <c r="CP25" t="str">
        <v>2.379352</v>
      </c>
      <c r="CQ25" t="str">
        <v>-0.000008</v>
      </c>
      <c r="CR25" t="str">
        <v>1.000000</v>
      </c>
      <c r="CS25" t="str">
        <v>0.602324</v>
      </c>
      <c r="CT25" t="str">
        <v>0.600243</v>
      </c>
      <c r="CU25" t="str">
        <v>0.106805</v>
      </c>
      <c r="CV25" t="str">
        <v>0.000000</v>
      </c>
      <c r="CW25" t="str">
        <v>PSF-00186_20240711090920_5e6</v>
      </c>
      <c r="CX25" t="str">
        <v>PFA-00180</v>
      </c>
      <c r="CY25" t="str">
        <v>PSA-00192</v>
      </c>
      <c r="CZ25" t="str">
        <v>PSF-00186</v>
      </c>
      <c r="DA25" t="str">
        <v>RHS-00538</v>
      </c>
      <c r="DB25" t="str">
        <v>3.0.0</v>
      </c>
      <c r="DC25" t="str">
        <v>2024-07-10T17:26:45.161Z</v>
      </c>
    </row>
    <row r="26">
      <c r="A26" t="str">
        <v>23</v>
      </c>
      <c r="B26" t="str">
        <v>09:10:31</v>
      </c>
      <c r="C26" t="str">
        <v>2024-07-11</v>
      </c>
      <c r="D26" t="str">
        <v>Hainich_TSM</v>
      </c>
      <c r="E26" t="str">
        <v>Sharath</v>
      </c>
      <c r="F26" t="str">
        <v/>
      </c>
      <c r="G26" t="str">
        <v>004</v>
      </c>
      <c r="H26" t="str">
        <v>030</v>
      </c>
      <c r="I26" t="str">
        <v>60min</v>
      </c>
      <c r="J26" t="str">
        <f>1/((1/L26)-(1/K26))</f>
        <v>0.144418</v>
      </c>
      <c r="K26" t="str">
        <f>BH26+(BI26*AN26)+(BJ26*AN26*POWER(V26,2))+(BK26*AN26*V26)+(BL26*POWER(AN26,2))</f>
        <v>2.919394</v>
      </c>
      <c r="L26" t="str">
        <f>((M26/1000)*(1000-((T26+S26)/2)))/(T26-S26)</f>
        <v>0.137610</v>
      </c>
      <c r="M26" t="str">
        <f>(AN26*(S26-R26))/(100*U26*(1000-S26))*1000</f>
        <v>1.314220</v>
      </c>
      <c r="N26" t="str">
        <v>1.997691</v>
      </c>
      <c r="O26" t="str">
        <v>1.973200</v>
      </c>
      <c r="P26" t="str">
        <f>0.61365*EXP((17.502*AL26)/(240.97+AL26))</f>
        <v>2.925742</v>
      </c>
      <c r="Q26" t="str">
        <f>P26-N26</f>
        <v>0.928051</v>
      </c>
      <c r="R26" t="str">
        <v>19.803940</v>
      </c>
      <c r="S26" t="str">
        <v>20.049738</v>
      </c>
      <c r="T26" t="str">
        <f>(P26/AM26)*1000</f>
        <v>29.364086</v>
      </c>
      <c r="U26" t="str">
        <f>V26*BG26</f>
        <v>0.298530</v>
      </c>
      <c r="V26" t="str">
        <v>1.800000</v>
      </c>
      <c r="W26" t="str">
        <v>PSF-00186_20240711091031_44b</v>
      </c>
      <c r="X26" t="str">
        <v>125.704407</v>
      </c>
      <c r="Y26" t="str">
        <v>494.516022</v>
      </c>
      <c r="Z26" t="str">
        <v>0.745803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1.365855</v>
      </c>
      <c r="AG26" t="str">
        <v>1.000000</v>
      </c>
      <c r="AH26" t="str">
        <v>65.87</v>
      </c>
      <c r="AI26" t="str">
        <v>65.06</v>
      </c>
      <c r="AJ26" t="str">
        <v>24.21</v>
      </c>
      <c r="AK26" t="str">
        <v>23.61</v>
      </c>
      <c r="AL26" t="str">
        <f>(AK26-AJ26)*(AJ26*0+0)+AK26</f>
        <v>23.61</v>
      </c>
      <c r="AM26" t="str">
        <v>99.64</v>
      </c>
      <c r="AN26" t="str">
        <v>156.4</v>
      </c>
      <c r="AO26" t="str">
        <v>156.0</v>
      </c>
      <c r="AP26" t="str">
        <v>0.3</v>
      </c>
      <c r="AQ26" t="str">
        <v>5</v>
      </c>
      <c r="AR26" t="str">
        <v>4.012</v>
      </c>
      <c r="AS26" t="str">
        <v>09:02:49</v>
      </c>
      <c r="AT26" t="str">
        <v>2024-07-11</v>
      </c>
      <c r="AU26" t="str">
        <v>-0.65</v>
      </c>
      <c r="AV26" t="str">
        <v>1</v>
      </c>
      <c r="AW26" t="str">
        <v>-0.001</v>
      </c>
      <c r="AX26" t="str">
        <v>0.000</v>
      </c>
      <c r="AY26" t="str">
        <v>-0.002</v>
      </c>
      <c r="AZ26" t="str">
        <v>0.171</v>
      </c>
      <c r="BA26" t="str">
        <v>0.467</v>
      </c>
      <c r="BB26" t="str">
        <v>1.078</v>
      </c>
      <c r="BC26" t="str">
        <v>1</v>
      </c>
      <c r="BD26" t="str">
        <v>150</v>
      </c>
      <c r="BE26" t="str">
        <v>0.001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1.000000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2.464187</v>
      </c>
      <c r="CD26" t="str">
        <v>2.480387</v>
      </c>
      <c r="CE26" t="str">
        <v>1.636919</v>
      </c>
      <c r="CF26" t="str">
        <v>0.932809</v>
      </c>
      <c r="CG26" t="str">
        <v>0.281469</v>
      </c>
      <c r="CH26" t="str">
        <v>-0.006886</v>
      </c>
      <c r="CI26" t="str">
        <v>0.338923</v>
      </c>
      <c r="CJ26" t="str">
        <v>0.110639</v>
      </c>
      <c r="CK26" t="str">
        <v>125.704407</v>
      </c>
      <c r="CL26" t="str">
        <v>0.000232</v>
      </c>
      <c r="CM26" t="str">
        <v>2.366979</v>
      </c>
      <c r="CN26" t="str">
        <v>-0.000027</v>
      </c>
      <c r="CO26" t="str">
        <v>1.000000</v>
      </c>
      <c r="CP26" t="str">
        <v>2.379352</v>
      </c>
      <c r="CQ26" t="str">
        <v>-0.000008</v>
      </c>
      <c r="CR26" t="str">
        <v>1.000000</v>
      </c>
      <c r="CS26" t="str">
        <v>0.602324</v>
      </c>
      <c r="CT26" t="str">
        <v>0.600243</v>
      </c>
      <c r="CU26" t="str">
        <v>0.106805</v>
      </c>
      <c r="CV26" t="str">
        <v>0.000000</v>
      </c>
      <c r="CW26" t="str">
        <v>PSF-00186_20240711091031_44b</v>
      </c>
      <c r="CX26" t="str">
        <v>PFA-00180</v>
      </c>
      <c r="CY26" t="str">
        <v>PSA-00192</v>
      </c>
      <c r="CZ26" t="str">
        <v>PSF-00186</v>
      </c>
      <c r="DA26" t="str">
        <v>RHS-00538</v>
      </c>
      <c r="DB26" t="str">
        <v>3.0.0</v>
      </c>
      <c r="DC26" t="str">
        <v>2024-07-10T17:26:45.161Z</v>
      </c>
    </row>
    <row r="27">
      <c r="A27" t="str">
        <v>24</v>
      </c>
      <c r="B27" t="str">
        <v>09:12:25</v>
      </c>
      <c r="C27" t="str">
        <v>2024-07-11</v>
      </c>
      <c r="D27" t="str">
        <v>Hainich_TSM</v>
      </c>
      <c r="E27" t="str">
        <v>Sharath</v>
      </c>
      <c r="F27" t="str">
        <v/>
      </c>
      <c r="G27" t="str">
        <v>005</v>
      </c>
      <c r="H27" t="str">
        <v>030</v>
      </c>
      <c r="I27" t="str">
        <v>60min</v>
      </c>
      <c r="J27" t="str">
        <f>1/((1/L27)-(1/K27))</f>
        <v>0.282262</v>
      </c>
      <c r="K27" t="str">
        <f>BH27+(BI27*AN27)+(BJ27*AN27*POWER(V27,2))+(BK27*AN27*V27)+(BL27*POWER(AN27,2))</f>
        <v>2.920115</v>
      </c>
      <c r="L27" t="str">
        <f>((M27/1000)*(1000-((T27+S27)/2)))/(T27-S27)</f>
        <v>0.257383</v>
      </c>
      <c r="M27" t="str">
        <f>(AN27*(S27-R27))/(100*U27*(1000-S27))*1000</f>
        <v>2.347797</v>
      </c>
      <c r="N27" t="str">
        <v>2.020509</v>
      </c>
      <c r="O27" t="str">
        <v>1.976794</v>
      </c>
      <c r="P27" t="str">
        <f>0.61365*EXP((17.502*AL27)/(240.97+AL27))</f>
        <v>2.906877</v>
      </c>
      <c r="Q27" t="str">
        <f>P27-N27</f>
        <v>0.886368</v>
      </c>
      <c r="R27" t="str">
        <v>19.840551</v>
      </c>
      <c r="S27" t="str">
        <v>20.279306</v>
      </c>
      <c r="T27" t="str">
        <f>(P27/AM27)*1000</f>
        <v>29.175550</v>
      </c>
      <c r="U27" t="str">
        <f>V27*BG27</f>
        <v>0.298530</v>
      </c>
      <c r="V27" t="str">
        <v>1.800000</v>
      </c>
      <c r="W27" t="str">
        <v>PSF-00186_20240711091225_e8a</v>
      </c>
      <c r="X27" t="str">
        <v>106.407524</v>
      </c>
      <c r="Y27" t="str">
        <v>306.970581</v>
      </c>
      <c r="Z27" t="str">
        <v>0.653362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1.186067</v>
      </c>
      <c r="AG27" t="str">
        <v>1.000000</v>
      </c>
      <c r="AH27" t="str">
        <v>66.55</v>
      </c>
      <c r="AI27" t="str">
        <v>65.11</v>
      </c>
      <c r="AJ27" t="str">
        <v>24.23</v>
      </c>
      <c r="AK27" t="str">
        <v>23.50</v>
      </c>
      <c r="AL27" t="str">
        <f>(AK27-AJ27)*(AJ27*0+0)+AK27</f>
        <v>23.50</v>
      </c>
      <c r="AM27" t="str">
        <v>99.63</v>
      </c>
      <c r="AN27" t="str">
        <v>156.5</v>
      </c>
      <c r="AO27" t="str">
        <v>149.9</v>
      </c>
      <c r="AP27" t="str">
        <v>4.2</v>
      </c>
      <c r="AQ27" t="str">
        <v>5</v>
      </c>
      <c r="AR27" t="str">
        <v>4.009</v>
      </c>
      <c r="AS27" t="str">
        <v>09:02:49</v>
      </c>
      <c r="AT27" t="str">
        <v>2024-07-11</v>
      </c>
      <c r="AU27" t="str">
        <v>-0.65</v>
      </c>
      <c r="AV27" t="str">
        <v>1</v>
      </c>
      <c r="AW27" t="str">
        <v>-0.001</v>
      </c>
      <c r="AX27" t="str">
        <v>-0.000</v>
      </c>
      <c r="AY27" t="str">
        <v>-0.004</v>
      </c>
      <c r="AZ27" t="str">
        <v>-0.098</v>
      </c>
      <c r="BA27" t="str">
        <v>0.096</v>
      </c>
      <c r="BB27" t="str">
        <v>-0.004</v>
      </c>
      <c r="BC27" t="str">
        <v>1</v>
      </c>
      <c r="BD27" t="str">
        <v>150</v>
      </c>
      <c r="BE27" t="str">
        <v>0.001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1.000000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2.464247</v>
      </c>
      <c r="CD27" t="str">
        <v>2.481286</v>
      </c>
      <c r="CE27" t="str">
        <v>1.637672</v>
      </c>
      <c r="CF27" t="str">
        <v>0.917204</v>
      </c>
      <c r="CG27" t="str">
        <v>0.281270</v>
      </c>
      <c r="CH27" t="str">
        <v>-0.008342</v>
      </c>
      <c r="CI27" t="str">
        <v>0.346768</v>
      </c>
      <c r="CJ27" t="str">
        <v>0.110605</v>
      </c>
      <c r="CK27" t="str">
        <v>106.407524</v>
      </c>
      <c r="CL27" t="str">
        <v>0.000232</v>
      </c>
      <c r="CM27" t="str">
        <v>2.366979</v>
      </c>
      <c r="CN27" t="str">
        <v>-0.000027</v>
      </c>
      <c r="CO27" t="str">
        <v>1.000000</v>
      </c>
      <c r="CP27" t="str">
        <v>2.379352</v>
      </c>
      <c r="CQ27" t="str">
        <v>-0.000008</v>
      </c>
      <c r="CR27" t="str">
        <v>1.000000</v>
      </c>
      <c r="CS27" t="str">
        <v>0.602324</v>
      </c>
      <c r="CT27" t="str">
        <v>0.600243</v>
      </c>
      <c r="CU27" t="str">
        <v>0.106805</v>
      </c>
      <c r="CV27" t="str">
        <v>0.000000</v>
      </c>
      <c r="CW27" t="str">
        <v>PSF-00186_20240711091225_e8a</v>
      </c>
      <c r="CX27" t="str">
        <v>PFA-00180</v>
      </c>
      <c r="CY27" t="str">
        <v>PSA-00192</v>
      </c>
      <c r="CZ27" t="str">
        <v>PSF-00186</v>
      </c>
      <c r="DA27" t="str">
        <v>RHS-00538</v>
      </c>
      <c r="DB27" t="str">
        <v>3.0.0</v>
      </c>
      <c r="DC27" t="str">
        <v>2024-07-10T17:26:45.161Z</v>
      </c>
    </row>
    <row r="28">
      <c r="A28" t="str">
        <v>25</v>
      </c>
      <c r="B28" t="str">
        <v>09:14:06</v>
      </c>
      <c r="C28" t="str">
        <v>2024-07-11</v>
      </c>
      <c r="D28" t="str">
        <v>Hainich_TSM</v>
      </c>
      <c r="E28" t="str">
        <v>Sharath</v>
      </c>
      <c r="F28" t="str">
        <v/>
      </c>
      <c r="G28" t="str">
        <v>004</v>
      </c>
      <c r="H28" t="str">
        <v>030</v>
      </c>
      <c r="I28" t="str">
        <v>60min</v>
      </c>
      <c r="J28" t="str">
        <f>1/((1/L28)-(1/K28))</f>
        <v>0.007206</v>
      </c>
      <c r="K28" t="str">
        <f>BH28+(BI28*AN28)+(BJ28*AN28*POWER(V28,2))+(BK28*AN28*V28)+(BL28*POWER(AN28,2))</f>
        <v>2.919248</v>
      </c>
      <c r="L28" t="str">
        <f>((M28/1000)*(1000-((T28+S28)/2)))/(T28-S28)</f>
        <v>0.007188</v>
      </c>
      <c r="M28" t="str">
        <f>(AN28*(S28-R28))/(100*U28*(1000-S28))*1000</f>
        <v>0.073495</v>
      </c>
      <c r="N28" t="str">
        <v>1.978931</v>
      </c>
      <c r="O28" t="str">
        <v>1.977561</v>
      </c>
      <c r="P28" t="str">
        <f>0.61365*EXP((17.502*AL28)/(240.97+AL28))</f>
        <v>2.972330</v>
      </c>
      <c r="Q28" t="str">
        <f>P28-N28</f>
        <v>0.993399</v>
      </c>
      <c r="R28" t="str">
        <v>19.849102</v>
      </c>
      <c r="S28" t="str">
        <v>19.862852</v>
      </c>
      <c r="T28" t="str">
        <f>(P28/AM28)*1000</f>
        <v>29.833761</v>
      </c>
      <c r="U28" t="str">
        <f>V28*BG28</f>
        <v>0.298530</v>
      </c>
      <c r="V28" t="str">
        <v>1.800000</v>
      </c>
      <c r="W28" t="str">
        <v>PSF-00186_20240711091406_108</v>
      </c>
      <c r="X28" t="str">
        <v>115.063904</v>
      </c>
      <c r="Y28" t="str">
        <v>522.956360</v>
      </c>
      <c r="Z28" t="str">
        <v>0.779974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1.372468</v>
      </c>
      <c r="AG28" t="str">
        <v>1.000000</v>
      </c>
      <c r="AH28" t="str">
        <v>64.95</v>
      </c>
      <c r="AI28" t="str">
        <v>64.90</v>
      </c>
      <c r="AJ28" t="str">
        <v>24.29</v>
      </c>
      <c r="AK28" t="str">
        <v>23.87</v>
      </c>
      <c r="AL28" t="str">
        <f>(AK28-AJ28)*(AJ28*0+0)+AK28</f>
        <v>23.87</v>
      </c>
      <c r="AM28" t="str">
        <v>99.63</v>
      </c>
      <c r="AN28" t="str">
        <v>156.4</v>
      </c>
      <c r="AO28" t="str">
        <v>155.6</v>
      </c>
      <c r="AP28" t="str">
        <v>0.5</v>
      </c>
      <c r="AQ28" t="str">
        <v>4</v>
      </c>
      <c r="AR28" t="str">
        <v>4.008</v>
      </c>
      <c r="AS28" t="str">
        <v>09:13:30</v>
      </c>
      <c r="AT28" t="str">
        <v>2024-07-11</v>
      </c>
      <c r="AU28" t="str">
        <v>-0.63</v>
      </c>
      <c r="AV28" t="str">
        <v>1</v>
      </c>
      <c r="AW28" t="str">
        <v>0.002</v>
      </c>
      <c r="AX28" t="str">
        <v>-0.000</v>
      </c>
      <c r="AY28" t="str">
        <v>-0.003</v>
      </c>
      <c r="AZ28" t="str">
        <v>-0.292</v>
      </c>
      <c r="BA28" t="str">
        <v>0.018</v>
      </c>
      <c r="BB28" t="str">
        <v>0.328</v>
      </c>
      <c r="BC28" t="str">
        <v>1</v>
      </c>
      <c r="BD28" t="str">
        <v>150</v>
      </c>
      <c r="BE28" t="str">
        <v>0.001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1.000000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2.463966</v>
      </c>
      <c r="CD28" t="str">
        <v>2.479136</v>
      </c>
      <c r="CE28" t="str">
        <v>1.636766</v>
      </c>
      <c r="CF28" t="str">
        <v>0.931836</v>
      </c>
      <c r="CG28" t="str">
        <v>0.280605</v>
      </c>
      <c r="CH28" t="str">
        <v>-0.004733</v>
      </c>
      <c r="CI28" t="str">
        <v>0.353575</v>
      </c>
      <c r="CJ28" t="str">
        <v>0.110488</v>
      </c>
      <c r="CK28" t="str">
        <v>115.063904</v>
      </c>
      <c r="CL28" t="str">
        <v>0.000232</v>
      </c>
      <c r="CM28" t="str">
        <v>2.366979</v>
      </c>
      <c r="CN28" t="str">
        <v>-0.000027</v>
      </c>
      <c r="CO28" t="str">
        <v>1.000000</v>
      </c>
      <c r="CP28" t="str">
        <v>2.379352</v>
      </c>
      <c r="CQ28" t="str">
        <v>-0.000008</v>
      </c>
      <c r="CR28" t="str">
        <v>1.000000</v>
      </c>
      <c r="CS28" t="str">
        <v>0.602324</v>
      </c>
      <c r="CT28" t="str">
        <v>0.600243</v>
      </c>
      <c r="CU28" t="str">
        <v>0.106805</v>
      </c>
      <c r="CV28" t="str">
        <v>0.000000</v>
      </c>
      <c r="CW28" t="str">
        <v>PSF-00186_20240711091406_108</v>
      </c>
      <c r="CX28" t="str">
        <v>PFA-00180</v>
      </c>
      <c r="CY28" t="str">
        <v>PSA-00192</v>
      </c>
      <c r="CZ28" t="str">
        <v>PSF-00186</v>
      </c>
      <c r="DA28" t="str">
        <v>RHS-00538</v>
      </c>
      <c r="DB28" t="str">
        <v>3.0.0</v>
      </c>
      <c r="DC28" t="str">
        <v>2024-07-10T17:26:45.161Z</v>
      </c>
    </row>
    <row r="29">
      <c r="A29" t="str">
        <v>26</v>
      </c>
      <c r="B29" t="str">
        <v>09:16:06</v>
      </c>
      <c r="C29" t="str">
        <v>2024-07-11</v>
      </c>
      <c r="D29" t="str">
        <v>Hainich_TSM</v>
      </c>
      <c r="E29" t="str">
        <v>Sharath</v>
      </c>
      <c r="F29" t="str">
        <v/>
      </c>
      <c r="G29" t="str">
        <v>006</v>
      </c>
      <c r="H29" t="str">
        <v>030</v>
      </c>
      <c r="I29" t="str">
        <v>60min</v>
      </c>
      <c r="J29" t="str">
        <f>1/((1/L29)-(1/K29))</f>
        <v>0.005805</v>
      </c>
      <c r="K29" t="str">
        <f>BH29+(BI29*AN29)+(BJ29*AN29*POWER(V29,2))+(BK29*AN29*V29)+(BL29*POWER(AN29,2))</f>
        <v>2.919076</v>
      </c>
      <c r="L29" t="str">
        <f>((M29/1000)*(1000-((T29+S29)/2)))/(T29-S29)</f>
        <v>0.005793</v>
      </c>
      <c r="M29" t="str">
        <f>(AN29*(S29-R29))/(100*U29*(1000-S29))*1000</f>
        <v>0.059440</v>
      </c>
      <c r="N29" t="str">
        <v>1.963889</v>
      </c>
      <c r="O29" t="str">
        <v>1.962781</v>
      </c>
      <c r="P29" t="str">
        <f>0.61365*EXP((17.502*AL29)/(240.97+AL29))</f>
        <v>2.960808</v>
      </c>
      <c r="Q29" t="str">
        <f>P29-N29</f>
        <v>0.996919</v>
      </c>
      <c r="R29" t="str">
        <v>19.701839</v>
      </c>
      <c r="S29" t="str">
        <v>19.712965</v>
      </c>
      <c r="T29" t="str">
        <f>(P29/AM29)*1000</f>
        <v>29.719749</v>
      </c>
      <c r="U29" t="str">
        <f>V29*BG29</f>
        <v>0.298530</v>
      </c>
      <c r="V29" t="str">
        <v>1.800000</v>
      </c>
      <c r="W29" t="str">
        <v>PSF-00186_20240711091606_cc7</v>
      </c>
      <c r="X29" t="str">
        <v>120.424034</v>
      </c>
      <c r="Y29" t="str">
        <v>411.115753</v>
      </c>
      <c r="Z29" t="str">
        <v>0.707080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1.159036</v>
      </c>
      <c r="AG29" t="str">
        <v>1.000000</v>
      </c>
      <c r="AH29" t="str">
        <v>64.36</v>
      </c>
      <c r="AI29" t="str">
        <v>64.33</v>
      </c>
      <c r="AJ29" t="str">
        <v>24.31</v>
      </c>
      <c r="AK29" t="str">
        <v>23.81</v>
      </c>
      <c r="AL29" t="str">
        <f>(AK29-AJ29)*(AJ29*0+0)+AK29</f>
        <v>23.81</v>
      </c>
      <c r="AM29" t="str">
        <v>99.62</v>
      </c>
      <c r="AN29" t="str">
        <v>156.4</v>
      </c>
      <c r="AO29" t="str">
        <v>135.5</v>
      </c>
      <c r="AP29" t="str">
        <v>13.4</v>
      </c>
      <c r="AQ29" t="str">
        <v>4</v>
      </c>
      <c r="AR29" t="str">
        <v>4.006</v>
      </c>
      <c r="AS29" t="str">
        <v>09:13:30</v>
      </c>
      <c r="AT29" t="str">
        <v>2024-07-11</v>
      </c>
      <c r="AU29" t="str">
        <v>-0.63</v>
      </c>
      <c r="AV29" t="str">
        <v>1</v>
      </c>
      <c r="AW29" t="str">
        <v>-0.001</v>
      </c>
      <c r="AX29" t="str">
        <v>-0.001</v>
      </c>
      <c r="AY29" t="str">
        <v>-0.002</v>
      </c>
      <c r="AZ29" t="str">
        <v>-0.153</v>
      </c>
      <c r="BA29" t="str">
        <v>-0.110</v>
      </c>
      <c r="BB29" t="str">
        <v>0.592</v>
      </c>
      <c r="BC29" t="str">
        <v>1</v>
      </c>
      <c r="BD29" t="str">
        <v>150</v>
      </c>
      <c r="BE29" t="str">
        <v>0.001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1.000000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2.463208</v>
      </c>
      <c r="CD29" t="str">
        <v>2.478355</v>
      </c>
      <c r="CE29" t="str">
        <v>1.636588</v>
      </c>
      <c r="CF29" t="str">
        <v>0.881290</v>
      </c>
      <c r="CG29" t="str">
        <v>0.280336</v>
      </c>
      <c r="CH29" t="str">
        <v>-0.005769</v>
      </c>
      <c r="CI29" t="str">
        <v>0.361398</v>
      </c>
      <c r="CJ29" t="str">
        <v>0.110236</v>
      </c>
      <c r="CK29" t="str">
        <v>120.424034</v>
      </c>
      <c r="CL29" t="str">
        <v>0.000230</v>
      </c>
      <c r="CM29" t="str">
        <v>2.366979</v>
      </c>
      <c r="CN29" t="str">
        <v>-0.000027</v>
      </c>
      <c r="CO29" t="str">
        <v>1.000000</v>
      </c>
      <c r="CP29" t="str">
        <v>2.379352</v>
      </c>
      <c r="CQ29" t="str">
        <v>-0.000008</v>
      </c>
      <c r="CR29" t="str">
        <v>1.000000</v>
      </c>
      <c r="CS29" t="str">
        <v>0.602324</v>
      </c>
      <c r="CT29" t="str">
        <v>0.600243</v>
      </c>
      <c r="CU29" t="str">
        <v>0.106805</v>
      </c>
      <c r="CV29" t="str">
        <v>0.000000</v>
      </c>
      <c r="CW29" t="str">
        <v>PSF-00186_20240711091606_cc7</v>
      </c>
      <c r="CX29" t="str">
        <v>PFA-00180</v>
      </c>
      <c r="CY29" t="str">
        <v>PSA-00192</v>
      </c>
      <c r="CZ29" t="str">
        <v>PSF-00186</v>
      </c>
      <c r="DA29" t="str">
        <v>RHS-00538</v>
      </c>
      <c r="DB29" t="str">
        <v>3.0.0</v>
      </c>
      <c r="DC29" t="str">
        <v>2024-07-10T17:26:45.161Z</v>
      </c>
    </row>
    <row r="30">
      <c r="A30" t="str">
        <v>27</v>
      </c>
      <c r="B30" t="str">
        <v>09:17:56</v>
      </c>
      <c r="C30" t="str">
        <v>2024-07-11</v>
      </c>
      <c r="D30" t="str">
        <v>Hainich_TSM</v>
      </c>
      <c r="E30" t="str">
        <v>Sharath</v>
      </c>
      <c r="F30" t="str">
        <v/>
      </c>
      <c r="G30" t="str">
        <v>007</v>
      </c>
      <c r="H30" t="str">
        <v>030</v>
      </c>
      <c r="I30" t="str">
        <v>60min</v>
      </c>
      <c r="J30" t="str">
        <f>1/((1/L30)-(1/K30))</f>
        <v>0.033598</v>
      </c>
      <c r="K30" t="str">
        <f>BH30+(BI30*AN30)+(BJ30*AN30*POWER(V30,2))+(BK30*AN30*V30)+(BL30*POWER(AN30,2))</f>
        <v>2.917439</v>
      </c>
      <c r="L30" t="str">
        <f>((M30/1000)*(1000-((T30+S30)/2)))/(T30-S30)</f>
        <v>0.033215</v>
      </c>
      <c r="M30" t="str">
        <f>(AN30*(S30-R30))/(100*U30*(1000-S30))*1000</f>
        <v>0.346432</v>
      </c>
      <c r="N30" t="str">
        <v>1.964272</v>
      </c>
      <c r="O30" t="str">
        <v>1.957806</v>
      </c>
      <c r="P30" t="str">
        <f>0.61365*EXP((17.502*AL30)/(240.97+AL30))</f>
        <v>2.977505</v>
      </c>
      <c r="Q30" t="str">
        <f>P30-N30</f>
        <v>1.013232</v>
      </c>
      <c r="R30" t="str">
        <v>19.653082</v>
      </c>
      <c r="S30" t="str">
        <v>19.717997</v>
      </c>
      <c r="T30" t="str">
        <f>(P30/AM30)*1000</f>
        <v>29.889149</v>
      </c>
      <c r="U30" t="str">
        <f>V30*BG30</f>
        <v>0.298530</v>
      </c>
      <c r="V30" t="str">
        <v>1.800000</v>
      </c>
      <c r="W30" t="str">
        <v>PSF-00186_20240711091756_6d6</v>
      </c>
      <c r="X30" t="str">
        <v>114.563225</v>
      </c>
      <c r="Y30" t="str">
        <v>436.341766</v>
      </c>
      <c r="Z30" t="str">
        <v>0.737446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1.175551</v>
      </c>
      <c r="AG30" t="str">
        <v>1.000000</v>
      </c>
      <c r="AH30" t="str">
        <v>64.36</v>
      </c>
      <c r="AI30" t="str">
        <v>64.14</v>
      </c>
      <c r="AJ30" t="str">
        <v>24.32</v>
      </c>
      <c r="AK30" t="str">
        <v>23.90</v>
      </c>
      <c r="AL30" t="str">
        <f>(AK30-AJ30)*(AJ30*0+0)+AK30</f>
        <v>23.90</v>
      </c>
      <c r="AM30" t="str">
        <v>99.62</v>
      </c>
      <c r="AN30" t="str">
        <v>156.2</v>
      </c>
      <c r="AO30" t="str">
        <v>156.3</v>
      </c>
      <c r="AP30" t="str">
        <v>-0.1</v>
      </c>
      <c r="AQ30" t="str">
        <v>4</v>
      </c>
      <c r="AR30" t="str">
        <v>4.003</v>
      </c>
      <c r="AS30" t="str">
        <v>09:13:30</v>
      </c>
      <c r="AT30" t="str">
        <v>2024-07-11</v>
      </c>
      <c r="AU30" t="str">
        <v>-0.63</v>
      </c>
      <c r="AV30" t="str">
        <v>1</v>
      </c>
      <c r="AW30" t="str">
        <v>-0.004</v>
      </c>
      <c r="AX30" t="str">
        <v>0.000</v>
      </c>
      <c r="AY30" t="str">
        <v>-0.001</v>
      </c>
      <c r="AZ30" t="str">
        <v>-0.241</v>
      </c>
      <c r="BA30" t="str">
        <v>0.072</v>
      </c>
      <c r="BB30" t="str">
        <v>0.170</v>
      </c>
      <c r="BC30" t="str">
        <v>1</v>
      </c>
      <c r="BD30" t="str">
        <v>150</v>
      </c>
      <c r="BE30" t="str">
        <v>0.001</v>
      </c>
      <c r="BF30" t="str">
        <v>2.000000</v>
      </c>
      <c r="BG30" t="str">
        <v>0.165850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1.000000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2.462971</v>
      </c>
      <c r="CD30" t="str">
        <v>2.478347</v>
      </c>
      <c r="CE30" t="str">
        <v>1.634884</v>
      </c>
      <c r="CF30" t="str">
        <v>0.933457</v>
      </c>
      <c r="CG30" t="str">
        <v>0.280283</v>
      </c>
      <c r="CH30" t="str">
        <v>-0.004734</v>
      </c>
      <c r="CI30" t="str">
        <v>0.368627</v>
      </c>
      <c r="CJ30" t="str">
        <v>0.110142</v>
      </c>
      <c r="CK30" t="str">
        <v>114.563225</v>
      </c>
      <c r="CL30" t="str">
        <v>0.000235</v>
      </c>
      <c r="CM30" t="str">
        <v>2.366979</v>
      </c>
      <c r="CN30" t="str">
        <v>-0.000027</v>
      </c>
      <c r="CO30" t="str">
        <v>1.000000</v>
      </c>
      <c r="CP30" t="str">
        <v>2.379352</v>
      </c>
      <c r="CQ30" t="str">
        <v>-0.000008</v>
      </c>
      <c r="CR30" t="str">
        <v>1.000000</v>
      </c>
      <c r="CS30" t="str">
        <v>0.602324</v>
      </c>
      <c r="CT30" t="str">
        <v>0.600243</v>
      </c>
      <c r="CU30" t="str">
        <v>0.106805</v>
      </c>
      <c r="CV30" t="str">
        <v>0.000000</v>
      </c>
      <c r="CW30" t="str">
        <v>PSF-00186_20240711091756_6d6</v>
      </c>
      <c r="CX30" t="str">
        <v>PFA-00180</v>
      </c>
      <c r="CY30" t="str">
        <v>PSA-00192</v>
      </c>
      <c r="CZ30" t="str">
        <v>PSF-00186</v>
      </c>
      <c r="DA30" t="str">
        <v>RHS-00538</v>
      </c>
      <c r="DB30" t="str">
        <v>3.0.0</v>
      </c>
      <c r="DC30" t="str">
        <v>2024-07-10T17:26:45.161Z</v>
      </c>
    </row>
    <row r="31">
      <c r="A31" t="str">
        <v>28</v>
      </c>
      <c r="B31" t="str">
        <v>09:18:34</v>
      </c>
      <c r="C31" t="str">
        <v>2024-07-11</v>
      </c>
      <c r="D31" t="str">
        <v>Hainich_TSM</v>
      </c>
      <c r="E31" t="str">
        <v>Sharath</v>
      </c>
      <c r="F31" t="str">
        <v/>
      </c>
      <c r="G31" t="str">
        <v>008</v>
      </c>
      <c r="H31" t="str">
        <v>030</v>
      </c>
      <c r="I31" t="str">
        <v>60min</v>
      </c>
      <c r="J31" t="str">
        <f>1/((1/L31)-(1/K31))</f>
        <v>-0.006062</v>
      </c>
      <c r="K31" t="str">
        <f>BH31+(BI31*AN31)+(BJ31*AN31*POWER(V31,2))+(BK31*AN31*V31)+(BL31*POWER(AN31,2))</f>
        <v>2.917317</v>
      </c>
      <c r="L31" t="str">
        <f>((M31/1000)*(1000-((T31+S31)/2)))/(T31-S31)</f>
        <v>-0.006074</v>
      </c>
      <c r="M31" t="str">
        <f>(AN31*(S31-R31))/(100*U31*(1000-S31))*1000</f>
        <v>-0.056251</v>
      </c>
      <c r="N31" t="str">
        <v>1.988467</v>
      </c>
      <c r="O31" t="str">
        <v>1.989517</v>
      </c>
      <c r="P31" t="str">
        <f>0.61365*EXP((17.502*AL31)/(240.97+AL31))</f>
        <v>2.888407</v>
      </c>
      <c r="Q31" t="str">
        <f>P31-N31</f>
        <v>0.899940</v>
      </c>
      <c r="R31" t="str">
        <v>19.971560</v>
      </c>
      <c r="S31" t="str">
        <v>19.961020</v>
      </c>
      <c r="T31" t="str">
        <f>(P31/AM31)*1000</f>
        <v>28.994976</v>
      </c>
      <c r="U31" t="str">
        <f>V31*BG31</f>
        <v>0.298530</v>
      </c>
      <c r="V31" t="str">
        <v>1.800000</v>
      </c>
      <c r="W31" t="str">
        <v>PSF-00186_20240711091834_0e1</v>
      </c>
      <c r="X31" t="str">
        <v>104.930161</v>
      </c>
      <c r="Y31" t="str">
        <v>441.143646</v>
      </c>
      <c r="Z31" t="str">
        <v>0.762141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1.210228</v>
      </c>
      <c r="AG31" t="str">
        <v>1.000000</v>
      </c>
      <c r="AH31" t="str">
        <v>65.13</v>
      </c>
      <c r="AI31" t="str">
        <v>65.16</v>
      </c>
      <c r="AJ31" t="str">
        <v>24.32</v>
      </c>
      <c r="AK31" t="str">
        <v>23.40</v>
      </c>
      <c r="AL31" t="str">
        <f>(AK31-AJ31)*(AJ31*0+0)+AK31</f>
        <v>23.40</v>
      </c>
      <c r="AM31" t="str">
        <v>99.62</v>
      </c>
      <c r="AN31" t="str">
        <v>156.2</v>
      </c>
      <c r="AO31" t="str">
        <v>156.0</v>
      </c>
      <c r="AP31" t="str">
        <v>0.1</v>
      </c>
      <c r="AQ31" t="str">
        <v>4</v>
      </c>
      <c r="AR31" t="str">
        <v>4.002</v>
      </c>
      <c r="AS31" t="str">
        <v>09:13:30</v>
      </c>
      <c r="AT31" t="str">
        <v>2024-07-11</v>
      </c>
      <c r="AU31" t="str">
        <v>-0.63</v>
      </c>
      <c r="AV31" t="str">
        <v>1</v>
      </c>
      <c r="AW31" t="str">
        <v>-0.000</v>
      </c>
      <c r="AX31" t="str">
        <v>0.001</v>
      </c>
      <c r="AY31" t="str">
        <v>0.007</v>
      </c>
      <c r="AZ31" t="str">
        <v>-0.170</v>
      </c>
      <c r="BA31" t="str">
        <v>0.196</v>
      </c>
      <c r="BB31" t="str">
        <v>1.026</v>
      </c>
      <c r="BC31" t="str">
        <v>1</v>
      </c>
      <c r="BD31" t="str">
        <v>150</v>
      </c>
      <c r="BE31" t="str">
        <v>0.001</v>
      </c>
      <c r="BF31" t="str">
        <v>2.000000</v>
      </c>
      <c r="BG31" t="str">
        <v>0.165850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1.000000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2.464294</v>
      </c>
      <c r="CD31" t="str">
        <v>2.479366</v>
      </c>
      <c r="CE31" t="str">
        <v>1.634758</v>
      </c>
      <c r="CF31" t="str">
        <v>0.932771</v>
      </c>
      <c r="CG31" t="str">
        <v>0.280220</v>
      </c>
      <c r="CH31" t="str">
        <v>-0.010669</v>
      </c>
      <c r="CI31" t="str">
        <v>0.371064</v>
      </c>
      <c r="CJ31" t="str">
        <v>0.110129</v>
      </c>
      <c r="CK31" t="str">
        <v>104.930161</v>
      </c>
      <c r="CL31" t="str">
        <v>0.000225</v>
      </c>
      <c r="CM31" t="str">
        <v>2.366979</v>
      </c>
      <c r="CN31" t="str">
        <v>-0.000027</v>
      </c>
      <c r="CO31" t="str">
        <v>1.000000</v>
      </c>
      <c r="CP31" t="str">
        <v>2.379352</v>
      </c>
      <c r="CQ31" t="str">
        <v>-0.000008</v>
      </c>
      <c r="CR31" t="str">
        <v>1.000000</v>
      </c>
      <c r="CS31" t="str">
        <v>0.602324</v>
      </c>
      <c r="CT31" t="str">
        <v>0.600243</v>
      </c>
      <c r="CU31" t="str">
        <v>0.106805</v>
      </c>
      <c r="CV31" t="str">
        <v>0.000000</v>
      </c>
      <c r="CW31" t="str">
        <v>PSF-00186_20240711091834_0e1</v>
      </c>
      <c r="CX31" t="str">
        <v>PFA-00180</v>
      </c>
      <c r="CY31" t="str">
        <v>PSA-00192</v>
      </c>
      <c r="CZ31" t="str">
        <v>PSF-00186</v>
      </c>
      <c r="DA31" t="str">
        <v>RHS-00538</v>
      </c>
      <c r="DB31" t="str">
        <v>3.0.0</v>
      </c>
      <c r="DC31" t="str">
        <v>2024-07-10T17:26:45.161Z</v>
      </c>
    </row>
    <row r="32">
      <c r="A32" t="str">
        <v>29</v>
      </c>
      <c r="B32" t="str">
        <v>09:21:06</v>
      </c>
      <c r="C32" t="str">
        <v>2024-07-11</v>
      </c>
      <c r="D32" t="str">
        <v>Hainich_TSM</v>
      </c>
      <c r="E32" t="str">
        <v>Sharath</v>
      </c>
      <c r="F32" t="str">
        <v/>
      </c>
      <c r="G32" t="str">
        <v>001</v>
      </c>
      <c r="H32" t="str">
        <v>025</v>
      </c>
      <c r="I32" t="str">
        <v>60min</v>
      </c>
      <c r="J32" t="str">
        <f>1/((1/L32)-(1/K32))</f>
        <v>0.118248</v>
      </c>
      <c r="K32" t="str">
        <f>BH32+(BI32*AN32)+(BJ32*AN32*POWER(V32,2))+(BK32*AN32*V32)+(BL32*POWER(AN32,2))</f>
        <v>2.919252</v>
      </c>
      <c r="L32" t="str">
        <f>((M32/1000)*(1000-((T32+S32)/2)))/(T32-S32)</f>
        <v>0.113645</v>
      </c>
      <c r="M32" t="str">
        <f>(AN32*(S32-R32))/(100*U32*(1000-S32))*1000</f>
        <v>1.119899</v>
      </c>
      <c r="N32" t="str">
        <v>1.977879</v>
      </c>
      <c r="O32" t="str">
        <v>1.957008</v>
      </c>
      <c r="P32" t="str">
        <f>0.61365*EXP((17.502*AL32)/(240.97+AL32))</f>
        <v>2.935282</v>
      </c>
      <c r="Q32" t="str">
        <f>P32-N32</f>
        <v>0.957403</v>
      </c>
      <c r="R32" t="str">
        <v>19.646410</v>
      </c>
      <c r="S32" t="str">
        <v>19.855930</v>
      </c>
      <c r="T32" t="str">
        <f>(P32/AM32)*1000</f>
        <v>29.467300</v>
      </c>
      <c r="U32" t="str">
        <f>V32*BG32</f>
        <v>0.298530</v>
      </c>
      <c r="V32" t="str">
        <v>1.800000</v>
      </c>
      <c r="W32" t="str">
        <v>PSF-00186_20240711092106_15b</v>
      </c>
      <c r="X32" t="str">
        <v>103.719238</v>
      </c>
      <c r="Y32" t="str">
        <v>458.194977</v>
      </c>
      <c r="Z32" t="str">
        <v>0.773635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1.142040</v>
      </c>
      <c r="AG32" t="str">
        <v>1.000000</v>
      </c>
      <c r="AH32" t="str">
        <v>64.67</v>
      </c>
      <c r="AI32" t="str">
        <v>63.99</v>
      </c>
      <c r="AJ32" t="str">
        <v>24.35</v>
      </c>
      <c r="AK32" t="str">
        <v>23.67</v>
      </c>
      <c r="AL32" t="str">
        <f>(AK32-AJ32)*(AJ32*0+0)+AK32</f>
        <v>23.67</v>
      </c>
      <c r="AM32" t="str">
        <v>99.61</v>
      </c>
      <c r="AN32" t="str">
        <v>156.4</v>
      </c>
      <c r="AO32" t="str">
        <v>156.1</v>
      </c>
      <c r="AP32" t="str">
        <v>0.2</v>
      </c>
      <c r="AQ32" t="str">
        <v>4</v>
      </c>
      <c r="AR32" t="str">
        <v>3.998</v>
      </c>
      <c r="AS32" t="str">
        <v>09:13:30</v>
      </c>
      <c r="AT32" t="str">
        <v>2024-07-11</v>
      </c>
      <c r="AU32" t="str">
        <v>-0.63</v>
      </c>
      <c r="AV32" t="str">
        <v>1</v>
      </c>
      <c r="AW32" t="str">
        <v>-0.000</v>
      </c>
      <c r="AX32" t="str">
        <v>0.001</v>
      </c>
      <c r="AY32" t="str">
        <v>-0.003</v>
      </c>
      <c r="AZ32" t="str">
        <v>-0.068</v>
      </c>
      <c r="BA32" t="str">
        <v>0.198</v>
      </c>
      <c r="BB32" t="str">
        <v>0.343</v>
      </c>
      <c r="BC32" t="str">
        <v>1</v>
      </c>
      <c r="BD32" t="str">
        <v>150</v>
      </c>
      <c r="BE32" t="str">
        <v>0.001</v>
      </c>
      <c r="BF32" t="str">
        <v>2.000000</v>
      </c>
      <c r="BG32" t="str">
        <v>0.165850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1.000000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2.462757</v>
      </c>
      <c r="CD32" t="str">
        <v>2.478754</v>
      </c>
      <c r="CE32" t="str">
        <v>1.636771</v>
      </c>
      <c r="CF32" t="str">
        <v>0.932986</v>
      </c>
      <c r="CG32" t="str">
        <v>0.279899</v>
      </c>
      <c r="CH32" t="str">
        <v>-0.007905</v>
      </c>
      <c r="CI32" t="str">
        <v>0.380570</v>
      </c>
      <c r="CJ32" t="str">
        <v>0.109895</v>
      </c>
      <c r="CK32" t="str">
        <v>103.719238</v>
      </c>
      <c r="CL32" t="str">
        <v>0.000222</v>
      </c>
      <c r="CM32" t="str">
        <v>2.366979</v>
      </c>
      <c r="CN32" t="str">
        <v>-0.000027</v>
      </c>
      <c r="CO32" t="str">
        <v>1.000000</v>
      </c>
      <c r="CP32" t="str">
        <v>2.379352</v>
      </c>
      <c r="CQ32" t="str">
        <v>-0.000008</v>
      </c>
      <c r="CR32" t="str">
        <v>1.000000</v>
      </c>
      <c r="CS32" t="str">
        <v>0.602324</v>
      </c>
      <c r="CT32" t="str">
        <v>0.600243</v>
      </c>
      <c r="CU32" t="str">
        <v>0.106805</v>
      </c>
      <c r="CV32" t="str">
        <v>0.000000</v>
      </c>
      <c r="CW32" t="str">
        <v>PSF-00186_20240711092106_15b</v>
      </c>
      <c r="CX32" t="str">
        <v>PFA-00180</v>
      </c>
      <c r="CY32" t="str">
        <v>PSA-00192</v>
      </c>
      <c r="CZ32" t="str">
        <v>PSF-00186</v>
      </c>
      <c r="DA32" t="str">
        <v>RHS-00538</v>
      </c>
      <c r="DB32" t="str">
        <v>3.0.0</v>
      </c>
      <c r="DC32" t="str">
        <v>2024-07-10T17:26:45.161Z</v>
      </c>
    </row>
    <row r="33">
      <c r="A33" t="str">
        <v>30</v>
      </c>
      <c r="B33" t="str">
        <v>09:22:21</v>
      </c>
      <c r="C33" t="str">
        <v>2024-07-11</v>
      </c>
      <c r="D33" t="str">
        <v>Hainich_TSM</v>
      </c>
      <c r="E33" t="str">
        <v>Sharath</v>
      </c>
      <c r="F33" t="str">
        <v/>
      </c>
      <c r="G33" t="str">
        <v>001</v>
      </c>
      <c r="H33" t="str">
        <v>025</v>
      </c>
      <c r="I33" t="str">
        <v>60min</v>
      </c>
      <c r="J33" t="str">
        <f>1/((1/L33)-(1/K33))</f>
        <v>0.024968</v>
      </c>
      <c r="K33" t="str">
        <f>BH33+(BI33*AN33)+(BJ33*AN33*POWER(V33,2))+(BK33*AN33*V33)+(BL33*POWER(AN33,2))</f>
        <v>2.920236</v>
      </c>
      <c r="L33" t="str">
        <f>((M33/1000)*(1000-((T33+S33)/2)))/(T33-S33)</f>
        <v>0.024757</v>
      </c>
      <c r="M33" t="str">
        <f>(AN33*(S33-R33))/(100*U33*(1000-S33))*1000</f>
        <v>0.243576</v>
      </c>
      <c r="N33" t="str">
        <v>1.971073</v>
      </c>
      <c r="O33" t="str">
        <v>1.966537</v>
      </c>
      <c r="P33" t="str">
        <f>0.61365*EXP((17.502*AL33)/(240.97+AL33))</f>
        <v>2.927005</v>
      </c>
      <c r="Q33" t="str">
        <f>P33-N33</f>
        <v>0.955932</v>
      </c>
      <c r="R33" t="str">
        <v>19.742712</v>
      </c>
      <c r="S33" t="str">
        <v>19.788250</v>
      </c>
      <c r="T33" t="str">
        <f>(P33/AM33)*1000</f>
        <v>29.385160</v>
      </c>
      <c r="U33" t="str">
        <f>V33*BG33</f>
        <v>0.298530</v>
      </c>
      <c r="V33" t="str">
        <v>1.800000</v>
      </c>
      <c r="W33" t="str">
        <v>PSF-00186_20240711092221_e85</v>
      </c>
      <c r="X33" t="str">
        <v>102.050545</v>
      </c>
      <c r="Y33" t="str">
        <v>447.069519</v>
      </c>
      <c r="Z33" t="str">
        <v>0.771735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1.033230</v>
      </c>
      <c r="AG33" t="str">
        <v>1.000000</v>
      </c>
      <c r="AH33" t="str">
        <v>64.42</v>
      </c>
      <c r="AI33" t="str">
        <v>64.27</v>
      </c>
      <c r="AJ33" t="str">
        <v>24.36</v>
      </c>
      <c r="AK33" t="str">
        <v>23.62</v>
      </c>
      <c r="AL33" t="str">
        <f>(AK33-AJ33)*(AJ33*0+0)+AK33</f>
        <v>23.62</v>
      </c>
      <c r="AM33" t="str">
        <v>99.61</v>
      </c>
      <c r="AN33" t="str">
        <v>156.5</v>
      </c>
      <c r="AO33" t="str">
        <v>155.9</v>
      </c>
      <c r="AP33" t="str">
        <v>0.4</v>
      </c>
      <c r="AQ33" t="str">
        <v>3</v>
      </c>
      <c r="AR33" t="str">
        <v>3.997</v>
      </c>
      <c r="AS33" t="str">
        <v>09:13:30</v>
      </c>
      <c r="AT33" t="str">
        <v>2024-07-11</v>
      </c>
      <c r="AU33" t="str">
        <v>-0.63</v>
      </c>
      <c r="AV33" t="str">
        <v>1</v>
      </c>
      <c r="AW33" t="str">
        <v>-0.001</v>
      </c>
      <c r="AX33" t="str">
        <v>-0.001</v>
      </c>
      <c r="AY33" t="str">
        <v>0.006</v>
      </c>
      <c r="AZ33" t="str">
        <v>-0.245</v>
      </c>
      <c r="BA33" t="str">
        <v>0.055</v>
      </c>
      <c r="BB33" t="str">
        <v>0.115</v>
      </c>
      <c r="BC33" t="str">
        <v>1</v>
      </c>
      <c r="BD33" t="str">
        <v>150</v>
      </c>
      <c r="BE33" t="str">
        <v>0.001</v>
      </c>
      <c r="BF33" t="str">
        <v>2.000000</v>
      </c>
      <c r="BG33" t="str">
        <v>0.165850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1.000000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2.463131</v>
      </c>
      <c r="CD33" t="str">
        <v>2.478427</v>
      </c>
      <c r="CE33" t="str">
        <v>1.637798</v>
      </c>
      <c r="CF33" t="str">
        <v>0.932499</v>
      </c>
      <c r="CG33" t="str">
        <v>0.279831</v>
      </c>
      <c r="CH33" t="str">
        <v>-0.008521</v>
      </c>
      <c r="CI33" t="str">
        <v>0.385231</v>
      </c>
      <c r="CJ33" t="str">
        <v>0.109608</v>
      </c>
      <c r="CK33" t="str">
        <v>102.050545</v>
      </c>
      <c r="CL33" t="str">
        <v>0.000225</v>
      </c>
      <c r="CM33" t="str">
        <v>2.366979</v>
      </c>
      <c r="CN33" t="str">
        <v>-0.000027</v>
      </c>
      <c r="CO33" t="str">
        <v>1.000000</v>
      </c>
      <c r="CP33" t="str">
        <v>2.379352</v>
      </c>
      <c r="CQ33" t="str">
        <v>-0.000008</v>
      </c>
      <c r="CR33" t="str">
        <v>1.000000</v>
      </c>
      <c r="CS33" t="str">
        <v>0.602324</v>
      </c>
      <c r="CT33" t="str">
        <v>0.600243</v>
      </c>
      <c r="CU33" t="str">
        <v>0.106805</v>
      </c>
      <c r="CV33" t="str">
        <v>0.000000</v>
      </c>
      <c r="CW33" t="str">
        <v>PSF-00186_20240711092221_e85</v>
      </c>
      <c r="CX33" t="str">
        <v>PFA-00180</v>
      </c>
      <c r="CY33" t="str">
        <v>PSA-00192</v>
      </c>
      <c r="CZ33" t="str">
        <v>PSF-00186</v>
      </c>
      <c r="DA33" t="str">
        <v>RHS-00538</v>
      </c>
      <c r="DB33" t="str">
        <v>3.0.0</v>
      </c>
      <c r="DC33" t="str">
        <v>2024-07-10T17:26:45.161Z</v>
      </c>
    </row>
    <row r="34">
      <c r="A34" t="str">
        <v>31</v>
      </c>
      <c r="B34" t="str">
        <v>09:23:00</v>
      </c>
      <c r="C34" t="str">
        <v>2024-07-11</v>
      </c>
      <c r="D34" t="str">
        <v>Hainich_TSM</v>
      </c>
      <c r="E34" t="str">
        <v>Sharath</v>
      </c>
      <c r="F34" t="str">
        <v/>
      </c>
      <c r="G34" t="str">
        <v>002</v>
      </c>
      <c r="H34" t="str">
        <v>025</v>
      </c>
      <c r="I34" t="str">
        <v>60min</v>
      </c>
      <c r="J34" t="str">
        <f>1/((1/L34)-(1/K34))</f>
        <v>0.022275</v>
      </c>
      <c r="K34" t="str">
        <f>BH34+(BI34*AN34)+(BJ34*AN34*POWER(V34,2))+(BK34*AN34*V34)+(BL34*POWER(AN34,2))</f>
        <v>2.919860</v>
      </c>
      <c r="L34" t="str">
        <f>((M34/1000)*(1000-((T34+S34)/2)))/(T34-S34)</f>
        <v>0.022107</v>
      </c>
      <c r="M34" t="str">
        <f>(AN34*(S34-R34))/(100*U34*(1000-S34))*1000</f>
        <v>0.228323</v>
      </c>
      <c r="N34" t="str">
        <v>1.965730</v>
      </c>
      <c r="O34" t="str">
        <v>1.961477</v>
      </c>
      <c r="P34" t="str">
        <f>0.61365*EXP((17.502*AL34)/(240.97+AL34))</f>
        <v>2.968974</v>
      </c>
      <c r="Q34" t="str">
        <f>P34-N34</f>
        <v>1.003244</v>
      </c>
      <c r="R34" t="str">
        <v>19.692902</v>
      </c>
      <c r="S34" t="str">
        <v>19.735603</v>
      </c>
      <c r="T34" t="str">
        <f>(P34/AM34)*1000</f>
        <v>29.808002</v>
      </c>
      <c r="U34" t="str">
        <f>V34*BG34</f>
        <v>0.298530</v>
      </c>
      <c r="V34" t="str">
        <v>1.800000</v>
      </c>
      <c r="W34" t="str">
        <v>PSF-00186_20240711092300_f76</v>
      </c>
      <c r="X34" t="str">
        <v>103.047249</v>
      </c>
      <c r="Y34" t="str">
        <v>458.138123</v>
      </c>
      <c r="Z34" t="str">
        <v>0.775074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1.048956</v>
      </c>
      <c r="AG34" t="str">
        <v>1.000000</v>
      </c>
      <c r="AH34" t="str">
        <v>64.25</v>
      </c>
      <c r="AI34" t="str">
        <v>64.11</v>
      </c>
      <c r="AJ34" t="str">
        <v>24.35</v>
      </c>
      <c r="AK34" t="str">
        <v>23.85</v>
      </c>
      <c r="AL34" t="str">
        <f>(AK34-AJ34)*(AJ34*0+0)+AK34</f>
        <v>23.85</v>
      </c>
      <c r="AM34" t="str">
        <v>99.60</v>
      </c>
      <c r="AN34" t="str">
        <v>156.5</v>
      </c>
      <c r="AO34" t="str">
        <v>155.8</v>
      </c>
      <c r="AP34" t="str">
        <v>0.5</v>
      </c>
      <c r="AQ34" t="str">
        <v>3</v>
      </c>
      <c r="AR34" t="str">
        <v>3.996</v>
      </c>
      <c r="AS34" t="str">
        <v>09:13:30</v>
      </c>
      <c r="AT34" t="str">
        <v>2024-07-11</v>
      </c>
      <c r="AU34" t="str">
        <v>-0.63</v>
      </c>
      <c r="AV34" t="str">
        <v>1</v>
      </c>
      <c r="AW34" t="str">
        <v>-0.003</v>
      </c>
      <c r="AX34" t="str">
        <v>0.000</v>
      </c>
      <c r="AY34" t="str">
        <v>-0.005</v>
      </c>
      <c r="AZ34" t="str">
        <v>-0.190</v>
      </c>
      <c r="BA34" t="str">
        <v>-0.213</v>
      </c>
      <c r="BB34" t="str">
        <v>-0.432</v>
      </c>
      <c r="BC34" t="str">
        <v>1</v>
      </c>
      <c r="BD34" t="str">
        <v>150</v>
      </c>
      <c r="BE34" t="str">
        <v>0.001</v>
      </c>
      <c r="BF34" t="str">
        <v>2.000000</v>
      </c>
      <c r="BG34" t="str">
        <v>0.165850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1.000000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2.462921</v>
      </c>
      <c r="CD34" t="str">
        <v>2.478202</v>
      </c>
      <c r="CE34" t="str">
        <v>1.637405</v>
      </c>
      <c r="CF34" t="str">
        <v>0.932162</v>
      </c>
      <c r="CG34" t="str">
        <v>0.279842</v>
      </c>
      <c r="CH34" t="str">
        <v>-0.005754</v>
      </c>
      <c r="CI34" t="str">
        <v>0.387630</v>
      </c>
      <c r="CJ34" t="str">
        <v>0.109638</v>
      </c>
      <c r="CK34" t="str">
        <v>103.047249</v>
      </c>
      <c r="CL34" t="str">
        <v>0.000222</v>
      </c>
      <c r="CM34" t="str">
        <v>2.366979</v>
      </c>
      <c r="CN34" t="str">
        <v>-0.000027</v>
      </c>
      <c r="CO34" t="str">
        <v>1.000000</v>
      </c>
      <c r="CP34" t="str">
        <v>2.379352</v>
      </c>
      <c r="CQ34" t="str">
        <v>-0.000008</v>
      </c>
      <c r="CR34" t="str">
        <v>1.000000</v>
      </c>
      <c r="CS34" t="str">
        <v>0.602324</v>
      </c>
      <c r="CT34" t="str">
        <v>0.600243</v>
      </c>
      <c r="CU34" t="str">
        <v>0.106805</v>
      </c>
      <c r="CV34" t="str">
        <v>0.000000</v>
      </c>
      <c r="CW34" t="str">
        <v>PSF-00186_20240711092300_f76</v>
      </c>
      <c r="CX34" t="str">
        <v>PFA-00180</v>
      </c>
      <c r="CY34" t="str">
        <v>PSA-00192</v>
      </c>
      <c r="CZ34" t="str">
        <v>PSF-00186</v>
      </c>
      <c r="DA34" t="str">
        <v>RHS-00538</v>
      </c>
      <c r="DB34" t="str">
        <v>3.0.0</v>
      </c>
      <c r="DC34" t="str">
        <v>2024-07-10T17:26:45.161Z</v>
      </c>
    </row>
    <row r="35">
      <c r="A35" t="str">
        <v>32</v>
      </c>
      <c r="B35" t="str">
        <v>09:24:46</v>
      </c>
      <c r="C35" t="str">
        <v>2024-07-11</v>
      </c>
      <c r="D35" t="str">
        <v>Hainich_TSM</v>
      </c>
      <c r="E35" t="str">
        <v>Sharath</v>
      </c>
      <c r="F35" t="str">
        <v/>
      </c>
      <c r="G35" t="str">
        <v>003</v>
      </c>
      <c r="H35" t="str">
        <v>025</v>
      </c>
      <c r="I35" t="str">
        <v>60min</v>
      </c>
      <c r="J35" t="str">
        <f>1/((1/L35)-(1/K35))</f>
        <v>0.011184</v>
      </c>
      <c r="K35" t="str">
        <f>BH35+(BI35*AN35)+(BJ35*AN35*POWER(V35,2))+(BK35*AN35*V35)+(BL35*POWER(AN35,2))</f>
        <v>2.920428</v>
      </c>
      <c r="L35" t="str">
        <f>((M35/1000)*(1000-((T35+S35)/2)))/(T35-S35)</f>
        <v>0.011142</v>
      </c>
      <c r="M35" t="str">
        <f>(AN35*(S35-R35))/(100*U35*(1000-S35))*1000</f>
        <v>0.119935</v>
      </c>
      <c r="N35" t="str">
        <v>1.947620</v>
      </c>
      <c r="O35" t="str">
        <v>1.945387</v>
      </c>
      <c r="P35" t="str">
        <f>0.61365*EXP((17.502*AL35)/(240.97+AL35))</f>
        <v>2.993184</v>
      </c>
      <c r="Q35" t="str">
        <f>P35-N35</f>
        <v>1.045564</v>
      </c>
      <c r="R35" t="str">
        <v>19.531652</v>
      </c>
      <c r="S35" t="str">
        <v>19.554077</v>
      </c>
      <c r="T35" t="str">
        <f>(P35/AM35)*1000</f>
        <v>30.051521</v>
      </c>
      <c r="U35" t="str">
        <f>V35*BG35</f>
        <v>0.298530</v>
      </c>
      <c r="V35" t="str">
        <v>1.800000</v>
      </c>
      <c r="W35" t="str">
        <v>PSF-00186_20240711092446_c84</v>
      </c>
      <c r="X35" t="str">
        <v>96.094963</v>
      </c>
      <c r="Y35" t="str">
        <v>468.583710</v>
      </c>
      <c r="Z35" t="str">
        <v>0.794925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0.962149</v>
      </c>
      <c r="AG35" t="str">
        <v>1.000000</v>
      </c>
      <c r="AH35" t="str">
        <v>63.53</v>
      </c>
      <c r="AI35" t="str">
        <v>63.46</v>
      </c>
      <c r="AJ35" t="str">
        <v>24.39</v>
      </c>
      <c r="AK35" t="str">
        <v>23.99</v>
      </c>
      <c r="AL35" t="str">
        <f>(AK35-AJ35)*(AJ35*0+0)+AK35</f>
        <v>23.99</v>
      </c>
      <c r="AM35" t="str">
        <v>99.60</v>
      </c>
      <c r="AN35" t="str">
        <v>156.5</v>
      </c>
      <c r="AO35" t="str">
        <v>155.9</v>
      </c>
      <c r="AP35" t="str">
        <v>0.4</v>
      </c>
      <c r="AQ35" t="str">
        <v>3</v>
      </c>
      <c r="AR35" t="str">
        <v>3.994</v>
      </c>
      <c r="AS35" t="str">
        <v>09:24:04</v>
      </c>
      <c r="AT35" t="str">
        <v>2024-07-11</v>
      </c>
      <c r="AU35" t="str">
        <v>-0.62</v>
      </c>
      <c r="AV35" t="str">
        <v>1</v>
      </c>
      <c r="AW35" t="str">
        <v>-0.001</v>
      </c>
      <c r="AX35" t="str">
        <v>-0.000</v>
      </c>
      <c r="AY35" t="str">
        <v>-0.004</v>
      </c>
      <c r="AZ35" t="str">
        <v>-0.308</v>
      </c>
      <c r="BA35" t="str">
        <v>-0.052</v>
      </c>
      <c r="BB35" t="str">
        <v>-0.264</v>
      </c>
      <c r="BC35" t="str">
        <v>1</v>
      </c>
      <c r="BD35" t="str">
        <v>150</v>
      </c>
      <c r="BE35" t="str">
        <v>0.001</v>
      </c>
      <c r="BF35" t="str">
        <v>2.000000</v>
      </c>
      <c r="BG35" t="str">
        <v>0.165850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1.000000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2.462059</v>
      </c>
      <c r="CD35" t="str">
        <v>2.477219</v>
      </c>
      <c r="CE35" t="str">
        <v>1.637999</v>
      </c>
      <c r="CF35" t="str">
        <v>0.932374</v>
      </c>
      <c r="CG35" t="str">
        <v>0.279462</v>
      </c>
      <c r="CH35" t="str">
        <v>-0.004579</v>
      </c>
      <c r="CI35" t="str">
        <v>0.393978</v>
      </c>
      <c r="CJ35" t="str">
        <v>0.109339</v>
      </c>
      <c r="CK35" t="str">
        <v>96.094963</v>
      </c>
      <c r="CL35" t="str">
        <v>0.000225</v>
      </c>
      <c r="CM35" t="str">
        <v>2.366979</v>
      </c>
      <c r="CN35" t="str">
        <v>-0.000027</v>
      </c>
      <c r="CO35" t="str">
        <v>1.000000</v>
      </c>
      <c r="CP35" t="str">
        <v>2.379352</v>
      </c>
      <c r="CQ35" t="str">
        <v>-0.000008</v>
      </c>
      <c r="CR35" t="str">
        <v>1.000000</v>
      </c>
      <c r="CS35" t="str">
        <v>0.602324</v>
      </c>
      <c r="CT35" t="str">
        <v>0.600243</v>
      </c>
      <c r="CU35" t="str">
        <v>0.106805</v>
      </c>
      <c r="CV35" t="str">
        <v>0.000000</v>
      </c>
      <c r="CW35" t="str">
        <v>PSF-00186_20240711092446_c84</v>
      </c>
      <c r="CX35" t="str">
        <v>PFA-00180</v>
      </c>
      <c r="CY35" t="str">
        <v>PSA-00192</v>
      </c>
      <c r="CZ35" t="str">
        <v>PSF-00186</v>
      </c>
      <c r="DA35" t="str">
        <v>RHS-00538</v>
      </c>
      <c r="DB35" t="str">
        <v>3.0.0</v>
      </c>
      <c r="DC35" t="str">
        <v>2024-07-10T17:26:45.161Z</v>
      </c>
    </row>
    <row r="36">
      <c r="A36" t="str">
        <v>33</v>
      </c>
      <c r="B36" t="str">
        <v>09:25:19</v>
      </c>
      <c r="C36" t="str">
        <v>2024-07-11</v>
      </c>
      <c r="D36" t="str">
        <v>Hainich_TSM</v>
      </c>
      <c r="E36" t="str">
        <v>Sharath</v>
      </c>
      <c r="F36" t="str">
        <v/>
      </c>
      <c r="G36" t="str">
        <v>004</v>
      </c>
      <c r="H36" t="str">
        <v>025</v>
      </c>
      <c r="I36" t="str">
        <v>60min</v>
      </c>
      <c r="J36" t="str">
        <f>1/((1/L36)-(1/K36))</f>
        <v>0.003152</v>
      </c>
      <c r="K36" t="str">
        <f>BH36+(BI36*AN36)+(BJ36*AN36*POWER(V36,2))+(BK36*AN36*V36)+(BL36*POWER(AN36,2))</f>
        <v>2.919145</v>
      </c>
      <c r="L36" t="str">
        <f>((M36/1000)*(1000-((T36+S36)/2)))/(T36-S36)</f>
        <v>0.003148</v>
      </c>
      <c r="M36" t="str">
        <f>(AN36*(S36-R36))/(100*U36*(1000-S36))*1000</f>
        <v>0.034239</v>
      </c>
      <c r="N36" t="str">
        <v>1.958387</v>
      </c>
      <c r="O36" t="str">
        <v>1.957749</v>
      </c>
      <c r="P36" t="str">
        <f>0.61365*EXP((17.502*AL36)/(240.97+AL36))</f>
        <v>3.014544</v>
      </c>
      <c r="Q36" t="str">
        <f>P36-N36</f>
        <v>1.056157</v>
      </c>
      <c r="R36" t="str">
        <v>19.657049</v>
      </c>
      <c r="S36" t="str">
        <v>19.663456</v>
      </c>
      <c r="T36" t="str">
        <f>(P36/AM36)*1000</f>
        <v>30.267948</v>
      </c>
      <c r="U36" t="str">
        <f>V36*BG36</f>
        <v>0.298530</v>
      </c>
      <c r="V36" t="str">
        <v>1.800000</v>
      </c>
      <c r="W36" t="str">
        <v>PSF-00186_20240711092519_8de</v>
      </c>
      <c r="X36" t="str">
        <v>144.569641</v>
      </c>
      <c r="Y36" t="str">
        <v>485.794189</v>
      </c>
      <c r="Z36" t="str">
        <v>0.702406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1.197575</v>
      </c>
      <c r="AG36" t="str">
        <v>1.000000</v>
      </c>
      <c r="AH36" t="str">
        <v>63.90</v>
      </c>
      <c r="AI36" t="str">
        <v>63.88</v>
      </c>
      <c r="AJ36" t="str">
        <v>24.38</v>
      </c>
      <c r="AK36" t="str">
        <v>24.11</v>
      </c>
      <c r="AL36" t="str">
        <f>(AK36-AJ36)*(AJ36*0+0)+AK36</f>
        <v>24.11</v>
      </c>
      <c r="AM36" t="str">
        <v>99.60</v>
      </c>
      <c r="AN36" t="str">
        <v>156.4</v>
      </c>
      <c r="AO36" t="str">
        <v>156.0</v>
      </c>
      <c r="AP36" t="str">
        <v>0.2</v>
      </c>
      <c r="AQ36" t="str">
        <v>4</v>
      </c>
      <c r="AR36" t="str">
        <v>3.994</v>
      </c>
      <c r="AS36" t="str">
        <v>09:24:04</v>
      </c>
      <c r="AT36" t="str">
        <v>2024-07-11</v>
      </c>
      <c r="AU36" t="str">
        <v>-0.62</v>
      </c>
      <c r="AV36" t="str">
        <v>1</v>
      </c>
      <c r="AW36" t="str">
        <v>0.001</v>
      </c>
      <c r="AX36" t="str">
        <v>-0.000</v>
      </c>
      <c r="AY36" t="str">
        <v>0.001</v>
      </c>
      <c r="AZ36" t="str">
        <v>0.480</v>
      </c>
      <c r="BA36" t="str">
        <v>0.593</v>
      </c>
      <c r="BB36" t="str">
        <v>2.076</v>
      </c>
      <c r="BC36" t="str">
        <v>1</v>
      </c>
      <c r="BD36" t="str">
        <v>150</v>
      </c>
      <c r="BE36" t="str">
        <v>0.001</v>
      </c>
      <c r="BF36" t="str">
        <v>2.000000</v>
      </c>
      <c r="BG36" t="str">
        <v>0.165850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1.000000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2.462605</v>
      </c>
      <c r="CD36" t="str">
        <v>2.477704</v>
      </c>
      <c r="CE36" t="str">
        <v>1.636659</v>
      </c>
      <c r="CF36" t="str">
        <v>0.932796</v>
      </c>
      <c r="CG36" t="str">
        <v>0.279505</v>
      </c>
      <c r="CH36" t="str">
        <v>-0.003149</v>
      </c>
      <c r="CI36" t="str">
        <v>0.396003</v>
      </c>
      <c r="CJ36" t="str">
        <v>0.110374</v>
      </c>
      <c r="CK36" t="str">
        <v>144.569641</v>
      </c>
      <c r="CL36" t="str">
        <v>0.000225</v>
      </c>
      <c r="CM36" t="str">
        <v>2.366979</v>
      </c>
      <c r="CN36" t="str">
        <v>-0.000027</v>
      </c>
      <c r="CO36" t="str">
        <v>1.000000</v>
      </c>
      <c r="CP36" t="str">
        <v>2.379352</v>
      </c>
      <c r="CQ36" t="str">
        <v>-0.000008</v>
      </c>
      <c r="CR36" t="str">
        <v>1.000000</v>
      </c>
      <c r="CS36" t="str">
        <v>0.602324</v>
      </c>
      <c r="CT36" t="str">
        <v>0.600243</v>
      </c>
      <c r="CU36" t="str">
        <v>0.106805</v>
      </c>
      <c r="CV36" t="str">
        <v>0.000000</v>
      </c>
      <c r="CW36" t="str">
        <v>PSF-00186_20240711092519_8de</v>
      </c>
      <c r="CX36" t="str">
        <v>PFA-00180</v>
      </c>
      <c r="CY36" t="str">
        <v>PSA-00192</v>
      </c>
      <c r="CZ36" t="str">
        <v>PSF-00186</v>
      </c>
      <c r="DA36" t="str">
        <v>RHS-00538</v>
      </c>
      <c r="DB36" t="str">
        <v>3.0.0</v>
      </c>
      <c r="DC36" t="str">
        <v>2024-07-10T17:26:45.161Z</v>
      </c>
    </row>
    <row r="37">
      <c r="A37" t="str">
        <v>34</v>
      </c>
      <c r="B37" t="str">
        <v>09:26:30</v>
      </c>
      <c r="C37" t="str">
        <v>2024-07-11</v>
      </c>
      <c r="D37" t="str">
        <v>Hainich_TSM</v>
      </c>
      <c r="E37" t="str">
        <v>Sharath</v>
      </c>
      <c r="F37" t="str">
        <v/>
      </c>
      <c r="G37" t="str">
        <v>005</v>
      </c>
      <c r="H37" t="str">
        <v>025</v>
      </c>
      <c r="I37" t="str">
        <v>60min</v>
      </c>
      <c r="J37" t="str">
        <f>1/((1/L37)-(1/K37))</f>
        <v>0.006920</v>
      </c>
      <c r="K37" t="str">
        <f>BH37+(BI37*AN37)+(BJ37*AN37*POWER(V37,2))+(BK37*AN37*V37)+(BL37*POWER(AN37,2))</f>
        <v>2.919155</v>
      </c>
      <c r="L37" t="str">
        <f>((M37/1000)*(1000-((T37+S37)/2)))/(T37-S37)</f>
        <v>0.006904</v>
      </c>
      <c r="M37" t="str">
        <f>(AN37*(S37-R37))/(100*U37*(1000-S37))*1000</f>
        <v>0.073384</v>
      </c>
      <c r="N37" t="str">
        <v>1.955852</v>
      </c>
      <c r="O37" t="str">
        <v>1.954484</v>
      </c>
      <c r="P37" t="str">
        <f>0.61365*EXP((17.502*AL37)/(240.97+AL37))</f>
        <v>2.988225</v>
      </c>
      <c r="Q37" t="str">
        <f>P37-N37</f>
        <v>1.032373</v>
      </c>
      <c r="R37" t="str">
        <v>19.624367</v>
      </c>
      <c r="S37" t="str">
        <v>19.638102</v>
      </c>
      <c r="T37" t="str">
        <f>(P37/AM37)*1000</f>
        <v>30.003839</v>
      </c>
      <c r="U37" t="str">
        <f>V37*BG37</f>
        <v>0.298530</v>
      </c>
      <c r="V37" t="str">
        <v>1.800000</v>
      </c>
      <c r="W37" t="str">
        <v>PSF-00186_20240711092630_f0b</v>
      </c>
      <c r="X37" t="str">
        <v>115.850327</v>
      </c>
      <c r="Y37" t="str">
        <v>425.340057</v>
      </c>
      <c r="Z37" t="str">
        <v>0.727629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0.984995</v>
      </c>
      <c r="AG37" t="str">
        <v>1.000000</v>
      </c>
      <c r="AH37" t="str">
        <v>63.85</v>
      </c>
      <c r="AI37" t="str">
        <v>63.81</v>
      </c>
      <c r="AJ37" t="str">
        <v>24.37</v>
      </c>
      <c r="AK37" t="str">
        <v>23.96</v>
      </c>
      <c r="AL37" t="str">
        <f>(AK37-AJ37)*(AJ37*0+0)+AK37</f>
        <v>23.96</v>
      </c>
      <c r="AM37" t="str">
        <v>99.59</v>
      </c>
      <c r="AN37" t="str">
        <v>156.4</v>
      </c>
      <c r="AO37" t="str">
        <v>155.9</v>
      </c>
      <c r="AP37" t="str">
        <v>0.3</v>
      </c>
      <c r="AQ37" t="str">
        <v>3</v>
      </c>
      <c r="AR37" t="str">
        <v>3.992</v>
      </c>
      <c r="AS37" t="str">
        <v>09:24:04</v>
      </c>
      <c r="AT37" t="str">
        <v>2024-07-11</v>
      </c>
      <c r="AU37" t="str">
        <v>-0.62</v>
      </c>
      <c r="AV37" t="str">
        <v>1</v>
      </c>
      <c r="AW37" t="str">
        <v>-0.003</v>
      </c>
      <c r="AX37" t="str">
        <v>0.000</v>
      </c>
      <c r="AY37" t="str">
        <v>-0.005</v>
      </c>
      <c r="AZ37" t="str">
        <v>0.078</v>
      </c>
      <c r="BA37" t="str">
        <v>0.103</v>
      </c>
      <c r="BB37" t="str">
        <v>0.754</v>
      </c>
      <c r="BC37" t="str">
        <v>1</v>
      </c>
      <c r="BD37" t="str">
        <v>150</v>
      </c>
      <c r="BE37" t="str">
        <v>0.001</v>
      </c>
      <c r="BF37" t="str">
        <v>2.000000</v>
      </c>
      <c r="BG37" t="str">
        <v>0.165850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1.000000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2.462520</v>
      </c>
      <c r="CD37" t="str">
        <v>2.477650</v>
      </c>
      <c r="CE37" t="str">
        <v>1.636669</v>
      </c>
      <c r="CF37" t="str">
        <v>0.932616</v>
      </c>
      <c r="CG37" t="str">
        <v>0.279622</v>
      </c>
      <c r="CH37" t="str">
        <v>-0.004732</v>
      </c>
      <c r="CI37" t="str">
        <v>0.400181</v>
      </c>
      <c r="CJ37" t="str">
        <v>0.109639</v>
      </c>
      <c r="CK37" t="str">
        <v>115.850327</v>
      </c>
      <c r="CL37" t="str">
        <v>0.000224</v>
      </c>
      <c r="CM37" t="str">
        <v>2.366979</v>
      </c>
      <c r="CN37" t="str">
        <v>-0.000027</v>
      </c>
      <c r="CO37" t="str">
        <v>1.000000</v>
      </c>
      <c r="CP37" t="str">
        <v>2.379352</v>
      </c>
      <c r="CQ37" t="str">
        <v>-0.000008</v>
      </c>
      <c r="CR37" t="str">
        <v>1.000000</v>
      </c>
      <c r="CS37" t="str">
        <v>0.602324</v>
      </c>
      <c r="CT37" t="str">
        <v>0.600243</v>
      </c>
      <c r="CU37" t="str">
        <v>0.106805</v>
      </c>
      <c r="CV37" t="str">
        <v>0.000000</v>
      </c>
      <c r="CW37" t="str">
        <v>PSF-00186_20240711092630_f0b</v>
      </c>
      <c r="CX37" t="str">
        <v>PFA-00180</v>
      </c>
      <c r="CY37" t="str">
        <v>PSA-00192</v>
      </c>
      <c r="CZ37" t="str">
        <v>PSF-00186</v>
      </c>
      <c r="DA37" t="str">
        <v>RHS-00538</v>
      </c>
      <c r="DB37" t="str">
        <v>3.0.0</v>
      </c>
      <c r="DC37" t="str">
        <v>2024-07-10T17:26:45.161Z</v>
      </c>
    </row>
    <row r="38">
      <c r="A38" t="str">
        <v>35</v>
      </c>
      <c r="B38" t="str">
        <v>09:27:33</v>
      </c>
      <c r="C38" t="str">
        <v>2024-07-11</v>
      </c>
      <c r="D38" t="str">
        <v>Hainich_TSM</v>
      </c>
      <c r="E38" t="str">
        <v>Sharath</v>
      </c>
      <c r="F38" t="str">
        <v/>
      </c>
      <c r="G38" t="str">
        <v>006</v>
      </c>
      <c r="H38" t="str">
        <v>025</v>
      </c>
      <c r="I38" t="str">
        <v>60min</v>
      </c>
      <c r="J38" t="str">
        <f>1/((1/L38)-(1/K38))</f>
        <v>0.005354</v>
      </c>
      <c r="K38" t="str">
        <f>BH38+(BI38*AN38)+(BJ38*AN38*POWER(V38,2))+(BK38*AN38*V38)+(BL38*POWER(AN38,2))</f>
        <v>2.918632</v>
      </c>
      <c r="L38" t="str">
        <f>((M38/1000)*(1000-((T38+S38)/2)))/(T38-S38)</f>
        <v>0.005345</v>
      </c>
      <c r="M38" t="str">
        <f>(AN38*(S38-R38))/(100*U38*(1000-S38))*1000</f>
        <v>0.055806</v>
      </c>
      <c r="N38" t="str">
        <v>1.960146</v>
      </c>
      <c r="O38" t="str">
        <v>1.959106</v>
      </c>
      <c r="P38" t="str">
        <f>0.61365*EXP((17.502*AL38)/(240.97+AL38))</f>
        <v>2.974354</v>
      </c>
      <c r="Q38" t="str">
        <f>P38-N38</f>
        <v>1.014208</v>
      </c>
      <c r="R38" t="str">
        <v>19.670183</v>
      </c>
      <c r="S38" t="str">
        <v>19.680630</v>
      </c>
      <c r="T38" t="str">
        <f>(P38/AM38)*1000</f>
        <v>29.863667</v>
      </c>
      <c r="U38" t="str">
        <f>V38*BG38</f>
        <v>0.298530</v>
      </c>
      <c r="V38" t="str">
        <v>1.800000</v>
      </c>
      <c r="W38" t="str">
        <v>PSF-00186_20240711092733_0bb</v>
      </c>
      <c r="X38" t="str">
        <v>98.380211</v>
      </c>
      <c r="Y38" t="str">
        <v>452.590942</v>
      </c>
      <c r="Z38" t="str">
        <v>0.782629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1.083516</v>
      </c>
      <c r="AG38" t="str">
        <v>1.000000</v>
      </c>
      <c r="AH38" t="str">
        <v>64.02</v>
      </c>
      <c r="AI38" t="str">
        <v>63.98</v>
      </c>
      <c r="AJ38" t="str">
        <v>24.37</v>
      </c>
      <c r="AK38" t="str">
        <v>23.89</v>
      </c>
      <c r="AL38" t="str">
        <f>(AK38-AJ38)*(AJ38*0+0)+AK38</f>
        <v>23.89</v>
      </c>
      <c r="AM38" t="str">
        <v>99.60</v>
      </c>
      <c r="AN38" t="str">
        <v>156.3</v>
      </c>
      <c r="AO38" t="str">
        <v>154.8</v>
      </c>
      <c r="AP38" t="str">
        <v>1.0</v>
      </c>
      <c r="AQ38" t="str">
        <v>3</v>
      </c>
      <c r="AR38" t="str">
        <v>3.990</v>
      </c>
      <c r="AS38" t="str">
        <v>09:24:04</v>
      </c>
      <c r="AT38" t="str">
        <v>2024-07-11</v>
      </c>
      <c r="AU38" t="str">
        <v>-0.62</v>
      </c>
      <c r="AV38" t="str">
        <v>1</v>
      </c>
      <c r="AW38" t="str">
        <v>-0.000</v>
      </c>
      <c r="AX38" t="str">
        <v>0.000</v>
      </c>
      <c r="AY38" t="str">
        <v>-0.003</v>
      </c>
      <c r="AZ38" t="str">
        <v>0.072</v>
      </c>
      <c r="BA38" t="str">
        <v>0.147</v>
      </c>
      <c r="BB38" t="str">
        <v>0.233</v>
      </c>
      <c r="BC38" t="str">
        <v>1</v>
      </c>
      <c r="BD38" t="str">
        <v>150</v>
      </c>
      <c r="BE38" t="str">
        <v>0.001</v>
      </c>
      <c r="BF38" t="str">
        <v>2.000000</v>
      </c>
      <c r="BG38" t="str">
        <v>0.165850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1.000000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2.462749</v>
      </c>
      <c r="CD38" t="str">
        <v>2.477868</v>
      </c>
      <c r="CE38" t="str">
        <v>1.636124</v>
      </c>
      <c r="CF38" t="str">
        <v>0.929648</v>
      </c>
      <c r="CG38" t="str">
        <v>0.279691</v>
      </c>
      <c r="CH38" t="str">
        <v>-0.005563</v>
      </c>
      <c r="CI38" t="str">
        <v>0.403862</v>
      </c>
      <c r="CJ38" t="str">
        <v>0.109703</v>
      </c>
      <c r="CK38" t="str">
        <v>98.380211</v>
      </c>
      <c r="CL38" t="str">
        <v>0.000234</v>
      </c>
      <c r="CM38" t="str">
        <v>2.366979</v>
      </c>
      <c r="CN38" t="str">
        <v>-0.000027</v>
      </c>
      <c r="CO38" t="str">
        <v>1.000000</v>
      </c>
      <c r="CP38" t="str">
        <v>2.379352</v>
      </c>
      <c r="CQ38" t="str">
        <v>-0.000008</v>
      </c>
      <c r="CR38" t="str">
        <v>1.000000</v>
      </c>
      <c r="CS38" t="str">
        <v>0.602324</v>
      </c>
      <c r="CT38" t="str">
        <v>0.600243</v>
      </c>
      <c r="CU38" t="str">
        <v>0.106805</v>
      </c>
      <c r="CV38" t="str">
        <v>0.000000</v>
      </c>
      <c r="CW38" t="str">
        <v>PSF-00186_20240711092733_0bb</v>
      </c>
      <c r="CX38" t="str">
        <v>PFA-00180</v>
      </c>
      <c r="CY38" t="str">
        <v>PSA-00192</v>
      </c>
      <c r="CZ38" t="str">
        <v>PSF-00186</v>
      </c>
      <c r="DA38" t="str">
        <v>RHS-00538</v>
      </c>
      <c r="DB38" t="str">
        <v>3.0.0</v>
      </c>
      <c r="DC38" t="str">
        <v>2024-07-10T17:26:45.161Z</v>
      </c>
    </row>
    <row r="39">
      <c r="A39" t="str">
        <v>36</v>
      </c>
      <c r="B39" t="str">
        <v>09:29:20</v>
      </c>
      <c r="C39" t="str">
        <v>2024-07-11</v>
      </c>
      <c r="D39" t="str">
        <v>Hainich_TSM</v>
      </c>
      <c r="E39" t="str">
        <v>Sharath</v>
      </c>
      <c r="F39" t="str">
        <v/>
      </c>
      <c r="G39" t="str">
        <v>007</v>
      </c>
      <c r="H39" t="str">
        <v>025</v>
      </c>
      <c r="I39" t="str">
        <v>60min</v>
      </c>
      <c r="J39" t="str">
        <f>1/((1/L39)-(1/K39))</f>
        <v>0.080605</v>
      </c>
      <c r="K39" t="str">
        <f>BH39+(BI39*AN39)+(BJ39*AN39*POWER(V39,2))+(BK39*AN39*V39)+(BL39*POWER(AN39,2))</f>
        <v>2.919277</v>
      </c>
      <c r="L39" t="str">
        <f>((M39/1000)*(1000-((T39+S39)/2)))/(T39-S39)</f>
        <v>0.078439</v>
      </c>
      <c r="M39" t="str">
        <f>(AN39*(S39-R39))/(100*U39*(1000-S39))*1000</f>
        <v>0.805038</v>
      </c>
      <c r="N39" t="str">
        <v>1.970453</v>
      </c>
      <c r="O39" t="str">
        <v>1.955452</v>
      </c>
      <c r="P39" t="str">
        <f>0.61365*EXP((17.502*AL39)/(240.97+AL39))</f>
        <v>2.967276</v>
      </c>
      <c r="Q39" t="str">
        <f>P39-N39</f>
        <v>0.996824</v>
      </c>
      <c r="R39" t="str">
        <v>19.634083</v>
      </c>
      <c r="S39" t="str">
        <v>19.784704</v>
      </c>
      <c r="T39" t="str">
        <f>(P39/AM39)*1000</f>
        <v>29.793501</v>
      </c>
      <c r="U39" t="str">
        <f>V39*BG39</f>
        <v>0.298530</v>
      </c>
      <c r="V39" t="str">
        <v>1.800000</v>
      </c>
      <c r="W39" t="str">
        <v>PSF-00186_20240711092920_cd7</v>
      </c>
      <c r="X39" t="str">
        <v>97.002625</v>
      </c>
      <c r="Y39" t="str">
        <v>208.746674</v>
      </c>
      <c r="Z39" t="str">
        <v>0.535309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1.148819</v>
      </c>
      <c r="AG39" t="str">
        <v>1.000000</v>
      </c>
      <c r="AH39" t="str">
        <v>64.44</v>
      </c>
      <c r="AI39" t="str">
        <v>63.95</v>
      </c>
      <c r="AJ39" t="str">
        <v>24.35</v>
      </c>
      <c r="AK39" t="str">
        <v>23.85</v>
      </c>
      <c r="AL39" t="str">
        <f>(AK39-AJ39)*(AJ39*0+0)+AK39</f>
        <v>23.85</v>
      </c>
      <c r="AM39" t="str">
        <v>99.59</v>
      </c>
      <c r="AN39" t="str">
        <v>156.4</v>
      </c>
      <c r="AO39" t="str">
        <v>147.6</v>
      </c>
      <c r="AP39" t="str">
        <v>5.6</v>
      </c>
      <c r="AQ39" t="str">
        <v>5</v>
      </c>
      <c r="AR39" t="str">
        <v>3.989</v>
      </c>
      <c r="AS39" t="str">
        <v>09:24:04</v>
      </c>
      <c r="AT39" t="str">
        <v>2024-07-11</v>
      </c>
      <c r="AU39" t="str">
        <v>-0.62</v>
      </c>
      <c r="AV39" t="str">
        <v>1</v>
      </c>
      <c r="AW39" t="str">
        <v>-0.002</v>
      </c>
      <c r="AX39" t="str">
        <v>-0.001</v>
      </c>
      <c r="AY39" t="str">
        <v>-0.004</v>
      </c>
      <c r="AZ39" t="str">
        <v>0.088</v>
      </c>
      <c r="BA39" t="str">
        <v>-0.029</v>
      </c>
      <c r="BB39" t="str">
        <v>-0.071</v>
      </c>
      <c r="BC39" t="str">
        <v>1</v>
      </c>
      <c r="BD39" t="str">
        <v>150</v>
      </c>
      <c r="BE39" t="str">
        <v>0.001</v>
      </c>
      <c r="BF39" t="str">
        <v>2.000000</v>
      </c>
      <c r="BG39" t="str">
        <v>0.165850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1.000000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2.462707</v>
      </c>
      <c r="CD39" t="str">
        <v>2.478428</v>
      </c>
      <c r="CE39" t="str">
        <v>1.636797</v>
      </c>
      <c r="CF39" t="str">
        <v>0.911475</v>
      </c>
      <c r="CG39" t="str">
        <v>0.279933</v>
      </c>
      <c r="CH39" t="str">
        <v>-0.005770</v>
      </c>
      <c r="CI39" t="str">
        <v>0.410164</v>
      </c>
      <c r="CJ39" t="str">
        <v>0.111297</v>
      </c>
      <c r="CK39" t="str">
        <v>97.002625</v>
      </c>
      <c r="CL39" t="str">
        <v>0.000233</v>
      </c>
      <c r="CM39" t="str">
        <v>2.366979</v>
      </c>
      <c r="CN39" t="str">
        <v>-0.000027</v>
      </c>
      <c r="CO39" t="str">
        <v>1.000000</v>
      </c>
      <c r="CP39" t="str">
        <v>2.379352</v>
      </c>
      <c r="CQ39" t="str">
        <v>-0.000008</v>
      </c>
      <c r="CR39" t="str">
        <v>1.000000</v>
      </c>
      <c r="CS39" t="str">
        <v>0.602324</v>
      </c>
      <c r="CT39" t="str">
        <v>0.600243</v>
      </c>
      <c r="CU39" t="str">
        <v>0.106805</v>
      </c>
      <c r="CV39" t="str">
        <v>0.000000</v>
      </c>
      <c r="CW39" t="str">
        <v>PSF-00186_20240711092920_cd7</v>
      </c>
      <c r="CX39" t="str">
        <v>PFA-00180</v>
      </c>
      <c r="CY39" t="str">
        <v>PSA-00192</v>
      </c>
      <c r="CZ39" t="str">
        <v>PSF-00186</v>
      </c>
      <c r="DA39" t="str">
        <v>RHS-00538</v>
      </c>
      <c r="DB39" t="str">
        <v>3.0.0</v>
      </c>
      <c r="DC39" t="str">
        <v>2024-07-10T17:26:45.161Z</v>
      </c>
    </row>
    <row r="40">
      <c r="A40" t="str">
        <v>37</v>
      </c>
      <c r="B40" t="str">
        <v>09:29:52</v>
      </c>
      <c r="C40" t="str">
        <v>2024-07-11</v>
      </c>
      <c r="D40" t="str">
        <v>Hainich_TSM</v>
      </c>
      <c r="E40" t="str">
        <v>Sharath</v>
      </c>
      <c r="F40" t="str">
        <v/>
      </c>
      <c r="G40" t="str">
        <v>008</v>
      </c>
      <c r="H40" t="str">
        <v>025</v>
      </c>
      <c r="I40" t="str">
        <v>60min</v>
      </c>
      <c r="J40" t="str">
        <f>1/((1/L40)-(1/K40))</f>
        <v>0.048594</v>
      </c>
      <c r="K40" t="str">
        <f>BH40+(BI40*AN40)+(BJ40*AN40*POWER(V40,2))+(BK40*AN40*V40)+(BL40*POWER(AN40,2))</f>
        <v>2.918962</v>
      </c>
      <c r="L40" t="str">
        <f>((M40/1000)*(1000-((T40+S40)/2)))/(T40-S40)</f>
        <v>0.047798</v>
      </c>
      <c r="M40" t="str">
        <f>(AN40*(S40-R40))/(100*U40*(1000-S40))*1000</f>
        <v>0.453214</v>
      </c>
      <c r="N40" t="str">
        <v>1.956430</v>
      </c>
      <c r="O40" t="str">
        <v>1.947981</v>
      </c>
      <c r="P40" t="str">
        <f>0.61365*EXP((17.502*AL40)/(240.97+AL40))</f>
        <v>2.877846</v>
      </c>
      <c r="Q40" t="str">
        <f>P40-N40</f>
        <v>0.921416</v>
      </c>
      <c r="R40" t="str">
        <v>19.559221</v>
      </c>
      <c r="S40" t="str">
        <v>19.644051</v>
      </c>
      <c r="T40" t="str">
        <f>(P40/AM40)*1000</f>
        <v>28.895771</v>
      </c>
      <c r="U40" t="str">
        <f>V40*BG40</f>
        <v>0.298530</v>
      </c>
      <c r="V40" t="str">
        <v>1.800000</v>
      </c>
      <c r="W40" t="str">
        <v>PSF-00186_20240711092952_a0b</v>
      </c>
      <c r="X40" t="str">
        <v>107.358101</v>
      </c>
      <c r="Y40" t="str">
        <v>446.838501</v>
      </c>
      <c r="Z40" t="str">
        <v>0.759739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0.686575</v>
      </c>
      <c r="AG40" t="str">
        <v>1.000000</v>
      </c>
      <c r="AH40" t="str">
        <v>63.99</v>
      </c>
      <c r="AI40" t="str">
        <v>63.71</v>
      </c>
      <c r="AJ40" t="str">
        <v>24.34</v>
      </c>
      <c r="AK40" t="str">
        <v>23.34</v>
      </c>
      <c r="AL40" t="str">
        <f>(AK40-AJ40)*(AJ40*0+0)+AK40</f>
        <v>23.34</v>
      </c>
      <c r="AM40" t="str">
        <v>99.59</v>
      </c>
      <c r="AN40" t="str">
        <v>156.4</v>
      </c>
      <c r="AO40" t="str">
        <v>156.1</v>
      </c>
      <c r="AP40" t="str">
        <v>0.2</v>
      </c>
      <c r="AQ40" t="str">
        <v>2</v>
      </c>
      <c r="AR40" t="str">
        <v>3.988</v>
      </c>
      <c r="AS40" t="str">
        <v>09:24:04</v>
      </c>
      <c r="AT40" t="str">
        <v>2024-07-11</v>
      </c>
      <c r="AU40" t="str">
        <v>-0.62</v>
      </c>
      <c r="AV40" t="str">
        <v>1</v>
      </c>
      <c r="AW40" t="str">
        <v>0.001</v>
      </c>
      <c r="AX40" t="str">
        <v>0.001</v>
      </c>
      <c r="AY40" t="str">
        <v>0.003</v>
      </c>
      <c r="AZ40" t="str">
        <v>-0.087</v>
      </c>
      <c r="BA40" t="str">
        <v>-0.036</v>
      </c>
      <c r="BB40" t="str">
        <v>-0.203</v>
      </c>
      <c r="BC40" t="str">
        <v>1</v>
      </c>
      <c r="BD40" t="str">
        <v>150</v>
      </c>
      <c r="BE40" t="str">
        <v>0.001</v>
      </c>
      <c r="BF40" t="str">
        <v>2.000000</v>
      </c>
      <c r="BG40" t="str">
        <v>0.165850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1.000000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2.462397</v>
      </c>
      <c r="CD40" t="str">
        <v>2.477829</v>
      </c>
      <c r="CE40" t="str">
        <v>1.636468</v>
      </c>
      <c r="CF40" t="str">
        <v>0.933065</v>
      </c>
      <c r="CG40" t="str">
        <v>0.279951</v>
      </c>
      <c r="CH40" t="str">
        <v>-0.011657</v>
      </c>
      <c r="CI40" t="str">
        <v>0.412012</v>
      </c>
      <c r="CJ40" t="str">
        <v>0.108697</v>
      </c>
      <c r="CK40" t="str">
        <v>107.358101</v>
      </c>
      <c r="CL40" t="str">
        <v>0.000223</v>
      </c>
      <c r="CM40" t="str">
        <v>2.366979</v>
      </c>
      <c r="CN40" t="str">
        <v>-0.000027</v>
      </c>
      <c r="CO40" t="str">
        <v>1.000000</v>
      </c>
      <c r="CP40" t="str">
        <v>2.379352</v>
      </c>
      <c r="CQ40" t="str">
        <v>-0.000008</v>
      </c>
      <c r="CR40" t="str">
        <v>1.000000</v>
      </c>
      <c r="CS40" t="str">
        <v>0.602324</v>
      </c>
      <c r="CT40" t="str">
        <v>0.600243</v>
      </c>
      <c r="CU40" t="str">
        <v>0.106805</v>
      </c>
      <c r="CV40" t="str">
        <v>0.000000</v>
      </c>
      <c r="CW40" t="str">
        <v>PSF-00186_20240711092952_a0b</v>
      </c>
      <c r="CX40" t="str">
        <v>PFA-00180</v>
      </c>
      <c r="CY40" t="str">
        <v>PSA-00192</v>
      </c>
      <c r="CZ40" t="str">
        <v>PSF-00186</v>
      </c>
      <c r="DA40" t="str">
        <v>RHS-00538</v>
      </c>
      <c r="DB40" t="str">
        <v>3.0.0</v>
      </c>
      <c r="DC40" t="str">
        <v>2024-07-10T17:26:45.161Z</v>
      </c>
    </row>
    <row r="41">
      <c r="A41" t="str">
        <v>38</v>
      </c>
      <c r="B41" t="str">
        <v>09:32:39</v>
      </c>
      <c r="C41" t="str">
        <v>2024-07-11</v>
      </c>
      <c r="D41" t="str">
        <v>Hainich_TSM</v>
      </c>
      <c r="E41" t="str">
        <v>Sharath</v>
      </c>
      <c r="F41" t="str">
        <v/>
      </c>
      <c r="G41" t="str">
        <v>001</v>
      </c>
      <c r="H41" t="str">
        <v>040</v>
      </c>
      <c r="I41" t="str">
        <v>30min</v>
      </c>
      <c r="J41" t="str">
        <f>1/((1/L41)-(1/K41))</f>
        <v>0.097611</v>
      </c>
      <c r="K41" t="str">
        <f>BH41+(BI41*AN41)+(BJ41*AN41*POWER(V41,2))+(BK41*AN41*V41)+(BL41*POWER(AN41,2))</f>
        <v>2.920492</v>
      </c>
      <c r="L41" t="str">
        <f>((M41/1000)*(1000-((T41+S41)/2)))/(T41-S41)</f>
        <v>0.094454</v>
      </c>
      <c r="M41" t="str">
        <f>(AN41*(S41-R41))/(100*U41*(1000-S41))*1000</f>
        <v>0.959378</v>
      </c>
      <c r="N41" t="str">
        <v>1.958722</v>
      </c>
      <c r="O41" t="str">
        <v>1.940861</v>
      </c>
      <c r="P41" t="str">
        <f>0.61365*EXP((17.502*AL41)/(240.97+AL41))</f>
        <v>2.945339</v>
      </c>
      <c r="Q41" t="str">
        <f>P41-N41</f>
        <v>0.986617</v>
      </c>
      <c r="R41" t="str">
        <v>19.489004</v>
      </c>
      <c r="S41" t="str">
        <v>19.668350</v>
      </c>
      <c r="T41" t="str">
        <f>(P41/AM41)*1000</f>
        <v>29.575390</v>
      </c>
      <c r="U41" t="str">
        <f>V41*BG41</f>
        <v>0.298530</v>
      </c>
      <c r="V41" t="str">
        <v>1.800000</v>
      </c>
      <c r="W41" t="str">
        <v>PSF-00186_20240711093239_091</v>
      </c>
      <c r="X41" t="str">
        <v>97.468254</v>
      </c>
      <c r="Y41" t="str">
        <v>436.705841</v>
      </c>
      <c r="Z41" t="str">
        <v>0.776810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0.928944</v>
      </c>
      <c r="AG41" t="str">
        <v>1.000000</v>
      </c>
      <c r="AH41" t="str">
        <v>63.95</v>
      </c>
      <c r="AI41" t="str">
        <v>63.37</v>
      </c>
      <c r="AJ41" t="str">
        <v>24.37</v>
      </c>
      <c r="AK41" t="str">
        <v>23.72</v>
      </c>
      <c r="AL41" t="str">
        <f>(AK41-AJ41)*(AJ41*0+0)+AK41</f>
        <v>23.72</v>
      </c>
      <c r="AM41" t="str">
        <v>99.59</v>
      </c>
      <c r="AN41" t="str">
        <v>156.6</v>
      </c>
      <c r="AO41" t="str">
        <v>156.2</v>
      </c>
      <c r="AP41" t="str">
        <v>0.2</v>
      </c>
      <c r="AQ41" t="str">
        <v>3</v>
      </c>
      <c r="AR41" t="str">
        <v>3.984</v>
      </c>
      <c r="AS41" t="str">
        <v>09:24:04</v>
      </c>
      <c r="AT41" t="str">
        <v>2024-07-11</v>
      </c>
      <c r="AU41" t="str">
        <v>-0.62</v>
      </c>
      <c r="AV41" t="str">
        <v>1</v>
      </c>
      <c r="AW41" t="str">
        <v>-0.001</v>
      </c>
      <c r="AX41" t="str">
        <v>0.000</v>
      </c>
      <c r="AY41" t="str">
        <v>-0.005</v>
      </c>
      <c r="AZ41" t="str">
        <v>-0.255</v>
      </c>
      <c r="BA41" t="str">
        <v>0.471</v>
      </c>
      <c r="BB41" t="str">
        <v>0.230</v>
      </c>
      <c r="BC41" t="str">
        <v>1</v>
      </c>
      <c r="BD41" t="str">
        <v>150</v>
      </c>
      <c r="BE41" t="str">
        <v>0.001</v>
      </c>
      <c r="BF41" t="str">
        <v>2.000000</v>
      </c>
      <c r="BG41" t="str">
        <v>0.165850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1.000000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2.461942</v>
      </c>
      <c r="CD41" t="str">
        <v>2.477775</v>
      </c>
      <c r="CE41" t="str">
        <v>1.638066</v>
      </c>
      <c r="CF41" t="str">
        <v>0.933264</v>
      </c>
      <c r="CG41" t="str">
        <v>0.279626</v>
      </c>
      <c r="CH41" t="str">
        <v>-0.007531</v>
      </c>
      <c r="CI41" t="str">
        <v>0.421446</v>
      </c>
      <c r="CJ41" t="str">
        <v>0.109308</v>
      </c>
      <c r="CK41" t="str">
        <v>97.468254</v>
      </c>
      <c r="CL41" t="str">
        <v>0.000234</v>
      </c>
      <c r="CM41" t="str">
        <v>2.366979</v>
      </c>
      <c r="CN41" t="str">
        <v>-0.000027</v>
      </c>
      <c r="CO41" t="str">
        <v>1.000000</v>
      </c>
      <c r="CP41" t="str">
        <v>2.379352</v>
      </c>
      <c r="CQ41" t="str">
        <v>-0.000008</v>
      </c>
      <c r="CR41" t="str">
        <v>1.000000</v>
      </c>
      <c r="CS41" t="str">
        <v>0.602324</v>
      </c>
      <c r="CT41" t="str">
        <v>0.600243</v>
      </c>
      <c r="CU41" t="str">
        <v>0.106805</v>
      </c>
      <c r="CV41" t="str">
        <v>0.000000</v>
      </c>
      <c r="CW41" t="str">
        <v>PSF-00186_20240711093239_091</v>
      </c>
      <c r="CX41" t="str">
        <v>PFA-00180</v>
      </c>
      <c r="CY41" t="str">
        <v>PSA-00192</v>
      </c>
      <c r="CZ41" t="str">
        <v>PSF-00186</v>
      </c>
      <c r="DA41" t="str">
        <v>RHS-00538</v>
      </c>
      <c r="DB41" t="str">
        <v>3.0.0</v>
      </c>
      <c r="DC41" t="str">
        <v>2024-07-10T17:26:45.161Z</v>
      </c>
    </row>
    <row r="42">
      <c r="A42" t="str">
        <v>39</v>
      </c>
      <c r="B42" t="str">
        <v>09:34:02</v>
      </c>
      <c r="C42" t="str">
        <v>2024-07-11</v>
      </c>
      <c r="D42" t="str">
        <v>Hainich_TSM</v>
      </c>
      <c r="E42" t="str">
        <v>Sharath</v>
      </c>
      <c r="F42" t="str">
        <v/>
      </c>
      <c r="G42" t="str">
        <v>001</v>
      </c>
      <c r="H42" t="str">
        <v>040</v>
      </c>
      <c r="I42" t="str">
        <v>30min</v>
      </c>
      <c r="J42" t="str">
        <f>1/((1/L42)-(1/K42))</f>
        <v>0.309940</v>
      </c>
      <c r="K42" t="str">
        <f>BH42+(BI42*AN42)+(BJ42*AN42*POWER(V42,2))+(BK42*AN42*V42)+(BL42*POWER(AN42,2))</f>
        <v>2.918590</v>
      </c>
      <c r="L42" t="str">
        <f>((M42/1000)*(1000-((T42+S42)/2)))/(T42-S42)</f>
        <v>0.280186</v>
      </c>
      <c r="M42" t="str">
        <f>(AN42*(S42-R42))/(100*U42*(1000-S42))*1000</f>
        <v>2.413764</v>
      </c>
      <c r="N42" t="str">
        <v>1.995500</v>
      </c>
      <c r="O42" t="str">
        <v>1.950515</v>
      </c>
      <c r="P42" t="str">
        <f>0.61365*EXP((17.502*AL42)/(240.97+AL42))</f>
        <v>2.832606</v>
      </c>
      <c r="Q42" t="str">
        <f>P42-N42</f>
        <v>0.837106</v>
      </c>
      <c r="R42" t="str">
        <v>19.586626</v>
      </c>
      <c r="S42" t="str">
        <v>20.038364</v>
      </c>
      <c r="T42" t="str">
        <f>(P42/AM42)*1000</f>
        <v>28.444393</v>
      </c>
      <c r="U42" t="str">
        <f>V42*BG42</f>
        <v>0.298530</v>
      </c>
      <c r="V42" t="str">
        <v>1.800000</v>
      </c>
      <c r="W42" t="str">
        <v>PSF-00186_20240711093402_b2c</v>
      </c>
      <c r="X42" t="str">
        <v>88.302254</v>
      </c>
      <c r="Y42" t="str">
        <v>374.820465</v>
      </c>
      <c r="Z42" t="str">
        <v>0.764415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1.072926</v>
      </c>
      <c r="AG42" t="str">
        <v>1.000000</v>
      </c>
      <c r="AH42" t="str">
        <v>65.12</v>
      </c>
      <c r="AI42" t="str">
        <v>63.66</v>
      </c>
      <c r="AJ42" t="str">
        <v>24.38</v>
      </c>
      <c r="AK42" t="str">
        <v>23.08</v>
      </c>
      <c r="AL42" t="str">
        <f>(AK42-AJ42)*(AJ42*0+0)+AK42</f>
        <v>23.08</v>
      </c>
      <c r="AM42" t="str">
        <v>99.58</v>
      </c>
      <c r="AN42" t="str">
        <v>156.3</v>
      </c>
      <c r="AO42" t="str">
        <v>155.9</v>
      </c>
      <c r="AP42" t="str">
        <v>0.2</v>
      </c>
      <c r="AQ42" t="str">
        <v>4</v>
      </c>
      <c r="AR42" t="str">
        <v>3.983</v>
      </c>
      <c r="AS42" t="str">
        <v>09:24:04</v>
      </c>
      <c r="AT42" t="str">
        <v>2024-07-11</v>
      </c>
      <c r="AU42" t="str">
        <v>-0.62</v>
      </c>
      <c r="AV42" t="str">
        <v>1</v>
      </c>
      <c r="AW42" t="str">
        <v>0.000</v>
      </c>
      <c r="AX42" t="str">
        <v>0.000</v>
      </c>
      <c r="AY42" t="str">
        <v>-0.001</v>
      </c>
      <c r="AZ42" t="str">
        <v>0.064</v>
      </c>
      <c r="BA42" t="str">
        <v>-0.073</v>
      </c>
      <c r="BB42" t="str">
        <v>0.271</v>
      </c>
      <c r="BC42" t="str">
        <v>1</v>
      </c>
      <c r="BD42" t="str">
        <v>150</v>
      </c>
      <c r="BE42" t="str">
        <v>0.001</v>
      </c>
      <c r="BF42" t="str">
        <v>2.000000</v>
      </c>
      <c r="BG42" t="str">
        <v>0.165850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1.000000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2.462319</v>
      </c>
      <c r="CD42" t="str">
        <v>2.479329</v>
      </c>
      <c r="CE42" t="str">
        <v>1.636081</v>
      </c>
      <c r="CF42" t="str">
        <v>0.932604</v>
      </c>
      <c r="CG42" t="str">
        <v>0.279552</v>
      </c>
      <c r="CH42" t="str">
        <v>-0.015112</v>
      </c>
      <c r="CI42" t="str">
        <v>0.426194</v>
      </c>
      <c r="CJ42" t="str">
        <v>0.109743</v>
      </c>
      <c r="CK42" t="str">
        <v>88.302254</v>
      </c>
      <c r="CL42" t="str">
        <v>0.000224</v>
      </c>
      <c r="CM42" t="str">
        <v>2.366979</v>
      </c>
      <c r="CN42" t="str">
        <v>-0.000027</v>
      </c>
      <c r="CO42" t="str">
        <v>1.000000</v>
      </c>
      <c r="CP42" t="str">
        <v>2.379352</v>
      </c>
      <c r="CQ42" t="str">
        <v>-0.000008</v>
      </c>
      <c r="CR42" t="str">
        <v>1.000000</v>
      </c>
      <c r="CS42" t="str">
        <v>0.602324</v>
      </c>
      <c r="CT42" t="str">
        <v>0.600243</v>
      </c>
      <c r="CU42" t="str">
        <v>0.106805</v>
      </c>
      <c r="CV42" t="str">
        <v>0.000000</v>
      </c>
      <c r="CW42" t="str">
        <v>PSF-00186_20240711093402_b2c</v>
      </c>
      <c r="CX42" t="str">
        <v>PFA-00180</v>
      </c>
      <c r="CY42" t="str">
        <v>PSA-00192</v>
      </c>
      <c r="CZ42" t="str">
        <v>PSF-00186</v>
      </c>
      <c r="DA42" t="str">
        <v>RHS-00538</v>
      </c>
      <c r="DB42" t="str">
        <v>3.0.0</v>
      </c>
      <c r="DC42" t="str">
        <v>2024-07-10T17:26:45.161Z</v>
      </c>
    </row>
    <row r="43">
      <c r="A43" t="str">
        <v>40</v>
      </c>
      <c r="B43" t="str">
        <v>09:35:55</v>
      </c>
      <c r="C43" t="str">
        <v>2024-07-11</v>
      </c>
      <c r="D43" t="str">
        <v>Hainich_TSM</v>
      </c>
      <c r="E43" t="str">
        <v>Sharath</v>
      </c>
      <c r="F43" t="str">
        <v/>
      </c>
      <c r="G43" t="str">
        <v>002</v>
      </c>
      <c r="H43" t="str">
        <v>040</v>
      </c>
      <c r="I43" t="str">
        <v>30min</v>
      </c>
      <c r="J43" t="str">
        <f>1/((1/L43)-(1/K43))</f>
        <v>0.018381</v>
      </c>
      <c r="K43" t="str">
        <f>BH43+(BI43*AN43)+(BJ43*AN43*POWER(V43,2))+(BK43*AN43*V43)+(BL43*POWER(AN43,2))</f>
        <v>2.920362</v>
      </c>
      <c r="L43" t="str">
        <f>((M43/1000)*(1000-((T43+S43)/2)))/(T43-S43)</f>
        <v>0.018267</v>
      </c>
      <c r="M43" t="str">
        <f>(AN43*(S43-R43))/(100*U43*(1000-S43))*1000</f>
        <v>0.200331</v>
      </c>
      <c r="N43" t="str">
        <v>1.938704</v>
      </c>
      <c r="O43" t="str">
        <v>1.934973</v>
      </c>
      <c r="P43" t="str">
        <f>0.61365*EXP((17.502*AL43)/(240.97+AL43))</f>
        <v>3.003716</v>
      </c>
      <c r="Q43" t="str">
        <f>P43-N43</f>
        <v>1.065012</v>
      </c>
      <c r="R43" t="str">
        <v>19.431246</v>
      </c>
      <c r="S43" t="str">
        <v>19.468708</v>
      </c>
      <c r="T43" t="str">
        <f>(P43/AM43)*1000</f>
        <v>30.163692</v>
      </c>
      <c r="U43" t="str">
        <f>V43*BG43</f>
        <v>0.298530</v>
      </c>
      <c r="V43" t="str">
        <v>1.800000</v>
      </c>
      <c r="W43" t="str">
        <v>PSF-00186_20240711093555_fc2</v>
      </c>
      <c r="X43" t="str">
        <v>102.615952</v>
      </c>
      <c r="Y43" t="str">
        <v>458.550446</v>
      </c>
      <c r="Z43" t="str">
        <v>0.776217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0.762998</v>
      </c>
      <c r="AG43" t="str">
        <v>1.000000</v>
      </c>
      <c r="AH43" t="str">
        <v>63.08</v>
      </c>
      <c r="AI43" t="str">
        <v>62.96</v>
      </c>
      <c r="AJ43" t="str">
        <v>24.43</v>
      </c>
      <c r="AK43" t="str">
        <v>24.05</v>
      </c>
      <c r="AL43" t="str">
        <f>(AK43-AJ43)*(AJ43*0+0)+AK43</f>
        <v>24.05</v>
      </c>
      <c r="AM43" t="str">
        <v>99.58</v>
      </c>
      <c r="AN43" t="str">
        <v>156.5</v>
      </c>
      <c r="AO43" t="str">
        <v>155.9</v>
      </c>
      <c r="AP43" t="str">
        <v>0.4</v>
      </c>
      <c r="AQ43" t="str">
        <v>2</v>
      </c>
      <c r="AR43" t="str">
        <v>3.980</v>
      </c>
      <c r="AS43" t="str">
        <v>09:34:36</v>
      </c>
      <c r="AT43" t="str">
        <v>2024-07-11</v>
      </c>
      <c r="AU43" t="str">
        <v>-0.62</v>
      </c>
      <c r="AV43" t="str">
        <v>1</v>
      </c>
      <c r="AW43" t="str">
        <v>0.000</v>
      </c>
      <c r="AX43" t="str">
        <v>-0.000</v>
      </c>
      <c r="AY43" t="str">
        <v>-0.004</v>
      </c>
      <c r="AZ43" t="str">
        <v>0.067</v>
      </c>
      <c r="BA43" t="str">
        <v>0.040</v>
      </c>
      <c r="BB43" t="str">
        <v>0.014</v>
      </c>
      <c r="BC43" t="str">
        <v>1</v>
      </c>
      <c r="BD43" t="str">
        <v>150</v>
      </c>
      <c r="BE43" t="str">
        <v>0.001</v>
      </c>
      <c r="BF43" t="str">
        <v>2.000000</v>
      </c>
      <c r="BG43" t="str">
        <v>0.165850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1.000000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2.461396</v>
      </c>
      <c r="CD43" t="str">
        <v>2.476612</v>
      </c>
      <c r="CE43" t="str">
        <v>1.637930</v>
      </c>
      <c r="CF43" t="str">
        <v>0.932433</v>
      </c>
      <c r="CG43" t="str">
        <v>0.278985</v>
      </c>
      <c r="CH43" t="str">
        <v>-0.004399</v>
      </c>
      <c r="CI43" t="str">
        <v>0.432381</v>
      </c>
      <c r="CJ43" t="str">
        <v>0.108863</v>
      </c>
      <c r="CK43" t="str">
        <v>102.615952</v>
      </c>
      <c r="CL43" t="str">
        <v>0.000222</v>
      </c>
      <c r="CM43" t="str">
        <v>2.366979</v>
      </c>
      <c r="CN43" t="str">
        <v>-0.000027</v>
      </c>
      <c r="CO43" t="str">
        <v>1.000000</v>
      </c>
      <c r="CP43" t="str">
        <v>2.379352</v>
      </c>
      <c r="CQ43" t="str">
        <v>-0.000008</v>
      </c>
      <c r="CR43" t="str">
        <v>1.000000</v>
      </c>
      <c r="CS43" t="str">
        <v>0.602324</v>
      </c>
      <c r="CT43" t="str">
        <v>0.600243</v>
      </c>
      <c r="CU43" t="str">
        <v>0.106805</v>
      </c>
      <c r="CV43" t="str">
        <v>0.000000</v>
      </c>
      <c r="CW43" t="str">
        <v>PSF-00186_20240711093555_fc2</v>
      </c>
      <c r="CX43" t="str">
        <v>PFA-00180</v>
      </c>
      <c r="CY43" t="str">
        <v>PSA-00192</v>
      </c>
      <c r="CZ43" t="str">
        <v>PSF-00186</v>
      </c>
      <c r="DA43" t="str">
        <v>RHS-00538</v>
      </c>
      <c r="DB43" t="str">
        <v>3.0.0</v>
      </c>
      <c r="DC43" t="str">
        <v>2024-07-10T17:26:45.161Z</v>
      </c>
    </row>
    <row r="44">
      <c r="A44" t="str">
        <v>41</v>
      </c>
      <c r="B44" t="str">
        <v>09:36:44</v>
      </c>
      <c r="C44" t="str">
        <v>2024-07-11</v>
      </c>
      <c r="D44" t="str">
        <v>Hainich_TSM</v>
      </c>
      <c r="E44" t="str">
        <v>Sharath</v>
      </c>
      <c r="F44" t="str">
        <v/>
      </c>
      <c r="G44" t="str">
        <v>003</v>
      </c>
      <c r="H44" t="str">
        <v>040</v>
      </c>
      <c r="I44" t="str">
        <v>30min</v>
      </c>
      <c r="J44" t="str">
        <f>1/((1/L44)-(1/K44))</f>
        <v>0.013522</v>
      </c>
      <c r="K44" t="str">
        <f>BH44+(BI44*AN44)+(BJ44*AN44*POWER(V44,2))+(BK44*AN44*V44)+(BL44*POWER(AN44,2))</f>
        <v>2.920402</v>
      </c>
      <c r="L44" t="str">
        <f>((M44/1000)*(1000-((T44+S44)/2)))/(T44-S44)</f>
        <v>0.013460</v>
      </c>
      <c r="M44" t="str">
        <f>(AN44*(S44-R44))/(100*U44*(1000-S44))*1000</f>
        <v>0.144472</v>
      </c>
      <c r="N44" t="str">
        <v>1.942898</v>
      </c>
      <c r="O44" t="str">
        <v>1.940208</v>
      </c>
      <c r="P44" t="str">
        <f>0.61365*EXP((17.502*AL44)/(240.97+AL44))</f>
        <v>2.985297</v>
      </c>
      <c r="Q44" t="str">
        <f>P44-N44</f>
        <v>1.042398</v>
      </c>
      <c r="R44" t="str">
        <v>19.483719</v>
      </c>
      <c r="S44" t="str">
        <v>19.510733</v>
      </c>
      <c r="T44" t="str">
        <f>(P44/AM44)*1000</f>
        <v>29.978577</v>
      </c>
      <c r="U44" t="str">
        <f>V44*BG44</f>
        <v>0.298530</v>
      </c>
      <c r="V44" t="str">
        <v>1.800000</v>
      </c>
      <c r="W44" t="str">
        <v>PSF-00186_20240711093644_a0c</v>
      </c>
      <c r="X44" t="str">
        <v>98.351601</v>
      </c>
      <c r="Y44" t="str">
        <v>439.634430</v>
      </c>
      <c r="Z44" t="str">
        <v>0.776288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0.894898</v>
      </c>
      <c r="AG44" t="str">
        <v>1.000000</v>
      </c>
      <c r="AH44" t="str">
        <v>63.23</v>
      </c>
      <c r="AI44" t="str">
        <v>63.14</v>
      </c>
      <c r="AJ44" t="str">
        <v>24.43</v>
      </c>
      <c r="AK44" t="str">
        <v>23.95</v>
      </c>
      <c r="AL44" t="str">
        <f>(AK44-AJ44)*(AJ44*0+0)+AK44</f>
        <v>23.95</v>
      </c>
      <c r="AM44" t="str">
        <v>99.58</v>
      </c>
      <c r="AN44" t="str">
        <v>156.5</v>
      </c>
      <c r="AO44" t="str">
        <v>156.1</v>
      </c>
      <c r="AP44" t="str">
        <v>0.3</v>
      </c>
      <c r="AQ44" t="str">
        <v>3</v>
      </c>
      <c r="AR44" t="str">
        <v>3.979</v>
      </c>
      <c r="AS44" t="str">
        <v>09:34:36</v>
      </c>
      <c r="AT44" t="str">
        <v>2024-07-11</v>
      </c>
      <c r="AU44" t="str">
        <v>-0.62</v>
      </c>
      <c r="AV44" t="str">
        <v>1</v>
      </c>
      <c r="AW44" t="str">
        <v>-0.000</v>
      </c>
      <c r="AX44" t="str">
        <v>-0.001</v>
      </c>
      <c r="AY44" t="str">
        <v>-0.001</v>
      </c>
      <c r="AZ44" t="str">
        <v>-0.359</v>
      </c>
      <c r="BA44" t="str">
        <v>-0.391</v>
      </c>
      <c r="BB44" t="str">
        <v>-0.696</v>
      </c>
      <c r="BC44" t="str">
        <v>1</v>
      </c>
      <c r="BD44" t="str">
        <v>150</v>
      </c>
      <c r="BE44" t="str">
        <v>0.001</v>
      </c>
      <c r="BF44" t="str">
        <v>2.000000</v>
      </c>
      <c r="BG44" t="str">
        <v>0.165850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1.000000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2.461636</v>
      </c>
      <c r="CD44" t="str">
        <v>2.476811</v>
      </c>
      <c r="CE44" t="str">
        <v>1.637971</v>
      </c>
      <c r="CF44" t="str">
        <v>0.932987</v>
      </c>
      <c r="CG44" t="str">
        <v>0.279024</v>
      </c>
      <c r="CH44" t="str">
        <v>-0.005553</v>
      </c>
      <c r="CI44" t="str">
        <v>0.435026</v>
      </c>
      <c r="CJ44" t="str">
        <v>0.109218</v>
      </c>
      <c r="CK44" t="str">
        <v>98.351601</v>
      </c>
      <c r="CL44" t="str">
        <v>0.000233</v>
      </c>
      <c r="CM44" t="str">
        <v>2.366979</v>
      </c>
      <c r="CN44" t="str">
        <v>-0.000027</v>
      </c>
      <c r="CO44" t="str">
        <v>1.000000</v>
      </c>
      <c r="CP44" t="str">
        <v>2.379352</v>
      </c>
      <c r="CQ44" t="str">
        <v>-0.000008</v>
      </c>
      <c r="CR44" t="str">
        <v>1.000000</v>
      </c>
      <c r="CS44" t="str">
        <v>0.602324</v>
      </c>
      <c r="CT44" t="str">
        <v>0.600243</v>
      </c>
      <c r="CU44" t="str">
        <v>0.106805</v>
      </c>
      <c r="CV44" t="str">
        <v>0.000000</v>
      </c>
      <c r="CW44" t="str">
        <v>PSF-00186_20240711093644_a0c</v>
      </c>
      <c r="CX44" t="str">
        <v>PFA-00180</v>
      </c>
      <c r="CY44" t="str">
        <v>PSA-00192</v>
      </c>
      <c r="CZ44" t="str">
        <v>PSF-00186</v>
      </c>
      <c r="DA44" t="str">
        <v>RHS-00538</v>
      </c>
      <c r="DB44" t="str">
        <v>3.0.0</v>
      </c>
      <c r="DC44" t="str">
        <v>2024-07-10T17:26:45.161Z</v>
      </c>
    </row>
    <row r="45">
      <c r="A45" t="str">
        <v>42</v>
      </c>
      <c r="B45" t="str">
        <v>09:37:19</v>
      </c>
      <c r="C45" t="str">
        <v>2024-07-11</v>
      </c>
      <c r="D45" t="str">
        <v>Hainich_TSM</v>
      </c>
      <c r="E45" t="str">
        <v>Sharath</v>
      </c>
      <c r="F45" t="str">
        <v/>
      </c>
      <c r="G45" t="str">
        <v>003</v>
      </c>
      <c r="H45" t="str">
        <v>040</v>
      </c>
      <c r="I45" t="str">
        <v>30min</v>
      </c>
      <c r="J45" t="str">
        <f>1/((1/L45)-(1/K45))</f>
        <v>0.214128</v>
      </c>
      <c r="K45" t="str">
        <f>BH45+(BI45*AN45)+(BJ45*AN45*POWER(V45,2))+(BK45*AN45*V45)+(BL45*POWER(AN45,2))</f>
        <v>2.919450</v>
      </c>
      <c r="L45" t="str">
        <f>((M45/1000)*(1000-((T45+S45)/2)))/(T45-S45)</f>
        <v>0.199496</v>
      </c>
      <c r="M45" t="str">
        <f>(AN45*(S45-R45))/(100*U45*(1000-S45))*1000</f>
        <v>1.807191</v>
      </c>
      <c r="N45" t="str">
        <v>1.994780</v>
      </c>
      <c r="O45" t="str">
        <v>1.961123</v>
      </c>
      <c r="P45" t="str">
        <f>0.61365*EXP((17.502*AL45)/(240.97+AL45))</f>
        <v>2.874809</v>
      </c>
      <c r="Q45" t="str">
        <f>P45-N45</f>
        <v>0.880028</v>
      </c>
      <c r="R45" t="str">
        <v>19.693695</v>
      </c>
      <c r="S45" t="str">
        <v>20.031685</v>
      </c>
      <c r="T45" t="str">
        <f>(P45/AM45)*1000</f>
        <v>28.868975</v>
      </c>
      <c r="U45" t="str">
        <f>V45*BG45</f>
        <v>0.298530</v>
      </c>
      <c r="V45" t="str">
        <v>1.800000</v>
      </c>
      <c r="W45" t="str">
        <v>PSF-00186_20240711093719_807</v>
      </c>
      <c r="X45" t="str">
        <v>96.332428</v>
      </c>
      <c r="Y45" t="str">
        <v>431.495911</v>
      </c>
      <c r="Z45" t="str">
        <v>0.776748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1.239661</v>
      </c>
      <c r="AG45" t="str">
        <v>1.000000</v>
      </c>
      <c r="AH45" t="str">
        <v>64.91</v>
      </c>
      <c r="AI45" t="str">
        <v>63.82</v>
      </c>
      <c r="AJ45" t="str">
        <v>24.43</v>
      </c>
      <c r="AK45" t="str">
        <v>23.32</v>
      </c>
      <c r="AL45" t="str">
        <f>(AK45-AJ45)*(AJ45*0+0)+AK45</f>
        <v>23.32</v>
      </c>
      <c r="AM45" t="str">
        <v>99.58</v>
      </c>
      <c r="AN45" t="str">
        <v>156.4</v>
      </c>
      <c r="AO45" t="str">
        <v>142.2</v>
      </c>
      <c r="AP45" t="str">
        <v>9.1</v>
      </c>
      <c r="AQ45" t="str">
        <v>4</v>
      </c>
      <c r="AR45" t="str">
        <v>3.979</v>
      </c>
      <c r="AS45" t="str">
        <v>09:34:36</v>
      </c>
      <c r="AT45" t="str">
        <v>2024-07-11</v>
      </c>
      <c r="AU45" t="str">
        <v>-0.62</v>
      </c>
      <c r="AV45" t="str">
        <v>1</v>
      </c>
      <c r="AW45" t="str">
        <v>-0.001</v>
      </c>
      <c r="AX45" t="str">
        <v>0.000</v>
      </c>
      <c r="AY45" t="str">
        <v>0.003</v>
      </c>
      <c r="AZ45" t="str">
        <v>0.287</v>
      </c>
      <c r="BA45" t="str">
        <v>0.209</v>
      </c>
      <c r="BB45" t="str">
        <v>0.364</v>
      </c>
      <c r="BC45" t="str">
        <v>1</v>
      </c>
      <c r="BD45" t="str">
        <v>150</v>
      </c>
      <c r="BE45" t="str">
        <v>0.001</v>
      </c>
      <c r="BF45" t="str">
        <v>2.000000</v>
      </c>
      <c r="BG45" t="str">
        <v>0.165850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1.000000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2.462516</v>
      </c>
      <c r="CD45" t="str">
        <v>2.479038</v>
      </c>
      <c r="CE45" t="str">
        <v>1.636978</v>
      </c>
      <c r="CF45" t="str">
        <v>0.897931</v>
      </c>
      <c r="CG45" t="str">
        <v>0.279010</v>
      </c>
      <c r="CH45" t="str">
        <v>-0.012851</v>
      </c>
      <c r="CI45" t="str">
        <v>0.436983</v>
      </c>
      <c r="CJ45" t="str">
        <v>0.110146</v>
      </c>
      <c r="CK45" t="str">
        <v>96.332428</v>
      </c>
      <c r="CL45" t="str">
        <v>0.000231</v>
      </c>
      <c r="CM45" t="str">
        <v>2.366979</v>
      </c>
      <c r="CN45" t="str">
        <v>-0.000027</v>
      </c>
      <c r="CO45" t="str">
        <v>1.000000</v>
      </c>
      <c r="CP45" t="str">
        <v>2.379352</v>
      </c>
      <c r="CQ45" t="str">
        <v>-0.000008</v>
      </c>
      <c r="CR45" t="str">
        <v>1.000000</v>
      </c>
      <c r="CS45" t="str">
        <v>0.602324</v>
      </c>
      <c r="CT45" t="str">
        <v>0.600243</v>
      </c>
      <c r="CU45" t="str">
        <v>0.106805</v>
      </c>
      <c r="CV45" t="str">
        <v>0.000000</v>
      </c>
      <c r="CW45" t="str">
        <v>PSF-00186_20240711093719_807</v>
      </c>
      <c r="CX45" t="str">
        <v>PFA-00180</v>
      </c>
      <c r="CY45" t="str">
        <v>PSA-00192</v>
      </c>
      <c r="CZ45" t="str">
        <v>PSF-00186</v>
      </c>
      <c r="DA45" t="str">
        <v>RHS-00538</v>
      </c>
      <c r="DB45" t="str">
        <v>3.0.0</v>
      </c>
      <c r="DC45" t="str">
        <v>2024-07-10T17:26:45.161Z</v>
      </c>
    </row>
    <row r="46">
      <c r="A46" t="str">
        <v>43</v>
      </c>
      <c r="B46" t="str">
        <v>09:37:57</v>
      </c>
      <c r="C46" t="str">
        <v>2024-07-11</v>
      </c>
      <c r="D46" t="str">
        <v>Hainich_TSM</v>
      </c>
      <c r="E46" t="str">
        <v>Sharath</v>
      </c>
      <c r="F46" t="str">
        <v/>
      </c>
      <c r="G46" t="str">
        <v>004</v>
      </c>
      <c r="H46" t="str">
        <v>040</v>
      </c>
      <c r="I46" t="str">
        <v>30min</v>
      </c>
      <c r="J46" t="str">
        <f>1/((1/L46)-(1/K46))</f>
        <v>0.008456</v>
      </c>
      <c r="K46" t="str">
        <f>BH46+(BI46*AN46)+(BJ46*AN46*POWER(V46,2))+(BK46*AN46*V46)+(BL46*POWER(AN46,2))</f>
        <v>2.919412</v>
      </c>
      <c r="L46" t="str">
        <f>((M46/1000)*(1000-((T46+S46)/2)))/(T46-S46)</f>
        <v>0.008432</v>
      </c>
      <c r="M46" t="str">
        <f>(AN46*(S46-R46))/(100*U46*(1000-S46))*1000</f>
        <v>0.091033</v>
      </c>
      <c r="N46" t="str">
        <v>1.949083</v>
      </c>
      <c r="O46" t="str">
        <v>1.947387</v>
      </c>
      <c r="P46" t="str">
        <f>0.61365*EXP((17.502*AL46)/(240.97+AL46))</f>
        <v>2.997515</v>
      </c>
      <c r="Q46" t="str">
        <f>P46-N46</f>
        <v>1.048432</v>
      </c>
      <c r="R46" t="str">
        <v>19.555218</v>
      </c>
      <c r="S46" t="str">
        <v>19.572252</v>
      </c>
      <c r="T46" t="str">
        <f>(P46/AM46)*1000</f>
        <v>30.100365</v>
      </c>
      <c r="U46" t="str">
        <f>V46*BG46</f>
        <v>0.298530</v>
      </c>
      <c r="V46" t="str">
        <v>1.800000</v>
      </c>
      <c r="W46" t="str">
        <v>PSF-00186_20240711093757_43f</v>
      </c>
      <c r="X46" t="str">
        <v>101.444717</v>
      </c>
      <c r="Y46" t="str">
        <v>433.784363</v>
      </c>
      <c r="Z46" t="str">
        <v>0.766140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0.812649</v>
      </c>
      <c r="AG46" t="str">
        <v>1.000000</v>
      </c>
      <c r="AH46" t="str">
        <v>63.42</v>
      </c>
      <c r="AI46" t="str">
        <v>63.36</v>
      </c>
      <c r="AJ46" t="str">
        <v>24.43</v>
      </c>
      <c r="AK46" t="str">
        <v>24.01</v>
      </c>
      <c r="AL46" t="str">
        <f>(AK46-AJ46)*(AJ46*0+0)+AK46</f>
        <v>24.01</v>
      </c>
      <c r="AM46" t="str">
        <v>99.58</v>
      </c>
      <c r="AN46" t="str">
        <v>156.4</v>
      </c>
      <c r="AO46" t="str">
        <v>155.3</v>
      </c>
      <c r="AP46" t="str">
        <v>0.7</v>
      </c>
      <c r="AQ46" t="str">
        <v>3</v>
      </c>
      <c r="AR46" t="str">
        <v>3.978</v>
      </c>
      <c r="AS46" t="str">
        <v>09:34:36</v>
      </c>
      <c r="AT46" t="str">
        <v>2024-07-11</v>
      </c>
      <c r="AU46" t="str">
        <v>-0.62</v>
      </c>
      <c r="AV46" t="str">
        <v>1</v>
      </c>
      <c r="AW46" t="str">
        <v>-0.000</v>
      </c>
      <c r="AX46" t="str">
        <v>-0.001</v>
      </c>
      <c r="AY46" t="str">
        <v>-0.004</v>
      </c>
      <c r="AZ46" t="str">
        <v>0.060</v>
      </c>
      <c r="BA46" t="str">
        <v>-0.121</v>
      </c>
      <c r="BB46" t="str">
        <v>0.119</v>
      </c>
      <c r="BC46" t="str">
        <v>1</v>
      </c>
      <c r="BD46" t="str">
        <v>150</v>
      </c>
      <c r="BE46" t="str">
        <v>0.001</v>
      </c>
      <c r="BF46" t="str">
        <v>2.000000</v>
      </c>
      <c r="BG46" t="str">
        <v>0.165850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1.000000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2.461924</v>
      </c>
      <c r="CD46" t="str">
        <v>2.477061</v>
      </c>
      <c r="CE46" t="str">
        <v>1.636937</v>
      </c>
      <c r="CF46" t="str">
        <v>0.931035</v>
      </c>
      <c r="CG46" t="str">
        <v>0.278989</v>
      </c>
      <c r="CH46" t="str">
        <v>-0.004797</v>
      </c>
      <c r="CI46" t="str">
        <v>0.439005</v>
      </c>
      <c r="CJ46" t="str">
        <v>0.109025</v>
      </c>
      <c r="CK46" t="str">
        <v>101.444717</v>
      </c>
      <c r="CL46" t="str">
        <v>0.000227</v>
      </c>
      <c r="CM46" t="str">
        <v>2.366979</v>
      </c>
      <c r="CN46" t="str">
        <v>-0.000027</v>
      </c>
      <c r="CO46" t="str">
        <v>1.000000</v>
      </c>
      <c r="CP46" t="str">
        <v>2.379352</v>
      </c>
      <c r="CQ46" t="str">
        <v>-0.000008</v>
      </c>
      <c r="CR46" t="str">
        <v>1.000000</v>
      </c>
      <c r="CS46" t="str">
        <v>0.602324</v>
      </c>
      <c r="CT46" t="str">
        <v>0.600243</v>
      </c>
      <c r="CU46" t="str">
        <v>0.106805</v>
      </c>
      <c r="CV46" t="str">
        <v>0.000000</v>
      </c>
      <c r="CW46" t="str">
        <v>PSF-00186_20240711093757_43f</v>
      </c>
      <c r="CX46" t="str">
        <v>PFA-00180</v>
      </c>
      <c r="CY46" t="str">
        <v>PSA-00192</v>
      </c>
      <c r="CZ46" t="str">
        <v>PSF-00186</v>
      </c>
      <c r="DA46" t="str">
        <v>RHS-00538</v>
      </c>
      <c r="DB46" t="str">
        <v>3.0.0</v>
      </c>
      <c r="DC46" t="str">
        <v>2024-07-10T17:26:45.161Z</v>
      </c>
    </row>
    <row r="47">
      <c r="A47" t="str">
        <v>44</v>
      </c>
      <c r="B47" t="str">
        <v>09:39:51</v>
      </c>
      <c r="C47" t="str">
        <v>2024-07-11</v>
      </c>
      <c r="D47" t="str">
        <v>Hainich_TSM</v>
      </c>
      <c r="E47" t="str">
        <v>Sharath</v>
      </c>
      <c r="F47" t="str">
        <v/>
      </c>
      <c r="G47" t="str">
        <v>005</v>
      </c>
      <c r="H47" t="str">
        <v>040</v>
      </c>
      <c r="I47" t="str">
        <v>30min</v>
      </c>
      <c r="J47" t="str">
        <f>1/((1/L47)-(1/K47))</f>
        <v>0.067130</v>
      </c>
      <c r="K47" t="str">
        <f>BH47+(BI47*AN47)+(BJ47*AN47*POWER(V47,2))+(BK47*AN47*V47)+(BL47*POWER(AN47,2))</f>
        <v>2.919416</v>
      </c>
      <c r="L47" t="str">
        <f>((M47/1000)*(1000-((T47+S47)/2)))/(T47-S47)</f>
        <v>0.065621</v>
      </c>
      <c r="M47" t="str">
        <f>(AN47*(S47-R47))/(100*U47*(1000-S47))*1000</f>
        <v>0.693823</v>
      </c>
      <c r="N47" t="str">
        <v>1.966014</v>
      </c>
      <c r="O47" t="str">
        <v>1.953088</v>
      </c>
      <c r="P47" t="str">
        <f>0.61365*EXP((17.502*AL47)/(240.97+AL47))</f>
        <v>2.992690</v>
      </c>
      <c r="Q47" t="str">
        <f>P47-N47</f>
        <v>1.026676</v>
      </c>
      <c r="R47" t="str">
        <v>19.612907</v>
      </c>
      <c r="S47" t="str">
        <v>19.742712</v>
      </c>
      <c r="T47" t="str">
        <f>(P47/AM47)*1000</f>
        <v>30.052591</v>
      </c>
      <c r="U47" t="str">
        <f>V47*BG47</f>
        <v>0.298530</v>
      </c>
      <c r="V47" t="str">
        <v>1.800000</v>
      </c>
      <c r="W47" t="str">
        <v>PSF-00186_20240711093951_5f2</v>
      </c>
      <c r="X47" t="str">
        <v>105.587128</v>
      </c>
      <c r="Y47" t="str">
        <v>354.169250</v>
      </c>
      <c r="Z47" t="str">
        <v>0.701874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0.761989</v>
      </c>
      <c r="AG47" t="str">
        <v>1.000000</v>
      </c>
      <c r="AH47" t="str">
        <v>63.92</v>
      </c>
      <c r="AI47" t="str">
        <v>63.50</v>
      </c>
      <c r="AJ47" t="str">
        <v>24.44</v>
      </c>
      <c r="AK47" t="str">
        <v>23.99</v>
      </c>
      <c r="AL47" t="str">
        <f>(AK47-AJ47)*(AJ47*0+0)+AK47</f>
        <v>23.99</v>
      </c>
      <c r="AM47" t="str">
        <v>99.58</v>
      </c>
      <c r="AN47" t="str">
        <v>156.4</v>
      </c>
      <c r="AO47" t="str">
        <v>154.5</v>
      </c>
      <c r="AP47" t="str">
        <v>1.2</v>
      </c>
      <c r="AQ47" t="str">
        <v>3</v>
      </c>
      <c r="AR47" t="str">
        <v>3.976</v>
      </c>
      <c r="AS47" t="str">
        <v>09:34:36</v>
      </c>
      <c r="AT47" t="str">
        <v>2024-07-11</v>
      </c>
      <c r="AU47" t="str">
        <v>-0.62</v>
      </c>
      <c r="AV47" t="str">
        <v>1</v>
      </c>
      <c r="AW47" t="str">
        <v>-0.002</v>
      </c>
      <c r="AX47" t="str">
        <v>0.000</v>
      </c>
      <c r="AY47" t="str">
        <v>-0.003</v>
      </c>
      <c r="AZ47" t="str">
        <v>0.040</v>
      </c>
      <c r="BA47" t="str">
        <v>0.116</v>
      </c>
      <c r="BB47" t="str">
        <v>0.138</v>
      </c>
      <c r="BC47" t="str">
        <v>1</v>
      </c>
      <c r="BD47" t="str">
        <v>150</v>
      </c>
      <c r="BE47" t="str">
        <v>0.001</v>
      </c>
      <c r="BF47" t="str">
        <v>2.000000</v>
      </c>
      <c r="BG47" t="str">
        <v>0.165850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1.000000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2.462096</v>
      </c>
      <c r="CD47" t="str">
        <v>2.477719</v>
      </c>
      <c r="CE47" t="str">
        <v>1.636942</v>
      </c>
      <c r="CF47" t="str">
        <v>0.928906</v>
      </c>
      <c r="CG47" t="str">
        <v>0.278840</v>
      </c>
      <c r="CH47" t="str">
        <v>-0.005268</v>
      </c>
      <c r="CI47" t="str">
        <v>0.445041</v>
      </c>
      <c r="CJ47" t="str">
        <v>0.109078</v>
      </c>
      <c r="CK47" t="str">
        <v>105.587128</v>
      </c>
      <c r="CL47" t="str">
        <v>0.000233</v>
      </c>
      <c r="CM47" t="str">
        <v>2.366979</v>
      </c>
      <c r="CN47" t="str">
        <v>-0.000027</v>
      </c>
      <c r="CO47" t="str">
        <v>1.000000</v>
      </c>
      <c r="CP47" t="str">
        <v>2.379352</v>
      </c>
      <c r="CQ47" t="str">
        <v>-0.000008</v>
      </c>
      <c r="CR47" t="str">
        <v>1.000000</v>
      </c>
      <c r="CS47" t="str">
        <v>0.602324</v>
      </c>
      <c r="CT47" t="str">
        <v>0.600243</v>
      </c>
      <c r="CU47" t="str">
        <v>0.106805</v>
      </c>
      <c r="CV47" t="str">
        <v>0.000000</v>
      </c>
      <c r="CW47" t="str">
        <v>PSF-00186_20240711093951_5f2</v>
      </c>
      <c r="CX47" t="str">
        <v>PFA-00180</v>
      </c>
      <c r="CY47" t="str">
        <v>PSA-00192</v>
      </c>
      <c r="CZ47" t="str">
        <v>PSF-00186</v>
      </c>
      <c r="DA47" t="str">
        <v>RHS-00538</v>
      </c>
      <c r="DB47" t="str">
        <v>3.0.0</v>
      </c>
      <c r="DC47" t="str">
        <v>2024-07-10T17:26:45.161Z</v>
      </c>
    </row>
    <row r="48">
      <c r="A48" t="str">
        <v>45</v>
      </c>
      <c r="B48" t="str">
        <v>09:40:43</v>
      </c>
      <c r="C48" t="str">
        <v>2024-07-11</v>
      </c>
      <c r="D48" t="str">
        <v>Hainich_TSM</v>
      </c>
      <c r="E48" t="str">
        <v>Sharath</v>
      </c>
      <c r="F48" t="str">
        <v/>
      </c>
      <c r="G48" t="str">
        <v>006</v>
      </c>
      <c r="H48" t="str">
        <v>040</v>
      </c>
      <c r="I48" t="str">
        <v>30min</v>
      </c>
      <c r="J48" t="str">
        <f>1/((1/L48)-(1/K48))</f>
        <v>0.132332</v>
      </c>
      <c r="K48" t="str">
        <f>BH48+(BI48*AN48)+(BJ48*AN48*POWER(V48,2))+(BK48*AN48*V48)+(BL48*POWER(AN48,2))</f>
        <v>2.919443</v>
      </c>
      <c r="L48" t="str">
        <f>((M48/1000)*(1000-((T48+S48)/2)))/(T48-S48)</f>
        <v>0.126594</v>
      </c>
      <c r="M48" t="str">
        <f>(AN48*(S48-R48))/(100*U48*(1000-S48))*1000</f>
        <v>1.294649</v>
      </c>
      <c r="N48" t="str">
        <v>1.959714</v>
      </c>
      <c r="O48" t="str">
        <v>1.935593</v>
      </c>
      <c r="P48" t="str">
        <f>0.61365*EXP((17.502*AL48)/(240.97+AL48))</f>
        <v>2.952995</v>
      </c>
      <c r="Q48" t="str">
        <f>P48-N48</f>
        <v>0.993281</v>
      </c>
      <c r="R48" t="str">
        <v>19.437176</v>
      </c>
      <c r="S48" t="str">
        <v>19.679396</v>
      </c>
      <c r="T48" t="str">
        <f>(P48/AM48)*1000</f>
        <v>29.653904</v>
      </c>
      <c r="U48" t="str">
        <f>V48*BG48</f>
        <v>0.298530</v>
      </c>
      <c r="V48" t="str">
        <v>1.800000</v>
      </c>
      <c r="W48" t="str">
        <v>PSF-00186_20240711094043_c89</v>
      </c>
      <c r="X48" t="str">
        <v>96.678970</v>
      </c>
      <c r="Y48" t="str">
        <v>331.067932</v>
      </c>
      <c r="Z48" t="str">
        <v>0.707978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0.767769</v>
      </c>
      <c r="AG48" t="str">
        <v>1.000000</v>
      </c>
      <c r="AH48" t="str">
        <v>63.70</v>
      </c>
      <c r="AI48" t="str">
        <v>62.92</v>
      </c>
      <c r="AJ48" t="str">
        <v>24.45</v>
      </c>
      <c r="AK48" t="str">
        <v>23.77</v>
      </c>
      <c r="AL48" t="str">
        <f>(AK48-AJ48)*(AJ48*0+0)+AK48</f>
        <v>23.77</v>
      </c>
      <c r="AM48" t="str">
        <v>99.58</v>
      </c>
      <c r="AN48" t="str">
        <v>156.4</v>
      </c>
      <c r="AO48" t="str">
        <v>153.7</v>
      </c>
      <c r="AP48" t="str">
        <v>1.7</v>
      </c>
      <c r="AQ48" t="str">
        <v>3</v>
      </c>
      <c r="AR48" t="str">
        <v>3.975</v>
      </c>
      <c r="AS48" t="str">
        <v>09:34:36</v>
      </c>
      <c r="AT48" t="str">
        <v>2024-07-11</v>
      </c>
      <c r="AU48" t="str">
        <v>-0.62</v>
      </c>
      <c r="AV48" t="str">
        <v>1</v>
      </c>
      <c r="AW48" t="str">
        <v>-0.001</v>
      </c>
      <c r="AX48" t="str">
        <v>-0.000</v>
      </c>
      <c r="AY48" t="str">
        <v>-0.004</v>
      </c>
      <c r="AZ48" t="str">
        <v>0.040</v>
      </c>
      <c r="BA48" t="str">
        <v>-0.172</v>
      </c>
      <c r="BB48" t="str">
        <v>-0.145</v>
      </c>
      <c r="BC48" t="str">
        <v>1</v>
      </c>
      <c r="BD48" t="str">
        <v>150</v>
      </c>
      <c r="BE48" t="str">
        <v>0.001</v>
      </c>
      <c r="BF48" t="str">
        <v>2.000000</v>
      </c>
      <c r="BG48" t="str">
        <v>0.165850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1.000000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2.461344</v>
      </c>
      <c r="CD48" t="str">
        <v>2.477438</v>
      </c>
      <c r="CE48" t="str">
        <v>1.636970</v>
      </c>
      <c r="CF48" t="str">
        <v>0.926864</v>
      </c>
      <c r="CG48" t="str">
        <v>0.278817</v>
      </c>
      <c r="CH48" t="str">
        <v>-0.007882</v>
      </c>
      <c r="CI48" t="str">
        <v>0.447724</v>
      </c>
      <c r="CJ48" t="str">
        <v>0.109075</v>
      </c>
      <c r="CK48" t="str">
        <v>96.678970</v>
      </c>
      <c r="CL48" t="str">
        <v>0.000232</v>
      </c>
      <c r="CM48" t="str">
        <v>2.366979</v>
      </c>
      <c r="CN48" t="str">
        <v>-0.000027</v>
      </c>
      <c r="CO48" t="str">
        <v>1.000000</v>
      </c>
      <c r="CP48" t="str">
        <v>2.379352</v>
      </c>
      <c r="CQ48" t="str">
        <v>-0.000008</v>
      </c>
      <c r="CR48" t="str">
        <v>1.000000</v>
      </c>
      <c r="CS48" t="str">
        <v>0.602324</v>
      </c>
      <c r="CT48" t="str">
        <v>0.600243</v>
      </c>
      <c r="CU48" t="str">
        <v>0.106805</v>
      </c>
      <c r="CV48" t="str">
        <v>0.000000</v>
      </c>
      <c r="CW48" t="str">
        <v>PSF-00186_20240711094043_c89</v>
      </c>
      <c r="CX48" t="str">
        <v>PFA-00180</v>
      </c>
      <c r="CY48" t="str">
        <v>PSA-00192</v>
      </c>
      <c r="CZ48" t="str">
        <v>PSF-00186</v>
      </c>
      <c r="DA48" t="str">
        <v>RHS-00538</v>
      </c>
      <c r="DB48" t="str">
        <v>3.0.0</v>
      </c>
      <c r="DC48" t="str">
        <v>2024-07-10T17:26:45.161Z</v>
      </c>
    </row>
    <row r="49">
      <c r="A49" t="str">
        <v>46</v>
      </c>
      <c r="B49" t="str">
        <v>09:41:31</v>
      </c>
      <c r="C49" t="str">
        <v>2024-07-11</v>
      </c>
      <c r="D49" t="str">
        <v>Hainich_TSM</v>
      </c>
      <c r="E49" t="str">
        <v>Sharath</v>
      </c>
      <c r="F49" t="str">
        <v/>
      </c>
      <c r="G49" t="str">
        <v>007</v>
      </c>
      <c r="H49" t="str">
        <v>040</v>
      </c>
      <c r="I49" t="str">
        <v>30min</v>
      </c>
      <c r="J49" t="str">
        <f>1/((1/L49)-(1/K49))</f>
        <v>0.009958</v>
      </c>
      <c r="K49" t="str">
        <f>BH49+(BI49*AN49)+(BJ49*AN49*POWER(V49,2))+(BK49*AN49*V49)+(BL49*POWER(AN49,2))</f>
        <v>2.918114</v>
      </c>
      <c r="L49" t="str">
        <f>((M49/1000)*(1000-((T49+S49)/2)))/(T49-S49)</f>
        <v>0.009924</v>
      </c>
      <c r="M49" t="str">
        <f>(AN49*(S49-R49))/(100*U49*(1000-S49))*1000</f>
        <v>0.103579</v>
      </c>
      <c r="N49" t="str">
        <v>1.949901</v>
      </c>
      <c r="O49" t="str">
        <v>1.947968</v>
      </c>
      <c r="P49" t="str">
        <f>0.61365*EXP((17.502*AL49)/(240.97+AL49))</f>
        <v>2.963692</v>
      </c>
      <c r="Q49" t="str">
        <f>P49-N49</f>
        <v>1.013792</v>
      </c>
      <c r="R49" t="str">
        <v>19.560322</v>
      </c>
      <c r="S49" t="str">
        <v>19.579723</v>
      </c>
      <c r="T49" t="str">
        <f>(P49/AM49)*1000</f>
        <v>29.759605</v>
      </c>
      <c r="U49" t="str">
        <f>V49*BG49</f>
        <v>0.298530</v>
      </c>
      <c r="V49" t="str">
        <v>1.800000</v>
      </c>
      <c r="W49" t="str">
        <v>PSF-00186_20240711094131_5c3</v>
      </c>
      <c r="X49" t="str">
        <v>157.309769</v>
      </c>
      <c r="Y49" t="str">
        <v>366.728424</v>
      </c>
      <c r="Z49" t="str">
        <v>0.571046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0.720052</v>
      </c>
      <c r="AG49" t="str">
        <v>1.000000</v>
      </c>
      <c r="AH49" t="str">
        <v>63.36</v>
      </c>
      <c r="AI49" t="str">
        <v>63.29</v>
      </c>
      <c r="AJ49" t="str">
        <v>24.45</v>
      </c>
      <c r="AK49" t="str">
        <v>23.83</v>
      </c>
      <c r="AL49" t="str">
        <f>(AK49-AJ49)*(AJ49*0+0)+AK49</f>
        <v>23.83</v>
      </c>
      <c r="AM49" t="str">
        <v>99.59</v>
      </c>
      <c r="AN49" t="str">
        <v>156.3</v>
      </c>
      <c r="AO49" t="str">
        <v>156.1</v>
      </c>
      <c r="AP49" t="str">
        <v>0.1</v>
      </c>
      <c r="AQ49" t="str">
        <v>3</v>
      </c>
      <c r="AR49" t="str">
        <v>3.973</v>
      </c>
      <c r="AS49" t="str">
        <v>09:34:36</v>
      </c>
      <c r="AT49" t="str">
        <v>2024-07-11</v>
      </c>
      <c r="AU49" t="str">
        <v>-0.62</v>
      </c>
      <c r="AV49" t="str">
        <v>1</v>
      </c>
      <c r="AW49" t="str">
        <v>-0.000</v>
      </c>
      <c r="AX49" t="str">
        <v>-0.001</v>
      </c>
      <c r="AY49" t="str">
        <v>0.002</v>
      </c>
      <c r="AZ49" t="str">
        <v>0.381</v>
      </c>
      <c r="BA49" t="str">
        <v>0.802</v>
      </c>
      <c r="BB49" t="str">
        <v>1.488</v>
      </c>
      <c r="BC49" t="str">
        <v>1</v>
      </c>
      <c r="BD49" t="str">
        <v>150</v>
      </c>
      <c r="BE49" t="str">
        <v>0.001</v>
      </c>
      <c r="BF49" t="str">
        <v>2.000000</v>
      </c>
      <c r="BG49" t="str">
        <v>0.165850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1.000000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2.461831</v>
      </c>
      <c r="CD49" t="str">
        <v>2.476977</v>
      </c>
      <c r="CE49" t="str">
        <v>1.635586</v>
      </c>
      <c r="CF49" t="str">
        <v>0.932930</v>
      </c>
      <c r="CG49" t="str">
        <v>0.278735</v>
      </c>
      <c r="CH49" t="str">
        <v>-0.007268</v>
      </c>
      <c r="CI49" t="str">
        <v>0.450141</v>
      </c>
      <c r="CJ49" t="str">
        <v>0.109444</v>
      </c>
      <c r="CK49" t="str">
        <v>157.309769</v>
      </c>
      <c r="CL49" t="str">
        <v>0.000232</v>
      </c>
      <c r="CM49" t="str">
        <v>2.366979</v>
      </c>
      <c r="CN49" t="str">
        <v>-0.000027</v>
      </c>
      <c r="CO49" t="str">
        <v>1.000000</v>
      </c>
      <c r="CP49" t="str">
        <v>2.379352</v>
      </c>
      <c r="CQ49" t="str">
        <v>-0.000008</v>
      </c>
      <c r="CR49" t="str">
        <v>1.000000</v>
      </c>
      <c r="CS49" t="str">
        <v>0.602324</v>
      </c>
      <c r="CT49" t="str">
        <v>0.600243</v>
      </c>
      <c r="CU49" t="str">
        <v>0.106805</v>
      </c>
      <c r="CV49" t="str">
        <v>0.000000</v>
      </c>
      <c r="CW49" t="str">
        <v>PSF-00186_20240711094131_5c3</v>
      </c>
      <c r="CX49" t="str">
        <v>PFA-00180</v>
      </c>
      <c r="CY49" t="str">
        <v>PSA-00192</v>
      </c>
      <c r="CZ49" t="str">
        <v>PSF-00186</v>
      </c>
      <c r="DA49" t="str">
        <v>RHS-00538</v>
      </c>
      <c r="DB49" t="str">
        <v>3.0.0</v>
      </c>
      <c r="DC49" t="str">
        <v>2024-07-10T17:26:45.161Z</v>
      </c>
    </row>
    <row r="50">
      <c r="A50" t="str">
        <v>47</v>
      </c>
      <c r="B50" t="str">
        <v>09:42:45</v>
      </c>
      <c r="C50" t="str">
        <v>2024-07-11</v>
      </c>
      <c r="D50" t="str">
        <v>Hainich_TSM</v>
      </c>
      <c r="E50" t="str">
        <v>Sharath</v>
      </c>
      <c r="F50" t="str">
        <v/>
      </c>
      <c r="G50" t="str">
        <v>008</v>
      </c>
      <c r="H50" t="str">
        <v>040</v>
      </c>
      <c r="I50" t="str">
        <v>30min</v>
      </c>
      <c r="J50" t="str">
        <f>1/((1/L50)-(1/K50))</f>
        <v>0.018146</v>
      </c>
      <c r="K50" t="str">
        <f>BH50+(BI50*AN50)+(BJ50*AN50*POWER(V50,2))+(BK50*AN50*V50)+(BL50*POWER(AN50,2))</f>
        <v>2.918818</v>
      </c>
      <c r="L50" t="str">
        <f>((M50/1000)*(1000-((T50+S50)/2)))/(T50-S50)</f>
        <v>0.018034</v>
      </c>
      <c r="M50" t="str">
        <f>(AN50*(S50-R50))/(100*U50*(1000-S50))*1000</f>
        <v>0.187307</v>
      </c>
      <c r="N50" t="str">
        <v>1.956383</v>
      </c>
      <c r="O50" t="str">
        <v>1.952892</v>
      </c>
      <c r="P50" t="str">
        <f>0.61365*EXP((17.502*AL50)/(240.97+AL50))</f>
        <v>2.965098</v>
      </c>
      <c r="Q50" t="str">
        <f>P50-N50</f>
        <v>1.008715</v>
      </c>
      <c r="R50" t="str">
        <v>19.611679</v>
      </c>
      <c r="S50" t="str">
        <v>19.646742</v>
      </c>
      <c r="T50" t="str">
        <f>(P50/AM50)*1000</f>
        <v>29.776638</v>
      </c>
      <c r="U50" t="str">
        <f>V50*BG50</f>
        <v>0.298530</v>
      </c>
      <c r="V50" t="str">
        <v>1.800000</v>
      </c>
      <c r="W50" t="str">
        <v>PSF-00186_20240711094245_474</v>
      </c>
      <c r="X50" t="str">
        <v>105.382561</v>
      </c>
      <c r="Y50" t="str">
        <v>449.467407</v>
      </c>
      <c r="Z50" t="str">
        <v>0.765539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1.199276</v>
      </c>
      <c r="AG50" t="str">
        <v>1.000000</v>
      </c>
      <c r="AH50" t="str">
        <v>63.52</v>
      </c>
      <c r="AI50" t="str">
        <v>63.41</v>
      </c>
      <c r="AJ50" t="str">
        <v>24.47</v>
      </c>
      <c r="AK50" t="str">
        <v>23.83</v>
      </c>
      <c r="AL50" t="str">
        <f>(AK50-AJ50)*(AJ50*0+0)+AK50</f>
        <v>23.83</v>
      </c>
      <c r="AM50" t="str">
        <v>99.58</v>
      </c>
      <c r="AN50" t="str">
        <v>156.3</v>
      </c>
      <c r="AO50" t="str">
        <v>146.0</v>
      </c>
      <c r="AP50" t="str">
        <v>6.6</v>
      </c>
      <c r="AQ50" t="str">
        <v>4</v>
      </c>
      <c r="AR50" t="str">
        <v>3.972</v>
      </c>
      <c r="AS50" t="str">
        <v>09:34:36</v>
      </c>
      <c r="AT50" t="str">
        <v>2024-07-11</v>
      </c>
      <c r="AU50" t="str">
        <v>-0.62</v>
      </c>
      <c r="AV50" t="str">
        <v>1</v>
      </c>
      <c r="AW50" t="str">
        <v>-0.000</v>
      </c>
      <c r="AX50" t="str">
        <v>0.001</v>
      </c>
      <c r="AY50" t="str">
        <v>-0.005</v>
      </c>
      <c r="AZ50" t="str">
        <v>0.490</v>
      </c>
      <c r="BA50" t="str">
        <v>0.699</v>
      </c>
      <c r="BB50" t="str">
        <v>1.501</v>
      </c>
      <c r="BC50" t="str">
        <v>1</v>
      </c>
      <c r="BD50" t="str">
        <v>150</v>
      </c>
      <c r="BE50" t="str">
        <v>0.001</v>
      </c>
      <c r="BF50" t="str">
        <v>2.000000</v>
      </c>
      <c r="BG50" t="str">
        <v>0.165850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1.000000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2.461977</v>
      </c>
      <c r="CD50" t="str">
        <v>2.477193</v>
      </c>
      <c r="CE50" t="str">
        <v>1.636318</v>
      </c>
      <c r="CF50" t="str">
        <v>0.907243</v>
      </c>
      <c r="CG50" t="str">
        <v>0.278601</v>
      </c>
      <c r="CH50" t="str">
        <v>-0.007318</v>
      </c>
      <c r="CI50" t="str">
        <v>0.453958</v>
      </c>
      <c r="CJ50" t="str">
        <v>0.110084</v>
      </c>
      <c r="CK50" t="str">
        <v>105.382561</v>
      </c>
      <c r="CL50" t="str">
        <v>0.000232</v>
      </c>
      <c r="CM50" t="str">
        <v>2.366979</v>
      </c>
      <c r="CN50" t="str">
        <v>-0.000027</v>
      </c>
      <c r="CO50" t="str">
        <v>1.000000</v>
      </c>
      <c r="CP50" t="str">
        <v>2.379352</v>
      </c>
      <c r="CQ50" t="str">
        <v>-0.000008</v>
      </c>
      <c r="CR50" t="str">
        <v>1.000000</v>
      </c>
      <c r="CS50" t="str">
        <v>0.602324</v>
      </c>
      <c r="CT50" t="str">
        <v>0.600243</v>
      </c>
      <c r="CU50" t="str">
        <v>0.106805</v>
      </c>
      <c r="CV50" t="str">
        <v>0.000000</v>
      </c>
      <c r="CW50" t="str">
        <v>PSF-00186_20240711094245_474</v>
      </c>
      <c r="CX50" t="str">
        <v>PFA-00180</v>
      </c>
      <c r="CY50" t="str">
        <v>PSA-00192</v>
      </c>
      <c r="CZ50" t="str">
        <v>PSF-00186</v>
      </c>
      <c r="DA50" t="str">
        <v>RHS-00538</v>
      </c>
      <c r="DB50" t="str">
        <v>3.0.0</v>
      </c>
      <c r="DC50" t="str">
        <v>2024-07-10T17:26:45.161Z</v>
      </c>
    </row>
    <row r="51">
      <c r="A51" t="str">
        <v>48</v>
      </c>
      <c r="B51" t="str">
        <v>09:45:56</v>
      </c>
      <c r="C51" t="str">
        <v>2024-07-11</v>
      </c>
      <c r="D51" t="str">
        <v>Hainich_TSM</v>
      </c>
      <c r="E51" t="str">
        <v>Sharath</v>
      </c>
      <c r="F51" t="str">
        <v/>
      </c>
      <c r="G51" t="str">
        <v>001</v>
      </c>
      <c r="H51" t="str">
        <v>035</v>
      </c>
      <c r="I51" t="str">
        <v>30min</v>
      </c>
      <c r="J51" t="str">
        <f>1/((1/L51)-(1/K51))</f>
        <v>0.206288</v>
      </c>
      <c r="K51" t="str">
        <f>BH51+(BI51*AN51)+(BJ51*AN51*POWER(V51,2))+(BK51*AN51*V51)+(BL51*POWER(AN51,2))</f>
        <v>2.918600</v>
      </c>
      <c r="L51" t="str">
        <f>((M51/1000)*(1000-((T51+S51)/2)))/(T51-S51)</f>
        <v>0.192670</v>
      </c>
      <c r="M51" t="str">
        <f>(AN51*(S51-R51))/(100*U51*(1000-S51))*1000</f>
        <v>1.832733</v>
      </c>
      <c r="N51" t="str">
        <v>1.993627</v>
      </c>
      <c r="O51" t="str">
        <v>1.959473</v>
      </c>
      <c r="P51" t="str">
        <f>0.61365*EXP((17.502*AL51)/(240.97+AL51))</f>
        <v>2.917437</v>
      </c>
      <c r="Q51" t="str">
        <f>P51-N51</f>
        <v>0.923810</v>
      </c>
      <c r="R51" t="str">
        <v>19.678761</v>
      </c>
      <c r="S51" t="str">
        <v>20.021761</v>
      </c>
      <c r="T51" t="str">
        <f>(P51/AM51)*1000</f>
        <v>29.299475</v>
      </c>
      <c r="U51" t="str">
        <f>V51*BG51</f>
        <v>0.298530</v>
      </c>
      <c r="V51" t="str">
        <v>1.800000</v>
      </c>
      <c r="W51" t="str">
        <v>PSF-00186_20240711094556_e10</v>
      </c>
      <c r="X51" t="str">
        <v>175.438644</v>
      </c>
      <c r="Y51" t="str">
        <v>512.332703</v>
      </c>
      <c r="Z51" t="str">
        <v>0.657569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1.222575</v>
      </c>
      <c r="AG51" t="str">
        <v>1.000000</v>
      </c>
      <c r="AH51" t="str">
        <v>64.60</v>
      </c>
      <c r="AI51" t="str">
        <v>63.50</v>
      </c>
      <c r="AJ51" t="str">
        <v>24.50</v>
      </c>
      <c r="AK51" t="str">
        <v>23.56</v>
      </c>
      <c r="AL51" t="str">
        <f>(AK51-AJ51)*(AJ51*0+0)+AK51</f>
        <v>23.56</v>
      </c>
      <c r="AM51" t="str">
        <v>99.57</v>
      </c>
      <c r="AN51" t="str">
        <v>156.3</v>
      </c>
      <c r="AO51" t="str">
        <v>156.0</v>
      </c>
      <c r="AP51" t="str">
        <v>0.2</v>
      </c>
      <c r="AQ51" t="str">
        <v>5</v>
      </c>
      <c r="AR51" t="str">
        <v>3.968</v>
      </c>
      <c r="AS51" t="str">
        <v>09:34:36</v>
      </c>
      <c r="AT51" t="str">
        <v>2024-07-11</v>
      </c>
      <c r="AU51" t="str">
        <v>-0.62</v>
      </c>
      <c r="AV51" t="str">
        <v>1</v>
      </c>
      <c r="AW51" t="str">
        <v>-0.002</v>
      </c>
      <c r="AX51" t="str">
        <v>-0.000</v>
      </c>
      <c r="AY51" t="str">
        <v>-0.004</v>
      </c>
      <c r="AZ51" t="str">
        <v>0.186</v>
      </c>
      <c r="BA51" t="str">
        <v>0.732</v>
      </c>
      <c r="BB51" t="str">
        <v>1.940</v>
      </c>
      <c r="BC51" t="str">
        <v>1</v>
      </c>
      <c r="BD51" t="str">
        <v>150</v>
      </c>
      <c r="BE51" t="str">
        <v>0.001</v>
      </c>
      <c r="BF51" t="str">
        <v>2.000000</v>
      </c>
      <c r="BG51" t="str">
        <v>0.165850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1.000000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2.462082</v>
      </c>
      <c r="CD51" t="str">
        <v>2.478615</v>
      </c>
      <c r="CE51" t="str">
        <v>1.636092</v>
      </c>
      <c r="CF51" t="str">
        <v>0.932666</v>
      </c>
      <c r="CG51" t="str">
        <v>0.278229</v>
      </c>
      <c r="CH51" t="str">
        <v>-0.010844</v>
      </c>
      <c r="CI51" t="str">
        <v>0.463618</v>
      </c>
      <c r="CJ51" t="str">
        <v>0.110697</v>
      </c>
      <c r="CK51" t="str">
        <v>175.438644</v>
      </c>
      <c r="CL51" t="str">
        <v>0.000229</v>
      </c>
      <c r="CM51" t="str">
        <v>2.366979</v>
      </c>
      <c r="CN51" t="str">
        <v>-0.000027</v>
      </c>
      <c r="CO51" t="str">
        <v>1.000000</v>
      </c>
      <c r="CP51" t="str">
        <v>2.379352</v>
      </c>
      <c r="CQ51" t="str">
        <v>-0.000008</v>
      </c>
      <c r="CR51" t="str">
        <v>1.000000</v>
      </c>
      <c r="CS51" t="str">
        <v>0.602324</v>
      </c>
      <c r="CT51" t="str">
        <v>0.600243</v>
      </c>
      <c r="CU51" t="str">
        <v>0.106805</v>
      </c>
      <c r="CV51" t="str">
        <v>0.000000</v>
      </c>
      <c r="CW51" t="str">
        <v>PSF-00186_20240711094556_e10</v>
      </c>
      <c r="CX51" t="str">
        <v>PFA-00180</v>
      </c>
      <c r="CY51" t="str">
        <v>PSA-00192</v>
      </c>
      <c r="CZ51" t="str">
        <v>PSF-00186</v>
      </c>
      <c r="DA51" t="str">
        <v>RHS-00538</v>
      </c>
      <c r="DB51" t="str">
        <v>3.0.0</v>
      </c>
      <c r="DC51" t="str">
        <v>2024-07-10T17:26:45.161Z</v>
      </c>
    </row>
    <row r="52">
      <c r="A52" t="str">
        <v>49</v>
      </c>
      <c r="B52" t="str">
        <v>09:47:38</v>
      </c>
      <c r="C52" t="str">
        <v>2024-07-11</v>
      </c>
      <c r="D52" t="str">
        <v>Hainich_TSM</v>
      </c>
      <c r="E52" t="str">
        <v>Sharath</v>
      </c>
      <c r="F52" t="str">
        <v/>
      </c>
      <c r="G52" t="str">
        <v>002</v>
      </c>
      <c r="H52" t="str">
        <v>035</v>
      </c>
      <c r="I52" t="str">
        <v>30min</v>
      </c>
      <c r="J52" t="str">
        <f>1/((1/L52)-(1/K52))</f>
        <v>0.005547</v>
      </c>
      <c r="K52" t="str">
        <f>BH52+(BI52*AN52)+(BJ52*AN52*POWER(V52,2))+(BK52*AN52*V52)+(BL52*POWER(AN52,2))</f>
        <v>2.918293</v>
      </c>
      <c r="L52" t="str">
        <f>((M52/1000)*(1000-((T52+S52)/2)))/(T52-S52)</f>
        <v>0.005537</v>
      </c>
      <c r="M52" t="str">
        <f>(AN52*(S52-R52))/(100*U52*(1000-S52))*1000</f>
        <v>0.060360</v>
      </c>
      <c r="N52" t="str">
        <v>1.964874</v>
      </c>
      <c r="O52" t="str">
        <v>1.963749</v>
      </c>
      <c r="P52" t="str">
        <f>0.61365*EXP((17.502*AL52)/(240.97+AL52))</f>
        <v>3.023176</v>
      </c>
      <c r="Q52" t="str">
        <f>P52-N52</f>
        <v>1.058302</v>
      </c>
      <c r="R52" t="str">
        <v>19.721947</v>
      </c>
      <c r="S52" t="str">
        <v>19.733250</v>
      </c>
      <c r="T52" t="str">
        <f>(P52/AM52)*1000</f>
        <v>30.361786</v>
      </c>
      <c r="U52" t="str">
        <f>V52*BG52</f>
        <v>0.298530</v>
      </c>
      <c r="V52" t="str">
        <v>1.800000</v>
      </c>
      <c r="W52" t="str">
        <v>PSF-00186_20240711094738_b4b</v>
      </c>
      <c r="X52" t="str">
        <v>97.543358</v>
      </c>
      <c r="Y52" t="str">
        <v>464.647644</v>
      </c>
      <c r="Z52" t="str">
        <v>0.790070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1.224883</v>
      </c>
      <c r="AG52" t="str">
        <v>1.000000</v>
      </c>
      <c r="AH52" t="str">
        <v>63.54</v>
      </c>
      <c r="AI52" t="str">
        <v>63.51</v>
      </c>
      <c r="AJ52" t="str">
        <v>24.53</v>
      </c>
      <c r="AK52" t="str">
        <v>24.16</v>
      </c>
      <c r="AL52" t="str">
        <f>(AK52-AJ52)*(AJ52*0+0)+AK52</f>
        <v>24.16</v>
      </c>
      <c r="AM52" t="str">
        <v>99.57</v>
      </c>
      <c r="AN52" t="str">
        <v>156.3</v>
      </c>
      <c r="AO52" t="str">
        <v>155.7</v>
      </c>
      <c r="AP52" t="str">
        <v>0.4</v>
      </c>
      <c r="AQ52" t="str">
        <v>4</v>
      </c>
      <c r="AR52" t="str">
        <v>3.967</v>
      </c>
      <c r="AS52" t="str">
        <v>09:46:45</v>
      </c>
      <c r="AT52" t="str">
        <v>2024-07-11</v>
      </c>
      <c r="AU52" t="str">
        <v>-0.63</v>
      </c>
      <c r="AV52" t="str">
        <v>1</v>
      </c>
      <c r="AW52" t="str">
        <v>-0.002</v>
      </c>
      <c r="AX52" t="str">
        <v>0.000</v>
      </c>
      <c r="AY52" t="str">
        <v>0.000</v>
      </c>
      <c r="AZ52" t="str">
        <v>0.021</v>
      </c>
      <c r="BA52" t="str">
        <v>-0.264</v>
      </c>
      <c r="BB52" t="str">
        <v>0.227</v>
      </c>
      <c r="BC52" t="str">
        <v>1</v>
      </c>
      <c r="BD52" t="str">
        <v>150</v>
      </c>
      <c r="BE52" t="str">
        <v>0.001</v>
      </c>
      <c r="BF52" t="str">
        <v>2.000000</v>
      </c>
      <c r="BG52" t="str">
        <v>0.165850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1.000000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2.462087</v>
      </c>
      <c r="CD52" t="str">
        <v>2.477228</v>
      </c>
      <c r="CE52" t="str">
        <v>1.635772</v>
      </c>
      <c r="CF52" t="str">
        <v>0.932033</v>
      </c>
      <c r="CG52" t="str">
        <v>0.277854</v>
      </c>
      <c r="CH52" t="str">
        <v>-0.004340</v>
      </c>
      <c r="CI52" t="str">
        <v>0.468836</v>
      </c>
      <c r="CJ52" t="str">
        <v>0.110050</v>
      </c>
      <c r="CK52" t="str">
        <v>97.543358</v>
      </c>
      <c r="CL52" t="str">
        <v>0.000222</v>
      </c>
      <c r="CM52" t="str">
        <v>2.366979</v>
      </c>
      <c r="CN52" t="str">
        <v>-0.000027</v>
      </c>
      <c r="CO52" t="str">
        <v>1.000000</v>
      </c>
      <c r="CP52" t="str">
        <v>2.379352</v>
      </c>
      <c r="CQ52" t="str">
        <v>-0.000008</v>
      </c>
      <c r="CR52" t="str">
        <v>1.000000</v>
      </c>
      <c r="CS52" t="str">
        <v>0.602324</v>
      </c>
      <c r="CT52" t="str">
        <v>0.600243</v>
      </c>
      <c r="CU52" t="str">
        <v>0.106805</v>
      </c>
      <c r="CV52" t="str">
        <v>0.000000</v>
      </c>
      <c r="CW52" t="str">
        <v>PSF-00186_20240711094738_b4b</v>
      </c>
      <c r="CX52" t="str">
        <v>PFA-00180</v>
      </c>
      <c r="CY52" t="str">
        <v>PSA-00192</v>
      </c>
      <c r="CZ52" t="str">
        <v>PSF-00186</v>
      </c>
      <c r="DA52" t="str">
        <v>RHS-00538</v>
      </c>
      <c r="DB52" t="str">
        <v>3.0.0</v>
      </c>
      <c r="DC52" t="str">
        <v>2024-07-10T17:26:45.161Z</v>
      </c>
    </row>
    <row r="53">
      <c r="A53" t="str">
        <v>50</v>
      </c>
      <c r="B53" t="str">
        <v>09:48:40</v>
      </c>
      <c r="C53" t="str">
        <v>2024-07-11</v>
      </c>
      <c r="D53" t="str">
        <v>Hainich_TSM</v>
      </c>
      <c r="E53" t="str">
        <v>Sharath</v>
      </c>
      <c r="F53" t="str">
        <v/>
      </c>
      <c r="G53" t="str">
        <v>003</v>
      </c>
      <c r="H53" t="str">
        <v>035</v>
      </c>
      <c r="I53" t="str">
        <v>30min</v>
      </c>
      <c r="J53" t="str">
        <f>1/((1/L53)-(1/K53))</f>
        <v>0.044475</v>
      </c>
      <c r="K53" t="str">
        <f>BH53+(BI53*AN53)+(BJ53*AN53*POWER(V53,2))+(BK53*AN53*V53)+(BL53*POWER(AN53,2))</f>
        <v>2.920601</v>
      </c>
      <c r="L53" t="str">
        <f>((M53/1000)*(1000-((T53+S53)/2)))/(T53-S53)</f>
        <v>0.043808</v>
      </c>
      <c r="M53" t="str">
        <f>(AN53*(S53-R53))/(100*U53*(1000-S53))*1000</f>
        <v>0.465390</v>
      </c>
      <c r="N53" t="str">
        <v>1.962352</v>
      </c>
      <c r="O53" t="str">
        <v>1.953690</v>
      </c>
      <c r="P53" t="str">
        <f>0.61365*EXP((17.502*AL53)/(240.97+AL53))</f>
        <v>2.993844</v>
      </c>
      <c r="Q53" t="str">
        <f>P53-N53</f>
        <v>1.031492</v>
      </c>
      <c r="R53" t="str">
        <v>19.620386</v>
      </c>
      <c r="S53" t="str">
        <v>19.707376</v>
      </c>
      <c r="T53" t="str">
        <f>(P53/AM53)*1000</f>
        <v>30.066374</v>
      </c>
      <c r="U53" t="str">
        <f>V53*BG53</f>
        <v>0.298530</v>
      </c>
      <c r="V53" t="str">
        <v>1.800000</v>
      </c>
      <c r="W53" t="str">
        <v>PSF-00186_20240711094840_434</v>
      </c>
      <c r="X53" t="str">
        <v>90.587494</v>
      </c>
      <c r="Y53" t="str">
        <v>430.321808</v>
      </c>
      <c r="Z53" t="str">
        <v>0.789489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1.330807</v>
      </c>
      <c r="AG53" t="str">
        <v>1.000000</v>
      </c>
      <c r="AH53" t="str">
        <v>63.46</v>
      </c>
      <c r="AI53" t="str">
        <v>63.18</v>
      </c>
      <c r="AJ53" t="str">
        <v>24.53</v>
      </c>
      <c r="AK53" t="str">
        <v>23.99</v>
      </c>
      <c r="AL53" t="str">
        <f>(AK53-AJ53)*(AJ53*0+0)+AK53</f>
        <v>23.99</v>
      </c>
      <c r="AM53" t="str">
        <v>99.57</v>
      </c>
      <c r="AN53" t="str">
        <v>156.6</v>
      </c>
      <c r="AO53" t="str">
        <v>155.6</v>
      </c>
      <c r="AP53" t="str">
        <v>0.6</v>
      </c>
      <c r="AQ53" t="str">
        <v>4</v>
      </c>
      <c r="AR53" t="str">
        <v>3.966</v>
      </c>
      <c r="AS53" t="str">
        <v>09:46:45</v>
      </c>
      <c r="AT53" t="str">
        <v>2024-07-11</v>
      </c>
      <c r="AU53" t="str">
        <v>-0.63</v>
      </c>
      <c r="AV53" t="str">
        <v>1</v>
      </c>
      <c r="AW53" t="str">
        <v>-0.002</v>
      </c>
      <c r="AX53" t="str">
        <v>-0.000</v>
      </c>
      <c r="AY53" t="str">
        <v>-0.004</v>
      </c>
      <c r="AZ53" t="str">
        <v>0.157</v>
      </c>
      <c r="BA53" t="str">
        <v>0.189</v>
      </c>
      <c r="BB53" t="str">
        <v>0.170</v>
      </c>
      <c r="BC53" t="str">
        <v>1</v>
      </c>
      <c r="BD53" t="str">
        <v>150</v>
      </c>
      <c r="BE53" t="str">
        <v>0.001</v>
      </c>
      <c r="BF53" t="str">
        <v>2.000000</v>
      </c>
      <c r="BG53" t="str">
        <v>0.165850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1.000000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2.461668</v>
      </c>
      <c r="CD53" t="str">
        <v>2.477125</v>
      </c>
      <c r="CE53" t="str">
        <v>1.638180</v>
      </c>
      <c r="CF53" t="str">
        <v>0.931606</v>
      </c>
      <c r="CG53" t="str">
        <v>0.277865</v>
      </c>
      <c r="CH53" t="str">
        <v>-0.006227</v>
      </c>
      <c r="CI53" t="str">
        <v>0.471866</v>
      </c>
      <c r="CJ53" t="str">
        <v>0.110334</v>
      </c>
      <c r="CK53" t="str">
        <v>90.587494</v>
      </c>
      <c r="CL53" t="str">
        <v>0.000224</v>
      </c>
      <c r="CM53" t="str">
        <v>2.366979</v>
      </c>
      <c r="CN53" t="str">
        <v>-0.000027</v>
      </c>
      <c r="CO53" t="str">
        <v>1.000000</v>
      </c>
      <c r="CP53" t="str">
        <v>2.379352</v>
      </c>
      <c r="CQ53" t="str">
        <v>-0.000008</v>
      </c>
      <c r="CR53" t="str">
        <v>1.000000</v>
      </c>
      <c r="CS53" t="str">
        <v>0.602324</v>
      </c>
      <c r="CT53" t="str">
        <v>0.600243</v>
      </c>
      <c r="CU53" t="str">
        <v>0.106805</v>
      </c>
      <c r="CV53" t="str">
        <v>0.000000</v>
      </c>
      <c r="CW53" t="str">
        <v>PSF-00186_20240711094840_434</v>
      </c>
      <c r="CX53" t="str">
        <v>PFA-00180</v>
      </c>
      <c r="CY53" t="str">
        <v>PSA-00192</v>
      </c>
      <c r="CZ53" t="str">
        <v>PSF-00186</v>
      </c>
      <c r="DA53" t="str">
        <v>RHS-00538</v>
      </c>
      <c r="DB53" t="str">
        <v>3.0.0</v>
      </c>
      <c r="DC53" t="str">
        <v>2024-07-10T17:26:45.161Z</v>
      </c>
    </row>
    <row r="54">
      <c r="A54" t="str">
        <v>51</v>
      </c>
      <c r="B54" t="str">
        <v>09:49:44</v>
      </c>
      <c r="C54" t="str">
        <v>2024-07-11</v>
      </c>
      <c r="D54" t="str">
        <v>Hainich_TSM</v>
      </c>
      <c r="E54" t="str">
        <v>Sharath</v>
      </c>
      <c r="F54" t="str">
        <v/>
      </c>
      <c r="G54" t="str">
        <v>004</v>
      </c>
      <c r="H54" t="str">
        <v>035</v>
      </c>
      <c r="I54" t="str">
        <v>30min</v>
      </c>
      <c r="J54" t="str">
        <f>1/((1/L54)-(1/K54))</f>
        <v>-0.009700</v>
      </c>
      <c r="K54" t="str">
        <f>BH54+(BI54*AN54)+(BJ54*AN54*POWER(V54,2))+(BK54*AN54*V54)+(BL54*POWER(AN54,2))</f>
        <v>2.919151</v>
      </c>
      <c r="L54" t="str">
        <f>((M54/1000)*(1000-((T54+S54)/2)))/(T54-S54)</f>
        <v>-0.009732</v>
      </c>
      <c r="M54" t="str">
        <f>(AN54*(S54-R54))/(100*U54*(1000-S54))*1000</f>
        <v>-0.107513</v>
      </c>
      <c r="N54" t="str">
        <v>1.965257</v>
      </c>
      <c r="O54" t="str">
        <v>1.967260</v>
      </c>
      <c r="P54" t="str">
        <f>0.61365*EXP((17.502*AL54)/(240.97+AL54))</f>
        <v>3.037565</v>
      </c>
      <c r="Q54" t="str">
        <f>P54-N54</f>
        <v>1.072309</v>
      </c>
      <c r="R54" t="str">
        <v>19.757406</v>
      </c>
      <c r="S54" t="str">
        <v>19.737288</v>
      </c>
      <c r="T54" t="str">
        <f>(P54/AM54)*1000</f>
        <v>30.506605</v>
      </c>
      <c r="U54" t="str">
        <f>V54*BG54</f>
        <v>0.298530</v>
      </c>
      <c r="V54" t="str">
        <v>1.800000</v>
      </c>
      <c r="W54" t="str">
        <v>PSF-00186_20240711094944_1cf</v>
      </c>
      <c r="X54" t="str">
        <v>96.181870</v>
      </c>
      <c r="Y54" t="str">
        <v>467.233643</v>
      </c>
      <c r="Z54" t="str">
        <v>0.794146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1.356702</v>
      </c>
      <c r="AG54" t="str">
        <v>1.000000</v>
      </c>
      <c r="AH54" t="str">
        <v>63.55</v>
      </c>
      <c r="AI54" t="str">
        <v>63.62</v>
      </c>
      <c r="AJ54" t="str">
        <v>24.53</v>
      </c>
      <c r="AK54" t="str">
        <v>24.24</v>
      </c>
      <c r="AL54" t="str">
        <f>(AK54-AJ54)*(AJ54*0+0)+AK54</f>
        <v>24.24</v>
      </c>
      <c r="AM54" t="str">
        <v>99.57</v>
      </c>
      <c r="AN54" t="str">
        <v>156.4</v>
      </c>
      <c r="AO54" t="str">
        <v>156.2</v>
      </c>
      <c r="AP54" t="str">
        <v>0.1</v>
      </c>
      <c r="AQ54" t="str">
        <v>4</v>
      </c>
      <c r="AR54" t="str">
        <v>3.964</v>
      </c>
      <c r="AS54" t="str">
        <v>09:46:45</v>
      </c>
      <c r="AT54" t="str">
        <v>2024-07-11</v>
      </c>
      <c r="AU54" t="str">
        <v>-0.63</v>
      </c>
      <c r="AV54" t="str">
        <v>1</v>
      </c>
      <c r="AW54" t="str">
        <v>-0.001</v>
      </c>
      <c r="AX54" t="str">
        <v>0.001</v>
      </c>
      <c r="AY54" t="str">
        <v>-0.002</v>
      </c>
      <c r="AZ54" t="str">
        <v>0.023</v>
      </c>
      <c r="BA54" t="str">
        <v>0.180</v>
      </c>
      <c r="BB54" t="str">
        <v>0.301</v>
      </c>
      <c r="BC54" t="str">
        <v>1</v>
      </c>
      <c r="BD54" t="str">
        <v>150</v>
      </c>
      <c r="BE54" t="str">
        <v>0.001</v>
      </c>
      <c r="BF54" t="str">
        <v>2.000000</v>
      </c>
      <c r="BG54" t="str">
        <v>0.165850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1.000000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2.462234</v>
      </c>
      <c r="CD54" t="str">
        <v>2.477242</v>
      </c>
      <c r="CE54" t="str">
        <v>1.636665</v>
      </c>
      <c r="CF54" t="str">
        <v>0.933157</v>
      </c>
      <c r="CG54" t="str">
        <v>0.277851</v>
      </c>
      <c r="CH54" t="str">
        <v>-0.003417</v>
      </c>
      <c r="CI54" t="str">
        <v>0.474966</v>
      </c>
      <c r="CJ54" t="str">
        <v>0.110381</v>
      </c>
      <c r="CK54" t="str">
        <v>96.181870</v>
      </c>
      <c r="CL54" t="str">
        <v>0.000224</v>
      </c>
      <c r="CM54" t="str">
        <v>2.366979</v>
      </c>
      <c r="CN54" t="str">
        <v>-0.000027</v>
      </c>
      <c r="CO54" t="str">
        <v>1.000000</v>
      </c>
      <c r="CP54" t="str">
        <v>2.379352</v>
      </c>
      <c r="CQ54" t="str">
        <v>-0.000008</v>
      </c>
      <c r="CR54" t="str">
        <v>1.000000</v>
      </c>
      <c r="CS54" t="str">
        <v>0.602324</v>
      </c>
      <c r="CT54" t="str">
        <v>0.600243</v>
      </c>
      <c r="CU54" t="str">
        <v>0.106805</v>
      </c>
      <c r="CV54" t="str">
        <v>0.000000</v>
      </c>
      <c r="CW54" t="str">
        <v>PSF-00186_20240711094944_1cf</v>
      </c>
      <c r="CX54" t="str">
        <v>PFA-00180</v>
      </c>
      <c r="CY54" t="str">
        <v>PSA-00192</v>
      </c>
      <c r="CZ54" t="str">
        <v>PSF-00186</v>
      </c>
      <c r="DA54" t="str">
        <v>RHS-00538</v>
      </c>
      <c r="DB54" t="str">
        <v>3.0.0</v>
      </c>
      <c r="DC54" t="str">
        <v>2024-07-10T17:26:45.161Z</v>
      </c>
    </row>
    <row r="55">
      <c r="A55" t="str">
        <v>52</v>
      </c>
      <c r="B55" t="str">
        <v>09:51:25</v>
      </c>
      <c r="C55" t="str">
        <v>2024-07-11</v>
      </c>
      <c r="D55" t="str">
        <v>Hainich_TSM</v>
      </c>
      <c r="E55" t="str">
        <v>Sharath</v>
      </c>
      <c r="F55" t="str">
        <v/>
      </c>
      <c r="G55" t="str">
        <v>005</v>
      </c>
      <c r="H55" t="str">
        <v>035</v>
      </c>
      <c r="I55" t="str">
        <v>30min</v>
      </c>
      <c r="J55" t="str">
        <f>1/((1/L55)-(1/K55))</f>
        <v>0.048981</v>
      </c>
      <c r="K55" t="str">
        <f>BH55+(BI55*AN55)+(BJ55*AN55*POWER(V55,2))+(BK55*AN55*V55)+(BL55*POWER(AN55,2))</f>
        <v>2.917532</v>
      </c>
      <c r="L55" t="str">
        <f>((M55/1000)*(1000-((T55+S55)/2)))/(T55-S55)</f>
        <v>0.048172</v>
      </c>
      <c r="M55" t="str">
        <f>(AN55*(S55-R55))/(100*U55*(1000-S55))*1000</f>
        <v>0.523233</v>
      </c>
      <c r="N55" t="str">
        <v>1.956420</v>
      </c>
      <c r="O55" t="str">
        <v>1.946658</v>
      </c>
      <c r="P55" t="str">
        <f>0.61365*EXP((17.502*AL55)/(240.97+AL55))</f>
        <v>3.010907</v>
      </c>
      <c r="Q55" t="str">
        <f>P55-N55</f>
        <v>1.054487</v>
      </c>
      <c r="R55" t="str">
        <v>19.551287</v>
      </c>
      <c r="S55" t="str">
        <v>19.649330</v>
      </c>
      <c r="T55" t="str">
        <f>(P55/AM55)*1000</f>
        <v>30.240084</v>
      </c>
      <c r="U55" t="str">
        <f>V55*BG55</f>
        <v>0.298530</v>
      </c>
      <c r="V55" t="str">
        <v>1.800000</v>
      </c>
      <c r="W55" t="str">
        <v>PSF-00186_20240711095125_b12</v>
      </c>
      <c r="X55" t="str">
        <v>107.863426</v>
      </c>
      <c r="Y55" t="str">
        <v>287.817474</v>
      </c>
      <c r="Z55" t="str">
        <v>0.625237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0.933336</v>
      </c>
      <c r="AG55" t="str">
        <v>1.000000</v>
      </c>
      <c r="AH55" t="str">
        <v>63.25</v>
      </c>
      <c r="AI55" t="str">
        <v>62.94</v>
      </c>
      <c r="AJ55" t="str">
        <v>24.54</v>
      </c>
      <c r="AK55" t="str">
        <v>24.09</v>
      </c>
      <c r="AL55" t="str">
        <f>(AK55-AJ55)*(AJ55*0+0)+AK55</f>
        <v>24.09</v>
      </c>
      <c r="AM55" t="str">
        <v>99.57</v>
      </c>
      <c r="AN55" t="str">
        <v>156.2</v>
      </c>
      <c r="AO55" t="str">
        <v>155.8</v>
      </c>
      <c r="AP55" t="str">
        <v>0.3</v>
      </c>
      <c r="AQ55" t="str">
        <v>4</v>
      </c>
      <c r="AR55" t="str">
        <v>3.962</v>
      </c>
      <c r="AS55" t="str">
        <v>09:46:45</v>
      </c>
      <c r="AT55" t="str">
        <v>2024-07-11</v>
      </c>
      <c r="AU55" t="str">
        <v>-0.63</v>
      </c>
      <c r="AV55" t="str">
        <v>1</v>
      </c>
      <c r="AW55" t="str">
        <v>-0.001</v>
      </c>
      <c r="AX55" t="str">
        <v>0.000</v>
      </c>
      <c r="AY55" t="str">
        <v>-0.003</v>
      </c>
      <c r="AZ55" t="str">
        <v>0.229</v>
      </c>
      <c r="BA55" t="str">
        <v>0.053</v>
      </c>
      <c r="BB55" t="str">
        <v>0.128</v>
      </c>
      <c r="BC55" t="str">
        <v>1</v>
      </c>
      <c r="BD55" t="str">
        <v>150</v>
      </c>
      <c r="BE55" t="str">
        <v>0.001</v>
      </c>
      <c r="BF55" t="str">
        <v>2.000000</v>
      </c>
      <c r="BG55" t="str">
        <v>0.165850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1.000000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2.461346</v>
      </c>
      <c r="CD55" t="str">
        <v>2.476845</v>
      </c>
      <c r="CE55" t="str">
        <v>1.634981</v>
      </c>
      <c r="CF55" t="str">
        <v>0.932129</v>
      </c>
      <c r="CG55" t="str">
        <v>0.277810</v>
      </c>
      <c r="CH55" t="str">
        <v>-0.005180</v>
      </c>
      <c r="CI55" t="str">
        <v>0.479846</v>
      </c>
      <c r="CJ55" t="str">
        <v>0.109930</v>
      </c>
      <c r="CK55" t="str">
        <v>107.863426</v>
      </c>
      <c r="CL55" t="str">
        <v>0.000224</v>
      </c>
      <c r="CM55" t="str">
        <v>2.366979</v>
      </c>
      <c r="CN55" t="str">
        <v>-0.000027</v>
      </c>
      <c r="CO55" t="str">
        <v>1.000000</v>
      </c>
      <c r="CP55" t="str">
        <v>2.379352</v>
      </c>
      <c r="CQ55" t="str">
        <v>-0.000008</v>
      </c>
      <c r="CR55" t="str">
        <v>1.000000</v>
      </c>
      <c r="CS55" t="str">
        <v>0.602324</v>
      </c>
      <c r="CT55" t="str">
        <v>0.600243</v>
      </c>
      <c r="CU55" t="str">
        <v>0.106805</v>
      </c>
      <c r="CV55" t="str">
        <v>0.000000</v>
      </c>
      <c r="CW55" t="str">
        <v>PSF-00186_20240711095125_b12</v>
      </c>
      <c r="CX55" t="str">
        <v>PFA-00180</v>
      </c>
      <c r="CY55" t="str">
        <v>PSA-00192</v>
      </c>
      <c r="CZ55" t="str">
        <v>PSF-00186</v>
      </c>
      <c r="DA55" t="str">
        <v>RHS-00538</v>
      </c>
      <c r="DB55" t="str">
        <v>3.0.0</v>
      </c>
      <c r="DC55" t="str">
        <v>2024-07-10T17:26:45.161Z</v>
      </c>
    </row>
    <row r="56">
      <c r="A56" t="str">
        <v>53</v>
      </c>
      <c r="B56" t="str">
        <v>09:52:47</v>
      </c>
      <c r="C56" t="str">
        <v>2024-07-11</v>
      </c>
      <c r="D56" t="str">
        <v>Hainich_TSM</v>
      </c>
      <c r="E56" t="str">
        <v>Sharath</v>
      </c>
      <c r="F56" t="str">
        <v/>
      </c>
      <c r="G56" t="str">
        <v>006</v>
      </c>
      <c r="H56" t="str">
        <v>035</v>
      </c>
      <c r="I56" t="str">
        <v>30min</v>
      </c>
      <c r="J56" t="str">
        <f>1/((1/L56)-(1/K56))</f>
        <v>0.196194</v>
      </c>
      <c r="K56" t="str">
        <f>BH56+(BI56*AN56)+(BJ56*AN56*POWER(V56,2))+(BK56*AN56*V56)+(BL56*POWER(AN56,2))</f>
        <v>2.919539</v>
      </c>
      <c r="L56" t="str">
        <f>((M56/1000)*(1000-((T56+S56)/2)))/(T56-S56)</f>
        <v>0.183840</v>
      </c>
      <c r="M56" t="str">
        <f>(AN56*(S56-R56))/(100*U56*(1000-S56))*1000</f>
        <v>1.840770</v>
      </c>
      <c r="N56" t="str">
        <v>1.980087</v>
      </c>
      <c r="O56" t="str">
        <v>1.945807</v>
      </c>
      <c r="P56" t="str">
        <f>0.61365*EXP((17.502*AL56)/(240.97+AL56))</f>
        <v>2.952335</v>
      </c>
      <c r="Q56" t="str">
        <f>P56-N56</f>
        <v>0.972248</v>
      </c>
      <c r="R56" t="str">
        <v>19.542931</v>
      </c>
      <c r="S56" t="str">
        <v>19.887228</v>
      </c>
      <c r="T56" t="str">
        <f>(P56/AM56)*1000</f>
        <v>29.652115</v>
      </c>
      <c r="U56" t="str">
        <f>V56*BG56</f>
        <v>0.298530</v>
      </c>
      <c r="V56" t="str">
        <v>1.800000</v>
      </c>
      <c r="W56" t="str">
        <v>PSF-00186_20240711095247_b3e</v>
      </c>
      <c r="X56" t="str">
        <v>133.390182</v>
      </c>
      <c r="Y56" t="str">
        <v>431.589600</v>
      </c>
      <c r="Z56" t="str">
        <v>0.690933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0.592878</v>
      </c>
      <c r="AG56" t="str">
        <v>1.000000</v>
      </c>
      <c r="AH56" t="str">
        <v>64.03</v>
      </c>
      <c r="AI56" t="str">
        <v>62.92</v>
      </c>
      <c r="AJ56" t="str">
        <v>24.53</v>
      </c>
      <c r="AK56" t="str">
        <v>23.76</v>
      </c>
      <c r="AL56" t="str">
        <f>(AK56-AJ56)*(AJ56*0+0)+AK56</f>
        <v>23.76</v>
      </c>
      <c r="AM56" t="str">
        <v>99.57</v>
      </c>
      <c r="AN56" t="str">
        <v>156.4</v>
      </c>
      <c r="AO56" t="str">
        <v>156.1</v>
      </c>
      <c r="AP56" t="str">
        <v>0.2</v>
      </c>
      <c r="AQ56" t="str">
        <v>2</v>
      </c>
      <c r="AR56" t="str">
        <v>3.960</v>
      </c>
      <c r="AS56" t="str">
        <v>09:46:45</v>
      </c>
      <c r="AT56" t="str">
        <v>2024-07-11</v>
      </c>
      <c r="AU56" t="str">
        <v>-0.63</v>
      </c>
      <c r="AV56" t="str">
        <v>1</v>
      </c>
      <c r="AW56" t="str">
        <v>-0.003</v>
      </c>
      <c r="AX56" t="str">
        <v>-0.001</v>
      </c>
      <c r="AY56" t="str">
        <v>-0.006</v>
      </c>
      <c r="AZ56" t="str">
        <v>-0.285</v>
      </c>
      <c r="BA56" t="str">
        <v>-0.616</v>
      </c>
      <c r="BB56" t="str">
        <v>-1.583</v>
      </c>
      <c r="BC56" t="str">
        <v>1</v>
      </c>
      <c r="BD56" t="str">
        <v>150</v>
      </c>
      <c r="BE56" t="str">
        <v>0.001</v>
      </c>
      <c r="BF56" t="str">
        <v>2.000000</v>
      </c>
      <c r="BG56" t="str">
        <v>0.165850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1.000000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2.461329</v>
      </c>
      <c r="CD56" t="str">
        <v>2.477877</v>
      </c>
      <c r="CE56" t="str">
        <v>1.637070</v>
      </c>
      <c r="CF56" t="str">
        <v>0.933035</v>
      </c>
      <c r="CG56" t="str">
        <v>0.277850</v>
      </c>
      <c r="CH56" t="str">
        <v>-0.008950</v>
      </c>
      <c r="CI56" t="str">
        <v>0.483755</v>
      </c>
      <c r="CJ56" t="str">
        <v>0.108601</v>
      </c>
      <c r="CK56" t="str">
        <v>133.390182</v>
      </c>
      <c r="CL56" t="str">
        <v>0.000223</v>
      </c>
      <c r="CM56" t="str">
        <v>2.366979</v>
      </c>
      <c r="CN56" t="str">
        <v>-0.000027</v>
      </c>
      <c r="CO56" t="str">
        <v>1.000000</v>
      </c>
      <c r="CP56" t="str">
        <v>2.379352</v>
      </c>
      <c r="CQ56" t="str">
        <v>-0.000008</v>
      </c>
      <c r="CR56" t="str">
        <v>1.000000</v>
      </c>
      <c r="CS56" t="str">
        <v>0.602324</v>
      </c>
      <c r="CT56" t="str">
        <v>0.600243</v>
      </c>
      <c r="CU56" t="str">
        <v>0.106805</v>
      </c>
      <c r="CV56" t="str">
        <v>0.000000</v>
      </c>
      <c r="CW56" t="str">
        <v>PSF-00186_20240711095247_b3e</v>
      </c>
      <c r="CX56" t="str">
        <v>PFA-00180</v>
      </c>
      <c r="CY56" t="str">
        <v>PSA-00192</v>
      </c>
      <c r="CZ56" t="str">
        <v>PSF-00186</v>
      </c>
      <c r="DA56" t="str">
        <v>RHS-00538</v>
      </c>
      <c r="DB56" t="str">
        <v>3.0.0</v>
      </c>
      <c r="DC56" t="str">
        <v>2024-07-10T17:26:45.161Z</v>
      </c>
    </row>
    <row r="57">
      <c r="A57" t="str">
        <v>54</v>
      </c>
      <c r="B57" t="str">
        <v>09:54:08</v>
      </c>
      <c r="C57" t="str">
        <v>2024-07-11</v>
      </c>
      <c r="D57" t="str">
        <v>Hainich_TSM</v>
      </c>
      <c r="E57" t="str">
        <v>Sharath</v>
      </c>
      <c r="F57" t="str">
        <v/>
      </c>
      <c r="G57" t="str">
        <v>007</v>
      </c>
      <c r="H57" t="str">
        <v>035</v>
      </c>
      <c r="I57" t="str">
        <v>30min</v>
      </c>
      <c r="J57" t="str">
        <f>1/((1/L57)-(1/K57))</f>
        <v>-0.007404</v>
      </c>
      <c r="K57" t="str">
        <f>BH57+(BI57*AN57)+(BJ57*AN57*POWER(V57,2))+(BK57*AN57*V57)+(BL57*POWER(AN57,2))</f>
        <v>2.918356</v>
      </c>
      <c r="L57" t="str">
        <f>((M57/1000)*(1000-((T57+S57)/2)))/(T57-S57)</f>
        <v>-0.007423</v>
      </c>
      <c r="M57" t="str">
        <f>(AN57*(S57-R57))/(100*U57*(1000-S57))*1000</f>
        <v>-0.082801</v>
      </c>
      <c r="N57" t="str">
        <v>1.948070</v>
      </c>
      <c r="O57" t="str">
        <v>1.949614</v>
      </c>
      <c r="P57" t="str">
        <f>0.61365*EXP((17.502*AL57)/(240.97+AL57))</f>
        <v>3.030907</v>
      </c>
      <c r="Q57" t="str">
        <f>P57-N57</f>
        <v>1.082837</v>
      </c>
      <c r="R57" t="str">
        <v>19.581272</v>
      </c>
      <c r="S57" t="str">
        <v>19.565765</v>
      </c>
      <c r="T57" t="str">
        <f>(P57/AM57)*1000</f>
        <v>30.441414</v>
      </c>
      <c r="U57" t="str">
        <f>V57*BG57</f>
        <v>0.298530</v>
      </c>
      <c r="V57" t="str">
        <v>1.800000</v>
      </c>
      <c r="W57" t="str">
        <v>PSF-00186_20240711095408_2d2</v>
      </c>
      <c r="X57" t="str">
        <v>110.327484</v>
      </c>
      <c r="Y57" t="str">
        <v>481.728668</v>
      </c>
      <c r="Z57" t="str">
        <v>0.770976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1.351365</v>
      </c>
      <c r="AG57" t="str">
        <v>1.000000</v>
      </c>
      <c r="AH57" t="str">
        <v>62.97</v>
      </c>
      <c r="AI57" t="str">
        <v>63.02</v>
      </c>
      <c r="AJ57" t="str">
        <v>24.54</v>
      </c>
      <c r="AK57" t="str">
        <v>24.20</v>
      </c>
      <c r="AL57" t="str">
        <f>(AK57-AJ57)*(AJ57*0+0)+AK57</f>
        <v>24.20</v>
      </c>
      <c r="AM57" t="str">
        <v>99.57</v>
      </c>
      <c r="AN57" t="str">
        <v>156.3</v>
      </c>
      <c r="AO57" t="str">
        <v>145.7</v>
      </c>
      <c r="AP57" t="str">
        <v>6.7</v>
      </c>
      <c r="AQ57" t="str">
        <v>4</v>
      </c>
      <c r="AR57" t="str">
        <v>3.958</v>
      </c>
      <c r="AS57" t="str">
        <v>09:46:45</v>
      </c>
      <c r="AT57" t="str">
        <v>2024-07-11</v>
      </c>
      <c r="AU57" t="str">
        <v>-0.63</v>
      </c>
      <c r="AV57" t="str">
        <v>1</v>
      </c>
      <c r="AW57" t="str">
        <v>0.000</v>
      </c>
      <c r="AX57" t="str">
        <v>0.001</v>
      </c>
      <c r="AY57" t="str">
        <v>-0.002</v>
      </c>
      <c r="AZ57" t="str">
        <v>-0.197</v>
      </c>
      <c r="BA57" t="str">
        <v>-0.079</v>
      </c>
      <c r="BB57" t="str">
        <v>-0.268</v>
      </c>
      <c r="BC57" t="str">
        <v>1</v>
      </c>
      <c r="BD57" t="str">
        <v>150</v>
      </c>
      <c r="BE57" t="str">
        <v>0.001</v>
      </c>
      <c r="BF57" t="str">
        <v>2.000000</v>
      </c>
      <c r="BG57" t="str">
        <v>0.165850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1.000000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2.461452</v>
      </c>
      <c r="CD57" t="str">
        <v>2.476469</v>
      </c>
      <c r="CE57" t="str">
        <v>1.635837</v>
      </c>
      <c r="CF57" t="str">
        <v>0.906701</v>
      </c>
      <c r="CG57" t="str">
        <v>0.277769</v>
      </c>
      <c r="CH57" t="str">
        <v>-0.003933</v>
      </c>
      <c r="CI57" t="str">
        <v>0.487612</v>
      </c>
      <c r="CJ57" t="str">
        <v>0.110474</v>
      </c>
      <c r="CK57" t="str">
        <v>110.327484</v>
      </c>
      <c r="CL57" t="str">
        <v>0.000225</v>
      </c>
      <c r="CM57" t="str">
        <v>2.366979</v>
      </c>
      <c r="CN57" t="str">
        <v>-0.000027</v>
      </c>
      <c r="CO57" t="str">
        <v>1.000000</v>
      </c>
      <c r="CP57" t="str">
        <v>2.379352</v>
      </c>
      <c r="CQ57" t="str">
        <v>-0.000008</v>
      </c>
      <c r="CR57" t="str">
        <v>1.000000</v>
      </c>
      <c r="CS57" t="str">
        <v>0.602324</v>
      </c>
      <c r="CT57" t="str">
        <v>0.600243</v>
      </c>
      <c r="CU57" t="str">
        <v>0.106805</v>
      </c>
      <c r="CV57" t="str">
        <v>0.000000</v>
      </c>
      <c r="CW57" t="str">
        <v>PSF-00186_20240711095408_2d2</v>
      </c>
      <c r="CX57" t="str">
        <v>PFA-00180</v>
      </c>
      <c r="CY57" t="str">
        <v>PSA-00192</v>
      </c>
      <c r="CZ57" t="str">
        <v>PSF-00186</v>
      </c>
      <c r="DA57" t="str">
        <v>RHS-00538</v>
      </c>
      <c r="DB57" t="str">
        <v>3.0.0</v>
      </c>
      <c r="DC57" t="str">
        <v>2024-07-10T17:26:45.161Z</v>
      </c>
    </row>
    <row r="58">
      <c r="A58" t="str">
        <v>55</v>
      </c>
      <c r="B58" t="str">
        <v>09:55:36</v>
      </c>
      <c r="C58" t="str">
        <v>2024-07-11</v>
      </c>
      <c r="D58" t="str">
        <v>Hainich_TSM</v>
      </c>
      <c r="E58" t="str">
        <v>Sharath</v>
      </c>
      <c r="F58" t="str">
        <v/>
      </c>
      <c r="G58" t="str">
        <v>008</v>
      </c>
      <c r="H58" t="str">
        <v>035</v>
      </c>
      <c r="I58" t="str">
        <v>30min</v>
      </c>
      <c r="J58" t="str">
        <f>1/((1/L58)-(1/K58))</f>
        <v>-0.003996</v>
      </c>
      <c r="K58" t="str">
        <f>BH58+(BI58*AN58)+(BJ58*AN58*POWER(V58,2))+(BK58*AN58*V58)+(BL58*POWER(AN58,2))</f>
        <v>2.919092</v>
      </c>
      <c r="L58" t="str">
        <f>((M58/1000)*(1000-((T58+S58)/2)))/(T58-S58)</f>
        <v>-0.004001</v>
      </c>
      <c r="M58" t="str">
        <f>(AN58*(S58-R58))/(100*U58*(1000-S58))*1000</f>
        <v>-0.041489</v>
      </c>
      <c r="N58" t="str">
        <v>1.948308</v>
      </c>
      <c r="O58" t="str">
        <v>1.949081</v>
      </c>
      <c r="P58" t="str">
        <f>0.61365*EXP((17.502*AL58)/(240.97+AL58))</f>
        <v>2.955321</v>
      </c>
      <c r="Q58" t="str">
        <f>P58-N58</f>
        <v>1.007013</v>
      </c>
      <c r="R58" t="str">
        <v>19.575872</v>
      </c>
      <c r="S58" t="str">
        <v>19.568106</v>
      </c>
      <c r="T58" t="str">
        <f>(P58/AM58)*1000</f>
        <v>29.682178</v>
      </c>
      <c r="U58" t="str">
        <f>V58*BG58</f>
        <v>0.298530</v>
      </c>
      <c r="V58" t="str">
        <v>1.800000</v>
      </c>
      <c r="W58" t="str">
        <v>PSF-00186_20240711095536_c1b</v>
      </c>
      <c r="X58" t="str">
        <v>102.987885</v>
      </c>
      <c r="Y58" t="str">
        <v>473.884460</v>
      </c>
      <c r="Z58" t="str">
        <v>0.782673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1.233339</v>
      </c>
      <c r="AG58" t="str">
        <v>1.000000</v>
      </c>
      <c r="AH58" t="str">
        <v>62.92</v>
      </c>
      <c r="AI58" t="str">
        <v>62.94</v>
      </c>
      <c r="AJ58" t="str">
        <v>24.56</v>
      </c>
      <c r="AK58" t="str">
        <v>23.78</v>
      </c>
      <c r="AL58" t="str">
        <f>(AK58-AJ58)*(AJ58*0+0)+AK58</f>
        <v>23.78</v>
      </c>
      <c r="AM58" t="str">
        <v>99.57</v>
      </c>
      <c r="AN58" t="str">
        <v>156.4</v>
      </c>
      <c r="AO58" t="str">
        <v>156.0</v>
      </c>
      <c r="AP58" t="str">
        <v>0.3</v>
      </c>
      <c r="AQ58" t="str">
        <v>4</v>
      </c>
      <c r="AR58" t="str">
        <v>3.957</v>
      </c>
      <c r="AS58" t="str">
        <v>09:46:45</v>
      </c>
      <c r="AT58" t="str">
        <v>2024-07-11</v>
      </c>
      <c r="AU58" t="str">
        <v>-0.63</v>
      </c>
      <c r="AV58" t="str">
        <v>1</v>
      </c>
      <c r="AW58" t="str">
        <v>0.000</v>
      </c>
      <c r="AX58" t="str">
        <v>-0.001</v>
      </c>
      <c r="AY58" t="str">
        <v>-0.003</v>
      </c>
      <c r="AZ58" t="str">
        <v>0.049</v>
      </c>
      <c r="BA58" t="str">
        <v>0.740</v>
      </c>
      <c r="BB58" t="str">
        <v>0.957</v>
      </c>
      <c r="BC58" t="str">
        <v>1</v>
      </c>
      <c r="BD58" t="str">
        <v>150</v>
      </c>
      <c r="BE58" t="str">
        <v>0.001</v>
      </c>
      <c r="BF58" t="str">
        <v>2.000000</v>
      </c>
      <c r="BG58" t="str">
        <v>0.165850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1.000000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2.461348</v>
      </c>
      <c r="CD58" t="str">
        <v>2.476397</v>
      </c>
      <c r="CE58" t="str">
        <v>1.636604</v>
      </c>
      <c r="CF58" t="str">
        <v>0.932706</v>
      </c>
      <c r="CG58" t="str">
        <v>0.277593</v>
      </c>
      <c r="CH58" t="str">
        <v>-0.009027</v>
      </c>
      <c r="CI58" t="str">
        <v>0.491749</v>
      </c>
      <c r="CJ58" t="str">
        <v>0.110104</v>
      </c>
      <c r="CK58" t="str">
        <v>102.987885</v>
      </c>
      <c r="CL58" t="str">
        <v>0.000233</v>
      </c>
      <c r="CM58" t="str">
        <v>2.366979</v>
      </c>
      <c r="CN58" t="str">
        <v>-0.000027</v>
      </c>
      <c r="CO58" t="str">
        <v>1.000000</v>
      </c>
      <c r="CP58" t="str">
        <v>2.379352</v>
      </c>
      <c r="CQ58" t="str">
        <v>-0.000008</v>
      </c>
      <c r="CR58" t="str">
        <v>1.000000</v>
      </c>
      <c r="CS58" t="str">
        <v>0.602324</v>
      </c>
      <c r="CT58" t="str">
        <v>0.600243</v>
      </c>
      <c r="CU58" t="str">
        <v>0.106805</v>
      </c>
      <c r="CV58" t="str">
        <v>0.000000</v>
      </c>
      <c r="CW58" t="str">
        <v>PSF-00186_20240711095536_c1b</v>
      </c>
      <c r="CX58" t="str">
        <v>PFA-00180</v>
      </c>
      <c r="CY58" t="str">
        <v>PSA-00192</v>
      </c>
      <c r="CZ58" t="str">
        <v>PSF-00186</v>
      </c>
      <c r="DA58" t="str">
        <v>RHS-00538</v>
      </c>
      <c r="DB58" t="str">
        <v>3.0.0</v>
      </c>
      <c r="DC58" t="str">
        <v>2024-07-10T17:26:45.161Z</v>
      </c>
    </row>
    <row r="59">
      <c r="A59" t="str">
        <v>56</v>
      </c>
      <c r="B59" t="str">
        <v>09:59:14</v>
      </c>
      <c r="C59" t="str">
        <v>2024-07-11</v>
      </c>
      <c r="D59" t="str">
        <v>Hainich_TSM</v>
      </c>
      <c r="E59" t="str">
        <v>Sharath</v>
      </c>
      <c r="F59" t="str">
        <v/>
      </c>
      <c r="G59" t="str">
        <v>008</v>
      </c>
      <c r="H59" t="str">
        <v>035</v>
      </c>
      <c r="I59" t="str">
        <v>30min</v>
      </c>
      <c r="J59" t="str">
        <f>1/((1/L59)-(1/K59))</f>
        <v>0.006220</v>
      </c>
      <c r="K59" t="str">
        <f>BH59+(BI59*AN59)+(BJ59*AN59*POWER(V59,2))+(BK59*AN59*V59)+(BL59*POWER(AN59,2))</f>
        <v>2.920120</v>
      </c>
      <c r="L59" t="str">
        <f>((M59/1000)*(1000-((T59+S59)/2)))/(T59-S59)</f>
        <v>0.006206</v>
      </c>
      <c r="M59" t="str">
        <f>(AN59*(S59-R59))/(100*U59*(1000-S59))*1000</f>
        <v>0.070176</v>
      </c>
      <c r="N59" t="str">
        <v>1.946059</v>
      </c>
      <c r="O59" t="str">
        <v>1.944752</v>
      </c>
      <c r="P59" t="str">
        <f>0.61365*EXP((17.502*AL59)/(240.97+AL59))</f>
        <v>3.043549</v>
      </c>
      <c r="Q59" t="str">
        <f>P59-N59</f>
        <v>1.097490</v>
      </c>
      <c r="R59" t="str">
        <v>19.534302</v>
      </c>
      <c r="S59" t="str">
        <v>19.547424</v>
      </c>
      <c r="T59" t="str">
        <f>(P59/AM59)*1000</f>
        <v>30.571302</v>
      </c>
      <c r="U59" t="str">
        <f>V59*BG59</f>
        <v>0.298530</v>
      </c>
      <c r="V59" t="str">
        <v>1.800000</v>
      </c>
      <c r="W59" t="str">
        <v>PSF-00186_20240711095914_aaa</v>
      </c>
      <c r="X59" t="str">
        <v>106.270554</v>
      </c>
      <c r="Y59" t="str">
        <v>484.383698</v>
      </c>
      <c r="Z59" t="str">
        <v>0.780607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1.449864</v>
      </c>
      <c r="AG59" t="str">
        <v>1.000000</v>
      </c>
      <c r="AH59" t="str">
        <v>62.69</v>
      </c>
      <c r="AI59" t="str">
        <v>62.65</v>
      </c>
      <c r="AJ59" t="str">
        <v>24.60</v>
      </c>
      <c r="AK59" t="str">
        <v>24.27</v>
      </c>
      <c r="AL59" t="str">
        <f>(AK59-AJ59)*(AJ59*0+0)+AK59</f>
        <v>24.27</v>
      </c>
      <c r="AM59" t="str">
        <v>99.56</v>
      </c>
      <c r="AN59" t="str">
        <v>156.5</v>
      </c>
      <c r="AO59" t="str">
        <v>156.0</v>
      </c>
      <c r="AP59" t="str">
        <v>0.3</v>
      </c>
      <c r="AQ59" t="str">
        <v>5</v>
      </c>
      <c r="AR59" t="str">
        <v>3.953</v>
      </c>
      <c r="AS59" t="str">
        <v>09:46:45</v>
      </c>
      <c r="AT59" t="str">
        <v>2024-07-11</v>
      </c>
      <c r="AU59" t="str">
        <v>-0.63</v>
      </c>
      <c r="AV59" t="str">
        <v>1</v>
      </c>
      <c r="AW59" t="str">
        <v>-0.002</v>
      </c>
      <c r="AX59" t="str">
        <v>-0.001</v>
      </c>
      <c r="AY59" t="str">
        <v>-0.003</v>
      </c>
      <c r="AZ59" t="str">
        <v>0.294</v>
      </c>
      <c r="BA59" t="str">
        <v>0.222</v>
      </c>
      <c r="BB59" t="str">
        <v>0.541</v>
      </c>
      <c r="BC59" t="str">
        <v>1</v>
      </c>
      <c r="BD59" t="str">
        <v>150</v>
      </c>
      <c r="BE59" t="str">
        <v>0.001</v>
      </c>
      <c r="BF59" t="str">
        <v>2.000000</v>
      </c>
      <c r="BG59" t="str">
        <v>0.165850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1.000000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2.460961</v>
      </c>
      <c r="CD59" t="str">
        <v>2.476095</v>
      </c>
      <c r="CE59" t="str">
        <v>1.637677</v>
      </c>
      <c r="CF59" t="str">
        <v>0.932746</v>
      </c>
      <c r="CG59" t="str">
        <v>0.277152</v>
      </c>
      <c r="CH59" t="str">
        <v>-0.003777</v>
      </c>
      <c r="CI59" t="str">
        <v>0.501649</v>
      </c>
      <c r="CJ59" t="str">
        <v>0.110693</v>
      </c>
      <c r="CK59" t="str">
        <v>106.270554</v>
      </c>
      <c r="CL59" t="str">
        <v>0.000225</v>
      </c>
      <c r="CM59" t="str">
        <v>2.366979</v>
      </c>
      <c r="CN59" t="str">
        <v>-0.000027</v>
      </c>
      <c r="CO59" t="str">
        <v>1.000000</v>
      </c>
      <c r="CP59" t="str">
        <v>2.379352</v>
      </c>
      <c r="CQ59" t="str">
        <v>-0.000008</v>
      </c>
      <c r="CR59" t="str">
        <v>1.000000</v>
      </c>
      <c r="CS59" t="str">
        <v>0.602324</v>
      </c>
      <c r="CT59" t="str">
        <v>0.600243</v>
      </c>
      <c r="CU59" t="str">
        <v>0.106805</v>
      </c>
      <c r="CV59" t="str">
        <v>0.000000</v>
      </c>
      <c r="CW59" t="str">
        <v>PSF-00186_20240711095914_aaa</v>
      </c>
      <c r="CX59" t="str">
        <v>PFA-00180</v>
      </c>
      <c r="CY59" t="str">
        <v>PSA-00192</v>
      </c>
      <c r="CZ59" t="str">
        <v>PSF-00186</v>
      </c>
      <c r="DA59" t="str">
        <v>RHS-00538</v>
      </c>
      <c r="DB59" t="str">
        <v>3.0.0</v>
      </c>
      <c r="DC59" t="str">
        <v>2024-07-10T17:26:45.161Z</v>
      </c>
    </row>
    <row r="60">
      <c r="A60" t="str">
        <v>57</v>
      </c>
      <c r="B60" t="str">
        <v>10:01:23</v>
      </c>
      <c r="C60" t="str">
        <v>2024-07-11</v>
      </c>
      <c r="D60" t="str">
        <v>Hainich_TSM</v>
      </c>
      <c r="E60" t="str">
        <v>Sharath</v>
      </c>
      <c r="F60" t="str">
        <v/>
      </c>
      <c r="G60" t="str">
        <v>001</v>
      </c>
      <c r="H60" t="str">
        <v>030</v>
      </c>
      <c r="I60" t="str">
        <v>30min</v>
      </c>
      <c r="J60" t="str">
        <f>1/((1/L60)-(1/K60))</f>
        <v>0.023976</v>
      </c>
      <c r="K60" t="str">
        <f>BH60+(BI60*AN60)+(BJ60*AN60*POWER(V60,2))+(BK60*AN60*V60)+(BL60*POWER(AN60,2))</f>
        <v>2.917699</v>
      </c>
      <c r="L60" t="str">
        <f>((M60/1000)*(1000-((T60+S60)/2)))/(T60-S60)</f>
        <v>0.023781</v>
      </c>
      <c r="M60" t="str">
        <f>(AN60*(S60-R60))/(100*U60*(1000-S60))*1000</f>
        <v>0.254195</v>
      </c>
      <c r="N60" t="str">
        <v>1.969831</v>
      </c>
      <c r="O60" t="str">
        <v>1.965090</v>
      </c>
      <c r="P60" t="str">
        <f>0.61365*EXP((17.502*AL60)/(240.97+AL60))</f>
        <v>3.007364</v>
      </c>
      <c r="Q60" t="str">
        <f>P60-N60</f>
        <v>1.037533</v>
      </c>
      <c r="R60" t="str">
        <v>19.739088</v>
      </c>
      <c r="S60" t="str">
        <v>19.786707</v>
      </c>
      <c r="T60" t="str">
        <f>(P60/AM60)*1000</f>
        <v>30.208591</v>
      </c>
      <c r="U60" t="str">
        <f>V60*BG60</f>
        <v>0.298530</v>
      </c>
      <c r="V60" t="str">
        <v>1.800000</v>
      </c>
      <c r="W60" t="str">
        <v>PSF-00186_20240711100123_e8d</v>
      </c>
      <c r="X60" t="str">
        <v>99.974152</v>
      </c>
      <c r="Y60" t="str">
        <v>477.930664</v>
      </c>
      <c r="Z60" t="str">
        <v>0.790819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1.267927</v>
      </c>
      <c r="AG60" t="str">
        <v>1.000000</v>
      </c>
      <c r="AH60" t="str">
        <v>63.36</v>
      </c>
      <c r="AI60" t="str">
        <v>63.21</v>
      </c>
      <c r="AJ60" t="str">
        <v>24.62</v>
      </c>
      <c r="AK60" t="str">
        <v>24.07</v>
      </c>
      <c r="AL60" t="str">
        <f>(AK60-AJ60)*(AJ60*0+0)+AK60</f>
        <v>24.07</v>
      </c>
      <c r="AM60" t="str">
        <v>99.55</v>
      </c>
      <c r="AN60" t="str">
        <v>156.2</v>
      </c>
      <c r="AO60" t="str">
        <v>156.2</v>
      </c>
      <c r="AP60" t="str">
        <v>0.0</v>
      </c>
      <c r="AQ60" t="str">
        <v>4</v>
      </c>
      <c r="AR60" t="str">
        <v>3.950</v>
      </c>
      <c r="AS60" t="str">
        <v>09:59:32</v>
      </c>
      <c r="AT60" t="str">
        <v>2024-07-11</v>
      </c>
      <c r="AU60" t="str">
        <v>-0.58</v>
      </c>
      <c r="AV60" t="str">
        <v>1</v>
      </c>
      <c r="AW60" t="str">
        <v>0.002</v>
      </c>
      <c r="AX60" t="str">
        <v>0.001</v>
      </c>
      <c r="AY60" t="str">
        <v>-0.004</v>
      </c>
      <c r="AZ60" t="str">
        <v>-0.500</v>
      </c>
      <c r="BA60" t="str">
        <v>0.142</v>
      </c>
      <c r="BB60" t="str">
        <v>0.371</v>
      </c>
      <c r="BC60" t="str">
        <v>1</v>
      </c>
      <c r="BD60" t="str">
        <v>150</v>
      </c>
      <c r="BE60" t="str">
        <v>0.001</v>
      </c>
      <c r="BF60" t="str">
        <v>2.000000</v>
      </c>
      <c r="BG60" t="str">
        <v>0.165850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1.000000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2.461685</v>
      </c>
      <c r="CD60" t="str">
        <v>2.476902</v>
      </c>
      <c r="CE60" t="str">
        <v>1.635154</v>
      </c>
      <c r="CF60" t="str">
        <v>0.933188</v>
      </c>
      <c r="CG60" t="str">
        <v>0.276872</v>
      </c>
      <c r="CH60" t="str">
        <v>-0.006408</v>
      </c>
      <c r="CI60" t="str">
        <v>0.507457</v>
      </c>
      <c r="CJ60" t="str">
        <v>0.110161</v>
      </c>
      <c r="CK60" t="str">
        <v>99.974152</v>
      </c>
      <c r="CL60" t="str">
        <v>0.000222</v>
      </c>
      <c r="CM60" t="str">
        <v>2.366979</v>
      </c>
      <c r="CN60" t="str">
        <v>-0.000027</v>
      </c>
      <c r="CO60" t="str">
        <v>1.000000</v>
      </c>
      <c r="CP60" t="str">
        <v>2.379352</v>
      </c>
      <c r="CQ60" t="str">
        <v>-0.000008</v>
      </c>
      <c r="CR60" t="str">
        <v>1.000000</v>
      </c>
      <c r="CS60" t="str">
        <v>0.602324</v>
      </c>
      <c r="CT60" t="str">
        <v>0.600243</v>
      </c>
      <c r="CU60" t="str">
        <v>0.106805</v>
      </c>
      <c r="CV60" t="str">
        <v>0.000000</v>
      </c>
      <c r="CW60" t="str">
        <v>PSF-00186_20240711100123_e8d</v>
      </c>
      <c r="CX60" t="str">
        <v>PFA-00180</v>
      </c>
      <c r="CY60" t="str">
        <v>PSA-00192</v>
      </c>
      <c r="CZ60" t="str">
        <v>PSF-00186</v>
      </c>
      <c r="DA60" t="str">
        <v>RHS-00538</v>
      </c>
      <c r="DB60" t="str">
        <v>3.0.0</v>
      </c>
      <c r="DC60" t="str">
        <v>2024-07-10T17:26:45.161Z</v>
      </c>
    </row>
    <row r="61">
      <c r="A61" t="str">
        <v>58</v>
      </c>
      <c r="B61" t="str">
        <v>10:02:17</v>
      </c>
      <c r="C61" t="str">
        <v>2024-07-11</v>
      </c>
      <c r="D61" t="str">
        <v>Hainich_TSM</v>
      </c>
      <c r="E61" t="str">
        <v>Sharath</v>
      </c>
      <c r="F61" t="str">
        <v/>
      </c>
      <c r="G61" t="str">
        <v>001</v>
      </c>
      <c r="H61" t="str">
        <v>030</v>
      </c>
      <c r="I61" t="str">
        <v>30min</v>
      </c>
      <c r="J61" t="str">
        <f>1/((1/L61)-(1/K61))</f>
        <v>0.010273</v>
      </c>
      <c r="K61" t="str">
        <f>BH61+(BI61*AN61)+(BJ61*AN61*POWER(V61,2))+(BK61*AN61*V61)+(BL61*POWER(AN61,2))</f>
        <v>2.918986</v>
      </c>
      <c r="L61" t="str">
        <f>((M61/1000)*(1000-((T61+S61)/2)))/(T61-S61)</f>
        <v>0.010237</v>
      </c>
      <c r="M61" t="str">
        <f>(AN61*(S61-R61))/(100*U61*(1000-S61))*1000</f>
        <v>0.111773</v>
      </c>
      <c r="N61" t="str">
        <v>1.951165</v>
      </c>
      <c r="O61" t="str">
        <v>1.949082</v>
      </c>
      <c r="P61" t="str">
        <f>0.61365*EXP((17.502*AL61)/(240.97+AL61))</f>
        <v>3.011083</v>
      </c>
      <c r="Q61" t="str">
        <f>P61-N61</f>
        <v>1.059918</v>
      </c>
      <c r="R61" t="str">
        <v>19.577799</v>
      </c>
      <c r="S61" t="str">
        <v>19.598721</v>
      </c>
      <c r="T61" t="str">
        <f>(P61/AM61)*1000</f>
        <v>30.245195</v>
      </c>
      <c r="U61" t="str">
        <f>V61*BG61</f>
        <v>0.298530</v>
      </c>
      <c r="V61" t="str">
        <v>1.800000</v>
      </c>
      <c r="W61" t="str">
        <v>PSF-00186_20240711100217_e0c</v>
      </c>
      <c r="X61" t="str">
        <v>93.899490</v>
      </c>
      <c r="Y61" t="str">
        <v>443.497894</v>
      </c>
      <c r="Z61" t="str">
        <v>0.788275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1.281222</v>
      </c>
      <c r="AG61" t="str">
        <v>1.000000</v>
      </c>
      <c r="AH61" t="str">
        <v>62.82</v>
      </c>
      <c r="AI61" t="str">
        <v>62.76</v>
      </c>
      <c r="AJ61" t="str">
        <v>24.61</v>
      </c>
      <c r="AK61" t="str">
        <v>24.09</v>
      </c>
      <c r="AL61" t="str">
        <f>(AK61-AJ61)*(AJ61*0+0)+AK61</f>
        <v>24.09</v>
      </c>
      <c r="AM61" t="str">
        <v>99.56</v>
      </c>
      <c r="AN61" t="str">
        <v>156.4</v>
      </c>
      <c r="AO61" t="str">
        <v>154.4</v>
      </c>
      <c r="AP61" t="str">
        <v>1.3</v>
      </c>
      <c r="AQ61" t="str">
        <v>4</v>
      </c>
      <c r="AR61" t="str">
        <v>3.949</v>
      </c>
      <c r="AS61" t="str">
        <v>09:59:32</v>
      </c>
      <c r="AT61" t="str">
        <v>2024-07-11</v>
      </c>
      <c r="AU61" t="str">
        <v>-0.58</v>
      </c>
      <c r="AV61" t="str">
        <v>1</v>
      </c>
      <c r="AW61" t="str">
        <v>0.003</v>
      </c>
      <c r="AX61" t="str">
        <v>0.001</v>
      </c>
      <c r="AY61" t="str">
        <v>-0.002</v>
      </c>
      <c r="AZ61" t="str">
        <v>-0.041</v>
      </c>
      <c r="BA61" t="str">
        <v>-0.135</v>
      </c>
      <c r="BB61" t="str">
        <v>-0.022</v>
      </c>
      <c r="BC61" t="str">
        <v>1</v>
      </c>
      <c r="BD61" t="str">
        <v>150</v>
      </c>
      <c r="BE61" t="str">
        <v>0.001</v>
      </c>
      <c r="BF61" t="str">
        <v>2.000000</v>
      </c>
      <c r="BG61" t="str">
        <v>0.165850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1.000000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2.461095</v>
      </c>
      <c r="CD61" t="str">
        <v>2.476191</v>
      </c>
      <c r="CE61" t="str">
        <v>1.636493</v>
      </c>
      <c r="CF61" t="str">
        <v>0.928548</v>
      </c>
      <c r="CG61" t="str">
        <v>0.277049</v>
      </c>
      <c r="CH61" t="str">
        <v>-0.005978</v>
      </c>
      <c r="CI61" t="str">
        <v>0.509816</v>
      </c>
      <c r="CJ61" t="str">
        <v>0.110207</v>
      </c>
      <c r="CK61" t="str">
        <v>93.899490</v>
      </c>
      <c r="CL61" t="str">
        <v>0.000231</v>
      </c>
      <c r="CM61" t="str">
        <v>2.366979</v>
      </c>
      <c r="CN61" t="str">
        <v>-0.000027</v>
      </c>
      <c r="CO61" t="str">
        <v>1.000000</v>
      </c>
      <c r="CP61" t="str">
        <v>2.379352</v>
      </c>
      <c r="CQ61" t="str">
        <v>-0.000008</v>
      </c>
      <c r="CR61" t="str">
        <v>1.000000</v>
      </c>
      <c r="CS61" t="str">
        <v>0.602324</v>
      </c>
      <c r="CT61" t="str">
        <v>0.600243</v>
      </c>
      <c r="CU61" t="str">
        <v>0.106805</v>
      </c>
      <c r="CV61" t="str">
        <v>0.000000</v>
      </c>
      <c r="CW61" t="str">
        <v>PSF-00186_20240711100217_e0c</v>
      </c>
      <c r="CX61" t="str">
        <v>PFA-00180</v>
      </c>
      <c r="CY61" t="str">
        <v>PSA-00192</v>
      </c>
      <c r="CZ61" t="str">
        <v>PSF-00186</v>
      </c>
      <c r="DA61" t="str">
        <v>RHS-00538</v>
      </c>
      <c r="DB61" t="str">
        <v>3.0.0</v>
      </c>
      <c r="DC61" t="str">
        <v>2024-07-10T17:26:45.161Z</v>
      </c>
    </row>
    <row r="62">
      <c r="A62" t="str">
        <v>59</v>
      </c>
      <c r="B62" t="str">
        <v>10:03:06</v>
      </c>
      <c r="C62" t="str">
        <v>2024-07-11</v>
      </c>
      <c r="D62" t="str">
        <v>Hainich_TSM</v>
      </c>
      <c r="E62" t="str">
        <v>Sharath</v>
      </c>
      <c r="F62" t="str">
        <v/>
      </c>
      <c r="G62" t="str">
        <v>002</v>
      </c>
      <c r="H62" t="str">
        <v>030</v>
      </c>
      <c r="I62" t="str">
        <v>30min</v>
      </c>
      <c r="J62" t="str">
        <f>1/((1/L62)-(1/K62))</f>
        <v>0.005412</v>
      </c>
      <c r="K62" t="str">
        <f>BH62+(BI62*AN62)+(BJ62*AN62*POWER(V62,2))+(BK62*AN62*V62)+(BL62*POWER(AN62,2))</f>
        <v>2.919772</v>
      </c>
      <c r="L62" t="str">
        <f>((M62/1000)*(1000-((T62+S62)/2)))/(T62-S62)</f>
        <v>0.005402</v>
      </c>
      <c r="M62" t="str">
        <f>(AN62*(S62-R62))/(100*U62*(1000-S62))*1000</f>
        <v>0.060258</v>
      </c>
      <c r="N62" t="str">
        <v>1.960173</v>
      </c>
      <c r="O62" t="str">
        <v>1.959051</v>
      </c>
      <c r="P62" t="str">
        <f>0.61365*EXP((17.502*AL62)/(240.97+AL62))</f>
        <v>3.042841</v>
      </c>
      <c r="Q62" t="str">
        <f>P62-N62</f>
        <v>1.082669</v>
      </c>
      <c r="R62" t="str">
        <v>19.678469</v>
      </c>
      <c r="S62" t="str">
        <v>19.689739</v>
      </c>
      <c r="T62" t="str">
        <f>(P62/AM62)*1000</f>
        <v>30.565041</v>
      </c>
      <c r="U62" t="str">
        <f>V62*BG62</f>
        <v>0.298530</v>
      </c>
      <c r="V62" t="str">
        <v>1.800000</v>
      </c>
      <c r="W62" t="str">
        <v>PSF-00186_20240711100306_5d2</v>
      </c>
      <c r="X62" t="str">
        <v>97.563026</v>
      </c>
      <c r="Y62" t="str">
        <v>445.576782</v>
      </c>
      <c r="Z62" t="str">
        <v>0.781041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1.575835</v>
      </c>
      <c r="AG62" t="str">
        <v>1.000000</v>
      </c>
      <c r="AH62" t="str">
        <v>63.13</v>
      </c>
      <c r="AI62" t="str">
        <v>63.10</v>
      </c>
      <c r="AJ62" t="str">
        <v>24.60</v>
      </c>
      <c r="AK62" t="str">
        <v>24.26</v>
      </c>
      <c r="AL62" t="str">
        <f>(AK62-AJ62)*(AJ62*0+0)+AK62</f>
        <v>24.26</v>
      </c>
      <c r="AM62" t="str">
        <v>99.55</v>
      </c>
      <c r="AN62" t="str">
        <v>156.5</v>
      </c>
      <c r="AO62" t="str">
        <v>155.4</v>
      </c>
      <c r="AP62" t="str">
        <v>0.7</v>
      </c>
      <c r="AQ62" t="str">
        <v>5</v>
      </c>
      <c r="AR62" t="str">
        <v>3.948</v>
      </c>
      <c r="AS62" t="str">
        <v>09:59:32</v>
      </c>
      <c r="AT62" t="str">
        <v>2024-07-11</v>
      </c>
      <c r="AU62" t="str">
        <v>-0.58</v>
      </c>
      <c r="AV62" t="str">
        <v>1</v>
      </c>
      <c r="AW62" t="str">
        <v>-0.000</v>
      </c>
      <c r="AX62" t="str">
        <v>-0.001</v>
      </c>
      <c r="AY62" t="str">
        <v>0.003</v>
      </c>
      <c r="AZ62" t="str">
        <v>-0.059</v>
      </c>
      <c r="BA62" t="str">
        <v>-0.225</v>
      </c>
      <c r="BB62" t="str">
        <v>-0.150</v>
      </c>
      <c r="BC62" t="str">
        <v>1</v>
      </c>
      <c r="BD62" t="str">
        <v>150</v>
      </c>
      <c r="BE62" t="str">
        <v>0.001</v>
      </c>
      <c r="BF62" t="str">
        <v>2.000000</v>
      </c>
      <c r="BG62" t="str">
        <v>0.165850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1.000000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2.461537</v>
      </c>
      <c r="CD62" t="str">
        <v>2.476598</v>
      </c>
      <c r="CE62" t="str">
        <v>1.637313</v>
      </c>
      <c r="CF62" t="str">
        <v>0.931261</v>
      </c>
      <c r="CG62" t="str">
        <v>0.277099</v>
      </c>
      <c r="CH62" t="str">
        <v>-0.003880</v>
      </c>
      <c r="CI62" t="str">
        <v>0.512014</v>
      </c>
      <c r="CJ62" t="str">
        <v>0.111028</v>
      </c>
      <c r="CK62" t="str">
        <v>97.563026</v>
      </c>
      <c r="CL62" t="str">
        <v>0.000229</v>
      </c>
      <c r="CM62" t="str">
        <v>2.366979</v>
      </c>
      <c r="CN62" t="str">
        <v>-0.000027</v>
      </c>
      <c r="CO62" t="str">
        <v>1.000000</v>
      </c>
      <c r="CP62" t="str">
        <v>2.379352</v>
      </c>
      <c r="CQ62" t="str">
        <v>-0.000008</v>
      </c>
      <c r="CR62" t="str">
        <v>1.000000</v>
      </c>
      <c r="CS62" t="str">
        <v>0.602324</v>
      </c>
      <c r="CT62" t="str">
        <v>0.600243</v>
      </c>
      <c r="CU62" t="str">
        <v>0.106805</v>
      </c>
      <c r="CV62" t="str">
        <v>0.000000</v>
      </c>
      <c r="CW62" t="str">
        <v>PSF-00186_20240711100306_5d2</v>
      </c>
      <c r="CX62" t="str">
        <v>PFA-00180</v>
      </c>
      <c r="CY62" t="str">
        <v>PSA-00192</v>
      </c>
      <c r="CZ62" t="str">
        <v>PSF-00186</v>
      </c>
      <c r="DA62" t="str">
        <v>RHS-00538</v>
      </c>
      <c r="DB62" t="str">
        <v>3.0.0</v>
      </c>
      <c r="DC62" t="str">
        <v>2024-07-10T17:26:45.161Z</v>
      </c>
    </row>
    <row r="63">
      <c r="A63" t="str">
        <v>60</v>
      </c>
      <c r="B63" t="str">
        <v>10:03:40</v>
      </c>
      <c r="C63" t="str">
        <v>2024-07-11</v>
      </c>
      <c r="D63" t="str">
        <v>Hainich_TSM</v>
      </c>
      <c r="E63" t="str">
        <v>Sharath</v>
      </c>
      <c r="F63" t="str">
        <v/>
      </c>
      <c r="G63" t="str">
        <v>003</v>
      </c>
      <c r="H63" t="str">
        <v>030</v>
      </c>
      <c r="I63" t="str">
        <v>30min</v>
      </c>
      <c r="J63" t="str">
        <f>1/((1/L63)-(1/K63))</f>
        <v>0.014720</v>
      </c>
      <c r="K63" t="str">
        <f>BH63+(BI63*AN63)+(BJ63*AN63*POWER(V63,2))+(BK63*AN63*V63)+(BL63*POWER(AN63,2))</f>
        <v>2.919881</v>
      </c>
      <c r="L63" t="str">
        <f>((M63/1000)*(1000-((T63+S63)/2)))/(T63-S63)</f>
        <v>0.014647</v>
      </c>
      <c r="M63" t="str">
        <f>(AN63*(S63-R63))/(100*U63*(1000-S63))*1000</f>
        <v>0.160828</v>
      </c>
      <c r="N63" t="str">
        <v>1.951772</v>
      </c>
      <c r="O63" t="str">
        <v>1.948778</v>
      </c>
      <c r="P63" t="str">
        <f>0.61365*EXP((17.502*AL63)/(240.97+AL63))</f>
        <v>3.017646</v>
      </c>
      <c r="Q63" t="str">
        <f>P63-N63</f>
        <v>1.065874</v>
      </c>
      <c r="R63" t="str">
        <v>19.575230</v>
      </c>
      <c r="S63" t="str">
        <v>19.605310</v>
      </c>
      <c r="T63" t="str">
        <f>(P63/AM63)*1000</f>
        <v>30.311878</v>
      </c>
      <c r="U63" t="str">
        <f>V63*BG63</f>
        <v>0.298530</v>
      </c>
      <c r="V63" t="str">
        <v>1.800000</v>
      </c>
      <c r="W63" t="str">
        <v>PSF-00186_20240711100340_a00</v>
      </c>
      <c r="X63" t="str">
        <v>119.564293</v>
      </c>
      <c r="Y63" t="str">
        <v>480.309967</v>
      </c>
      <c r="Z63" t="str">
        <v>0.751068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1.021858</v>
      </c>
      <c r="AG63" t="str">
        <v>1.000000</v>
      </c>
      <c r="AH63" t="str">
        <v>62.85</v>
      </c>
      <c r="AI63" t="str">
        <v>62.76</v>
      </c>
      <c r="AJ63" t="str">
        <v>24.60</v>
      </c>
      <c r="AK63" t="str">
        <v>24.13</v>
      </c>
      <c r="AL63" t="str">
        <f>(AK63-AJ63)*(AJ63*0+0)+AK63</f>
        <v>24.13</v>
      </c>
      <c r="AM63" t="str">
        <v>99.55</v>
      </c>
      <c r="AN63" t="str">
        <v>156.5</v>
      </c>
      <c r="AO63" t="str">
        <v>155.8</v>
      </c>
      <c r="AP63" t="str">
        <v>0.4</v>
      </c>
      <c r="AQ63" t="str">
        <v>3</v>
      </c>
      <c r="AR63" t="str">
        <v>3.947</v>
      </c>
      <c r="AS63" t="str">
        <v>09:59:32</v>
      </c>
      <c r="AT63" t="str">
        <v>2024-07-11</v>
      </c>
      <c r="AU63" t="str">
        <v>-0.58</v>
      </c>
      <c r="AV63" t="str">
        <v>1</v>
      </c>
      <c r="AW63" t="str">
        <v>-0.000</v>
      </c>
      <c r="AX63" t="str">
        <v>0.001</v>
      </c>
      <c r="AY63" t="str">
        <v>-0.003</v>
      </c>
      <c r="AZ63" t="str">
        <v>-0.212</v>
      </c>
      <c r="BA63" t="str">
        <v>-0.150</v>
      </c>
      <c r="BB63" t="str">
        <v>-0.529</v>
      </c>
      <c r="BC63" t="str">
        <v>1</v>
      </c>
      <c r="BD63" t="str">
        <v>150</v>
      </c>
      <c r="BE63" t="str">
        <v>0.001</v>
      </c>
      <c r="BF63" t="str">
        <v>2.000000</v>
      </c>
      <c r="BG63" t="str">
        <v>0.165850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1.000000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2.461097</v>
      </c>
      <c r="CD63" t="str">
        <v>2.476231</v>
      </c>
      <c r="CE63" t="str">
        <v>1.637427</v>
      </c>
      <c r="CF63" t="str">
        <v>0.932330</v>
      </c>
      <c r="CG63" t="str">
        <v>0.277081</v>
      </c>
      <c r="CH63" t="str">
        <v>-0.005521</v>
      </c>
      <c r="CI63" t="str">
        <v>0.513426</v>
      </c>
      <c r="CJ63" t="str">
        <v>0.109653</v>
      </c>
      <c r="CK63" t="str">
        <v>119.564293</v>
      </c>
      <c r="CL63" t="str">
        <v>0.000232</v>
      </c>
      <c r="CM63" t="str">
        <v>2.366979</v>
      </c>
      <c r="CN63" t="str">
        <v>-0.000027</v>
      </c>
      <c r="CO63" t="str">
        <v>1.000000</v>
      </c>
      <c r="CP63" t="str">
        <v>2.379352</v>
      </c>
      <c r="CQ63" t="str">
        <v>-0.000008</v>
      </c>
      <c r="CR63" t="str">
        <v>1.000000</v>
      </c>
      <c r="CS63" t="str">
        <v>0.602324</v>
      </c>
      <c r="CT63" t="str">
        <v>0.600243</v>
      </c>
      <c r="CU63" t="str">
        <v>0.106805</v>
      </c>
      <c r="CV63" t="str">
        <v>0.000000</v>
      </c>
      <c r="CW63" t="str">
        <v>PSF-00186_20240711100340_a00</v>
      </c>
      <c r="CX63" t="str">
        <v>PFA-00180</v>
      </c>
      <c r="CY63" t="str">
        <v>PSA-00192</v>
      </c>
      <c r="CZ63" t="str">
        <v>PSF-00186</v>
      </c>
      <c r="DA63" t="str">
        <v>RHS-00538</v>
      </c>
      <c r="DB63" t="str">
        <v>3.0.0</v>
      </c>
      <c r="DC63" t="str">
        <v>2024-07-10T17:26:45.161Z</v>
      </c>
    </row>
    <row r="64">
      <c r="A64" t="str">
        <v>61</v>
      </c>
      <c r="B64" t="str">
        <v>10:04:27</v>
      </c>
      <c r="C64" t="str">
        <v>2024-07-11</v>
      </c>
      <c r="D64" t="str">
        <v>Hainich_TSM</v>
      </c>
      <c r="E64" t="str">
        <v>Sharath</v>
      </c>
      <c r="F64" t="str">
        <v/>
      </c>
      <c r="G64" t="str">
        <v>004</v>
      </c>
      <c r="H64" t="str">
        <v>030</v>
      </c>
      <c r="I64" t="str">
        <v>30min</v>
      </c>
      <c r="J64" t="str">
        <f>1/((1/L64)-(1/K64))</f>
        <v>0.000181</v>
      </c>
      <c r="K64" t="str">
        <f>BH64+(BI64*AN64)+(BJ64*AN64*POWER(V64,2))+(BK64*AN64*V64)+(BL64*POWER(AN64,2))</f>
        <v>2.917928</v>
      </c>
      <c r="L64" t="str">
        <f>((M64/1000)*(1000-((T64+S64)/2)))/(T64-S64)</f>
        <v>0.000181</v>
      </c>
      <c r="M64" t="str">
        <f>(AN64*(S64-R64))/(100*U64*(1000-S64))*1000</f>
        <v>0.001999</v>
      </c>
      <c r="N64" t="str">
        <v>1.952721</v>
      </c>
      <c r="O64" t="str">
        <v>1.952684</v>
      </c>
      <c r="P64" t="str">
        <f>0.61365*EXP((17.502*AL64)/(240.97+AL64))</f>
        <v>3.024136</v>
      </c>
      <c r="Q64" t="str">
        <f>P64-N64</f>
        <v>1.071415</v>
      </c>
      <c r="R64" t="str">
        <v>19.614611</v>
      </c>
      <c r="S64" t="str">
        <v>19.614985</v>
      </c>
      <c r="T64" t="str">
        <f>(P64/AM64)*1000</f>
        <v>30.377300</v>
      </c>
      <c r="U64" t="str">
        <f>V64*BG64</f>
        <v>0.298530</v>
      </c>
      <c r="V64" t="str">
        <v>1.800000</v>
      </c>
      <c r="W64" t="str">
        <v>PSF-00186_20240711100427_6e2</v>
      </c>
      <c r="X64" t="str">
        <v>139.825699</v>
      </c>
      <c r="Y64" t="str">
        <v>542.130615</v>
      </c>
      <c r="Z64" t="str">
        <v>0.742081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1.554788</v>
      </c>
      <c r="AG64" t="str">
        <v>1.000000</v>
      </c>
      <c r="AH64" t="str">
        <v>62.88</v>
      </c>
      <c r="AI64" t="str">
        <v>62.87</v>
      </c>
      <c r="AJ64" t="str">
        <v>24.61</v>
      </c>
      <c r="AK64" t="str">
        <v>24.16</v>
      </c>
      <c r="AL64" t="str">
        <f>(AK64-AJ64)*(AJ64*0+0)+AK64</f>
        <v>24.16</v>
      </c>
      <c r="AM64" t="str">
        <v>99.55</v>
      </c>
      <c r="AN64" t="str">
        <v>156.2</v>
      </c>
      <c r="AO64" t="str">
        <v>155.9</v>
      </c>
      <c r="AP64" t="str">
        <v>0.2</v>
      </c>
      <c r="AQ64" t="str">
        <v>5</v>
      </c>
      <c r="AR64" t="str">
        <v>3.947</v>
      </c>
      <c r="AS64" t="str">
        <v>09:59:32</v>
      </c>
      <c r="AT64" t="str">
        <v>2024-07-11</v>
      </c>
      <c r="AU64" t="str">
        <v>-0.58</v>
      </c>
      <c r="AV64" t="str">
        <v>1</v>
      </c>
      <c r="AW64" t="str">
        <v>-0.001</v>
      </c>
      <c r="AX64" t="str">
        <v>0.000</v>
      </c>
      <c r="AY64" t="str">
        <v>-0.000</v>
      </c>
      <c r="AZ64" t="str">
        <v>-0.022</v>
      </c>
      <c r="BA64" t="str">
        <v>0.334</v>
      </c>
      <c r="BB64" t="str">
        <v>0.499</v>
      </c>
      <c r="BC64" t="str">
        <v>1</v>
      </c>
      <c r="BD64" t="str">
        <v>150</v>
      </c>
      <c r="BE64" t="str">
        <v>0.001</v>
      </c>
      <c r="BF64" t="str">
        <v>2.000000</v>
      </c>
      <c r="BG64" t="str">
        <v>0.165850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1.000000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2.461249</v>
      </c>
      <c r="CD64" t="str">
        <v>2.476259</v>
      </c>
      <c r="CE64" t="str">
        <v>1.635392</v>
      </c>
      <c r="CF64" t="str">
        <v>0.932554</v>
      </c>
      <c r="CG64" t="str">
        <v>0.277053</v>
      </c>
      <c r="CH64" t="str">
        <v>-0.005131</v>
      </c>
      <c r="CI64" t="str">
        <v>0.515398</v>
      </c>
      <c r="CJ64" t="str">
        <v>0.111191</v>
      </c>
      <c r="CK64" t="str">
        <v>139.825699</v>
      </c>
      <c r="CL64" t="str">
        <v>0.000225</v>
      </c>
      <c r="CM64" t="str">
        <v>2.366979</v>
      </c>
      <c r="CN64" t="str">
        <v>-0.000027</v>
      </c>
      <c r="CO64" t="str">
        <v>1.000000</v>
      </c>
      <c r="CP64" t="str">
        <v>2.379352</v>
      </c>
      <c r="CQ64" t="str">
        <v>-0.000008</v>
      </c>
      <c r="CR64" t="str">
        <v>1.000000</v>
      </c>
      <c r="CS64" t="str">
        <v>0.602324</v>
      </c>
      <c r="CT64" t="str">
        <v>0.600243</v>
      </c>
      <c r="CU64" t="str">
        <v>0.106805</v>
      </c>
      <c r="CV64" t="str">
        <v>0.000000</v>
      </c>
      <c r="CW64" t="str">
        <v>PSF-00186_20240711100427_6e2</v>
      </c>
      <c r="CX64" t="str">
        <v>PFA-00180</v>
      </c>
      <c r="CY64" t="str">
        <v>PSA-00192</v>
      </c>
      <c r="CZ64" t="str">
        <v>PSF-00186</v>
      </c>
      <c r="DA64" t="str">
        <v>RHS-00538</v>
      </c>
      <c r="DB64" t="str">
        <v>3.0.0</v>
      </c>
      <c r="DC64" t="str">
        <v>2024-07-10T17:26:45.161Z</v>
      </c>
    </row>
    <row r="65">
      <c r="A65" t="str">
        <v>62</v>
      </c>
      <c r="B65" t="str">
        <v>10:05:43</v>
      </c>
      <c r="C65" t="str">
        <v>2024-07-11</v>
      </c>
      <c r="D65" t="str">
        <v>Hainich_TSM</v>
      </c>
      <c r="E65" t="str">
        <v>Sharath</v>
      </c>
      <c r="F65" t="str">
        <v/>
      </c>
      <c r="G65" t="str">
        <v>005</v>
      </c>
      <c r="H65" t="str">
        <v>030</v>
      </c>
      <c r="I65" t="str">
        <v>30min</v>
      </c>
      <c r="J65" t="str">
        <f>1/((1/L65)-(1/K65))</f>
        <v>0.035539</v>
      </c>
      <c r="K65" t="str">
        <f>BH65+(BI65*AN65)+(BJ65*AN65*POWER(V65,2))+(BK65*AN65*V65)+(BL65*POWER(AN65,2))</f>
        <v>2.918115</v>
      </c>
      <c r="L65" t="str">
        <f>((M65/1000)*(1000-((T65+S65)/2)))/(T65-S65)</f>
        <v>0.035111</v>
      </c>
      <c r="M65" t="str">
        <f>(AN65*(S65-R65))/(100*U65*(1000-S65))*1000</f>
        <v>0.375019</v>
      </c>
      <c r="N65" t="str">
        <v>1.959958</v>
      </c>
      <c r="O65" t="str">
        <v>1.952966</v>
      </c>
      <c r="P65" t="str">
        <f>0.61365*EXP((17.502*AL65)/(240.97+AL65))</f>
        <v>2.996826</v>
      </c>
      <c r="Q65" t="str">
        <f>P65-N65</f>
        <v>1.036868</v>
      </c>
      <c r="R65" t="str">
        <v>19.616901</v>
      </c>
      <c r="S65" t="str">
        <v>19.687138</v>
      </c>
      <c r="T65" t="str">
        <f>(P65/AM65)*1000</f>
        <v>30.102137</v>
      </c>
      <c r="U65" t="str">
        <f>V65*BG65</f>
        <v>0.298530</v>
      </c>
      <c r="V65" t="str">
        <v>1.800000</v>
      </c>
      <c r="W65" t="str">
        <v>PSF-00186_20240711100543_4d5</v>
      </c>
      <c r="X65" t="str">
        <v>113.073349</v>
      </c>
      <c r="Y65" t="str">
        <v>446.546661</v>
      </c>
      <c r="Z65" t="str">
        <v>0.746783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1.203065</v>
      </c>
      <c r="AG65" t="str">
        <v>1.000000</v>
      </c>
      <c r="AH65" t="str">
        <v>63.10</v>
      </c>
      <c r="AI65" t="str">
        <v>62.87</v>
      </c>
      <c r="AJ65" t="str">
        <v>24.61</v>
      </c>
      <c r="AK65" t="str">
        <v>24.01</v>
      </c>
      <c r="AL65" t="str">
        <f>(AK65-AJ65)*(AJ65*0+0)+AK65</f>
        <v>24.01</v>
      </c>
      <c r="AM65" t="str">
        <v>99.56</v>
      </c>
      <c r="AN65" t="str">
        <v>156.3</v>
      </c>
      <c r="AO65" t="str">
        <v>156.1</v>
      </c>
      <c r="AP65" t="str">
        <v>0.1</v>
      </c>
      <c r="AQ65" t="str">
        <v>4</v>
      </c>
      <c r="AR65" t="str">
        <v>3.945</v>
      </c>
      <c r="AS65" t="str">
        <v>09:59:32</v>
      </c>
      <c r="AT65" t="str">
        <v>2024-07-11</v>
      </c>
      <c r="AU65" t="str">
        <v>-0.58</v>
      </c>
      <c r="AV65" t="str">
        <v>1</v>
      </c>
      <c r="AW65" t="str">
        <v>-0.001</v>
      </c>
      <c r="AX65" t="str">
        <v>-0.001</v>
      </c>
      <c r="AY65" t="str">
        <v>0.002</v>
      </c>
      <c r="AZ65" t="str">
        <v>-0.626</v>
      </c>
      <c r="BA65" t="str">
        <v>-0.948</v>
      </c>
      <c r="BB65" t="str">
        <v>-2.053</v>
      </c>
      <c r="BC65" t="str">
        <v>1</v>
      </c>
      <c r="BD65" t="str">
        <v>150</v>
      </c>
      <c r="BE65" t="str">
        <v>0.001</v>
      </c>
      <c r="BF65" t="str">
        <v>2.000000</v>
      </c>
      <c r="BG65" t="str">
        <v>0.165850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1.000000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2.461244</v>
      </c>
      <c r="CD65" t="str">
        <v>2.476551</v>
      </c>
      <c r="CE65" t="str">
        <v>1.635587</v>
      </c>
      <c r="CF65" t="str">
        <v>0.932994</v>
      </c>
      <c r="CG65" t="str">
        <v>0.277019</v>
      </c>
      <c r="CH65" t="str">
        <v>-0.006934</v>
      </c>
      <c r="CI65" t="str">
        <v>0.518442</v>
      </c>
      <c r="CJ65" t="str">
        <v>0.110177</v>
      </c>
      <c r="CK65" t="str">
        <v>113.073349</v>
      </c>
      <c r="CL65" t="str">
        <v>0.000222</v>
      </c>
      <c r="CM65" t="str">
        <v>2.366979</v>
      </c>
      <c r="CN65" t="str">
        <v>-0.000027</v>
      </c>
      <c r="CO65" t="str">
        <v>1.000000</v>
      </c>
      <c r="CP65" t="str">
        <v>2.379352</v>
      </c>
      <c r="CQ65" t="str">
        <v>-0.000008</v>
      </c>
      <c r="CR65" t="str">
        <v>1.000000</v>
      </c>
      <c r="CS65" t="str">
        <v>0.602324</v>
      </c>
      <c r="CT65" t="str">
        <v>0.600243</v>
      </c>
      <c r="CU65" t="str">
        <v>0.106805</v>
      </c>
      <c r="CV65" t="str">
        <v>0.000000</v>
      </c>
      <c r="CW65" t="str">
        <v>PSF-00186_20240711100543_4d5</v>
      </c>
      <c r="CX65" t="str">
        <v>PFA-00180</v>
      </c>
      <c r="CY65" t="str">
        <v>PSA-00192</v>
      </c>
      <c r="CZ65" t="str">
        <v>PSF-00186</v>
      </c>
      <c r="DA65" t="str">
        <v>RHS-00538</v>
      </c>
      <c r="DB65" t="str">
        <v>3.0.0</v>
      </c>
      <c r="DC65" t="str">
        <v>2024-07-10T17:26:45.161Z</v>
      </c>
    </row>
    <row r="66">
      <c r="A66" t="str">
        <v>63</v>
      </c>
      <c r="B66" t="str">
        <v>10:06:38</v>
      </c>
      <c r="C66" t="str">
        <v>2024-07-11</v>
      </c>
      <c r="D66" t="str">
        <v>Hainich_TSM</v>
      </c>
      <c r="E66" t="str">
        <v>Sharath</v>
      </c>
      <c r="F66" t="str">
        <v/>
      </c>
      <c r="G66" t="str">
        <v>006</v>
      </c>
      <c r="H66" t="str">
        <v>030</v>
      </c>
      <c r="I66" t="str">
        <v>30min</v>
      </c>
      <c r="J66" t="str">
        <f>1/((1/L66)-(1/K66))</f>
        <v>0.025479</v>
      </c>
      <c r="K66" t="str">
        <f>BH66+(BI66*AN66)+(BJ66*AN66*POWER(V66,2))+(BK66*AN66*V66)+(BL66*POWER(AN66,2))</f>
        <v>2.918542</v>
      </c>
      <c r="L66" t="str">
        <f>((M66/1000)*(1000-((T66+S66)/2)))/(T66-S66)</f>
        <v>0.025259</v>
      </c>
      <c r="M66" t="str">
        <f>(AN66*(S66-R66))/(100*U66*(1000-S66))*1000</f>
        <v>0.263567</v>
      </c>
      <c r="N66" t="str">
        <v>1.965607</v>
      </c>
      <c r="O66" t="str">
        <v>1.960695</v>
      </c>
      <c r="P66" t="str">
        <f>0.61365*EXP((17.502*AL66)/(240.97+AL66))</f>
        <v>2.978587</v>
      </c>
      <c r="Q66" t="str">
        <f>P66-N66</f>
        <v>1.012980</v>
      </c>
      <c r="R66" t="str">
        <v>19.695478</v>
      </c>
      <c r="S66" t="str">
        <v>19.744822</v>
      </c>
      <c r="T66" t="str">
        <f>(P66/AM66)*1000</f>
        <v>29.920359</v>
      </c>
      <c r="U66" t="str">
        <f>V66*BG66</f>
        <v>0.298530</v>
      </c>
      <c r="V66" t="str">
        <v>1.800000</v>
      </c>
      <c r="W66" t="str">
        <v>PSF-00186_20240711100638_64b</v>
      </c>
      <c r="X66" t="str">
        <v>129.181625</v>
      </c>
      <c r="Y66" t="str">
        <v>450.400116</v>
      </c>
      <c r="Z66" t="str">
        <v>0.713185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1.175379</v>
      </c>
      <c r="AG66" t="str">
        <v>1.000000</v>
      </c>
      <c r="AH66" t="str">
        <v>63.29</v>
      </c>
      <c r="AI66" t="str">
        <v>63.14</v>
      </c>
      <c r="AJ66" t="str">
        <v>24.60</v>
      </c>
      <c r="AK66" t="str">
        <v>23.91</v>
      </c>
      <c r="AL66" t="str">
        <f>(AK66-AJ66)*(AJ66*0+0)+AK66</f>
        <v>23.91</v>
      </c>
      <c r="AM66" t="str">
        <v>99.55</v>
      </c>
      <c r="AN66" t="str">
        <v>156.3</v>
      </c>
      <c r="AO66" t="str">
        <v>149.8</v>
      </c>
      <c r="AP66" t="str">
        <v>4.2</v>
      </c>
      <c r="AQ66" t="str">
        <v>4</v>
      </c>
      <c r="AR66" t="str">
        <v>3.944</v>
      </c>
      <c r="AS66" t="str">
        <v>09:59:32</v>
      </c>
      <c r="AT66" t="str">
        <v>2024-07-11</v>
      </c>
      <c r="AU66" t="str">
        <v>-0.58</v>
      </c>
      <c r="AV66" t="str">
        <v>1</v>
      </c>
      <c r="AW66" t="str">
        <v>0.000</v>
      </c>
      <c r="AX66" t="str">
        <v>-0.000</v>
      </c>
      <c r="AY66" t="str">
        <v>0.002</v>
      </c>
      <c r="AZ66" t="str">
        <v>0.010</v>
      </c>
      <c r="BA66" t="str">
        <v>-0.343</v>
      </c>
      <c r="BB66" t="str">
        <v>-0.344</v>
      </c>
      <c r="BC66" t="str">
        <v>1</v>
      </c>
      <c r="BD66" t="str">
        <v>150</v>
      </c>
      <c r="BE66" t="str">
        <v>0.001</v>
      </c>
      <c r="BF66" t="str">
        <v>2.000000</v>
      </c>
      <c r="BG66" t="str">
        <v>0.165850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1.000000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2.461589</v>
      </c>
      <c r="CD66" t="str">
        <v>2.476812</v>
      </c>
      <c r="CE66" t="str">
        <v>1.636032</v>
      </c>
      <c r="CF66" t="str">
        <v>0.916839</v>
      </c>
      <c r="CG66" t="str">
        <v>0.277061</v>
      </c>
      <c r="CH66" t="str">
        <v>-0.008073</v>
      </c>
      <c r="CI66" t="str">
        <v>0.520697</v>
      </c>
      <c r="CJ66" t="str">
        <v>0.110255</v>
      </c>
      <c r="CK66" t="str">
        <v>129.181625</v>
      </c>
      <c r="CL66" t="str">
        <v>0.000233</v>
      </c>
      <c r="CM66" t="str">
        <v>2.366979</v>
      </c>
      <c r="CN66" t="str">
        <v>-0.000027</v>
      </c>
      <c r="CO66" t="str">
        <v>1.000000</v>
      </c>
      <c r="CP66" t="str">
        <v>2.379352</v>
      </c>
      <c r="CQ66" t="str">
        <v>-0.000008</v>
      </c>
      <c r="CR66" t="str">
        <v>1.000000</v>
      </c>
      <c r="CS66" t="str">
        <v>0.602324</v>
      </c>
      <c r="CT66" t="str">
        <v>0.600243</v>
      </c>
      <c r="CU66" t="str">
        <v>0.106805</v>
      </c>
      <c r="CV66" t="str">
        <v>0.000000</v>
      </c>
      <c r="CW66" t="str">
        <v>PSF-00186_20240711100638_64b</v>
      </c>
      <c r="CX66" t="str">
        <v>PFA-00180</v>
      </c>
      <c r="CY66" t="str">
        <v>PSA-00192</v>
      </c>
      <c r="CZ66" t="str">
        <v>PSF-00186</v>
      </c>
      <c r="DA66" t="str">
        <v>RHS-00538</v>
      </c>
      <c r="DB66" t="str">
        <v>3.0.0</v>
      </c>
      <c r="DC66" t="str">
        <v>2024-07-10T17:26:45.161Z</v>
      </c>
    </row>
    <row r="67">
      <c r="A67" t="str">
        <v>64</v>
      </c>
      <c r="B67" t="str">
        <v>10:07:36</v>
      </c>
      <c r="C67" t="str">
        <v>2024-07-11</v>
      </c>
      <c r="D67" t="str">
        <v>Hainich_TSM</v>
      </c>
      <c r="E67" t="str">
        <v>Sharath</v>
      </c>
      <c r="F67" t="str">
        <v/>
      </c>
      <c r="G67" t="str">
        <v>007</v>
      </c>
      <c r="H67" t="str">
        <v>030</v>
      </c>
      <c r="I67" t="str">
        <v>30min</v>
      </c>
      <c r="J67" t="str">
        <f>1/((1/L67)-(1/K67))</f>
        <v>0.001949</v>
      </c>
      <c r="K67" t="str">
        <f>BH67+(BI67*AN67)+(BJ67*AN67*POWER(V67,2))+(BK67*AN67*V67)+(BL67*POWER(AN67,2))</f>
        <v>2.919711</v>
      </c>
      <c r="L67" t="str">
        <f>((M67/1000)*(1000-((T67+S67)/2)))/(T67-S67)</f>
        <v>0.001947</v>
      </c>
      <c r="M67" t="str">
        <f>(AN67*(S67-R67))/(100*U67*(1000-S67))*1000</f>
        <v>0.020743</v>
      </c>
      <c r="N67" t="str">
        <v>1.963645</v>
      </c>
      <c r="O67" t="str">
        <v>1.963259</v>
      </c>
      <c r="P67" t="str">
        <f>0.61365*EXP((17.502*AL67)/(240.97+AL67))</f>
        <v>2.997598</v>
      </c>
      <c r="Q67" t="str">
        <f>P67-N67</f>
        <v>1.033953</v>
      </c>
      <c r="R67" t="str">
        <v>19.721582</v>
      </c>
      <c r="S67" t="str">
        <v>19.725462</v>
      </c>
      <c r="T67" t="str">
        <f>(P67/AM67)*1000</f>
        <v>30.111864</v>
      </c>
      <c r="U67" t="str">
        <f>V67*BG67</f>
        <v>0.298530</v>
      </c>
      <c r="V67" t="str">
        <v>1.800000</v>
      </c>
      <c r="W67" t="str">
        <v>PSF-00186_20240711100736_11a</v>
      </c>
      <c r="X67" t="str">
        <v>129.978775</v>
      </c>
      <c r="Y67" t="str">
        <v>461.702942</v>
      </c>
      <c r="Z67" t="str">
        <v>0.718480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1.733528</v>
      </c>
      <c r="AG67" t="str">
        <v>1.000000</v>
      </c>
      <c r="AH67" t="str">
        <v>63.23</v>
      </c>
      <c r="AI67" t="str">
        <v>63.22</v>
      </c>
      <c r="AJ67" t="str">
        <v>24.60</v>
      </c>
      <c r="AK67" t="str">
        <v>24.01</v>
      </c>
      <c r="AL67" t="str">
        <f>(AK67-AJ67)*(AJ67*0+0)+AK67</f>
        <v>24.01</v>
      </c>
      <c r="AM67" t="str">
        <v>99.55</v>
      </c>
      <c r="AN67" t="str">
        <v>156.5</v>
      </c>
      <c r="AO67" t="str">
        <v>137.4</v>
      </c>
      <c r="AP67" t="str">
        <v>12.2</v>
      </c>
      <c r="AQ67" t="str">
        <v>6</v>
      </c>
      <c r="AR67" t="str">
        <v>3.943</v>
      </c>
      <c r="AS67" t="str">
        <v>09:59:32</v>
      </c>
      <c r="AT67" t="str">
        <v>2024-07-11</v>
      </c>
      <c r="AU67" t="str">
        <v>-0.58</v>
      </c>
      <c r="AV67" t="str">
        <v>1</v>
      </c>
      <c r="AW67" t="str">
        <v>-0.001</v>
      </c>
      <c r="AX67" t="str">
        <v>-0.001</v>
      </c>
      <c r="AY67" t="str">
        <v>-0.003</v>
      </c>
      <c r="AZ67" t="str">
        <v>-0.111</v>
      </c>
      <c r="BA67" t="str">
        <v>0.183</v>
      </c>
      <c r="BB67" t="str">
        <v>0.161</v>
      </c>
      <c r="BC67" t="str">
        <v>1</v>
      </c>
      <c r="BD67" t="str">
        <v>150</v>
      </c>
      <c r="BE67" t="str">
        <v>0.001</v>
      </c>
      <c r="BF67" t="str">
        <v>2.000000</v>
      </c>
      <c r="BG67" t="str">
        <v>0.165850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1.000000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2.461699</v>
      </c>
      <c r="CD67" t="str">
        <v>2.476731</v>
      </c>
      <c r="CE67" t="str">
        <v>1.637250</v>
      </c>
      <c r="CF67" t="str">
        <v>0.886021</v>
      </c>
      <c r="CG67" t="str">
        <v>0.277068</v>
      </c>
      <c r="CH67" t="str">
        <v>-0.006831</v>
      </c>
      <c r="CI67" t="str">
        <v>0.523230</v>
      </c>
      <c r="CJ67" t="str">
        <v>0.111856</v>
      </c>
      <c r="CK67" t="str">
        <v>129.978775</v>
      </c>
      <c r="CL67" t="str">
        <v>0.000234</v>
      </c>
      <c r="CM67" t="str">
        <v>2.366979</v>
      </c>
      <c r="CN67" t="str">
        <v>-0.000027</v>
      </c>
      <c r="CO67" t="str">
        <v>1.000000</v>
      </c>
      <c r="CP67" t="str">
        <v>2.379352</v>
      </c>
      <c r="CQ67" t="str">
        <v>-0.000008</v>
      </c>
      <c r="CR67" t="str">
        <v>1.000000</v>
      </c>
      <c r="CS67" t="str">
        <v>0.602324</v>
      </c>
      <c r="CT67" t="str">
        <v>0.600243</v>
      </c>
      <c r="CU67" t="str">
        <v>0.106805</v>
      </c>
      <c r="CV67" t="str">
        <v>0.000000</v>
      </c>
      <c r="CW67" t="str">
        <v>PSF-00186_20240711100736_11a</v>
      </c>
      <c r="CX67" t="str">
        <v>PFA-00180</v>
      </c>
      <c r="CY67" t="str">
        <v>PSA-00192</v>
      </c>
      <c r="CZ67" t="str">
        <v>PSF-00186</v>
      </c>
      <c r="DA67" t="str">
        <v>RHS-00538</v>
      </c>
      <c r="DB67" t="str">
        <v>3.0.0</v>
      </c>
      <c r="DC67" t="str">
        <v>2024-07-10T17:26:45.161Z</v>
      </c>
    </row>
    <row r="68">
      <c r="A68" t="str">
        <v>65</v>
      </c>
      <c r="B68" t="str">
        <v>10:08:32</v>
      </c>
      <c r="C68" t="str">
        <v>2024-07-11</v>
      </c>
      <c r="D68" t="str">
        <v>Hainich_TSM</v>
      </c>
      <c r="E68" t="str">
        <v>Sharath</v>
      </c>
      <c r="F68" t="str">
        <v/>
      </c>
      <c r="G68" t="str">
        <v>008</v>
      </c>
      <c r="H68" t="str">
        <v>030</v>
      </c>
      <c r="I68" t="str">
        <v>30min</v>
      </c>
      <c r="J68" t="str">
        <f>1/((1/L68)-(1/K68))</f>
        <v>-0.004340</v>
      </c>
      <c r="K68" t="str">
        <f>BH68+(BI68*AN68)+(BJ68*AN68*POWER(V68,2))+(BK68*AN68*V68)+(BL68*POWER(AN68,2))</f>
        <v>2.918957</v>
      </c>
      <c r="L68" t="str">
        <f>((M68/1000)*(1000-((T68+S68)/2)))/(T68-S68)</f>
        <v>-0.004347</v>
      </c>
      <c r="M68" t="str">
        <f>(AN68*(S68-R68))/(100*U68*(1000-S68))*1000</f>
        <v>-0.046830</v>
      </c>
      <c r="N68" t="str">
        <v>1.972361</v>
      </c>
      <c r="O68" t="str">
        <v>1.973234</v>
      </c>
      <c r="P68" t="str">
        <f>0.61365*EXP((17.502*AL68)/(240.97+AL68))</f>
        <v>3.017951</v>
      </c>
      <c r="Q68" t="str">
        <f>P68-N68</f>
        <v>1.045590</v>
      </c>
      <c r="R68" t="str">
        <v>19.821285</v>
      </c>
      <c r="S68" t="str">
        <v>19.812521</v>
      </c>
      <c r="T68" t="str">
        <f>(P68/AM68)*1000</f>
        <v>30.315552</v>
      </c>
      <c r="U68" t="str">
        <f>V68*BG68</f>
        <v>0.298530</v>
      </c>
      <c r="V68" t="str">
        <v>1.800000</v>
      </c>
      <c r="W68" t="str">
        <v>PSF-00186_20240711100832_167</v>
      </c>
      <c r="X68" t="str">
        <v>117.865562</v>
      </c>
      <c r="Y68" t="str">
        <v>477.543701</v>
      </c>
      <c r="Z68" t="str">
        <v>0.753184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1.534556</v>
      </c>
      <c r="AG68" t="str">
        <v>1.000000</v>
      </c>
      <c r="AH68" t="str">
        <v>63.50</v>
      </c>
      <c r="AI68" t="str">
        <v>63.53</v>
      </c>
      <c r="AJ68" t="str">
        <v>24.61</v>
      </c>
      <c r="AK68" t="str">
        <v>24.13</v>
      </c>
      <c r="AL68" t="str">
        <f>(AK68-AJ68)*(AJ68*0+0)+AK68</f>
        <v>24.13</v>
      </c>
      <c r="AM68" t="str">
        <v>99.55</v>
      </c>
      <c r="AN68" t="str">
        <v>156.4</v>
      </c>
      <c r="AO68" t="str">
        <v>156.2</v>
      </c>
      <c r="AP68" t="str">
        <v>0.1</v>
      </c>
      <c r="AQ68" t="str">
        <v>5</v>
      </c>
      <c r="AR68" t="str">
        <v>3.942</v>
      </c>
      <c r="AS68" t="str">
        <v>09:59:32</v>
      </c>
      <c r="AT68" t="str">
        <v>2024-07-11</v>
      </c>
      <c r="AU68" t="str">
        <v>-0.58</v>
      </c>
      <c r="AV68" t="str">
        <v>1</v>
      </c>
      <c r="AW68" t="str">
        <v>-0.003</v>
      </c>
      <c r="AX68" t="str">
        <v>0.001</v>
      </c>
      <c r="AY68" t="str">
        <v>-0.001</v>
      </c>
      <c r="AZ68" t="str">
        <v>0.135</v>
      </c>
      <c r="BA68" t="str">
        <v>-0.034</v>
      </c>
      <c r="BB68" t="str">
        <v>0.726</v>
      </c>
      <c r="BC68" t="str">
        <v>1</v>
      </c>
      <c r="BD68" t="str">
        <v>150</v>
      </c>
      <c r="BE68" t="str">
        <v>0.001</v>
      </c>
      <c r="BF68" t="str">
        <v>2.000000</v>
      </c>
      <c r="BG68" t="str">
        <v>0.165850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1.000000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2.462097</v>
      </c>
      <c r="CD68" t="str">
        <v>2.477081</v>
      </c>
      <c r="CE68" t="str">
        <v>1.636463</v>
      </c>
      <c r="CF68" t="str">
        <v>0.933287</v>
      </c>
      <c r="CG68" t="str">
        <v>0.277023</v>
      </c>
      <c r="CH68" t="str">
        <v>-0.005563</v>
      </c>
      <c r="CI68" t="str">
        <v>0.525531</v>
      </c>
      <c r="CJ68" t="str">
        <v>0.111070</v>
      </c>
      <c r="CK68" t="str">
        <v>117.865562</v>
      </c>
      <c r="CL68" t="str">
        <v>0.000233</v>
      </c>
      <c r="CM68" t="str">
        <v>2.366979</v>
      </c>
      <c r="CN68" t="str">
        <v>-0.000027</v>
      </c>
      <c r="CO68" t="str">
        <v>1.000000</v>
      </c>
      <c r="CP68" t="str">
        <v>2.379352</v>
      </c>
      <c r="CQ68" t="str">
        <v>-0.000008</v>
      </c>
      <c r="CR68" t="str">
        <v>1.000000</v>
      </c>
      <c r="CS68" t="str">
        <v>0.602324</v>
      </c>
      <c r="CT68" t="str">
        <v>0.600243</v>
      </c>
      <c r="CU68" t="str">
        <v>0.106805</v>
      </c>
      <c r="CV68" t="str">
        <v>0.000000</v>
      </c>
      <c r="CW68" t="str">
        <v>PSF-00186_20240711100832_167</v>
      </c>
      <c r="CX68" t="str">
        <v>PFA-00180</v>
      </c>
      <c r="CY68" t="str">
        <v>PSA-00192</v>
      </c>
      <c r="CZ68" t="str">
        <v>PSF-00186</v>
      </c>
      <c r="DA68" t="str">
        <v>RHS-00538</v>
      </c>
      <c r="DB68" t="str">
        <v>3.0.0</v>
      </c>
      <c r="DC68" t="str">
        <v>2024-07-10T17:26:45.161Z</v>
      </c>
    </row>
    <row r="69">
      <c r="A69" t="str">
        <v>66</v>
      </c>
      <c r="B69" t="str">
        <v>10:11:26</v>
      </c>
      <c r="C69" t="str">
        <v>2024-07-11</v>
      </c>
      <c r="D69" t="str">
        <v>Hainich_TSM</v>
      </c>
      <c r="E69" t="str">
        <v>Sharath</v>
      </c>
      <c r="F69" t="str">
        <v/>
      </c>
      <c r="G69" t="str">
        <v>001</v>
      </c>
      <c r="H69" t="str">
        <v>025</v>
      </c>
      <c r="I69" t="str">
        <v>30min</v>
      </c>
      <c r="J69" t="str">
        <f>1/((1/L69)-(1/K69))</f>
        <v>0.016330</v>
      </c>
      <c r="K69" t="str">
        <f>BH69+(BI69*AN69)+(BJ69*AN69*POWER(V69,2))+(BK69*AN69*V69)+(BL69*POWER(AN69,2))</f>
        <v>2.918623</v>
      </c>
      <c r="L69" t="str">
        <f>((M69/1000)*(1000-((T69+S69)/2)))/(T69-S69)</f>
        <v>0.016239</v>
      </c>
      <c r="M69" t="str">
        <f>(AN69*(S69-R69))/(100*U69*(1000-S69))*1000</f>
        <v>0.180017</v>
      </c>
      <c r="N69" t="str">
        <v>1.972800</v>
      </c>
      <c r="O69" t="str">
        <v>1.969446</v>
      </c>
      <c r="P69" t="str">
        <f>0.61365*EXP((17.502*AL69)/(240.97+AL69))</f>
        <v>3.048545</v>
      </c>
      <c r="Q69" t="str">
        <f>P69-N69</f>
        <v>1.075744</v>
      </c>
      <c r="R69" t="str">
        <v>19.783384</v>
      </c>
      <c r="S69" t="str">
        <v>19.817081</v>
      </c>
      <c r="T69" t="str">
        <f>(P69/AM69)*1000</f>
        <v>30.623096</v>
      </c>
      <c r="U69" t="str">
        <f>V69*BG69</f>
        <v>0.298530</v>
      </c>
      <c r="V69" t="str">
        <v>1.800000</v>
      </c>
      <c r="W69" t="str">
        <v>PSF-00186_20240711101126_c3b</v>
      </c>
      <c r="X69" t="str">
        <v>123.981003</v>
      </c>
      <c r="Y69" t="str">
        <v>496.349213</v>
      </c>
      <c r="Z69" t="str">
        <v>0.750214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1.307156</v>
      </c>
      <c r="AG69" t="str">
        <v>1.000000</v>
      </c>
      <c r="AH69" t="str">
        <v>63.39</v>
      </c>
      <c r="AI69" t="str">
        <v>63.28</v>
      </c>
      <c r="AJ69" t="str">
        <v>24.64</v>
      </c>
      <c r="AK69" t="str">
        <v>24.30</v>
      </c>
      <c r="AL69" t="str">
        <f>(AK69-AJ69)*(AJ69*0+0)+AK69</f>
        <v>24.30</v>
      </c>
      <c r="AM69" t="str">
        <v>99.55</v>
      </c>
      <c r="AN69" t="str">
        <v>156.3</v>
      </c>
      <c r="AO69" t="str">
        <v>155.7</v>
      </c>
      <c r="AP69" t="str">
        <v>0.4</v>
      </c>
      <c r="AQ69" t="str">
        <v>4</v>
      </c>
      <c r="AR69" t="str">
        <v>3.938</v>
      </c>
      <c r="AS69" t="str">
        <v>09:59:32</v>
      </c>
      <c r="AT69" t="str">
        <v>2024-07-11</v>
      </c>
      <c r="AU69" t="str">
        <v>-0.58</v>
      </c>
      <c r="AV69" t="str">
        <v>1</v>
      </c>
      <c r="AW69" t="str">
        <v>-0.001</v>
      </c>
      <c r="AX69" t="str">
        <v>-0.000</v>
      </c>
      <c r="AY69" t="str">
        <v>-0.003</v>
      </c>
      <c r="AZ69" t="str">
        <v>0.290</v>
      </c>
      <c r="BA69" t="str">
        <v>0.485</v>
      </c>
      <c r="BB69" t="str">
        <v>0.966</v>
      </c>
      <c r="BC69" t="str">
        <v>1</v>
      </c>
      <c r="BD69" t="str">
        <v>150</v>
      </c>
      <c r="BE69" t="str">
        <v>0.001</v>
      </c>
      <c r="BF69" t="str">
        <v>2.000000</v>
      </c>
      <c r="BG69" t="str">
        <v>0.165850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6000</v>
      </c>
      <c r="BQ69" t="str">
        <v>5</v>
      </c>
      <c r="BR69" t="str">
        <v>1.000000</v>
      </c>
      <c r="BS69" t="str">
        <v>2.000000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2.461773</v>
      </c>
      <c r="CD69" t="str">
        <v>2.476934</v>
      </c>
      <c r="CE69" t="str">
        <v>1.636116</v>
      </c>
      <c r="CF69" t="str">
        <v>0.932094</v>
      </c>
      <c r="CG69" t="str">
        <v>0.276671</v>
      </c>
      <c r="CH69" t="str">
        <v>-0.003971</v>
      </c>
      <c r="CI69" t="str">
        <v>0.532748</v>
      </c>
      <c r="CJ69" t="str">
        <v>0.110452</v>
      </c>
      <c r="CK69" t="str">
        <v>123.981003</v>
      </c>
      <c r="CL69" t="str">
        <v>0.000226</v>
      </c>
      <c r="CM69" t="str">
        <v>2.366979</v>
      </c>
      <c r="CN69" t="str">
        <v>-0.000027</v>
      </c>
      <c r="CO69" t="str">
        <v>1.000000</v>
      </c>
      <c r="CP69" t="str">
        <v>2.379352</v>
      </c>
      <c r="CQ69" t="str">
        <v>-0.000008</v>
      </c>
      <c r="CR69" t="str">
        <v>1.000000</v>
      </c>
      <c r="CS69" t="str">
        <v>0.602324</v>
      </c>
      <c r="CT69" t="str">
        <v>0.600243</v>
      </c>
      <c r="CU69" t="str">
        <v>0.106805</v>
      </c>
      <c r="CV69" t="str">
        <v>0.000000</v>
      </c>
      <c r="CW69" t="str">
        <v>PSF-00186_20240711101126_c3b</v>
      </c>
      <c r="CX69" t="str">
        <v>PFA-00180</v>
      </c>
      <c r="CY69" t="str">
        <v>PSA-00192</v>
      </c>
      <c r="CZ69" t="str">
        <v>PSF-00186</v>
      </c>
      <c r="DA69" t="str">
        <v>RHS-00538</v>
      </c>
      <c r="DB69" t="str">
        <v>3.0.0</v>
      </c>
      <c r="DC69" t="str">
        <v>2024-07-10T17:26:45.161Z</v>
      </c>
    </row>
    <row r="70">
      <c r="A70" t="str">
        <v>67</v>
      </c>
      <c r="B70" t="str">
        <v>10:12:54</v>
      </c>
      <c r="C70" t="str">
        <v>2024-07-11</v>
      </c>
      <c r="D70" t="str">
        <v>Hainich_TSM</v>
      </c>
      <c r="E70" t="str">
        <v>Sharath</v>
      </c>
      <c r="F70" t="str">
        <v/>
      </c>
      <c r="G70" t="str">
        <v>002</v>
      </c>
      <c r="H70" t="str">
        <v>025</v>
      </c>
      <c r="I70" t="str">
        <v>30min</v>
      </c>
      <c r="J70" t="str">
        <f>1/((1/L70)-(1/K70))</f>
        <v>0.024366</v>
      </c>
      <c r="K70" t="str">
        <f>BH70+(BI70*AN70)+(BJ70*AN70*POWER(V70,2))+(BK70*AN70*V70)+(BL70*POWER(AN70,2))</f>
        <v>2.918359</v>
      </c>
      <c r="L70" t="str">
        <f>((M70/1000)*(1000-((T70+S70)/2)))/(T70-S70)</f>
        <v>0.024164</v>
      </c>
      <c r="M70" t="str">
        <f>(AN70*(S70-R70))/(100*U70*(1000-S70))*1000</f>
        <v>0.258413</v>
      </c>
      <c r="N70" t="str">
        <v>1.968377</v>
      </c>
      <c r="O70" t="str">
        <v>1.963561</v>
      </c>
      <c r="P70" t="str">
        <f>0.61365*EXP((17.502*AL70)/(240.97+AL70))</f>
        <v>3.006352</v>
      </c>
      <c r="Q70" t="str">
        <f>P70-N70</f>
        <v>1.037975</v>
      </c>
      <c r="R70" t="str">
        <v>19.724514</v>
      </c>
      <c r="S70" t="str">
        <v>19.772898</v>
      </c>
      <c r="T70" t="str">
        <f>(P70/AM70)*1000</f>
        <v>30.199650</v>
      </c>
      <c r="U70" t="str">
        <f>V70*BG70</f>
        <v>0.298530</v>
      </c>
      <c r="V70" t="str">
        <v>1.800000</v>
      </c>
      <c r="W70" t="str">
        <v>PSF-00186_20240711101254_479</v>
      </c>
      <c r="X70" t="str">
        <v>120.157959</v>
      </c>
      <c r="Y70" t="str">
        <v>444.083679</v>
      </c>
      <c r="Z70" t="str">
        <v>0.729425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1.556933</v>
      </c>
      <c r="AG70" t="str">
        <v>1.000000</v>
      </c>
      <c r="AH70" t="str">
        <v>63.16</v>
      </c>
      <c r="AI70" t="str">
        <v>63.00</v>
      </c>
      <c r="AJ70" t="str">
        <v>24.66</v>
      </c>
      <c r="AK70" t="str">
        <v>24.06</v>
      </c>
      <c r="AL70" t="str">
        <f>(AK70-AJ70)*(AJ70*0+0)+AK70</f>
        <v>24.06</v>
      </c>
      <c r="AM70" t="str">
        <v>99.55</v>
      </c>
      <c r="AN70" t="str">
        <v>156.3</v>
      </c>
      <c r="AO70" t="str">
        <v>156.1</v>
      </c>
      <c r="AP70" t="str">
        <v>0.1</v>
      </c>
      <c r="AQ70" t="str">
        <v>5</v>
      </c>
      <c r="AR70" t="str">
        <v>3.937</v>
      </c>
      <c r="AS70" t="str">
        <v>10:12:11</v>
      </c>
      <c r="AT70" t="str">
        <v>2024-07-11</v>
      </c>
      <c r="AU70" t="str">
        <v>-0.60</v>
      </c>
      <c r="AV70" t="str">
        <v>1</v>
      </c>
      <c r="AW70" t="str">
        <v>-0.001</v>
      </c>
      <c r="AX70" t="str">
        <v>0.000</v>
      </c>
      <c r="AY70" t="str">
        <v>-0.003</v>
      </c>
      <c r="AZ70" t="str">
        <v>0.602</v>
      </c>
      <c r="BA70" t="str">
        <v>0.895</v>
      </c>
      <c r="BB70" t="str">
        <v>2.000</v>
      </c>
      <c r="BC70" t="str">
        <v>1</v>
      </c>
      <c r="BD70" t="str">
        <v>150</v>
      </c>
      <c r="BE70" t="str">
        <v>0.001</v>
      </c>
      <c r="BF70" t="str">
        <v>2.000000</v>
      </c>
      <c r="BG70" t="str">
        <v>0.165850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6000</v>
      </c>
      <c r="BQ70" t="str">
        <v>5</v>
      </c>
      <c r="BR70" t="str">
        <v>1.000000</v>
      </c>
      <c r="BS70" t="str">
        <v>2.000000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2.461404</v>
      </c>
      <c r="CD70" t="str">
        <v>2.476657</v>
      </c>
      <c r="CE70" t="str">
        <v>1.635841</v>
      </c>
      <c r="CF70" t="str">
        <v>0.933043</v>
      </c>
      <c r="CG70" t="str">
        <v>0.276408</v>
      </c>
      <c r="CH70" t="str">
        <v>-0.006969</v>
      </c>
      <c r="CI70" t="str">
        <v>0.536445</v>
      </c>
      <c r="CJ70" t="str">
        <v>0.111273</v>
      </c>
      <c r="CK70" t="str">
        <v>120.157959</v>
      </c>
      <c r="CL70" t="str">
        <v>0.000222</v>
      </c>
      <c r="CM70" t="str">
        <v>2.366979</v>
      </c>
      <c r="CN70" t="str">
        <v>-0.000027</v>
      </c>
      <c r="CO70" t="str">
        <v>1.000000</v>
      </c>
      <c r="CP70" t="str">
        <v>2.379352</v>
      </c>
      <c r="CQ70" t="str">
        <v>-0.000008</v>
      </c>
      <c r="CR70" t="str">
        <v>1.000000</v>
      </c>
      <c r="CS70" t="str">
        <v>0.602324</v>
      </c>
      <c r="CT70" t="str">
        <v>0.600243</v>
      </c>
      <c r="CU70" t="str">
        <v>0.106805</v>
      </c>
      <c r="CV70" t="str">
        <v>0.000000</v>
      </c>
      <c r="CW70" t="str">
        <v>PSF-00186_20240711101254_479</v>
      </c>
      <c r="CX70" t="str">
        <v>PFA-00180</v>
      </c>
      <c r="CY70" t="str">
        <v>PSA-00192</v>
      </c>
      <c r="CZ70" t="str">
        <v>PSF-00186</v>
      </c>
      <c r="DA70" t="str">
        <v>RHS-00538</v>
      </c>
      <c r="DB70" t="str">
        <v>3.0.0</v>
      </c>
      <c r="DC70" t="str">
        <v>2024-07-10T17:26:45.161Z</v>
      </c>
    </row>
    <row r="71">
      <c r="A71" t="str">
        <v>68</v>
      </c>
      <c r="B71" t="str">
        <v>10:14:06</v>
      </c>
      <c r="C71" t="str">
        <v>2024-07-11</v>
      </c>
      <c r="D71" t="str">
        <v>Hainich_TSM</v>
      </c>
      <c r="E71" t="str">
        <v>Sharath</v>
      </c>
      <c r="F71" t="str">
        <v/>
      </c>
      <c r="G71" t="str">
        <v>003</v>
      </c>
      <c r="H71" t="str">
        <v>025</v>
      </c>
      <c r="I71" t="str">
        <v>30min</v>
      </c>
      <c r="J71" t="str">
        <f>1/((1/L71)-(1/K71))</f>
        <v>0.022910</v>
      </c>
      <c r="K71" t="str">
        <f>BH71+(BI71*AN71)+(BJ71*AN71*POWER(V71,2))+(BK71*AN71*V71)+(BL71*POWER(AN71,2))</f>
        <v>2.918224</v>
      </c>
      <c r="L71" t="str">
        <f>((M71/1000)*(1000-((T71+S71)/2)))/(T71-S71)</f>
        <v>0.022732</v>
      </c>
      <c r="M71" t="str">
        <f>(AN71*(S71-R71))/(100*U71*(1000-S71))*1000</f>
        <v>0.248211</v>
      </c>
      <c r="N71" t="str">
        <v>1.976945</v>
      </c>
      <c r="O71" t="str">
        <v>1.972319</v>
      </c>
      <c r="P71" t="str">
        <f>0.61365*EXP((17.502*AL71)/(240.97+AL71))</f>
        <v>3.036607</v>
      </c>
      <c r="Q71" t="str">
        <f>P71-N71</f>
        <v>1.059662</v>
      </c>
      <c r="R71" t="str">
        <v>19.811844</v>
      </c>
      <c r="S71" t="str">
        <v>19.858320</v>
      </c>
      <c r="T71" t="str">
        <f>(P71/AM71)*1000</f>
        <v>30.502567</v>
      </c>
      <c r="U71" t="str">
        <f>V71*BG71</f>
        <v>0.298530</v>
      </c>
      <c r="V71" t="str">
        <v>1.800000</v>
      </c>
      <c r="W71" t="str">
        <v>PSF-00186_20240711101406_152</v>
      </c>
      <c r="X71" t="str">
        <v>112.851974</v>
      </c>
      <c r="Y71" t="str">
        <v>504.231689</v>
      </c>
      <c r="Z71" t="str">
        <v>0.776190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1.231875</v>
      </c>
      <c r="AG71" t="str">
        <v>1.000000</v>
      </c>
      <c r="AH71" t="str">
        <v>63.46</v>
      </c>
      <c r="AI71" t="str">
        <v>63.31</v>
      </c>
      <c r="AJ71" t="str">
        <v>24.66</v>
      </c>
      <c r="AK71" t="str">
        <v>24.23</v>
      </c>
      <c r="AL71" t="str">
        <f>(AK71-AJ71)*(AJ71*0+0)+AK71</f>
        <v>24.23</v>
      </c>
      <c r="AM71" t="str">
        <v>99.55</v>
      </c>
      <c r="AN71" t="str">
        <v>156.3</v>
      </c>
      <c r="AO71" t="str">
        <v>156.0</v>
      </c>
      <c r="AP71" t="str">
        <v>0.2</v>
      </c>
      <c r="AQ71" t="str">
        <v>4</v>
      </c>
      <c r="AR71" t="str">
        <v>3.935</v>
      </c>
      <c r="AS71" t="str">
        <v>10:12:11</v>
      </c>
      <c r="AT71" t="str">
        <v>2024-07-11</v>
      </c>
      <c r="AU71" t="str">
        <v>-0.60</v>
      </c>
      <c r="AV71" t="str">
        <v>1</v>
      </c>
      <c r="AW71" t="str">
        <v>-0.004</v>
      </c>
      <c r="AX71" t="str">
        <v>-0.001</v>
      </c>
      <c r="AY71" t="str">
        <v>-0.004</v>
      </c>
      <c r="AZ71" t="str">
        <v>-0.039</v>
      </c>
      <c r="BA71" t="str">
        <v>-0.027</v>
      </c>
      <c r="BB71" t="str">
        <v>-0.204</v>
      </c>
      <c r="BC71" t="str">
        <v>1</v>
      </c>
      <c r="BD71" t="str">
        <v>150</v>
      </c>
      <c r="BE71" t="str">
        <v>0.001</v>
      </c>
      <c r="BF71" t="str">
        <v>2.000000</v>
      </c>
      <c r="BG71" t="str">
        <v>0.165850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6000</v>
      </c>
      <c r="BQ71" t="str">
        <v>5</v>
      </c>
      <c r="BR71" t="str">
        <v>1.000000</v>
      </c>
      <c r="BS71" t="str">
        <v>2.000000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2.461811</v>
      </c>
      <c r="CD71" t="str">
        <v>2.477061</v>
      </c>
      <c r="CE71" t="str">
        <v>1.635700</v>
      </c>
      <c r="CF71" t="str">
        <v>0.932632</v>
      </c>
      <c r="CG71" t="str">
        <v>0.276493</v>
      </c>
      <c r="CH71" t="str">
        <v>-0.004927</v>
      </c>
      <c r="CI71" t="str">
        <v>0.539446</v>
      </c>
      <c r="CJ71" t="str">
        <v>0.110127</v>
      </c>
      <c r="CK71" t="str">
        <v>112.851974</v>
      </c>
      <c r="CL71" t="str">
        <v>0.000233</v>
      </c>
      <c r="CM71" t="str">
        <v>2.366979</v>
      </c>
      <c r="CN71" t="str">
        <v>-0.000027</v>
      </c>
      <c r="CO71" t="str">
        <v>1.000000</v>
      </c>
      <c r="CP71" t="str">
        <v>2.379352</v>
      </c>
      <c r="CQ71" t="str">
        <v>-0.000008</v>
      </c>
      <c r="CR71" t="str">
        <v>1.000000</v>
      </c>
      <c r="CS71" t="str">
        <v>0.602324</v>
      </c>
      <c r="CT71" t="str">
        <v>0.600243</v>
      </c>
      <c r="CU71" t="str">
        <v>0.106805</v>
      </c>
      <c r="CV71" t="str">
        <v>0.000000</v>
      </c>
      <c r="CW71" t="str">
        <v>PSF-00186_20240711101406_152</v>
      </c>
      <c r="CX71" t="str">
        <v>PFA-00180</v>
      </c>
      <c r="CY71" t="str">
        <v>PSA-00192</v>
      </c>
      <c r="CZ71" t="str">
        <v>PSF-00186</v>
      </c>
      <c r="DA71" t="str">
        <v>RHS-00538</v>
      </c>
      <c r="DB71" t="str">
        <v>3.0.0</v>
      </c>
      <c r="DC71" t="str">
        <v>2024-07-10T17:26:45.161Z</v>
      </c>
    </row>
    <row r="72">
      <c r="A72" t="str">
        <v>69</v>
      </c>
      <c r="B72" t="str">
        <v>10:14:59</v>
      </c>
      <c r="C72" t="str">
        <v>2024-07-11</v>
      </c>
      <c r="D72" t="str">
        <v>Hainich_TSM</v>
      </c>
      <c r="E72" t="str">
        <v>Sharath</v>
      </c>
      <c r="F72" t="str">
        <v/>
      </c>
      <c r="G72" t="str">
        <v>004</v>
      </c>
      <c r="H72" t="str">
        <v>025</v>
      </c>
      <c r="I72" t="str">
        <v>30min</v>
      </c>
      <c r="J72" t="str">
        <f>1/((1/L72)-(1/K72))</f>
        <v>0.031008</v>
      </c>
      <c r="K72" t="str">
        <f>BH72+(BI72*AN72)+(BJ72*AN72*POWER(V72,2))+(BK72*AN72*V72)+(BL72*POWER(AN72,2))</f>
        <v>2.918996</v>
      </c>
      <c r="L72" t="str">
        <f>((M72/1000)*(1000-((T72+S72)/2)))/(T72-S72)</f>
        <v>0.030682</v>
      </c>
      <c r="M72" t="str">
        <f>(AN72*(S72-R72))/(100*U72*(1000-S72))*1000</f>
        <v>0.337513</v>
      </c>
      <c r="N72" t="str">
        <v>1.968868</v>
      </c>
      <c r="O72" t="str">
        <v>1.962581</v>
      </c>
      <c r="P72" t="str">
        <f>0.61365*EXP((17.502*AL72)/(240.97+AL72))</f>
        <v>3.036404</v>
      </c>
      <c r="Q72" t="str">
        <f>P72-N72</f>
        <v>1.067535</v>
      </c>
      <c r="R72" t="str">
        <v>19.715067</v>
      </c>
      <c r="S72" t="str">
        <v>19.778229</v>
      </c>
      <c r="T72" t="str">
        <f>(P72/AM72)*1000</f>
        <v>30.502134</v>
      </c>
      <c r="U72" t="str">
        <f>V72*BG72</f>
        <v>0.298530</v>
      </c>
      <c r="V72" t="str">
        <v>1.800000</v>
      </c>
      <c r="W72" t="str">
        <v>PSF-00186_20240711101459_984</v>
      </c>
      <c r="X72" t="str">
        <v>138.638733</v>
      </c>
      <c r="Y72" t="str">
        <v>488.956696</v>
      </c>
      <c r="Z72" t="str">
        <v>0.716460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1.194976</v>
      </c>
      <c r="AG72" t="str">
        <v>1.000000</v>
      </c>
      <c r="AH72" t="str">
        <v>63.23</v>
      </c>
      <c r="AI72" t="str">
        <v>63.03</v>
      </c>
      <c r="AJ72" t="str">
        <v>24.65</v>
      </c>
      <c r="AK72" t="str">
        <v>24.23</v>
      </c>
      <c r="AL72" t="str">
        <f>(AK72-AJ72)*(AJ72*0+0)+AK72</f>
        <v>24.23</v>
      </c>
      <c r="AM72" t="str">
        <v>99.55</v>
      </c>
      <c r="AN72" t="str">
        <v>156.4</v>
      </c>
      <c r="AO72" t="str">
        <v>155.8</v>
      </c>
      <c r="AP72" t="str">
        <v>0.3</v>
      </c>
      <c r="AQ72" t="str">
        <v>4</v>
      </c>
      <c r="AR72" t="str">
        <v>3.934</v>
      </c>
      <c r="AS72" t="str">
        <v>10:12:11</v>
      </c>
      <c r="AT72" t="str">
        <v>2024-07-11</v>
      </c>
      <c r="AU72" t="str">
        <v>-0.60</v>
      </c>
      <c r="AV72" t="str">
        <v>1</v>
      </c>
      <c r="AW72" t="str">
        <v>-0.001</v>
      </c>
      <c r="AX72" t="str">
        <v>-0.001</v>
      </c>
      <c r="AY72" t="str">
        <v>-0.004</v>
      </c>
      <c r="AZ72" t="str">
        <v>0.495</v>
      </c>
      <c r="BA72" t="str">
        <v>0.971</v>
      </c>
      <c r="BB72" t="str">
        <v>2.006</v>
      </c>
      <c r="BC72" t="str">
        <v>1</v>
      </c>
      <c r="BD72" t="str">
        <v>150</v>
      </c>
      <c r="BE72" t="str">
        <v>0.001</v>
      </c>
      <c r="BF72" t="str">
        <v>2.000000</v>
      </c>
      <c r="BG72" t="str">
        <v>0.165850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6000</v>
      </c>
      <c r="BQ72" t="str">
        <v>5</v>
      </c>
      <c r="BR72" t="str">
        <v>1.000000</v>
      </c>
      <c r="BS72" t="str">
        <v>2.000000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2.461437</v>
      </c>
      <c r="CD72" t="str">
        <v>2.476753</v>
      </c>
      <c r="CE72" t="str">
        <v>1.636504</v>
      </c>
      <c r="CF72" t="str">
        <v>0.932299</v>
      </c>
      <c r="CG72" t="str">
        <v>0.276567</v>
      </c>
      <c r="CH72" t="str">
        <v>-0.004861</v>
      </c>
      <c r="CI72" t="str">
        <v>0.541582</v>
      </c>
      <c r="CJ72" t="str">
        <v>0.110296</v>
      </c>
      <c r="CK72" t="str">
        <v>138.638733</v>
      </c>
      <c r="CL72" t="str">
        <v>0.000227</v>
      </c>
      <c r="CM72" t="str">
        <v>2.366979</v>
      </c>
      <c r="CN72" t="str">
        <v>-0.000027</v>
      </c>
      <c r="CO72" t="str">
        <v>1.000000</v>
      </c>
      <c r="CP72" t="str">
        <v>2.379352</v>
      </c>
      <c r="CQ72" t="str">
        <v>-0.000008</v>
      </c>
      <c r="CR72" t="str">
        <v>1.000000</v>
      </c>
      <c r="CS72" t="str">
        <v>0.602324</v>
      </c>
      <c r="CT72" t="str">
        <v>0.600243</v>
      </c>
      <c r="CU72" t="str">
        <v>0.106805</v>
      </c>
      <c r="CV72" t="str">
        <v>0.000000</v>
      </c>
      <c r="CW72" t="str">
        <v>PSF-00186_20240711101459_984</v>
      </c>
      <c r="CX72" t="str">
        <v>PFA-00180</v>
      </c>
      <c r="CY72" t="str">
        <v>PSA-00192</v>
      </c>
      <c r="CZ72" t="str">
        <v>PSF-00186</v>
      </c>
      <c r="DA72" t="str">
        <v>RHS-00538</v>
      </c>
      <c r="DB72" t="str">
        <v>3.0.0</v>
      </c>
      <c r="DC72" t="str">
        <v>2024-07-10T17:26:45.161Z</v>
      </c>
    </row>
    <row r="73">
      <c r="A73" t="str">
        <v>70</v>
      </c>
      <c r="B73" t="str">
        <v>10:15:48</v>
      </c>
      <c r="C73" t="str">
        <v>2024-07-11</v>
      </c>
      <c r="D73" t="str">
        <v>Hainich_TSM</v>
      </c>
      <c r="E73" t="str">
        <v>Sharath</v>
      </c>
      <c r="F73" t="str">
        <v/>
      </c>
      <c r="G73" t="str">
        <v>005</v>
      </c>
      <c r="H73" t="str">
        <v>025</v>
      </c>
      <c r="I73" t="str">
        <v>30min</v>
      </c>
      <c r="J73" t="str">
        <f>1/((1/L73)-(1/K73))</f>
        <v>0.005218</v>
      </c>
      <c r="K73" t="str">
        <f>BH73+(BI73*AN73)+(BJ73*AN73*POWER(V73,2))+(BK73*AN73*V73)+(BL73*POWER(AN73,2))</f>
        <v>2.918902</v>
      </c>
      <c r="L73" t="str">
        <f>((M73/1000)*(1000-((T73+S73)/2)))/(T73-S73)</f>
        <v>0.005209</v>
      </c>
      <c r="M73" t="str">
        <f>(AN73*(S73-R73))/(100*U73*(1000-S73))*1000</f>
        <v>0.056622</v>
      </c>
      <c r="N73" t="str">
        <v>1.972599</v>
      </c>
      <c r="O73" t="str">
        <v>1.971544</v>
      </c>
      <c r="P73" t="str">
        <f>0.61365*EXP((17.502*AL73)/(240.97+AL73))</f>
        <v>3.027588</v>
      </c>
      <c r="Q73" t="str">
        <f>P73-N73</f>
        <v>1.054989</v>
      </c>
      <c r="R73" t="str">
        <v>19.804756</v>
      </c>
      <c r="S73" t="str">
        <v>19.815353</v>
      </c>
      <c r="T73" t="str">
        <f>(P73/AM73)*1000</f>
        <v>30.413040</v>
      </c>
      <c r="U73" t="str">
        <f>V73*BG73</f>
        <v>0.298530</v>
      </c>
      <c r="V73" t="str">
        <v>1.800000</v>
      </c>
      <c r="W73" t="str">
        <v>PSF-00186_20240711101548_7d0</v>
      </c>
      <c r="X73" t="str">
        <v>165.488007</v>
      </c>
      <c r="Y73" t="str">
        <v>454.647675</v>
      </c>
      <c r="Z73" t="str">
        <v>0.636008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1.249205</v>
      </c>
      <c r="AG73" t="str">
        <v>1.000000</v>
      </c>
      <c r="AH73" t="str">
        <v>63.36</v>
      </c>
      <c r="AI73" t="str">
        <v>63.33</v>
      </c>
      <c r="AJ73" t="str">
        <v>24.65</v>
      </c>
      <c r="AK73" t="str">
        <v>24.18</v>
      </c>
      <c r="AL73" t="str">
        <f>(AK73-AJ73)*(AJ73*0+0)+AK73</f>
        <v>24.18</v>
      </c>
      <c r="AM73" t="str">
        <v>99.55</v>
      </c>
      <c r="AN73" t="str">
        <v>156.4</v>
      </c>
      <c r="AO73" t="str">
        <v>156.0</v>
      </c>
      <c r="AP73" t="str">
        <v>0.2</v>
      </c>
      <c r="AQ73" t="str">
        <v>5</v>
      </c>
      <c r="AR73" t="str">
        <v>3.934</v>
      </c>
      <c r="AS73" t="str">
        <v>10:12:11</v>
      </c>
      <c r="AT73" t="str">
        <v>2024-07-11</v>
      </c>
      <c r="AU73" t="str">
        <v>-0.60</v>
      </c>
      <c r="AV73" t="str">
        <v>1</v>
      </c>
      <c r="AW73" t="str">
        <v>-0.000</v>
      </c>
      <c r="AX73" t="str">
        <v>-0.001</v>
      </c>
      <c r="AY73" t="str">
        <v>0.002</v>
      </c>
      <c r="AZ73" t="str">
        <v>0.513</v>
      </c>
      <c r="BA73" t="str">
        <v>0.420</v>
      </c>
      <c r="BB73" t="str">
        <v>1.197</v>
      </c>
      <c r="BC73" t="str">
        <v>1</v>
      </c>
      <c r="BD73" t="str">
        <v>150</v>
      </c>
      <c r="BE73" t="str">
        <v>0.001</v>
      </c>
      <c r="BF73" t="str">
        <v>2.000000</v>
      </c>
      <c r="BG73" t="str">
        <v>0.165850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6000</v>
      </c>
      <c r="BQ73" t="str">
        <v>5</v>
      </c>
      <c r="BR73" t="str">
        <v>1.000000</v>
      </c>
      <c r="BS73" t="str">
        <v>2.000000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2.461830</v>
      </c>
      <c r="CD73" t="str">
        <v>2.476928</v>
      </c>
      <c r="CE73" t="str">
        <v>1.636406</v>
      </c>
      <c r="CF73" t="str">
        <v>0.932723</v>
      </c>
      <c r="CG73" t="str">
        <v>0.276604</v>
      </c>
      <c r="CH73" t="str">
        <v>-0.005389</v>
      </c>
      <c r="CI73" t="str">
        <v>0.543519</v>
      </c>
      <c r="CJ73" t="str">
        <v>0.110916</v>
      </c>
      <c r="CK73" t="str">
        <v>165.488007</v>
      </c>
      <c r="CL73" t="str">
        <v>0.000225</v>
      </c>
      <c r="CM73" t="str">
        <v>2.366979</v>
      </c>
      <c r="CN73" t="str">
        <v>-0.000027</v>
      </c>
      <c r="CO73" t="str">
        <v>1.000000</v>
      </c>
      <c r="CP73" t="str">
        <v>2.379352</v>
      </c>
      <c r="CQ73" t="str">
        <v>-0.000008</v>
      </c>
      <c r="CR73" t="str">
        <v>1.000000</v>
      </c>
      <c r="CS73" t="str">
        <v>0.602324</v>
      </c>
      <c r="CT73" t="str">
        <v>0.600243</v>
      </c>
      <c r="CU73" t="str">
        <v>0.106805</v>
      </c>
      <c r="CV73" t="str">
        <v>0.000000</v>
      </c>
      <c r="CW73" t="str">
        <v>PSF-00186_20240711101548_7d0</v>
      </c>
      <c r="CX73" t="str">
        <v>PFA-00180</v>
      </c>
      <c r="CY73" t="str">
        <v>PSA-00192</v>
      </c>
      <c r="CZ73" t="str">
        <v>PSF-00186</v>
      </c>
      <c r="DA73" t="str">
        <v>RHS-00538</v>
      </c>
      <c r="DB73" t="str">
        <v>3.0.0</v>
      </c>
      <c r="DC73" t="str">
        <v>2024-07-10T17:26:45.161Z</v>
      </c>
    </row>
    <row r="74">
      <c r="A74" t="str">
        <v>71</v>
      </c>
      <c r="B74" t="str">
        <v>10:17:28</v>
      </c>
      <c r="C74" t="str">
        <v>2024-07-11</v>
      </c>
      <c r="D74" t="str">
        <v>Hainich_TSM</v>
      </c>
      <c r="E74" t="str">
        <v>Sharath</v>
      </c>
      <c r="F74" t="str">
        <v/>
      </c>
      <c r="G74" t="str">
        <v>006</v>
      </c>
      <c r="H74" t="str">
        <v>025</v>
      </c>
      <c r="I74" t="str">
        <v>30min</v>
      </c>
      <c r="J74" t="str">
        <f>1/((1/L74)-(1/K74))</f>
        <v>0.037751</v>
      </c>
      <c r="K74" t="str">
        <f>BH74+(BI74*AN74)+(BJ74*AN74*POWER(V74,2))+(BK74*AN74*V74)+(BL74*POWER(AN74,2))</f>
        <v>2.919493</v>
      </c>
      <c r="L74" t="str">
        <f>((M74/1000)*(1000-((T74+S74)/2)))/(T74-S74)</f>
        <v>0.037269</v>
      </c>
      <c r="M74" t="str">
        <f>(AN74*(S74-R74))/(100*U74*(1000-S74))*1000</f>
        <v>0.394596</v>
      </c>
      <c r="N74" t="str">
        <v>1.973058</v>
      </c>
      <c r="O74" t="str">
        <v>1.965710</v>
      </c>
      <c r="P74" t="str">
        <f>0.61365*EXP((17.502*AL74)/(240.97+AL74))</f>
        <v>3.000736</v>
      </c>
      <c r="Q74" t="str">
        <f>P74-N74</f>
        <v>1.027678</v>
      </c>
      <c r="R74" t="str">
        <v>19.746155</v>
      </c>
      <c r="S74" t="str">
        <v>19.819967</v>
      </c>
      <c r="T74" t="str">
        <f>(P74/AM74)*1000</f>
        <v>30.143305</v>
      </c>
      <c r="U74" t="str">
        <f>V74*BG74</f>
        <v>0.298530</v>
      </c>
      <c r="V74" t="str">
        <v>1.800000</v>
      </c>
      <c r="W74" t="str">
        <v>PSF-00186_20240711101728_c35</v>
      </c>
      <c r="X74" t="str">
        <v>116.698982</v>
      </c>
      <c r="Y74" t="str">
        <v>389.797913</v>
      </c>
      <c r="Z74" t="str">
        <v>0.700617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1.112293</v>
      </c>
      <c r="AG74" t="str">
        <v>1.000000</v>
      </c>
      <c r="AH74" t="str">
        <v>63.32</v>
      </c>
      <c r="AI74" t="str">
        <v>63.09</v>
      </c>
      <c r="AJ74" t="str">
        <v>24.66</v>
      </c>
      <c r="AK74" t="str">
        <v>24.03</v>
      </c>
      <c r="AL74" t="str">
        <f>(AK74-AJ74)*(AJ74*0+0)+AK74</f>
        <v>24.03</v>
      </c>
      <c r="AM74" t="str">
        <v>99.55</v>
      </c>
      <c r="AN74" t="str">
        <v>156.4</v>
      </c>
      <c r="AO74" t="str">
        <v>147.0</v>
      </c>
      <c r="AP74" t="str">
        <v>6.0</v>
      </c>
      <c r="AQ74" t="str">
        <v>4</v>
      </c>
      <c r="AR74" t="str">
        <v>3.931</v>
      </c>
      <c r="AS74" t="str">
        <v>10:12:11</v>
      </c>
      <c r="AT74" t="str">
        <v>2024-07-11</v>
      </c>
      <c r="AU74" t="str">
        <v>-0.60</v>
      </c>
      <c r="AV74" t="str">
        <v>1</v>
      </c>
      <c r="AW74" t="str">
        <v>-0.002</v>
      </c>
      <c r="AX74" t="str">
        <v>-0.001</v>
      </c>
      <c r="AY74" t="str">
        <v>-0.003</v>
      </c>
      <c r="AZ74" t="str">
        <v>0.733</v>
      </c>
      <c r="BA74" t="str">
        <v>0.717</v>
      </c>
      <c r="BB74" t="str">
        <v>1.866</v>
      </c>
      <c r="BC74" t="str">
        <v>1</v>
      </c>
      <c r="BD74" t="str">
        <v>150</v>
      </c>
      <c r="BE74" t="str">
        <v>0.001</v>
      </c>
      <c r="BF74" t="str">
        <v>2.000000</v>
      </c>
      <c r="BG74" t="str">
        <v>0.165850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6000</v>
      </c>
      <c r="BQ74" t="str">
        <v>5</v>
      </c>
      <c r="BR74" t="str">
        <v>1.000000</v>
      </c>
      <c r="BS74" t="str">
        <v>2.000000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2.461515</v>
      </c>
      <c r="CD74" t="str">
        <v>2.476877</v>
      </c>
      <c r="CE74" t="str">
        <v>1.637022</v>
      </c>
      <c r="CF74" t="str">
        <v>0.909845</v>
      </c>
      <c r="CG74" t="str">
        <v>0.276452</v>
      </c>
      <c r="CH74" t="str">
        <v>-0.007285</v>
      </c>
      <c r="CI74" t="str">
        <v>0.547534</v>
      </c>
      <c r="CJ74" t="str">
        <v>0.110128</v>
      </c>
      <c r="CK74" t="str">
        <v>116.698982</v>
      </c>
      <c r="CL74" t="str">
        <v>0.000225</v>
      </c>
      <c r="CM74" t="str">
        <v>2.366979</v>
      </c>
      <c r="CN74" t="str">
        <v>-0.000027</v>
      </c>
      <c r="CO74" t="str">
        <v>1.000000</v>
      </c>
      <c r="CP74" t="str">
        <v>2.379352</v>
      </c>
      <c r="CQ74" t="str">
        <v>-0.000008</v>
      </c>
      <c r="CR74" t="str">
        <v>1.000000</v>
      </c>
      <c r="CS74" t="str">
        <v>0.602324</v>
      </c>
      <c r="CT74" t="str">
        <v>0.600243</v>
      </c>
      <c r="CU74" t="str">
        <v>0.106805</v>
      </c>
      <c r="CV74" t="str">
        <v>0.000000</v>
      </c>
      <c r="CW74" t="str">
        <v>PSF-00186_20240711101728_c35</v>
      </c>
      <c r="CX74" t="str">
        <v>PFA-00180</v>
      </c>
      <c r="CY74" t="str">
        <v>PSA-00192</v>
      </c>
      <c r="CZ74" t="str">
        <v>PSF-00186</v>
      </c>
      <c r="DA74" t="str">
        <v>RHS-00538</v>
      </c>
      <c r="DB74" t="str">
        <v>3.0.0</v>
      </c>
      <c r="DC74" t="str">
        <v>2024-07-10T17:26:45.161Z</v>
      </c>
    </row>
    <row r="75">
      <c r="A75" t="str">
        <v>72</v>
      </c>
      <c r="B75" t="str">
        <v>10:18:27</v>
      </c>
      <c r="C75" t="str">
        <v>2024-07-11</v>
      </c>
      <c r="D75" t="str">
        <v>Hainich_TSM</v>
      </c>
      <c r="E75" t="str">
        <v>Sharath</v>
      </c>
      <c r="F75" t="str">
        <v/>
      </c>
      <c r="G75" t="str">
        <v>007</v>
      </c>
      <c r="H75" t="str">
        <v>025</v>
      </c>
      <c r="I75" t="str">
        <v>30min</v>
      </c>
      <c r="J75" t="str">
        <f>1/((1/L75)-(1/K75))</f>
        <v>0.011834</v>
      </c>
      <c r="K75" t="str">
        <f>BH75+(BI75*AN75)+(BJ75*AN75*POWER(V75,2))+(BK75*AN75*V75)+(BL75*POWER(AN75,2))</f>
        <v>2.918534</v>
      </c>
      <c r="L75" t="str">
        <f>((M75/1000)*(1000-((T75+S75)/2)))/(T75-S75)</f>
        <v>0.011787</v>
      </c>
      <c r="M75" t="str">
        <f>(AN75*(S75-R75))/(100*U75*(1000-S75))*1000</f>
        <v>0.126076</v>
      </c>
      <c r="N75" t="str">
        <v>1.965262</v>
      </c>
      <c r="O75" t="str">
        <v>1.962912</v>
      </c>
      <c r="P75" t="str">
        <f>0.61365*EXP((17.502*AL75)/(240.97+AL75))</f>
        <v>3.003497</v>
      </c>
      <c r="Q75" t="str">
        <f>P75-N75</f>
        <v>1.038235</v>
      </c>
      <c r="R75" t="str">
        <v>19.718596</v>
      </c>
      <c r="S75" t="str">
        <v>19.742199</v>
      </c>
      <c r="T75" t="str">
        <f>(P75/AM75)*1000</f>
        <v>30.171877</v>
      </c>
      <c r="U75" t="str">
        <f>V75*BG75</f>
        <v>0.298530</v>
      </c>
      <c r="V75" t="str">
        <v>1.800000</v>
      </c>
      <c r="W75" t="str">
        <v>PSF-00186_20240711101827_5ca</v>
      </c>
      <c r="X75" t="str">
        <v>117.862343</v>
      </c>
      <c r="Y75" t="str">
        <v>403.516174</v>
      </c>
      <c r="Z75" t="str">
        <v>0.707912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0.782210</v>
      </c>
      <c r="AG75" t="str">
        <v>1.000000</v>
      </c>
      <c r="AH75" t="str">
        <v>63.02</v>
      </c>
      <c r="AI75" t="str">
        <v>62.95</v>
      </c>
      <c r="AJ75" t="str">
        <v>24.67</v>
      </c>
      <c r="AK75" t="str">
        <v>24.05</v>
      </c>
      <c r="AL75" t="str">
        <f>(AK75-AJ75)*(AJ75*0+0)+AK75</f>
        <v>24.05</v>
      </c>
      <c r="AM75" t="str">
        <v>99.55</v>
      </c>
      <c r="AN75" t="str">
        <v>156.3</v>
      </c>
      <c r="AO75" t="str">
        <v>156.0</v>
      </c>
      <c r="AP75" t="str">
        <v>0.2</v>
      </c>
      <c r="AQ75" t="str">
        <v>3</v>
      </c>
      <c r="AR75" t="str">
        <v>3.929</v>
      </c>
      <c r="AS75" t="str">
        <v>10:12:11</v>
      </c>
      <c r="AT75" t="str">
        <v>2024-07-11</v>
      </c>
      <c r="AU75" t="str">
        <v>-0.60</v>
      </c>
      <c r="AV75" t="str">
        <v>1</v>
      </c>
      <c r="AW75" t="str">
        <v>-0.001</v>
      </c>
      <c r="AX75" t="str">
        <v>-0.000</v>
      </c>
      <c r="AY75" t="str">
        <v>-0.005</v>
      </c>
      <c r="AZ75" t="str">
        <v>0.001</v>
      </c>
      <c r="BA75" t="str">
        <v>0.119</v>
      </c>
      <c r="BB75" t="str">
        <v>-0.062</v>
      </c>
      <c r="BC75" t="str">
        <v>1</v>
      </c>
      <c r="BD75" t="str">
        <v>150</v>
      </c>
      <c r="BE75" t="str">
        <v>0.001</v>
      </c>
      <c r="BF75" t="str">
        <v>2.000000</v>
      </c>
      <c r="BG75" t="str">
        <v>0.165850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6000</v>
      </c>
      <c r="BQ75" t="str">
        <v>5</v>
      </c>
      <c r="BR75" t="str">
        <v>1.000000</v>
      </c>
      <c r="BS75" t="str">
        <v>2.000000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2.461325</v>
      </c>
      <c r="CD75" t="str">
        <v>2.476472</v>
      </c>
      <c r="CE75" t="str">
        <v>1.636022</v>
      </c>
      <c r="CF75" t="str">
        <v>0.932716</v>
      </c>
      <c r="CG75" t="str">
        <v>0.276296</v>
      </c>
      <c r="CH75" t="str">
        <v>-0.007273</v>
      </c>
      <c r="CI75" t="str">
        <v>0.549785</v>
      </c>
      <c r="CJ75" t="str">
        <v>0.109118</v>
      </c>
      <c r="CK75" t="str">
        <v>117.862343</v>
      </c>
      <c r="CL75" t="str">
        <v>0.000235</v>
      </c>
      <c r="CM75" t="str">
        <v>2.366979</v>
      </c>
      <c r="CN75" t="str">
        <v>-0.000027</v>
      </c>
      <c r="CO75" t="str">
        <v>1.000000</v>
      </c>
      <c r="CP75" t="str">
        <v>2.379352</v>
      </c>
      <c r="CQ75" t="str">
        <v>-0.000008</v>
      </c>
      <c r="CR75" t="str">
        <v>1.000000</v>
      </c>
      <c r="CS75" t="str">
        <v>0.602324</v>
      </c>
      <c r="CT75" t="str">
        <v>0.600243</v>
      </c>
      <c r="CU75" t="str">
        <v>0.106805</v>
      </c>
      <c r="CV75" t="str">
        <v>0.000000</v>
      </c>
      <c r="CW75" t="str">
        <v>PSF-00186_20240711101827_5ca</v>
      </c>
      <c r="CX75" t="str">
        <v>PFA-00180</v>
      </c>
      <c r="CY75" t="str">
        <v>PSA-00192</v>
      </c>
      <c r="CZ75" t="str">
        <v>PSF-00186</v>
      </c>
      <c r="DA75" t="str">
        <v>RHS-00538</v>
      </c>
      <c r="DB75" t="str">
        <v>3.0.0</v>
      </c>
      <c r="DC75" t="str">
        <v>2024-07-10T17:26:45.161Z</v>
      </c>
    </row>
    <row r="76">
      <c r="A76" t="str">
        <v>73</v>
      </c>
      <c r="B76" t="str">
        <v>10:20:56</v>
      </c>
      <c r="C76" t="str">
        <v>2024-07-11</v>
      </c>
      <c r="D76" t="str">
        <v>Hainich_TSM</v>
      </c>
      <c r="E76" t="str">
        <v>Sharath</v>
      </c>
      <c r="F76" t="str">
        <v/>
      </c>
      <c r="G76" t="str">
        <v>008</v>
      </c>
      <c r="H76" t="str">
        <v>025</v>
      </c>
      <c r="I76" t="str">
        <v>30min</v>
      </c>
      <c r="J76" t="str">
        <f>1/((1/L76)-(1/K76))</f>
        <v>0.020495</v>
      </c>
      <c r="K76" t="str">
        <f>BH76+(BI76*AN76)+(BJ76*AN76*POWER(V76,2))+(BK76*AN76*V76)+(BL76*POWER(AN76,2))</f>
        <v>2.919005</v>
      </c>
      <c r="L76" t="str">
        <f>((M76/1000)*(1000-((T76+S76)/2)))/(T76-S76)</f>
        <v>0.020352</v>
      </c>
      <c r="M76" t="str">
        <f>(AN76*(S76-R76))/(100*U76*(1000-S76))*1000</f>
        <v>0.201783</v>
      </c>
      <c r="N76" t="str">
        <v>1.969184</v>
      </c>
      <c r="O76" t="str">
        <v>1.965425</v>
      </c>
      <c r="P76" t="str">
        <f>0.61365*EXP((17.502*AL76)/(240.97+AL76))</f>
        <v>2.931883</v>
      </c>
      <c r="Q76" t="str">
        <f>P76-N76</f>
        <v>0.962699</v>
      </c>
      <c r="R76" t="str">
        <v>19.743542</v>
      </c>
      <c r="S76" t="str">
        <v>19.781303</v>
      </c>
      <c r="T76" t="str">
        <f>(P76/AM76)*1000</f>
        <v>29.452024</v>
      </c>
      <c r="U76" t="str">
        <f>V76*BG76</f>
        <v>0.298530</v>
      </c>
      <c r="V76" t="str">
        <v>1.800000</v>
      </c>
      <c r="W76" t="str">
        <v>PSF-00186_20240711102056_54c</v>
      </c>
      <c r="X76" t="str">
        <v>101.885315</v>
      </c>
      <c r="Y76" t="str">
        <v>466.090668</v>
      </c>
      <c r="Z76" t="str">
        <v>0.781404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1.612212</v>
      </c>
      <c r="AG76" t="str">
        <v>1.000000</v>
      </c>
      <c r="AH76" t="str">
        <v>62.96</v>
      </c>
      <c r="AI76" t="str">
        <v>62.84</v>
      </c>
      <c r="AJ76" t="str">
        <v>24.72</v>
      </c>
      <c r="AK76" t="str">
        <v>23.65</v>
      </c>
      <c r="AL76" t="str">
        <f>(AK76-AJ76)*(AJ76*0+0)+AK76</f>
        <v>23.65</v>
      </c>
      <c r="AM76" t="str">
        <v>99.55</v>
      </c>
      <c r="AN76" t="str">
        <v>156.4</v>
      </c>
      <c r="AO76" t="str">
        <v>156.1</v>
      </c>
      <c r="AP76" t="str">
        <v>0.2</v>
      </c>
      <c r="AQ76" t="str">
        <v>5</v>
      </c>
      <c r="AR76" t="str">
        <v>3.928</v>
      </c>
      <c r="AS76" t="str">
        <v>10:12:11</v>
      </c>
      <c r="AT76" t="str">
        <v>2024-07-11</v>
      </c>
      <c r="AU76" t="str">
        <v>-0.60</v>
      </c>
      <c r="AV76" t="str">
        <v>1</v>
      </c>
      <c r="AW76" t="str">
        <v>-0.004</v>
      </c>
      <c r="AX76" t="str">
        <v>-0.000</v>
      </c>
      <c r="AY76" t="str">
        <v>-0.006</v>
      </c>
      <c r="AZ76" t="str">
        <v>0.489</v>
      </c>
      <c r="BA76" t="str">
        <v>0.683</v>
      </c>
      <c r="BB76" t="str">
        <v>1.390</v>
      </c>
      <c r="BC76" t="str">
        <v>1</v>
      </c>
      <c r="BD76" t="str">
        <v>150</v>
      </c>
      <c r="BE76" t="str">
        <v>0.001</v>
      </c>
      <c r="BF76" t="str">
        <v>2.000000</v>
      </c>
      <c r="BG76" t="str">
        <v>0.165850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6000</v>
      </c>
      <c r="BQ76" t="str">
        <v>5</v>
      </c>
      <c r="BR76" t="str">
        <v>1.000000</v>
      </c>
      <c r="BS76" t="str">
        <v>2.000000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2.461172</v>
      </c>
      <c r="CD76" t="str">
        <v>2.476377</v>
      </c>
      <c r="CE76" t="str">
        <v>1.636513</v>
      </c>
      <c r="CF76" t="str">
        <v>0.932965</v>
      </c>
      <c r="CG76" t="str">
        <v>0.275741</v>
      </c>
      <c r="CH76" t="str">
        <v>-0.012542</v>
      </c>
      <c r="CI76" t="str">
        <v>0.555318</v>
      </c>
      <c r="CJ76" t="str">
        <v>0.111124</v>
      </c>
      <c r="CK76" t="str">
        <v>101.885315</v>
      </c>
      <c r="CL76" t="str">
        <v>0.000234</v>
      </c>
      <c r="CM76" t="str">
        <v>2.366979</v>
      </c>
      <c r="CN76" t="str">
        <v>-0.000027</v>
      </c>
      <c r="CO76" t="str">
        <v>1.000000</v>
      </c>
      <c r="CP76" t="str">
        <v>2.379352</v>
      </c>
      <c r="CQ76" t="str">
        <v>-0.000008</v>
      </c>
      <c r="CR76" t="str">
        <v>1.000000</v>
      </c>
      <c r="CS76" t="str">
        <v>0.602324</v>
      </c>
      <c r="CT76" t="str">
        <v>0.600243</v>
      </c>
      <c r="CU76" t="str">
        <v>0.106805</v>
      </c>
      <c r="CV76" t="str">
        <v>0.000000</v>
      </c>
      <c r="CW76" t="str">
        <v>PSF-00186_20240711102056_54c</v>
      </c>
      <c r="CX76" t="str">
        <v>PFA-00180</v>
      </c>
      <c r="CY76" t="str">
        <v>PSA-00192</v>
      </c>
      <c r="CZ76" t="str">
        <v>PSF-00186</v>
      </c>
      <c r="DA76" t="str">
        <v>RHS-00538</v>
      </c>
      <c r="DB76" t="str">
        <v>3.0.0</v>
      </c>
      <c r="DC76" t="str">
        <v>2024-07-10T17:26:45.161Z</v>
      </c>
    </row>
    <row r="77">
      <c r="A77" t="str">
        <v>74</v>
      </c>
      <c r="B77" t="str">
        <v>10:24:51</v>
      </c>
      <c r="C77" t="str">
        <v>2024-07-11</v>
      </c>
      <c r="D77" t="str">
        <v>Hainich_TSM</v>
      </c>
      <c r="E77" t="str">
        <v>Sharath</v>
      </c>
      <c r="F77" t="str">
        <v/>
      </c>
      <c r="G77" t="str">
        <v>001</v>
      </c>
      <c r="H77" t="str">
        <v>060</v>
      </c>
      <c r="I77" t="str">
        <v>15min</v>
      </c>
      <c r="J77" t="str">
        <f>1/((1/L77)-(1/K77))</f>
        <v>0.068013</v>
      </c>
      <c r="K77" t="str">
        <f>BH77+(BI77*AN77)+(BJ77*AN77*POWER(V77,2))+(BK77*AN77*V77)+(BL77*POWER(AN77,2))</f>
        <v>2.918529</v>
      </c>
      <c r="L77" t="str">
        <f>((M77/1000)*(1000-((T77+S77)/2)))/(T77-S77)</f>
        <v>0.066464</v>
      </c>
      <c r="M77" t="str">
        <f>(AN77*(S77-R77))/(100*U77*(1000-S77))*1000</f>
        <v>0.736537</v>
      </c>
      <c r="N77" t="str">
        <v>1.972122</v>
      </c>
      <c r="O77" t="str">
        <v>1.958396</v>
      </c>
      <c r="P77" t="str">
        <f>0.61365*EXP((17.502*AL77)/(240.97+AL77))</f>
        <v>3.047493</v>
      </c>
      <c r="Q77" t="str">
        <f>P77-N77</f>
        <v>1.075371</v>
      </c>
      <c r="R77" t="str">
        <v>19.672434</v>
      </c>
      <c r="S77" t="str">
        <v>19.810318</v>
      </c>
      <c r="T77" t="str">
        <f>(P77/AM77)*1000</f>
        <v>30.612610</v>
      </c>
      <c r="U77" t="str">
        <f>V77*BG77</f>
        <v>0.298530</v>
      </c>
      <c r="V77" t="str">
        <v>1.800000</v>
      </c>
      <c r="W77" t="str">
        <v>PSF-00186_20240711102451_da0</v>
      </c>
      <c r="X77" t="str">
        <v>68.268295</v>
      </c>
      <c r="Y77" t="str">
        <v>67.732933</v>
      </c>
      <c r="Z77" t="str">
        <v>-0.007904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-0.012359</v>
      </c>
      <c r="AG77" t="str">
        <v>1.000000</v>
      </c>
      <c r="AH77" t="str">
        <v>62.93</v>
      </c>
      <c r="AI77" t="str">
        <v>62.49</v>
      </c>
      <c r="AJ77" t="str">
        <v>24.76</v>
      </c>
      <c r="AK77" t="str">
        <v>24.29</v>
      </c>
      <c r="AL77" t="str">
        <f>(AK77-AJ77)*(AJ77*0+0)+AK77</f>
        <v>24.29</v>
      </c>
      <c r="AM77" t="str">
        <v>99.55</v>
      </c>
      <c r="AN77" t="str">
        <v>156.3</v>
      </c>
      <c r="AO77" t="str">
        <v>155.9</v>
      </c>
      <c r="AP77" t="str">
        <v>0.3</v>
      </c>
      <c r="AQ77" t="str">
        <v>4</v>
      </c>
      <c r="AR77" t="str">
        <v>3.923</v>
      </c>
      <c r="AS77" t="str">
        <v>10:12:11</v>
      </c>
      <c r="AT77" t="str">
        <v>2024-07-11</v>
      </c>
      <c r="AU77" t="str">
        <v>-0.60</v>
      </c>
      <c r="AV77" t="str">
        <v>1</v>
      </c>
      <c r="AW77" t="str">
        <v>0.002</v>
      </c>
      <c r="AX77" t="str">
        <v>-0.000</v>
      </c>
      <c r="AY77" t="str">
        <v>-0.005</v>
      </c>
      <c r="AZ77" t="str">
        <v>0.026</v>
      </c>
      <c r="BA77" t="str">
        <v>-0.116</v>
      </c>
      <c r="BB77" t="str">
        <v>-0.049</v>
      </c>
      <c r="BC77" t="str">
        <v>1</v>
      </c>
      <c r="BD77" t="str">
        <v>150</v>
      </c>
      <c r="BE77" t="str">
        <v>0.001</v>
      </c>
      <c r="BF77" t="str">
        <v>2.000000</v>
      </c>
      <c r="BG77" t="str">
        <v>0.165850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6000</v>
      </c>
      <c r="BQ77" t="str">
        <v>5</v>
      </c>
      <c r="BR77" t="str">
        <v>1.000000</v>
      </c>
      <c r="BS77" t="str">
        <v>2.000000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2.460711</v>
      </c>
      <c r="CD77" t="str">
        <v>2.476332</v>
      </c>
      <c r="CE77" t="str">
        <v>1.636017</v>
      </c>
      <c r="CF77" t="str">
        <v>0.932528</v>
      </c>
      <c r="CG77" t="str">
        <v>0.275381</v>
      </c>
      <c r="CH77" t="str">
        <v>-0.005421</v>
      </c>
      <c r="CI77" t="str">
        <v>0.564336</v>
      </c>
      <c r="CJ77" t="str">
        <v>0.110078</v>
      </c>
      <c r="CK77" t="str">
        <v>68.268295</v>
      </c>
      <c r="CL77" t="str">
        <v>0.000224</v>
      </c>
      <c r="CM77" t="str">
        <v>2.366979</v>
      </c>
      <c r="CN77" t="str">
        <v>-0.000027</v>
      </c>
      <c r="CO77" t="str">
        <v>1.000000</v>
      </c>
      <c r="CP77" t="str">
        <v>2.379352</v>
      </c>
      <c r="CQ77" t="str">
        <v>-0.000008</v>
      </c>
      <c r="CR77" t="str">
        <v>1.000000</v>
      </c>
      <c r="CS77" t="str">
        <v>0.602324</v>
      </c>
      <c r="CT77" t="str">
        <v>0.600243</v>
      </c>
      <c r="CU77" t="str">
        <v>0.106805</v>
      </c>
      <c r="CV77" t="str">
        <v>0.000000</v>
      </c>
      <c r="CW77" t="str">
        <v>PSF-00186_20240711102451_da0</v>
      </c>
      <c r="CX77" t="str">
        <v>PFA-00180</v>
      </c>
      <c r="CY77" t="str">
        <v>PSA-00192</v>
      </c>
      <c r="CZ77" t="str">
        <v>PSF-00186</v>
      </c>
      <c r="DA77" t="str">
        <v>RHS-00538</v>
      </c>
      <c r="DB77" t="str">
        <v>3.0.0</v>
      </c>
      <c r="DC77" t="str">
        <v>2024-07-10T17:26:45.161Z</v>
      </c>
    </row>
    <row r="78">
      <c r="A78" t="str">
        <v>75</v>
      </c>
      <c r="B78" t="str">
        <v>10:26:20</v>
      </c>
      <c r="C78" t="str">
        <v>2024-07-11</v>
      </c>
      <c r="D78" t="str">
        <v>Hainich_TSM</v>
      </c>
      <c r="E78" t="str">
        <v>Sharath</v>
      </c>
      <c r="F78" t="str">
        <v/>
      </c>
      <c r="G78" t="str">
        <v>002</v>
      </c>
      <c r="H78" t="str">
        <v>060</v>
      </c>
      <c r="I78" t="str">
        <v>15min</v>
      </c>
      <c r="J78" t="str">
        <f>1/((1/L78)-(1/K78))</f>
        <v>0.060645</v>
      </c>
      <c r="K78" t="str">
        <f>BH78+(BI78*AN78)+(BJ78*AN78*POWER(V78,2))+(BK78*AN78*V78)+(BL78*POWER(AN78,2))</f>
        <v>2.918964</v>
      </c>
      <c r="L78" t="str">
        <f>((M78/1000)*(1000-((T78+S78)/2)))/(T78-S78)</f>
        <v>0.059411</v>
      </c>
      <c r="M78" t="str">
        <f>(AN78*(S78-R78))/(100*U78*(1000-S78))*1000</f>
        <v>0.653294</v>
      </c>
      <c r="N78" t="str">
        <v>1.987159</v>
      </c>
      <c r="O78" t="str">
        <v>1.974991</v>
      </c>
      <c r="P78" t="str">
        <f>0.61365*EXP((17.502*AL78)/(240.97+AL78))</f>
        <v>3.054084</v>
      </c>
      <c r="Q78" t="str">
        <f>P78-N78</f>
        <v>1.066925</v>
      </c>
      <c r="R78" t="str">
        <v>19.839733</v>
      </c>
      <c r="S78" t="str">
        <v>19.961971</v>
      </c>
      <c r="T78" t="str">
        <f>(P78/AM78)*1000</f>
        <v>30.679745</v>
      </c>
      <c r="U78" t="str">
        <f>V78*BG78</f>
        <v>0.298530</v>
      </c>
      <c r="V78" t="str">
        <v>1.800000</v>
      </c>
      <c r="W78" t="str">
        <v>PSF-00186_20240711102620_ea1</v>
      </c>
      <c r="X78" t="str">
        <v>89.903000</v>
      </c>
      <c r="Y78" t="str">
        <v>88.998558</v>
      </c>
      <c r="Z78" t="str">
        <v>-0.010162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-0.012790</v>
      </c>
      <c r="AG78" t="str">
        <v>1.000000</v>
      </c>
      <c r="AH78" t="str">
        <v>63.30</v>
      </c>
      <c r="AI78" t="str">
        <v>62.91</v>
      </c>
      <c r="AJ78" t="str">
        <v>24.79</v>
      </c>
      <c r="AK78" t="str">
        <v>24.33</v>
      </c>
      <c r="AL78" t="str">
        <f>(AK78-AJ78)*(AJ78*0+0)+AK78</f>
        <v>24.33</v>
      </c>
      <c r="AM78" t="str">
        <v>99.55</v>
      </c>
      <c r="AN78" t="str">
        <v>156.4</v>
      </c>
      <c r="AO78" t="str">
        <v>156.1</v>
      </c>
      <c r="AP78" t="str">
        <v>0.2</v>
      </c>
      <c r="AQ78" t="str">
        <v>3</v>
      </c>
      <c r="AR78" t="str">
        <v>3.922</v>
      </c>
      <c r="AS78" t="str">
        <v>10:25:23</v>
      </c>
      <c r="AT78" t="str">
        <v>2024-07-11</v>
      </c>
      <c r="AU78" t="str">
        <v>-0.56</v>
      </c>
      <c r="AV78" t="str">
        <v>1</v>
      </c>
      <c r="AW78" t="str">
        <v>-0.000</v>
      </c>
      <c r="AX78" t="str">
        <v>0.001</v>
      </c>
      <c r="AY78" t="str">
        <v>-0.002</v>
      </c>
      <c r="AZ78" t="str">
        <v>0.004</v>
      </c>
      <c r="BA78" t="str">
        <v>-0.172</v>
      </c>
      <c r="BB78" t="str">
        <v>0.041</v>
      </c>
      <c r="BC78" t="str">
        <v>1</v>
      </c>
      <c r="BD78" t="str">
        <v>150</v>
      </c>
      <c r="BE78" t="str">
        <v>0.001</v>
      </c>
      <c r="BF78" t="str">
        <v>2.000000</v>
      </c>
      <c r="BG78" t="str">
        <v>0.165850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6000</v>
      </c>
      <c r="BQ78" t="str">
        <v>5</v>
      </c>
      <c r="BR78" t="str">
        <v>1.000000</v>
      </c>
      <c r="BS78" t="str">
        <v>2.000000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2.461257</v>
      </c>
      <c r="CD78" t="str">
        <v>2.476763</v>
      </c>
      <c r="CE78" t="str">
        <v>1.636470</v>
      </c>
      <c r="CF78" t="str">
        <v>0.932898</v>
      </c>
      <c r="CG78" t="str">
        <v>0.275070</v>
      </c>
      <c r="CH78" t="str">
        <v>-0.005332</v>
      </c>
      <c r="CI78" t="str">
        <v>0.567657</v>
      </c>
      <c r="CJ78" t="str">
        <v>0.109439</v>
      </c>
      <c r="CK78" t="str">
        <v>89.903000</v>
      </c>
      <c r="CL78" t="str">
        <v>0.000226</v>
      </c>
      <c r="CM78" t="str">
        <v>2.366979</v>
      </c>
      <c r="CN78" t="str">
        <v>-0.000027</v>
      </c>
      <c r="CO78" t="str">
        <v>1.000000</v>
      </c>
      <c r="CP78" t="str">
        <v>2.379352</v>
      </c>
      <c r="CQ78" t="str">
        <v>-0.000008</v>
      </c>
      <c r="CR78" t="str">
        <v>1.000000</v>
      </c>
      <c r="CS78" t="str">
        <v>0.602324</v>
      </c>
      <c r="CT78" t="str">
        <v>0.600243</v>
      </c>
      <c r="CU78" t="str">
        <v>0.106805</v>
      </c>
      <c r="CV78" t="str">
        <v>0.000000</v>
      </c>
      <c r="CW78" t="str">
        <v>PSF-00186_20240711102620_ea1</v>
      </c>
      <c r="CX78" t="str">
        <v>PFA-00180</v>
      </c>
      <c r="CY78" t="str">
        <v>PSA-00192</v>
      </c>
      <c r="CZ78" t="str">
        <v>PSF-00186</v>
      </c>
      <c r="DA78" t="str">
        <v>RHS-00538</v>
      </c>
      <c r="DB78" t="str">
        <v>3.0.0</v>
      </c>
      <c r="DC78" t="str">
        <v>2024-07-10T17:26:45.161Z</v>
      </c>
    </row>
    <row r="79">
      <c r="A79" t="str">
        <v>76</v>
      </c>
      <c r="B79" t="str">
        <v>10:27:46</v>
      </c>
      <c r="C79" t="str">
        <v>2024-07-11</v>
      </c>
      <c r="D79" t="str">
        <v>Hainich_TSM</v>
      </c>
      <c r="E79" t="str">
        <v>Sharath</v>
      </c>
      <c r="F79" t="str">
        <v/>
      </c>
      <c r="G79" t="str">
        <v>003</v>
      </c>
      <c r="H79" t="str">
        <v>060</v>
      </c>
      <c r="I79" t="str">
        <v>15min</v>
      </c>
      <c r="J79" t="str">
        <f>1/((1/L79)-(1/K79))</f>
        <v>0.124248</v>
      </c>
      <c r="K79" t="str">
        <f>BH79+(BI79*AN79)+(BJ79*AN79*POWER(V79,2))+(BK79*AN79*V79)+(BL79*POWER(AN79,2))</f>
        <v>2.918606</v>
      </c>
      <c r="L79" t="str">
        <f>((M79/1000)*(1000-((T79+S79)/2)))/(T79-S79)</f>
        <v>0.119174</v>
      </c>
      <c r="M79" t="str">
        <f>(AN79*(S79-R79))/(100*U79*(1000-S79))*1000</f>
        <v>1.290984</v>
      </c>
      <c r="N79" t="str">
        <v>1.978215</v>
      </c>
      <c r="O79" t="str">
        <v>1.954160</v>
      </c>
      <c r="P79" t="str">
        <f>0.61365*EXP((17.502*AL79)/(240.97+AL79))</f>
        <v>3.029442</v>
      </c>
      <c r="Q79" t="str">
        <f>P79-N79</f>
        <v>1.051227</v>
      </c>
      <c r="R79" t="str">
        <v>19.630817</v>
      </c>
      <c r="S79" t="str">
        <v>19.872465</v>
      </c>
      <c r="T79" t="str">
        <f>(P79/AM79)*1000</f>
        <v>30.432735</v>
      </c>
      <c r="U79" t="str">
        <f>V79*BG79</f>
        <v>0.298530</v>
      </c>
      <c r="V79" t="str">
        <v>1.800000</v>
      </c>
      <c r="W79" t="str">
        <v>PSF-00186_20240711102746_6a7</v>
      </c>
      <c r="X79" t="str">
        <v>122.221115</v>
      </c>
      <c r="Y79" t="str">
        <v>120.725510</v>
      </c>
      <c r="Z79" t="str">
        <v>-0.012388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-0.021435</v>
      </c>
      <c r="AG79" t="str">
        <v>1.000000</v>
      </c>
      <c r="AH79" t="str">
        <v>63.07</v>
      </c>
      <c r="AI79" t="str">
        <v>62.30</v>
      </c>
      <c r="AJ79" t="str">
        <v>24.77</v>
      </c>
      <c r="AK79" t="str">
        <v>24.19</v>
      </c>
      <c r="AL79" t="str">
        <f>(AK79-AJ79)*(AJ79*0+0)+AK79</f>
        <v>24.19</v>
      </c>
      <c r="AM79" t="str">
        <v>99.55</v>
      </c>
      <c r="AN79" t="str">
        <v>156.3</v>
      </c>
      <c r="AO79" t="str">
        <v>154.4</v>
      </c>
      <c r="AP79" t="str">
        <v>1.2</v>
      </c>
      <c r="AQ79" t="str">
        <v>4</v>
      </c>
      <c r="AR79" t="str">
        <v>3.919</v>
      </c>
      <c r="AS79" t="str">
        <v>10:25:23</v>
      </c>
      <c r="AT79" t="str">
        <v>2024-07-11</v>
      </c>
      <c r="AU79" t="str">
        <v>-0.56</v>
      </c>
      <c r="AV79" t="str">
        <v>1</v>
      </c>
      <c r="AW79" t="str">
        <v>-0.002</v>
      </c>
      <c r="AX79" t="str">
        <v>-0.001</v>
      </c>
      <c r="AY79" t="str">
        <v>-0.006</v>
      </c>
      <c r="AZ79" t="str">
        <v>-0.068</v>
      </c>
      <c r="BA79" t="str">
        <v>-0.019</v>
      </c>
      <c r="BB79" t="str">
        <v>-0.052</v>
      </c>
      <c r="BC79" t="str">
        <v>1</v>
      </c>
      <c r="BD79" t="str">
        <v>150</v>
      </c>
      <c r="BE79" t="str">
        <v>0.001</v>
      </c>
      <c r="BF79" t="str">
        <v>2.000000</v>
      </c>
      <c r="BG79" t="str">
        <v>0.165850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6000</v>
      </c>
      <c r="BQ79" t="str">
        <v>5</v>
      </c>
      <c r="BR79" t="str">
        <v>1.000000</v>
      </c>
      <c r="BS79" t="str">
        <v>2.000000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2.460465</v>
      </c>
      <c r="CD79" t="str">
        <v>2.476461</v>
      </c>
      <c r="CE79" t="str">
        <v>1.636097</v>
      </c>
      <c r="CF79" t="str">
        <v>0.928564</v>
      </c>
      <c r="CG79" t="str">
        <v>0.275230</v>
      </c>
      <c r="CH79" t="str">
        <v>-0.006742</v>
      </c>
      <c r="CI79" t="str">
        <v>0.570751</v>
      </c>
      <c r="CJ79" t="str">
        <v>0.110427</v>
      </c>
      <c r="CK79" t="str">
        <v>122.221115</v>
      </c>
      <c r="CL79" t="str">
        <v>0.000233</v>
      </c>
      <c r="CM79" t="str">
        <v>2.366979</v>
      </c>
      <c r="CN79" t="str">
        <v>-0.000027</v>
      </c>
      <c r="CO79" t="str">
        <v>1.000000</v>
      </c>
      <c r="CP79" t="str">
        <v>2.379352</v>
      </c>
      <c r="CQ79" t="str">
        <v>-0.000008</v>
      </c>
      <c r="CR79" t="str">
        <v>1.000000</v>
      </c>
      <c r="CS79" t="str">
        <v>0.602324</v>
      </c>
      <c r="CT79" t="str">
        <v>0.600243</v>
      </c>
      <c r="CU79" t="str">
        <v>0.106805</v>
      </c>
      <c r="CV79" t="str">
        <v>0.000000</v>
      </c>
      <c r="CW79" t="str">
        <v>PSF-00186_20240711102746_6a7</v>
      </c>
      <c r="CX79" t="str">
        <v>PFA-00180</v>
      </c>
      <c r="CY79" t="str">
        <v>PSA-00192</v>
      </c>
      <c r="CZ79" t="str">
        <v>PSF-00186</v>
      </c>
      <c r="DA79" t="str">
        <v>RHS-00538</v>
      </c>
      <c r="DB79" t="str">
        <v>3.0.0</v>
      </c>
      <c r="DC79" t="str">
        <v>2024-07-10T17:26:45.161Z</v>
      </c>
    </row>
    <row r="80">
      <c r="A80" t="str">
        <v>77</v>
      </c>
      <c r="B80" t="str">
        <v>10:28:37</v>
      </c>
      <c r="C80" t="str">
        <v>2024-07-11</v>
      </c>
      <c r="D80" t="str">
        <v>Hainich_TSM</v>
      </c>
      <c r="E80" t="str">
        <v>Sharath</v>
      </c>
      <c r="F80" t="str">
        <v/>
      </c>
      <c r="G80" t="str">
        <v>004</v>
      </c>
      <c r="H80" t="str">
        <v>060</v>
      </c>
      <c r="I80" t="str">
        <v>15min</v>
      </c>
      <c r="J80" t="str">
        <f>1/((1/L80)-(1/K80))</f>
        <v>0.004006</v>
      </c>
      <c r="K80" t="str">
        <f>BH80+(BI80*AN80)+(BJ80*AN80*POWER(V80,2))+(BK80*AN80*V80)+(BL80*POWER(AN80,2))</f>
        <v>2.918117</v>
      </c>
      <c r="L80" t="str">
        <f>((M80/1000)*(1000-((T80+S80)/2)))/(T80-S80)</f>
        <v>0.004001</v>
      </c>
      <c r="M80" t="str">
        <f>(AN80*(S80-R80))/(100*U80*(1000-S80))*1000</f>
        <v>0.044143</v>
      </c>
      <c r="N80" t="str">
        <v>1.971813</v>
      </c>
      <c r="O80" t="str">
        <v>1.970990</v>
      </c>
      <c r="P80" t="str">
        <f>0.61365*EXP((17.502*AL80)/(240.97+AL80))</f>
        <v>3.042500</v>
      </c>
      <c r="Q80" t="str">
        <f>P80-N80</f>
        <v>1.070687</v>
      </c>
      <c r="R80" t="str">
        <v>19.800238</v>
      </c>
      <c r="S80" t="str">
        <v>19.808504</v>
      </c>
      <c r="T80" t="str">
        <f>(P80/AM80)*1000</f>
        <v>30.564453</v>
      </c>
      <c r="U80" t="str">
        <f>V80*BG80</f>
        <v>0.298530</v>
      </c>
      <c r="V80" t="str">
        <v>1.800000</v>
      </c>
      <c r="W80" t="str">
        <v>PSF-00186_20240711102837_8fd</v>
      </c>
      <c r="X80" t="str">
        <v>126.760124</v>
      </c>
      <c r="Y80" t="str">
        <v>125.310303</v>
      </c>
      <c r="Z80" t="str">
        <v>-0.011570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-0.013168</v>
      </c>
      <c r="AG80" t="str">
        <v>1.000000</v>
      </c>
      <c r="AH80" t="str">
        <v>62.89</v>
      </c>
      <c r="AI80" t="str">
        <v>62.87</v>
      </c>
      <c r="AJ80" t="str">
        <v>24.76</v>
      </c>
      <c r="AK80" t="str">
        <v>24.26</v>
      </c>
      <c r="AL80" t="str">
        <f>(AK80-AJ80)*(AJ80*0+0)+AK80</f>
        <v>24.26</v>
      </c>
      <c r="AM80" t="str">
        <v>99.54</v>
      </c>
      <c r="AN80" t="str">
        <v>156.3</v>
      </c>
      <c r="AO80" t="str">
        <v>155.9</v>
      </c>
      <c r="AP80" t="str">
        <v>0.2</v>
      </c>
      <c r="AQ80" t="str">
        <v>3</v>
      </c>
      <c r="AR80" t="str">
        <v>3.919</v>
      </c>
      <c r="AS80" t="str">
        <v>10:25:23</v>
      </c>
      <c r="AT80" t="str">
        <v>2024-07-11</v>
      </c>
      <c r="AU80" t="str">
        <v>-0.56</v>
      </c>
      <c r="AV80" t="str">
        <v>1</v>
      </c>
      <c r="AW80" t="str">
        <v>0.001</v>
      </c>
      <c r="AX80" t="str">
        <v>-0.001</v>
      </c>
      <c r="AY80" t="str">
        <v>-0.000</v>
      </c>
      <c r="AZ80" t="str">
        <v>0.077</v>
      </c>
      <c r="BA80" t="str">
        <v>0.250</v>
      </c>
      <c r="BB80" t="str">
        <v>0.298</v>
      </c>
      <c r="BC80" t="str">
        <v>1</v>
      </c>
      <c r="BD80" t="str">
        <v>150</v>
      </c>
      <c r="BE80" t="str">
        <v>0.001</v>
      </c>
      <c r="BF80" t="str">
        <v>2.000000</v>
      </c>
      <c r="BG80" t="str">
        <v>0.165850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6000</v>
      </c>
      <c r="BQ80" t="str">
        <v>5</v>
      </c>
      <c r="BR80" t="str">
        <v>1.000000</v>
      </c>
      <c r="BS80" t="str">
        <v>2.000000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2.461199</v>
      </c>
      <c r="CD80" t="str">
        <v>2.476226</v>
      </c>
      <c r="CE80" t="str">
        <v>1.635588</v>
      </c>
      <c r="CF80" t="str">
        <v>0.932461</v>
      </c>
      <c r="CG80" t="str">
        <v>0.275304</v>
      </c>
      <c r="CH80" t="str">
        <v>-0.005824</v>
      </c>
      <c r="CI80" t="str">
        <v>0.572525</v>
      </c>
      <c r="CJ80" t="str">
        <v>0.109187</v>
      </c>
      <c r="CK80" t="str">
        <v>126.760124</v>
      </c>
      <c r="CL80" t="str">
        <v>0.000233</v>
      </c>
      <c r="CM80" t="str">
        <v>2.366979</v>
      </c>
      <c r="CN80" t="str">
        <v>-0.000027</v>
      </c>
      <c r="CO80" t="str">
        <v>1.000000</v>
      </c>
      <c r="CP80" t="str">
        <v>2.379352</v>
      </c>
      <c r="CQ80" t="str">
        <v>-0.000008</v>
      </c>
      <c r="CR80" t="str">
        <v>1.000000</v>
      </c>
      <c r="CS80" t="str">
        <v>0.602324</v>
      </c>
      <c r="CT80" t="str">
        <v>0.600243</v>
      </c>
      <c r="CU80" t="str">
        <v>0.106805</v>
      </c>
      <c r="CV80" t="str">
        <v>0.000000</v>
      </c>
      <c r="CW80" t="str">
        <v>PSF-00186_20240711102837_8fd</v>
      </c>
      <c r="CX80" t="str">
        <v>PFA-00180</v>
      </c>
      <c r="CY80" t="str">
        <v>PSA-00192</v>
      </c>
      <c r="CZ80" t="str">
        <v>PSF-00186</v>
      </c>
      <c r="DA80" t="str">
        <v>RHS-00538</v>
      </c>
      <c r="DB80" t="str">
        <v>3.0.0</v>
      </c>
      <c r="DC80" t="str">
        <v>2024-07-10T17:26:45.161Z</v>
      </c>
    </row>
    <row r="81">
      <c r="A81" t="str">
        <v>78</v>
      </c>
      <c r="B81" t="str">
        <v>10:31:45</v>
      </c>
      <c r="C81" t="str">
        <v>2024-07-11</v>
      </c>
      <c r="D81" t="str">
        <v>Hainich_TSM</v>
      </c>
      <c r="E81" t="str">
        <v>Sharath</v>
      </c>
      <c r="F81" t="str">
        <v/>
      </c>
      <c r="G81" t="str">
        <v>005</v>
      </c>
      <c r="H81" t="str">
        <v>060</v>
      </c>
      <c r="I81" t="str">
        <v>15min</v>
      </c>
      <c r="J81" t="str">
        <f>1/((1/L81)-(1/K81))</f>
        <v>0.237058</v>
      </c>
      <c r="K81" t="str">
        <f>BH81+(BI81*AN81)+(BJ81*AN81*POWER(V81,2))+(BK81*AN81*V81)+(BL81*POWER(AN81,2))</f>
        <v>2.919306</v>
      </c>
      <c r="L81" t="str">
        <f>((M81/1000)*(1000-((T81+S81)/2)))/(T81-S81)</f>
        <v>0.219254</v>
      </c>
      <c r="M81" t="str">
        <f>(AN81*(S81-R81))/(100*U81*(1000-S81))*1000</f>
        <v>2.342112</v>
      </c>
      <c r="N81" t="str">
        <v>1.997058</v>
      </c>
      <c r="O81" t="str">
        <v>1.953452</v>
      </c>
      <c r="P81" t="str">
        <f>0.61365*EXP((17.502*AL81)/(240.97+AL81))</f>
        <v>3.033514</v>
      </c>
      <c r="Q81" t="str">
        <f>P81-N81</f>
        <v>1.036456</v>
      </c>
      <c r="R81" t="str">
        <v>19.624449</v>
      </c>
      <c r="S81" t="str">
        <v>20.062519</v>
      </c>
      <c r="T81" t="str">
        <f>(P81/AM81)*1000</f>
        <v>30.474792</v>
      </c>
      <c r="U81" t="str">
        <f>V81*BG81</f>
        <v>0.298530</v>
      </c>
      <c r="V81" t="str">
        <v>1.800000</v>
      </c>
      <c r="W81" t="str">
        <v>PSF-00186_20240711103145_460</v>
      </c>
      <c r="X81" t="str">
        <v>98.219994</v>
      </c>
      <c r="Y81" t="str">
        <v>97.382423</v>
      </c>
      <c r="Z81" t="str">
        <v>-0.008601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-0.017479</v>
      </c>
      <c r="AG81" t="str">
        <v>1.000000</v>
      </c>
      <c r="AH81" t="str">
        <v>63.74</v>
      </c>
      <c r="AI81" t="str">
        <v>62.35</v>
      </c>
      <c r="AJ81" t="str">
        <v>24.75</v>
      </c>
      <c r="AK81" t="str">
        <v>24.21</v>
      </c>
      <c r="AL81" t="str">
        <f>(AK81-AJ81)*(AJ81*0+0)+AK81</f>
        <v>24.21</v>
      </c>
      <c r="AM81" t="str">
        <v>99.54</v>
      </c>
      <c r="AN81" t="str">
        <v>156.4</v>
      </c>
      <c r="AO81" t="str">
        <v>156.2</v>
      </c>
      <c r="AP81" t="str">
        <v>0.2</v>
      </c>
      <c r="AQ81" t="str">
        <v>5</v>
      </c>
      <c r="AR81" t="str">
        <v>3.915</v>
      </c>
      <c r="AS81" t="str">
        <v>10:25:23</v>
      </c>
      <c r="AT81" t="str">
        <v>2024-07-11</v>
      </c>
      <c r="AU81" t="str">
        <v>-0.56</v>
      </c>
      <c r="AV81" t="str">
        <v>1</v>
      </c>
      <c r="AW81" t="str">
        <v>-0.000</v>
      </c>
      <c r="AX81" t="str">
        <v>-0.001</v>
      </c>
      <c r="AY81" t="str">
        <v>-0.005</v>
      </c>
      <c r="AZ81" t="str">
        <v>-0.189</v>
      </c>
      <c r="BA81" t="str">
        <v>-0.090</v>
      </c>
      <c r="BB81" t="str">
        <v>-0.143</v>
      </c>
      <c r="BC81" t="str">
        <v>1</v>
      </c>
      <c r="BD81" t="str">
        <v>150</v>
      </c>
      <c r="BE81" t="str">
        <v>0.001</v>
      </c>
      <c r="BF81" t="str">
        <v>2.000000</v>
      </c>
      <c r="BG81" t="str">
        <v>0.165850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6000</v>
      </c>
      <c r="BQ81" t="str">
        <v>5</v>
      </c>
      <c r="BR81" t="str">
        <v>1.000000</v>
      </c>
      <c r="BS81" t="str">
        <v>2.000000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2.460527</v>
      </c>
      <c r="CD81" t="str">
        <v>2.477351</v>
      </c>
      <c r="CE81" t="str">
        <v>1.636827</v>
      </c>
      <c r="CF81" t="str">
        <v>0.933162</v>
      </c>
      <c r="CG81" t="str">
        <v>0.275427</v>
      </c>
      <c r="CH81" t="str">
        <v>-0.006268</v>
      </c>
      <c r="CI81" t="str">
        <v>0.578865</v>
      </c>
      <c r="CJ81" t="str">
        <v>0.111059</v>
      </c>
      <c r="CK81" t="str">
        <v>98.219994</v>
      </c>
      <c r="CL81" t="str">
        <v>0.000234</v>
      </c>
      <c r="CM81" t="str">
        <v>2.366979</v>
      </c>
      <c r="CN81" t="str">
        <v>-0.000027</v>
      </c>
      <c r="CO81" t="str">
        <v>1.000000</v>
      </c>
      <c r="CP81" t="str">
        <v>2.379352</v>
      </c>
      <c r="CQ81" t="str">
        <v>-0.000008</v>
      </c>
      <c r="CR81" t="str">
        <v>1.000000</v>
      </c>
      <c r="CS81" t="str">
        <v>0.602324</v>
      </c>
      <c r="CT81" t="str">
        <v>0.600243</v>
      </c>
      <c r="CU81" t="str">
        <v>0.106805</v>
      </c>
      <c r="CV81" t="str">
        <v>0.000000</v>
      </c>
      <c r="CW81" t="str">
        <v>PSF-00186_20240711103145_460</v>
      </c>
      <c r="CX81" t="str">
        <v>PFA-00180</v>
      </c>
      <c r="CY81" t="str">
        <v>PSA-00192</v>
      </c>
      <c r="CZ81" t="str">
        <v>PSF-00186</v>
      </c>
      <c r="DA81" t="str">
        <v>RHS-00538</v>
      </c>
      <c r="DB81" t="str">
        <v>3.0.0</v>
      </c>
      <c r="DC81" t="str">
        <v>2024-07-10T17:26:45.161Z</v>
      </c>
    </row>
    <row r="82">
      <c r="A82" t="str">
        <v>79</v>
      </c>
      <c r="B82" t="str">
        <v>10:33:04</v>
      </c>
      <c r="C82" t="str">
        <v>2024-07-11</v>
      </c>
      <c r="D82" t="str">
        <v>Hainich_TSM</v>
      </c>
      <c r="E82" t="str">
        <v>Sharath</v>
      </c>
      <c r="F82" t="str">
        <v/>
      </c>
      <c r="G82" t="str">
        <v>006</v>
      </c>
      <c r="H82" t="str">
        <v>060</v>
      </c>
      <c r="I82" t="str">
        <v>15min</v>
      </c>
      <c r="J82" t="str">
        <f>1/((1/L82)-(1/K82))</f>
        <v>0.173148</v>
      </c>
      <c r="K82" t="str">
        <f>BH82+(BI82*AN82)+(BJ82*AN82*POWER(V82,2))+(BK82*AN82*V82)+(BL82*POWER(AN82,2))</f>
        <v>2.918268</v>
      </c>
      <c r="L82" t="str">
        <f>((M82/1000)*(1000-((T82+S82)/2)))/(T82-S82)</f>
        <v>0.163451</v>
      </c>
      <c r="M82" t="str">
        <f>(AN82*(S82-R82))/(100*U82*(1000-S82))*1000</f>
        <v>1.738173</v>
      </c>
      <c r="N82" t="str">
        <v>1.983410</v>
      </c>
      <c r="O82" t="str">
        <v>1.951017</v>
      </c>
      <c r="P82" t="str">
        <f>0.61365*EXP((17.502*AL82)/(240.97+AL82))</f>
        <v>3.015420</v>
      </c>
      <c r="Q82" t="str">
        <f>P82-N82</f>
        <v>1.032009</v>
      </c>
      <c r="R82" t="str">
        <v>19.599293</v>
      </c>
      <c r="S82" t="str">
        <v>19.924713</v>
      </c>
      <c r="T82" t="str">
        <f>(P82/AM82)*1000</f>
        <v>30.291952</v>
      </c>
      <c r="U82" t="str">
        <f>V82*BG82</f>
        <v>0.298530</v>
      </c>
      <c r="V82" t="str">
        <v>1.800000</v>
      </c>
      <c r="W82" t="str">
        <v>PSF-00186_20240711103304_0d9</v>
      </c>
      <c r="X82" t="str">
        <v>64.304710</v>
      </c>
      <c r="Y82" t="str">
        <v>63.867332</v>
      </c>
      <c r="Z82" t="str">
        <v>-0.006848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-0.013713</v>
      </c>
      <c r="AG82" t="str">
        <v>1.000000</v>
      </c>
      <c r="AH82" t="str">
        <v>63.30</v>
      </c>
      <c r="AI82" t="str">
        <v>62.27</v>
      </c>
      <c r="AJ82" t="str">
        <v>24.75</v>
      </c>
      <c r="AK82" t="str">
        <v>24.11</v>
      </c>
      <c r="AL82" t="str">
        <f>(AK82-AJ82)*(AJ82*0+0)+AK82</f>
        <v>24.11</v>
      </c>
      <c r="AM82" t="str">
        <v>99.55</v>
      </c>
      <c r="AN82" t="str">
        <v>156.3</v>
      </c>
      <c r="AO82" t="str">
        <v>151.5</v>
      </c>
      <c r="AP82" t="str">
        <v>3.1</v>
      </c>
      <c r="AQ82" t="str">
        <v>5</v>
      </c>
      <c r="AR82" t="str">
        <v>3.913</v>
      </c>
      <c r="AS82" t="str">
        <v>10:25:23</v>
      </c>
      <c r="AT82" t="str">
        <v>2024-07-11</v>
      </c>
      <c r="AU82" t="str">
        <v>-0.56</v>
      </c>
      <c r="AV82" t="str">
        <v>1</v>
      </c>
      <c r="AW82" t="str">
        <v>-0.002</v>
      </c>
      <c r="AX82" t="str">
        <v>-0.001</v>
      </c>
      <c r="AY82" t="str">
        <v>-0.005</v>
      </c>
      <c r="AZ82" t="str">
        <v>-0.138</v>
      </c>
      <c r="BA82" t="str">
        <v>0.081</v>
      </c>
      <c r="BB82" t="str">
        <v>-0.224</v>
      </c>
      <c r="BC82" t="str">
        <v>1</v>
      </c>
      <c r="BD82" t="str">
        <v>150</v>
      </c>
      <c r="BE82" t="str">
        <v>0.001</v>
      </c>
      <c r="BF82" t="str">
        <v>2.000000</v>
      </c>
      <c r="BG82" t="str">
        <v>0.165850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6000</v>
      </c>
      <c r="BQ82" t="str">
        <v>5</v>
      </c>
      <c r="BR82" t="str">
        <v>1.000000</v>
      </c>
      <c r="BS82" t="str">
        <v>2.000000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2.460421</v>
      </c>
      <c r="CD82" t="str">
        <v>2.476769</v>
      </c>
      <c r="CE82" t="str">
        <v>1.635746</v>
      </c>
      <c r="CF82" t="str">
        <v>0.921262</v>
      </c>
      <c r="CG82" t="str">
        <v>0.275416</v>
      </c>
      <c r="CH82" t="str">
        <v>-0.007445</v>
      </c>
      <c r="CI82" t="str">
        <v>0.581622</v>
      </c>
      <c r="CJ82" t="str">
        <v>0.110997</v>
      </c>
      <c r="CK82" t="str">
        <v>64.304710</v>
      </c>
      <c r="CL82" t="str">
        <v>0.000225</v>
      </c>
      <c r="CM82" t="str">
        <v>2.366979</v>
      </c>
      <c r="CN82" t="str">
        <v>-0.000027</v>
      </c>
      <c r="CO82" t="str">
        <v>1.000000</v>
      </c>
      <c r="CP82" t="str">
        <v>2.379352</v>
      </c>
      <c r="CQ82" t="str">
        <v>-0.000008</v>
      </c>
      <c r="CR82" t="str">
        <v>1.000000</v>
      </c>
      <c r="CS82" t="str">
        <v>0.602324</v>
      </c>
      <c r="CT82" t="str">
        <v>0.600243</v>
      </c>
      <c r="CU82" t="str">
        <v>0.106805</v>
      </c>
      <c r="CV82" t="str">
        <v>0.000000</v>
      </c>
      <c r="CW82" t="str">
        <v>PSF-00186_20240711103304_0d9</v>
      </c>
      <c r="CX82" t="str">
        <v>PFA-00180</v>
      </c>
      <c r="CY82" t="str">
        <v>PSA-00192</v>
      </c>
      <c r="CZ82" t="str">
        <v>PSF-00186</v>
      </c>
      <c r="DA82" t="str">
        <v>RHS-00538</v>
      </c>
      <c r="DB82" t="str">
        <v>3.0.0</v>
      </c>
      <c r="DC82" t="str">
        <v>2024-07-10T17:26:45.161Z</v>
      </c>
    </row>
    <row r="83">
      <c r="A83" t="str">
        <v>80</v>
      </c>
      <c r="B83" t="str">
        <v>10:35:16</v>
      </c>
      <c r="C83" t="str">
        <v>2024-07-11</v>
      </c>
      <c r="D83" t="str">
        <v>Hainich_TSM</v>
      </c>
      <c r="E83" t="str">
        <v>Sharath</v>
      </c>
      <c r="F83" t="str">
        <v/>
      </c>
      <c r="G83" t="str">
        <v>007</v>
      </c>
      <c r="H83" t="str">
        <v>060</v>
      </c>
      <c r="I83" t="str">
        <v>15min</v>
      </c>
      <c r="J83" t="str">
        <f>1/((1/L83)-(1/K83))</f>
        <v>0.324701</v>
      </c>
      <c r="K83" t="str">
        <f>BH83+(BI83*AN83)+(BJ83*AN83*POWER(V83,2))+(BK83*AN83*V83)+(BL83*POWER(AN83,2))</f>
        <v>2.919152</v>
      </c>
      <c r="L83" t="str">
        <f>((M83/1000)*(1000-((T83+S83)/2)))/(T83-S83)</f>
        <v>0.292200</v>
      </c>
      <c r="M83" t="str">
        <f>(AN83*(S83-R83))/(100*U83*(1000-S83))*1000</f>
        <v>3.053891</v>
      </c>
      <c r="N83" t="str">
        <v>2.007746</v>
      </c>
      <c r="O83" t="str">
        <v>1.950889</v>
      </c>
      <c r="P83" t="str">
        <f>0.61365*EXP((17.502*AL83)/(240.97+AL83))</f>
        <v>3.021787</v>
      </c>
      <c r="Q83" t="str">
        <f>P83-N83</f>
        <v>1.014040</v>
      </c>
      <c r="R83" t="str">
        <v>19.599192</v>
      </c>
      <c r="S83" t="str">
        <v>20.170401</v>
      </c>
      <c r="T83" t="str">
        <f>(P83/AM83)*1000</f>
        <v>30.357740</v>
      </c>
      <c r="U83" t="str">
        <f>V83*BG83</f>
        <v>0.298530</v>
      </c>
      <c r="V83" t="str">
        <v>1.800000</v>
      </c>
      <c r="W83" t="str">
        <v>PSF-00186_20240711103516_db9</v>
      </c>
      <c r="X83" t="str">
        <v>35.070778</v>
      </c>
      <c r="Y83" t="str">
        <v>34.894825</v>
      </c>
      <c r="Z83" t="str">
        <v>-0.005042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-0.009275</v>
      </c>
      <c r="AG83" t="str">
        <v>1.000000</v>
      </c>
      <c r="AH83" t="str">
        <v>64.04</v>
      </c>
      <c r="AI83" t="str">
        <v>62.22</v>
      </c>
      <c r="AJ83" t="str">
        <v>24.76</v>
      </c>
      <c r="AK83" t="str">
        <v>24.15</v>
      </c>
      <c r="AL83" t="str">
        <f>(AK83-AJ83)*(AJ83*0+0)+AK83</f>
        <v>24.15</v>
      </c>
      <c r="AM83" t="str">
        <v>99.54</v>
      </c>
      <c r="AN83" t="str">
        <v>156.4</v>
      </c>
      <c r="AO83" t="str">
        <v>154.2</v>
      </c>
      <c r="AP83" t="str">
        <v>1.4</v>
      </c>
      <c r="AQ83" t="str">
        <v>5</v>
      </c>
      <c r="AR83" t="str">
        <v>3.910</v>
      </c>
      <c r="AS83" t="str">
        <v>10:25:23</v>
      </c>
      <c r="AT83" t="str">
        <v>2024-07-11</v>
      </c>
      <c r="AU83" t="str">
        <v>-0.56</v>
      </c>
      <c r="AV83" t="str">
        <v>1</v>
      </c>
      <c r="AW83" t="str">
        <v>0.000</v>
      </c>
      <c r="AX83" t="str">
        <v>-0.000</v>
      </c>
      <c r="AY83" t="str">
        <v>-0.008</v>
      </c>
      <c r="AZ83" t="str">
        <v>-0.089</v>
      </c>
      <c r="BA83" t="str">
        <v>0.059</v>
      </c>
      <c r="BB83" t="str">
        <v>0.119</v>
      </c>
      <c r="BC83" t="str">
        <v>1</v>
      </c>
      <c r="BD83" t="str">
        <v>150</v>
      </c>
      <c r="BE83" t="str">
        <v>0.001</v>
      </c>
      <c r="BF83" t="str">
        <v>2.000000</v>
      </c>
      <c r="BG83" t="str">
        <v>0.165850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6000</v>
      </c>
      <c r="BQ83" t="str">
        <v>5</v>
      </c>
      <c r="BR83" t="str">
        <v>1.000000</v>
      </c>
      <c r="BS83" t="str">
        <v>2.000000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2.460361</v>
      </c>
      <c r="CD83" t="str">
        <v>2.477741</v>
      </c>
      <c r="CE83" t="str">
        <v>1.636666</v>
      </c>
      <c r="CF83" t="str">
        <v>0.928031</v>
      </c>
      <c r="CG83" t="str">
        <v>0.275299</v>
      </c>
      <c r="CH83" t="str">
        <v>-0.007161</v>
      </c>
      <c r="CI83" t="str">
        <v>0.586100</v>
      </c>
      <c r="CJ83" t="str">
        <v>0.110655</v>
      </c>
      <c r="CK83" t="str">
        <v>35.070778</v>
      </c>
      <c r="CL83" t="str">
        <v>0.000232</v>
      </c>
      <c r="CM83" t="str">
        <v>2.366979</v>
      </c>
      <c r="CN83" t="str">
        <v>-0.000027</v>
      </c>
      <c r="CO83" t="str">
        <v>1.000000</v>
      </c>
      <c r="CP83" t="str">
        <v>2.379352</v>
      </c>
      <c r="CQ83" t="str">
        <v>-0.000008</v>
      </c>
      <c r="CR83" t="str">
        <v>1.000000</v>
      </c>
      <c r="CS83" t="str">
        <v>0.602324</v>
      </c>
      <c r="CT83" t="str">
        <v>0.600243</v>
      </c>
      <c r="CU83" t="str">
        <v>0.106805</v>
      </c>
      <c r="CV83" t="str">
        <v>0.000000</v>
      </c>
      <c r="CW83" t="str">
        <v>PSF-00186_20240711103516_db9</v>
      </c>
      <c r="CX83" t="str">
        <v>PFA-00180</v>
      </c>
      <c r="CY83" t="str">
        <v>PSA-00192</v>
      </c>
      <c r="CZ83" t="str">
        <v>PSF-00186</v>
      </c>
      <c r="DA83" t="str">
        <v>RHS-00538</v>
      </c>
      <c r="DB83" t="str">
        <v>3.0.0</v>
      </c>
      <c r="DC83" t="str">
        <v>2024-07-10T17:26:45.161Z</v>
      </c>
    </row>
    <row r="84">
      <c r="A84" t="str">
        <v>81</v>
      </c>
      <c r="B84" t="str">
        <v>10:35:57</v>
      </c>
      <c r="C84" t="str">
        <v>2024-07-11</v>
      </c>
      <c r="D84" t="str">
        <v>Hainich_TSM</v>
      </c>
      <c r="E84" t="str">
        <v>Sharath</v>
      </c>
      <c r="F84" t="str">
        <v/>
      </c>
      <c r="G84" t="str">
        <v>008</v>
      </c>
      <c r="H84" t="str">
        <v>060</v>
      </c>
      <c r="I84" t="str">
        <v>15min</v>
      </c>
      <c r="J84" t="str">
        <f>1/((1/L84)-(1/K84))</f>
        <v>0.236314</v>
      </c>
      <c r="K84" t="str">
        <f>BH84+(BI84*AN84)+(BJ84*AN84*POWER(V84,2))+(BK84*AN84*V84)+(BL84*POWER(AN84,2))</f>
        <v>2.919371</v>
      </c>
      <c r="L84" t="str">
        <f>((M84/1000)*(1000-((T84+S84)/2)))/(T84-S84)</f>
        <v>0.218617</v>
      </c>
      <c r="M84" t="str">
        <f>(AN84*(S84-R84))/(100*U84*(1000-S84))*1000</f>
        <v>2.278380</v>
      </c>
      <c r="N84" t="str">
        <v>2.008752</v>
      </c>
      <c r="O84" t="str">
        <v>1.966339</v>
      </c>
      <c r="P84" t="str">
        <f>0.61365*EXP((17.502*AL84)/(240.97+AL84))</f>
        <v>3.019968</v>
      </c>
      <c r="Q84" t="str">
        <f>P84-N84</f>
        <v>1.011216</v>
      </c>
      <c r="R84" t="str">
        <v>19.753563</v>
      </c>
      <c r="S84" t="str">
        <v>20.179638</v>
      </c>
      <c r="T84" t="str">
        <f>(P84/AM84)*1000</f>
        <v>30.338173</v>
      </c>
      <c r="U84" t="str">
        <f>V84*BG84</f>
        <v>0.298530</v>
      </c>
      <c r="V84" t="str">
        <v>1.800000</v>
      </c>
      <c r="W84" t="str">
        <v>PSF-00186_20240711103557_b45</v>
      </c>
      <c r="X84" t="str">
        <v>43.103455</v>
      </c>
      <c r="Y84" t="str">
        <v>42.779804</v>
      </c>
      <c r="Z84" t="str">
        <v>-0.007565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-0.013521</v>
      </c>
      <c r="AG84" t="str">
        <v>1.000000</v>
      </c>
      <c r="AH84" t="str">
        <v>63.94</v>
      </c>
      <c r="AI84" t="str">
        <v>62.59</v>
      </c>
      <c r="AJ84" t="str">
        <v>24.80</v>
      </c>
      <c r="AK84" t="str">
        <v>24.14</v>
      </c>
      <c r="AL84" t="str">
        <f>(AK84-AJ84)*(AJ84*0+0)+AK84</f>
        <v>24.14</v>
      </c>
      <c r="AM84" t="str">
        <v>99.54</v>
      </c>
      <c r="AN84" t="str">
        <v>156.4</v>
      </c>
      <c r="AO84" t="str">
        <v>155.2</v>
      </c>
      <c r="AP84" t="str">
        <v>0.7</v>
      </c>
      <c r="AQ84" t="str">
        <v>4</v>
      </c>
      <c r="AR84" t="str">
        <v>3.909</v>
      </c>
      <c r="AS84" t="str">
        <v>10:35:36</v>
      </c>
      <c r="AT84" t="str">
        <v>2024-07-11</v>
      </c>
      <c r="AU84" t="str">
        <v>-0.62</v>
      </c>
      <c r="AV84" t="str">
        <v>1</v>
      </c>
      <c r="AW84" t="str">
        <v>-0.001</v>
      </c>
      <c r="AX84" t="str">
        <v>-0.000</v>
      </c>
      <c r="AY84" t="str">
        <v>-0.002</v>
      </c>
      <c r="AZ84" t="str">
        <v>-0.020</v>
      </c>
      <c r="BA84" t="str">
        <v>0.054</v>
      </c>
      <c r="BB84" t="str">
        <v>0.075</v>
      </c>
      <c r="BC84" t="str">
        <v>1</v>
      </c>
      <c r="BD84" t="str">
        <v>150</v>
      </c>
      <c r="BE84" t="str">
        <v>0.001</v>
      </c>
      <c r="BF84" t="str">
        <v>2.000000</v>
      </c>
      <c r="BG84" t="str">
        <v>0.165850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6000</v>
      </c>
      <c r="BQ84" t="str">
        <v>5</v>
      </c>
      <c r="BR84" t="str">
        <v>1.000000</v>
      </c>
      <c r="BS84" t="str">
        <v>2.000000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2.460838</v>
      </c>
      <c r="CD84" t="str">
        <v>2.477697</v>
      </c>
      <c r="CE84" t="str">
        <v>1.636895</v>
      </c>
      <c r="CF84" t="str">
        <v>0.930825</v>
      </c>
      <c r="CG84" t="str">
        <v>0.274944</v>
      </c>
      <c r="CH84" t="str">
        <v>-0.007660</v>
      </c>
      <c r="CI84" t="str">
        <v>0.587489</v>
      </c>
      <c r="CJ84" t="str">
        <v>0.110546</v>
      </c>
      <c r="CK84" t="str">
        <v>43.103455</v>
      </c>
      <c r="CL84" t="str">
        <v>0.000224</v>
      </c>
      <c r="CM84" t="str">
        <v>2.366979</v>
      </c>
      <c r="CN84" t="str">
        <v>-0.000027</v>
      </c>
      <c r="CO84" t="str">
        <v>1.000000</v>
      </c>
      <c r="CP84" t="str">
        <v>2.379352</v>
      </c>
      <c r="CQ84" t="str">
        <v>-0.000008</v>
      </c>
      <c r="CR84" t="str">
        <v>1.000000</v>
      </c>
      <c r="CS84" t="str">
        <v>0.602324</v>
      </c>
      <c r="CT84" t="str">
        <v>0.600243</v>
      </c>
      <c r="CU84" t="str">
        <v>0.106805</v>
      </c>
      <c r="CV84" t="str">
        <v>0.000000</v>
      </c>
      <c r="CW84" t="str">
        <v>PSF-00186_20240711103557_b45</v>
      </c>
      <c r="CX84" t="str">
        <v>PFA-00180</v>
      </c>
      <c r="CY84" t="str">
        <v>PSA-00192</v>
      </c>
      <c r="CZ84" t="str">
        <v>PSF-00186</v>
      </c>
      <c r="DA84" t="str">
        <v>RHS-00538</v>
      </c>
      <c r="DB84" t="str">
        <v>3.0.0</v>
      </c>
      <c r="DC84" t="str">
        <v>2024-07-10T17:26:45.161Z</v>
      </c>
    </row>
    <row r="85">
      <c r="A85" t="str">
        <v>82</v>
      </c>
      <c r="B85" t="str">
        <v>10:39:17</v>
      </c>
      <c r="C85" t="str">
        <v>2024-07-11</v>
      </c>
      <c r="D85" t="str">
        <v>Hainich_TSM</v>
      </c>
      <c r="E85" t="str">
        <v>Sharath</v>
      </c>
      <c r="F85" t="str">
        <v/>
      </c>
      <c r="G85" t="str">
        <v>001</v>
      </c>
      <c r="H85" t="str">
        <v>055</v>
      </c>
      <c r="I85" t="str">
        <v>15min</v>
      </c>
      <c r="J85" t="str">
        <f>1/((1/L85)-(1/K85))</f>
        <v>0.031267</v>
      </c>
      <c r="K85" t="str">
        <f>BH85+(BI85*AN85)+(BJ85*AN85*POWER(V85,2))+(BK85*AN85*V85)+(BL85*POWER(AN85,2))</f>
        <v>2.918727</v>
      </c>
      <c r="L85" t="str">
        <f>((M85/1000)*(1000-((T85+S85)/2)))/(T85-S85)</f>
        <v>0.030936</v>
      </c>
      <c r="M85" t="str">
        <f>(AN85*(S85-R85))/(100*U85*(1000-S85))*1000</f>
        <v>0.351692</v>
      </c>
      <c r="N85" t="str">
        <v>1.971883</v>
      </c>
      <c r="O85" t="str">
        <v>1.965330</v>
      </c>
      <c r="P85" t="str">
        <f>0.61365*EXP((17.502*AL85)/(240.97+AL85))</f>
        <v>3.074808</v>
      </c>
      <c r="Q85" t="str">
        <f>P85-N85</f>
        <v>1.102925</v>
      </c>
      <c r="R85" t="str">
        <v>19.744179</v>
      </c>
      <c r="S85" t="str">
        <v>19.810005</v>
      </c>
      <c r="T85" t="str">
        <f>(P85/AM85)*1000</f>
        <v>30.890251</v>
      </c>
      <c r="U85" t="str">
        <f>V85*BG85</f>
        <v>0.298530</v>
      </c>
      <c r="V85" t="str">
        <v>1.800000</v>
      </c>
      <c r="W85" t="str">
        <v>PSF-00186_20240711103917_57d</v>
      </c>
      <c r="X85" t="str">
        <v>64.881561</v>
      </c>
      <c r="Y85" t="str">
        <v>66.222313</v>
      </c>
      <c r="Z85" t="str">
        <v>0.020246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0.024765</v>
      </c>
      <c r="AG85" t="str">
        <v>1.000000</v>
      </c>
      <c r="AH85" t="str">
        <v>62.66</v>
      </c>
      <c r="AI85" t="str">
        <v>62.45</v>
      </c>
      <c r="AJ85" t="str">
        <v>24.83</v>
      </c>
      <c r="AK85" t="str">
        <v>24.44</v>
      </c>
      <c r="AL85" t="str">
        <f>(AK85-AJ85)*(AJ85*0+0)+AK85</f>
        <v>24.44</v>
      </c>
      <c r="AM85" t="str">
        <v>99.54</v>
      </c>
      <c r="AN85" t="str">
        <v>156.3</v>
      </c>
      <c r="AO85" t="str">
        <v>155.9</v>
      </c>
      <c r="AP85" t="str">
        <v>0.3</v>
      </c>
      <c r="AQ85" t="str">
        <v>3</v>
      </c>
      <c r="AR85" t="str">
        <v>3.906</v>
      </c>
      <c r="AS85" t="str">
        <v>10:35:36</v>
      </c>
      <c r="AT85" t="str">
        <v>2024-07-11</v>
      </c>
      <c r="AU85" t="str">
        <v>-0.62</v>
      </c>
      <c r="AV85" t="str">
        <v>1</v>
      </c>
      <c r="AW85" t="str">
        <v>-0.002</v>
      </c>
      <c r="AX85" t="str">
        <v>0.001</v>
      </c>
      <c r="AY85" t="str">
        <v>-0.002</v>
      </c>
      <c r="AZ85" t="str">
        <v>-0.230</v>
      </c>
      <c r="BA85" t="str">
        <v>-0.104</v>
      </c>
      <c r="BB85" t="str">
        <v>0.214</v>
      </c>
      <c r="BC85" t="str">
        <v>1</v>
      </c>
      <c r="BD85" t="str">
        <v>150</v>
      </c>
      <c r="BE85" t="str">
        <v>0.001</v>
      </c>
      <c r="BF85" t="str">
        <v>2.000000</v>
      </c>
      <c r="BG85" t="str">
        <v>0.165850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6000</v>
      </c>
      <c r="BQ85" t="str">
        <v>5</v>
      </c>
      <c r="BR85" t="str">
        <v>1.000000</v>
      </c>
      <c r="BS85" t="str">
        <v>2.000000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2.460645</v>
      </c>
      <c r="CD85" t="str">
        <v>2.475991</v>
      </c>
      <c r="CE85" t="str">
        <v>1.636224</v>
      </c>
      <c r="CF85" t="str">
        <v>0.932401</v>
      </c>
      <c r="CG85" t="str">
        <v>0.274619</v>
      </c>
      <c r="CH85" t="str">
        <v>-0.004496</v>
      </c>
      <c r="CI85" t="str">
        <v>0.594264</v>
      </c>
      <c r="CJ85" t="str">
        <v>0.109365</v>
      </c>
      <c r="CK85" t="str">
        <v>64.881561</v>
      </c>
      <c r="CL85" t="str">
        <v>0.000230</v>
      </c>
      <c r="CM85" t="str">
        <v>2.366979</v>
      </c>
      <c r="CN85" t="str">
        <v>-0.000027</v>
      </c>
      <c r="CO85" t="str">
        <v>1.000000</v>
      </c>
      <c r="CP85" t="str">
        <v>2.379352</v>
      </c>
      <c r="CQ85" t="str">
        <v>-0.000008</v>
      </c>
      <c r="CR85" t="str">
        <v>1.000000</v>
      </c>
      <c r="CS85" t="str">
        <v>0.602324</v>
      </c>
      <c r="CT85" t="str">
        <v>0.600243</v>
      </c>
      <c r="CU85" t="str">
        <v>0.106805</v>
      </c>
      <c r="CV85" t="str">
        <v>0.000000</v>
      </c>
      <c r="CW85" t="str">
        <v>PSF-00186_20240711103917_57d</v>
      </c>
      <c r="CX85" t="str">
        <v>PFA-00180</v>
      </c>
      <c r="CY85" t="str">
        <v>PSA-00192</v>
      </c>
      <c r="CZ85" t="str">
        <v>PSF-00186</v>
      </c>
      <c r="DA85" t="str">
        <v>RHS-00538</v>
      </c>
      <c r="DB85" t="str">
        <v>3.0.0</v>
      </c>
      <c r="DC85" t="str">
        <v>2024-07-10T17:26:45.161Z</v>
      </c>
    </row>
    <row r="86">
      <c r="A86" t="str">
        <v>83</v>
      </c>
      <c r="B86" t="str">
        <v>10:41:06</v>
      </c>
      <c r="C86" t="str">
        <v>2024-07-11</v>
      </c>
      <c r="D86" t="str">
        <v>Hainich_TSM</v>
      </c>
      <c r="E86" t="str">
        <v>Sharath</v>
      </c>
      <c r="F86" t="str">
        <v/>
      </c>
      <c r="G86" t="str">
        <v>002</v>
      </c>
      <c r="H86" t="str">
        <v>055</v>
      </c>
      <c r="I86" t="str">
        <v>15min</v>
      </c>
      <c r="J86" t="str">
        <f>1/((1/L86)-(1/K86))</f>
        <v>0.094499</v>
      </c>
      <c r="K86" t="str">
        <f>BH86+(BI86*AN86)+(BJ86*AN86*POWER(V86,2))+(BK86*AN86*V86)+(BL86*POWER(AN86,2))</f>
        <v>2.919248</v>
      </c>
      <c r="L86" t="str">
        <f>((M86/1000)*(1000-((T86+S86)/2)))/(T86-S86)</f>
        <v>0.091536</v>
      </c>
      <c r="M86" t="str">
        <f>(AN86*(S86-R86))/(100*U86*(1000-S86))*1000</f>
        <v>1.005213</v>
      </c>
      <c r="N86" t="str">
        <v>1.977255</v>
      </c>
      <c r="O86" t="str">
        <v>1.958537</v>
      </c>
      <c r="P86" t="str">
        <f>0.61365*EXP((17.502*AL86)/(240.97+AL86))</f>
        <v>3.042737</v>
      </c>
      <c r="Q86" t="str">
        <f>P86-N86</f>
        <v>1.065482</v>
      </c>
      <c r="R86" t="str">
        <v>19.677061</v>
      </c>
      <c r="S86" t="str">
        <v>19.865124</v>
      </c>
      <c r="T86" t="str">
        <f>(P86/AM86)*1000</f>
        <v>30.569824</v>
      </c>
      <c r="U86" t="str">
        <f>V86*BG86</f>
        <v>0.298530</v>
      </c>
      <c r="V86" t="str">
        <v>1.800000</v>
      </c>
      <c r="W86" t="str">
        <v>PSF-00186_20240711104106_5d2</v>
      </c>
      <c r="X86" t="str">
        <v>77.025536</v>
      </c>
      <c r="Y86" t="str">
        <v>76.475502</v>
      </c>
      <c r="Z86" t="str">
        <v>-0.007192</v>
      </c>
      <c r="AA86" t="str">
        <v>0.000000</v>
      </c>
      <c r="AB86" t="str">
        <v>0.000000</v>
      </c>
      <c r="AC86" t="str">
        <v>0.000000</v>
      </c>
      <c r="AD86" t="str">
        <v>0.5</v>
      </c>
      <c r="AE86" t="str">
        <v>0.80</v>
      </c>
      <c r="AF86" t="str">
        <f>AC86*AD86*AE86*AQ86</f>
        <v>-0.008181</v>
      </c>
      <c r="AG86" t="str">
        <v>1.000000</v>
      </c>
      <c r="AH86" t="str">
        <v>62.87</v>
      </c>
      <c r="AI86" t="str">
        <v>62.28</v>
      </c>
      <c r="AJ86" t="str">
        <v>24.82</v>
      </c>
      <c r="AK86" t="str">
        <v>24.26</v>
      </c>
      <c r="AL86" t="str">
        <f>(AK86-AJ86)*(AJ86*0+0)+AK86</f>
        <v>24.26</v>
      </c>
      <c r="AM86" t="str">
        <v>99.53</v>
      </c>
      <c r="AN86" t="str">
        <v>156.4</v>
      </c>
      <c r="AO86" t="str">
        <v>154.5</v>
      </c>
      <c r="AP86" t="str">
        <v>1.2</v>
      </c>
      <c r="AQ86" t="str">
        <v>3</v>
      </c>
      <c r="AR86" t="str">
        <v>3.904</v>
      </c>
      <c r="AS86" t="str">
        <v>10:35:36</v>
      </c>
      <c r="AT86" t="str">
        <v>2024-07-11</v>
      </c>
      <c r="AU86" t="str">
        <v>-0.62</v>
      </c>
      <c r="AV86" t="str">
        <v>1</v>
      </c>
      <c r="AW86" t="str">
        <v>0.001</v>
      </c>
      <c r="AX86" t="str">
        <v>0.001</v>
      </c>
      <c r="AY86" t="str">
        <v>-0.005</v>
      </c>
      <c r="AZ86" t="str">
        <v>0.141</v>
      </c>
      <c r="BA86" t="str">
        <v>-0.002</v>
      </c>
      <c r="BB86" t="str">
        <v>0.036</v>
      </c>
      <c r="BC86" t="str">
        <v>1</v>
      </c>
      <c r="BD86" t="str">
        <v>150</v>
      </c>
      <c r="BE86" t="str">
        <v>0.001</v>
      </c>
      <c r="BF86" t="str">
        <v>2.000000</v>
      </c>
      <c r="BG86" t="str">
        <v>0.165850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1</v>
      </c>
      <c r="BO86" t="str">
        <v>rectangular</v>
      </c>
      <c r="BP86" t="str">
        <v>6000</v>
      </c>
      <c r="BQ86" t="str">
        <v>5</v>
      </c>
      <c r="BR86" t="str">
        <v>1.000000</v>
      </c>
      <c r="BS86" t="str">
        <v>2.000000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2.460419</v>
      </c>
      <c r="CD86" t="str">
        <v>2.476273</v>
      </c>
      <c r="CE86" t="str">
        <v>1.636767</v>
      </c>
      <c r="CF86" t="str">
        <v>0.928792</v>
      </c>
      <c r="CG86" t="str">
        <v>0.274739</v>
      </c>
      <c r="CH86" t="str">
        <v>-0.006417</v>
      </c>
      <c r="CI86" t="str">
        <v>0.597496</v>
      </c>
      <c r="CJ86" t="str">
        <v>0.109186</v>
      </c>
      <c r="CK86" t="str">
        <v>77.025536</v>
      </c>
      <c r="CL86" t="str">
        <v>0.000233</v>
      </c>
      <c r="CM86" t="str">
        <v>2.366979</v>
      </c>
      <c r="CN86" t="str">
        <v>-0.000027</v>
      </c>
      <c r="CO86" t="str">
        <v>1.000000</v>
      </c>
      <c r="CP86" t="str">
        <v>2.379352</v>
      </c>
      <c r="CQ86" t="str">
        <v>-0.000008</v>
      </c>
      <c r="CR86" t="str">
        <v>1.000000</v>
      </c>
      <c r="CS86" t="str">
        <v>0.602324</v>
      </c>
      <c r="CT86" t="str">
        <v>0.600243</v>
      </c>
      <c r="CU86" t="str">
        <v>0.106805</v>
      </c>
      <c r="CV86" t="str">
        <v>0.000000</v>
      </c>
      <c r="CW86" t="str">
        <v>PSF-00186_20240711104106_5d2</v>
      </c>
      <c r="CX86" t="str">
        <v>PFA-00180</v>
      </c>
      <c r="CY86" t="str">
        <v>PSA-00192</v>
      </c>
      <c r="CZ86" t="str">
        <v>PSF-00186</v>
      </c>
      <c r="DA86" t="str">
        <v>RHS-00538</v>
      </c>
      <c r="DB86" t="str">
        <v>3.0.0</v>
      </c>
      <c r="DC86" t="str">
        <v>2024-07-10T17:26:45.161Z</v>
      </c>
    </row>
    <row r="87">
      <c r="A87" t="str">
        <v>84</v>
      </c>
      <c r="B87" t="str">
        <v>10:43:28</v>
      </c>
      <c r="C87" t="str">
        <v>2024-07-11</v>
      </c>
      <c r="D87" t="str">
        <v>Hainich_TSM</v>
      </c>
      <c r="E87" t="str">
        <v>Sharath</v>
      </c>
      <c r="F87" t="str">
        <v/>
      </c>
      <c r="G87" t="str">
        <v>002</v>
      </c>
      <c r="H87" t="str">
        <v>055</v>
      </c>
      <c r="I87" t="str">
        <v>15min</v>
      </c>
      <c r="J87" t="str">
        <f>1/((1/L87)-(1/K87))</f>
        <v>0.060492</v>
      </c>
      <c r="K87" t="str">
        <f>BH87+(BI87*AN87)+(BJ87*AN87*POWER(V87,2))+(BK87*AN87*V87)+(BL87*POWER(AN87,2))</f>
        <v>2.918858</v>
      </c>
      <c r="L87" t="str">
        <f>((M87/1000)*(1000-((T87+S87)/2)))/(T87-S87)</f>
        <v>0.059264</v>
      </c>
      <c r="M87" t="str">
        <f>(AN87*(S87-R87))/(100*U87*(1000-S87))*1000</f>
        <v>0.648348</v>
      </c>
      <c r="N87" t="str">
        <v>1.969845</v>
      </c>
      <c r="O87" t="str">
        <v>1.957767</v>
      </c>
      <c r="P87" t="str">
        <f>0.61365*EXP((17.502*AL87)/(240.97+AL87))</f>
        <v>3.031356</v>
      </c>
      <c r="Q87" t="str">
        <f>P87-N87</f>
        <v>1.061511</v>
      </c>
      <c r="R87" t="str">
        <v>19.669878</v>
      </c>
      <c r="S87" t="str">
        <v>19.791222</v>
      </c>
      <c r="T87" t="str">
        <f>(P87/AM87)*1000</f>
        <v>30.456327</v>
      </c>
      <c r="U87" t="str">
        <f>V87*BG87</f>
        <v>0.298530</v>
      </c>
      <c r="V87" t="str">
        <v>1.800000</v>
      </c>
      <c r="W87" t="str">
        <v>PSF-00186_20240711104328_e00</v>
      </c>
      <c r="X87" t="str">
        <v>94.708084</v>
      </c>
      <c r="Y87" t="str">
        <v>93.593361</v>
      </c>
      <c r="Z87" t="str">
        <v>-0.011910</v>
      </c>
      <c r="AA87" t="str">
        <v>0.000000</v>
      </c>
      <c r="AB87" t="str">
        <v>0.000000</v>
      </c>
      <c r="AC87" t="str">
        <v>0.000000</v>
      </c>
      <c r="AD87" t="str">
        <v>0.5</v>
      </c>
      <c r="AE87" t="str">
        <v>0.80</v>
      </c>
      <c r="AF87" t="str">
        <f>AC87*AD87*AE87*AQ87</f>
        <v>-0.020229</v>
      </c>
      <c r="AG87" t="str">
        <v>1.000000</v>
      </c>
      <c r="AH87" t="str">
        <v>62.72</v>
      </c>
      <c r="AI87" t="str">
        <v>62.34</v>
      </c>
      <c r="AJ87" t="str">
        <v>24.79</v>
      </c>
      <c r="AK87" t="str">
        <v>24.20</v>
      </c>
      <c r="AL87" t="str">
        <f>(AK87-AJ87)*(AJ87*0+0)+AK87</f>
        <v>24.20</v>
      </c>
      <c r="AM87" t="str">
        <v>99.53</v>
      </c>
      <c r="AN87" t="str">
        <v>156.3</v>
      </c>
      <c r="AO87" t="str">
        <v>155.2</v>
      </c>
      <c r="AP87" t="str">
        <v>0.7</v>
      </c>
      <c r="AQ87" t="str">
        <v>4</v>
      </c>
      <c r="AR87" t="str">
        <v>3.902</v>
      </c>
      <c r="AS87" t="str">
        <v>10:35:36</v>
      </c>
      <c r="AT87" t="str">
        <v>2024-07-11</v>
      </c>
      <c r="AU87" t="str">
        <v>-0.62</v>
      </c>
      <c r="AV87" t="str">
        <v>1</v>
      </c>
      <c r="AW87" t="str">
        <v>0.001</v>
      </c>
      <c r="AX87" t="str">
        <v>-0.001</v>
      </c>
      <c r="AY87" t="str">
        <v>-0.002</v>
      </c>
      <c r="AZ87" t="str">
        <v>-0.212</v>
      </c>
      <c r="BA87" t="str">
        <v>0.338</v>
      </c>
      <c r="BB87" t="str">
        <v>0.067</v>
      </c>
      <c r="BC87" t="str">
        <v>1</v>
      </c>
      <c r="BD87" t="str">
        <v>150</v>
      </c>
      <c r="BE87" t="str">
        <v>0.001</v>
      </c>
      <c r="BF87" t="str">
        <v>2.000000</v>
      </c>
      <c r="BG87" t="str">
        <v>0.165850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1</v>
      </c>
      <c r="BO87" t="str">
        <v>rectangular</v>
      </c>
      <c r="BP87" t="str">
        <v>6000</v>
      </c>
      <c r="BQ87" t="str">
        <v>5</v>
      </c>
      <c r="BR87" t="str">
        <v>1.000000</v>
      </c>
      <c r="BS87" t="str">
        <v>2.000000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2.460506</v>
      </c>
      <c r="CD87" t="str">
        <v>2.476082</v>
      </c>
      <c r="CE87" t="str">
        <v>1.636360</v>
      </c>
      <c r="CF87" t="str">
        <v>0.930749</v>
      </c>
      <c r="CG87" t="str">
        <v>0.274995</v>
      </c>
      <c r="CH87" t="str">
        <v>-0.006871</v>
      </c>
      <c r="CI87" t="str">
        <v>0.602127</v>
      </c>
      <c r="CJ87" t="str">
        <v>0.110360</v>
      </c>
      <c r="CK87" t="str">
        <v>94.708084</v>
      </c>
      <c r="CL87" t="str">
        <v>0.000226</v>
      </c>
      <c r="CM87" t="str">
        <v>2.366979</v>
      </c>
      <c r="CN87" t="str">
        <v>-0.000027</v>
      </c>
      <c r="CO87" t="str">
        <v>1.000000</v>
      </c>
      <c r="CP87" t="str">
        <v>2.379352</v>
      </c>
      <c r="CQ87" t="str">
        <v>-0.000008</v>
      </c>
      <c r="CR87" t="str">
        <v>1.000000</v>
      </c>
      <c r="CS87" t="str">
        <v>0.602324</v>
      </c>
      <c r="CT87" t="str">
        <v>0.600243</v>
      </c>
      <c r="CU87" t="str">
        <v>0.106805</v>
      </c>
      <c r="CV87" t="str">
        <v>0.000000</v>
      </c>
      <c r="CW87" t="str">
        <v>PSF-00186_20240711104328_e00</v>
      </c>
      <c r="CX87" t="str">
        <v>PFA-00180</v>
      </c>
      <c r="CY87" t="str">
        <v>PSA-00192</v>
      </c>
      <c r="CZ87" t="str">
        <v>PSF-00186</v>
      </c>
      <c r="DA87" t="str">
        <v>RHS-00538</v>
      </c>
      <c r="DB87" t="str">
        <v>3.0.0</v>
      </c>
      <c r="DC87" t="str">
        <v>2024-07-10T17:26:45.161Z</v>
      </c>
    </row>
    <row r="88">
      <c r="A88" t="str">
        <v>85</v>
      </c>
      <c r="B88" t="str">
        <v>10:44:49</v>
      </c>
      <c r="C88" t="str">
        <v>2024-07-11</v>
      </c>
      <c r="D88" t="str">
        <v>Hainich_TSM</v>
      </c>
      <c r="E88" t="str">
        <v>Sharath</v>
      </c>
      <c r="F88" t="str">
        <v>Delete previous</v>
      </c>
      <c r="G88" t="str">
        <v>002</v>
      </c>
      <c r="H88" t="str">
        <v>055</v>
      </c>
      <c r="I88" t="str">
        <v>15min</v>
      </c>
      <c r="J88" t="str">
        <f>1/((1/L88)-(1/K88))</f>
        <v>0.058275</v>
      </c>
      <c r="K88" t="str">
        <f>BH88+(BI88*AN88)+(BJ88*AN88*POWER(V88,2))+(BK88*AN88*V88)+(BL88*POWER(AN88,2))</f>
        <v>2.917635</v>
      </c>
      <c r="L88" t="str">
        <f>((M88/1000)*(1000-((T88+S88)/2)))/(T88-S88)</f>
        <v>0.057134</v>
      </c>
      <c r="M88" t="str">
        <f>(AN88*(S88-R88))/(100*U88*(1000-S88))*1000</f>
        <v>0.641292</v>
      </c>
      <c r="N88" t="str">
        <v>1.964080</v>
      </c>
      <c r="O88" t="str">
        <v>1.952120</v>
      </c>
      <c r="P88" t="str">
        <f>0.61365*EXP((17.502*AL88)/(240.97+AL88))</f>
        <v>3.053200</v>
      </c>
      <c r="Q88" t="str">
        <f>P88-N88</f>
        <v>1.089120</v>
      </c>
      <c r="R88" t="str">
        <v>19.611364</v>
      </c>
      <c r="S88" t="str">
        <v>19.731510</v>
      </c>
      <c r="T88" t="str">
        <f>(P88/AM88)*1000</f>
        <v>30.673014</v>
      </c>
      <c r="U88" t="str">
        <f>V88*BG88</f>
        <v>0.298530</v>
      </c>
      <c r="V88" t="str">
        <v>1.800000</v>
      </c>
      <c r="W88" t="str">
        <v>PSF-00186_20240711104449_c78</v>
      </c>
      <c r="X88" t="str">
        <v>92.141388</v>
      </c>
      <c r="Y88" t="str">
        <v>91.028450</v>
      </c>
      <c r="Z88" t="str">
        <v>-0.012226</v>
      </c>
      <c r="AA88" t="str">
        <v>0.000000</v>
      </c>
      <c r="AB88" t="str">
        <v>0.000000</v>
      </c>
      <c r="AC88" t="str">
        <v>0.000000</v>
      </c>
      <c r="AD88" t="str">
        <v>0.5</v>
      </c>
      <c r="AE88" t="str">
        <v>0.80</v>
      </c>
      <c r="AF88" t="str">
        <f>AC88*AD88*AE88*AQ88</f>
        <v>-0.020440</v>
      </c>
      <c r="AG88" t="str">
        <v>1.000000</v>
      </c>
      <c r="AH88" t="str">
        <v>62.51</v>
      </c>
      <c r="AI88" t="str">
        <v>62.13</v>
      </c>
      <c r="AJ88" t="str">
        <v>24.80</v>
      </c>
      <c r="AK88" t="str">
        <v>24.32</v>
      </c>
      <c r="AL88" t="str">
        <f>(AK88-AJ88)*(AJ88*0+0)+AK88</f>
        <v>24.32</v>
      </c>
      <c r="AM88" t="str">
        <v>99.54</v>
      </c>
      <c r="AN88" t="str">
        <v>156.2</v>
      </c>
      <c r="AO88" t="str">
        <v>155.9</v>
      </c>
      <c r="AP88" t="str">
        <v>0.2</v>
      </c>
      <c r="AQ88" t="str">
        <v>4</v>
      </c>
      <c r="AR88" t="str">
        <v>3.901</v>
      </c>
      <c r="AS88" t="str">
        <v>10:35:36</v>
      </c>
      <c r="AT88" t="str">
        <v>2024-07-11</v>
      </c>
      <c r="AU88" t="str">
        <v>-0.62</v>
      </c>
      <c r="AV88" t="str">
        <v>1</v>
      </c>
      <c r="AW88" t="str">
        <v>-0.002</v>
      </c>
      <c r="AX88" t="str">
        <v>-0.000</v>
      </c>
      <c r="AY88" t="str">
        <v>-0.004</v>
      </c>
      <c r="AZ88" t="str">
        <v>0.043</v>
      </c>
      <c r="BA88" t="str">
        <v>0.033</v>
      </c>
      <c r="BB88" t="str">
        <v>-0.112</v>
      </c>
      <c r="BC88" t="str">
        <v>1</v>
      </c>
      <c r="BD88" t="str">
        <v>150</v>
      </c>
      <c r="BE88" t="str">
        <v>0.001</v>
      </c>
      <c r="BF88" t="str">
        <v>2.000000</v>
      </c>
      <c r="BG88" t="str">
        <v>0.165850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1</v>
      </c>
      <c r="BO88" t="str">
        <v>rectangular</v>
      </c>
      <c r="BP88" t="str">
        <v>6000</v>
      </c>
      <c r="BQ88" t="str">
        <v>5</v>
      </c>
      <c r="BR88" t="str">
        <v>1.000000</v>
      </c>
      <c r="BS88" t="str">
        <v>2.000000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2.460237</v>
      </c>
      <c r="CD88" t="str">
        <v>2.475804</v>
      </c>
      <c r="CE88" t="str">
        <v>1.635088</v>
      </c>
      <c r="CF88" t="str">
        <v>0.932575</v>
      </c>
      <c r="CG88" t="str">
        <v>0.274920</v>
      </c>
      <c r="CH88" t="str">
        <v>-0.005550</v>
      </c>
      <c r="CI88" t="str">
        <v>0.604757</v>
      </c>
      <c r="CJ88" t="str">
        <v>0.110305</v>
      </c>
      <c r="CK88" t="str">
        <v>92.141388</v>
      </c>
      <c r="CL88" t="str">
        <v>0.000234</v>
      </c>
      <c r="CM88" t="str">
        <v>2.366979</v>
      </c>
      <c r="CN88" t="str">
        <v>-0.000027</v>
      </c>
      <c r="CO88" t="str">
        <v>1.000000</v>
      </c>
      <c r="CP88" t="str">
        <v>2.379352</v>
      </c>
      <c r="CQ88" t="str">
        <v>-0.000008</v>
      </c>
      <c r="CR88" t="str">
        <v>1.000000</v>
      </c>
      <c r="CS88" t="str">
        <v>0.602324</v>
      </c>
      <c r="CT88" t="str">
        <v>0.600243</v>
      </c>
      <c r="CU88" t="str">
        <v>0.106805</v>
      </c>
      <c r="CV88" t="str">
        <v>0.000000</v>
      </c>
      <c r="CW88" t="str">
        <v>PSF-00186_20240711104449_c78</v>
      </c>
      <c r="CX88" t="str">
        <v>PFA-00180</v>
      </c>
      <c r="CY88" t="str">
        <v>PSA-00192</v>
      </c>
      <c r="CZ88" t="str">
        <v>PSF-00186</v>
      </c>
      <c r="DA88" t="str">
        <v>RHS-00538</v>
      </c>
      <c r="DB88" t="str">
        <v>3.0.0</v>
      </c>
      <c r="DC88" t="str">
        <v>2024-07-10T17:26:45.161Z</v>
      </c>
    </row>
    <row r="89">
      <c r="A89" t="str">
        <v>86</v>
      </c>
      <c r="B89" t="str">
        <v>10:46:11</v>
      </c>
      <c r="C89" t="str">
        <v>2024-07-11</v>
      </c>
      <c r="D89" t="str">
        <v>Hainich_TSM</v>
      </c>
      <c r="E89" t="str">
        <v>Sharath</v>
      </c>
      <c r="F89" t="str">
        <v/>
      </c>
      <c r="G89" t="str">
        <v>003</v>
      </c>
      <c r="H89" t="str">
        <v>055</v>
      </c>
      <c r="I89" t="str">
        <v>15min</v>
      </c>
      <c r="J89" t="str">
        <f>1/((1/L89)-(1/K89))</f>
        <v>0.053184</v>
      </c>
      <c r="K89" t="str">
        <f>BH89+(BI89*AN89)+(BJ89*AN89*POWER(V89,2))+(BK89*AN89*V89)+(BL89*POWER(AN89,2))</f>
        <v>2.919205</v>
      </c>
      <c r="L89" t="str">
        <f>((M89/1000)*(1000-((T89+S89)/2)))/(T89-S89)</f>
        <v>0.052232</v>
      </c>
      <c r="M89" t="str">
        <f>(AN89*(S89-R89))/(100*U89*(1000-S89))*1000</f>
        <v>0.581080</v>
      </c>
      <c r="N89" t="str">
        <v>1.959560</v>
      </c>
      <c r="O89" t="str">
        <v>1.948738</v>
      </c>
      <c r="P89" t="str">
        <f>0.61365*EXP((17.502*AL89)/(240.97+AL89))</f>
        <v>3.038996</v>
      </c>
      <c r="Q89" t="str">
        <f>P89-N89</f>
        <v>1.079437</v>
      </c>
      <c r="R89" t="str">
        <v>19.579742</v>
      </c>
      <c r="S89" t="str">
        <v>19.688478</v>
      </c>
      <c r="T89" t="str">
        <f>(P89/AM89)*1000</f>
        <v>30.534008</v>
      </c>
      <c r="U89" t="str">
        <f>V89*BG89</f>
        <v>0.298530</v>
      </c>
      <c r="V89" t="str">
        <v>1.800000</v>
      </c>
      <c r="W89" t="str">
        <v>PSF-00186_20240711104611_15a</v>
      </c>
      <c r="X89" t="str">
        <v>87.605598</v>
      </c>
      <c r="Y89" t="str">
        <v>86.688278</v>
      </c>
      <c r="Z89" t="str">
        <v>-0.010582</v>
      </c>
      <c r="AA89" t="str">
        <v>0.000000</v>
      </c>
      <c r="AB89" t="str">
        <v>0.000000</v>
      </c>
      <c r="AC89" t="str">
        <v>0.000000</v>
      </c>
      <c r="AD89" t="str">
        <v>0.5</v>
      </c>
      <c r="AE89" t="str">
        <v>0.80</v>
      </c>
      <c r="AF89" t="str">
        <f>AC89*AD89*AE89*AQ89</f>
        <v>-0.013833</v>
      </c>
      <c r="AG89" t="str">
        <v>1.000000</v>
      </c>
      <c r="AH89" t="str">
        <v>62.37</v>
      </c>
      <c r="AI89" t="str">
        <v>62.02</v>
      </c>
      <c r="AJ89" t="str">
        <v>24.80</v>
      </c>
      <c r="AK89" t="str">
        <v>24.24</v>
      </c>
      <c r="AL89" t="str">
        <f>(AK89-AJ89)*(AJ89*0+0)+AK89</f>
        <v>24.24</v>
      </c>
      <c r="AM89" t="str">
        <v>99.53</v>
      </c>
      <c r="AN89" t="str">
        <v>156.4</v>
      </c>
      <c r="AO89" t="str">
        <v>156.0</v>
      </c>
      <c r="AP89" t="str">
        <v>0.3</v>
      </c>
      <c r="AQ89" t="str">
        <v>3</v>
      </c>
      <c r="AR89" t="str">
        <v>3.898</v>
      </c>
      <c r="AS89" t="str">
        <v>10:35:36</v>
      </c>
      <c r="AT89" t="str">
        <v>2024-07-11</v>
      </c>
      <c r="AU89" t="str">
        <v>-0.62</v>
      </c>
      <c r="AV89" t="str">
        <v>1</v>
      </c>
      <c r="AW89" t="str">
        <v>-0.004</v>
      </c>
      <c r="AX89" t="str">
        <v>0.000</v>
      </c>
      <c r="AY89" t="str">
        <v>-0.004</v>
      </c>
      <c r="AZ89" t="str">
        <v>0.027</v>
      </c>
      <c r="BA89" t="str">
        <v>0.100</v>
      </c>
      <c r="BB89" t="str">
        <v>-0.062</v>
      </c>
      <c r="BC89" t="str">
        <v>1</v>
      </c>
      <c r="BD89" t="str">
        <v>150</v>
      </c>
      <c r="BE89" t="str">
        <v>0.001</v>
      </c>
      <c r="BF89" t="str">
        <v>2.000000</v>
      </c>
      <c r="BG89" t="str">
        <v>0.165850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1</v>
      </c>
      <c r="BO89" t="str">
        <v>rectangular</v>
      </c>
      <c r="BP89" t="str">
        <v>6000</v>
      </c>
      <c r="BQ89" t="str">
        <v>5</v>
      </c>
      <c r="BR89" t="str">
        <v>1.000000</v>
      </c>
      <c r="BS89" t="str">
        <v>2.000000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2.460093</v>
      </c>
      <c r="CD89" t="str">
        <v>2.475610</v>
      </c>
      <c r="CE89" t="str">
        <v>1.636721</v>
      </c>
      <c r="CF89" t="str">
        <v>0.932683</v>
      </c>
      <c r="CG89" t="str">
        <v>0.274913</v>
      </c>
      <c r="CH89" t="str">
        <v>-0.006469</v>
      </c>
      <c r="CI89" t="str">
        <v>0.607360</v>
      </c>
      <c r="CJ89" t="str">
        <v>0.109541</v>
      </c>
      <c r="CK89" t="str">
        <v>87.605598</v>
      </c>
      <c r="CL89" t="str">
        <v>0.000230</v>
      </c>
      <c r="CM89" t="str">
        <v>2.366979</v>
      </c>
      <c r="CN89" t="str">
        <v>-0.000027</v>
      </c>
      <c r="CO89" t="str">
        <v>1.000000</v>
      </c>
      <c r="CP89" t="str">
        <v>2.379352</v>
      </c>
      <c r="CQ89" t="str">
        <v>-0.000008</v>
      </c>
      <c r="CR89" t="str">
        <v>1.000000</v>
      </c>
      <c r="CS89" t="str">
        <v>0.602324</v>
      </c>
      <c r="CT89" t="str">
        <v>0.600243</v>
      </c>
      <c r="CU89" t="str">
        <v>0.106805</v>
      </c>
      <c r="CV89" t="str">
        <v>0.000000</v>
      </c>
      <c r="CW89" t="str">
        <v>PSF-00186_20240711104611_15a</v>
      </c>
      <c r="CX89" t="str">
        <v>PFA-00180</v>
      </c>
      <c r="CY89" t="str">
        <v>PSA-00192</v>
      </c>
      <c r="CZ89" t="str">
        <v>PSF-00186</v>
      </c>
      <c r="DA89" t="str">
        <v>RHS-00538</v>
      </c>
      <c r="DB89" t="str">
        <v>3.0.0</v>
      </c>
      <c r="DC89" t="str">
        <v>2024-07-10T17:26:45.161Z</v>
      </c>
    </row>
    <row r="90">
      <c r="A90" t="str">
        <v>87</v>
      </c>
      <c r="B90" t="str">
        <v>10:47:05</v>
      </c>
      <c r="C90" t="str">
        <v>2024-07-11</v>
      </c>
      <c r="D90" t="str">
        <v>Hainich_TSM</v>
      </c>
      <c r="E90" t="str">
        <v>Sharath</v>
      </c>
      <c r="F90" t="str">
        <v/>
      </c>
      <c r="G90" t="str">
        <v>004</v>
      </c>
      <c r="H90" t="str">
        <v>055</v>
      </c>
      <c r="I90" t="str">
        <v>15min</v>
      </c>
      <c r="J90" t="str">
        <f>1/((1/L90)-(1/K90))</f>
        <v>0.031182</v>
      </c>
      <c r="K90" t="str">
        <f>BH90+(BI90*AN90)+(BJ90*AN90*POWER(V90,2))+(BK90*AN90*V90)+(BL90*POWER(AN90,2))</f>
        <v>2.919056</v>
      </c>
      <c r="L90" t="str">
        <f>((M90/1000)*(1000-((T90+S90)/2)))/(T90-S90)</f>
        <v>0.030852</v>
      </c>
      <c r="M90" t="str">
        <f>(AN90*(S90-R90))/(100*U90*(1000-S90))*1000</f>
        <v>0.350468</v>
      </c>
      <c r="N90" t="str">
        <v>1.960238</v>
      </c>
      <c r="O90" t="str">
        <v>1.953710</v>
      </c>
      <c r="P90" t="str">
        <f>0.61365*EXP((17.502*AL90)/(240.97+AL90))</f>
        <v>3.062344</v>
      </c>
      <c r="Q90" t="str">
        <f>P90-N90</f>
        <v>1.102105</v>
      </c>
      <c r="R90" t="str">
        <v>19.629065</v>
      </c>
      <c r="S90" t="str">
        <v>19.694654</v>
      </c>
      <c r="T90" t="str">
        <f>(P90/AM90)*1000</f>
        <v>30.767584</v>
      </c>
      <c r="U90" t="str">
        <f>V90*BG90</f>
        <v>0.298530</v>
      </c>
      <c r="V90" t="str">
        <v>1.800000</v>
      </c>
      <c r="W90" t="str">
        <v>PSF-00186_20240711104705_1b6</v>
      </c>
      <c r="X90" t="str">
        <v>111.410736</v>
      </c>
      <c r="Y90" t="str">
        <v>110.270622</v>
      </c>
      <c r="Z90" t="str">
        <v>-0.010339</v>
      </c>
      <c r="AA90" t="str">
        <v>0.000000</v>
      </c>
      <c r="AB90" t="str">
        <v>0.000000</v>
      </c>
      <c r="AC90" t="str">
        <v>0.000000</v>
      </c>
      <c r="AD90" t="str">
        <v>0.5</v>
      </c>
      <c r="AE90" t="str">
        <v>0.80</v>
      </c>
      <c r="AF90" t="str">
        <f>AC90*AD90*AE90*AQ90</f>
        <v>-0.008920</v>
      </c>
      <c r="AG90" t="str">
        <v>1.000000</v>
      </c>
      <c r="AH90" t="str">
        <v>62.29</v>
      </c>
      <c r="AI90" t="str">
        <v>62.08</v>
      </c>
      <c r="AJ90" t="str">
        <v>24.83</v>
      </c>
      <c r="AK90" t="str">
        <v>24.37</v>
      </c>
      <c r="AL90" t="str">
        <f>(AK90-AJ90)*(AJ90*0+0)+AK90</f>
        <v>24.37</v>
      </c>
      <c r="AM90" t="str">
        <v>99.53</v>
      </c>
      <c r="AN90" t="str">
        <v>156.4</v>
      </c>
      <c r="AO90" t="str">
        <v>155.8</v>
      </c>
      <c r="AP90" t="str">
        <v>0.4</v>
      </c>
      <c r="AQ90" t="str">
        <v>2</v>
      </c>
      <c r="AR90" t="str">
        <v>3.898</v>
      </c>
      <c r="AS90" t="str">
        <v>10:46:29</v>
      </c>
      <c r="AT90" t="str">
        <v>2024-07-11</v>
      </c>
      <c r="AU90" t="str">
        <v>-0.61</v>
      </c>
      <c r="AV90" t="str">
        <v>1</v>
      </c>
      <c r="AW90" t="str">
        <v>-0.000</v>
      </c>
      <c r="AX90" t="str">
        <v>-0.000</v>
      </c>
      <c r="AY90" t="str">
        <v>0.001</v>
      </c>
      <c r="AZ90" t="str">
        <v>0.211</v>
      </c>
      <c r="BA90" t="str">
        <v>-0.056</v>
      </c>
      <c r="BB90" t="str">
        <v>-0.225</v>
      </c>
      <c r="BC90" t="str">
        <v>1</v>
      </c>
      <c r="BD90" t="str">
        <v>150</v>
      </c>
      <c r="BE90" t="str">
        <v>0.001</v>
      </c>
      <c r="BF90" t="str">
        <v>2.000000</v>
      </c>
      <c r="BG90" t="str">
        <v>0.165850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1</v>
      </c>
      <c r="BO90" t="str">
        <v>rectangular</v>
      </c>
      <c r="BP90" t="str">
        <v>6000</v>
      </c>
      <c r="BQ90" t="str">
        <v>5</v>
      </c>
      <c r="BR90" t="str">
        <v>1.000000</v>
      </c>
      <c r="BS90" t="str">
        <v>2.000000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2.460158</v>
      </c>
      <c r="CD90" t="str">
        <v>2.475479</v>
      </c>
      <c r="CE90" t="str">
        <v>1.636567</v>
      </c>
      <c r="CF90" t="str">
        <v>0.932169</v>
      </c>
      <c r="CG90" t="str">
        <v>0.274607</v>
      </c>
      <c r="CH90" t="str">
        <v>-0.005304</v>
      </c>
      <c r="CI90" t="str">
        <v>0.609178</v>
      </c>
      <c r="CJ90" t="str">
        <v>0.108611</v>
      </c>
      <c r="CK90" t="str">
        <v>111.410736</v>
      </c>
      <c r="CL90" t="str">
        <v>0.000224</v>
      </c>
      <c r="CM90" t="str">
        <v>2.366979</v>
      </c>
      <c r="CN90" t="str">
        <v>-0.000027</v>
      </c>
      <c r="CO90" t="str">
        <v>1.000000</v>
      </c>
      <c r="CP90" t="str">
        <v>2.379352</v>
      </c>
      <c r="CQ90" t="str">
        <v>-0.000008</v>
      </c>
      <c r="CR90" t="str">
        <v>1.000000</v>
      </c>
      <c r="CS90" t="str">
        <v>0.602324</v>
      </c>
      <c r="CT90" t="str">
        <v>0.600243</v>
      </c>
      <c r="CU90" t="str">
        <v>0.106805</v>
      </c>
      <c r="CV90" t="str">
        <v>0.000000</v>
      </c>
      <c r="CW90" t="str">
        <v>PSF-00186_20240711104705_1b6</v>
      </c>
      <c r="CX90" t="str">
        <v>PFA-00180</v>
      </c>
      <c r="CY90" t="str">
        <v>PSA-00192</v>
      </c>
      <c r="CZ90" t="str">
        <v>PSF-00186</v>
      </c>
      <c r="DA90" t="str">
        <v>RHS-00538</v>
      </c>
      <c r="DB90" t="str">
        <v>3.0.0</v>
      </c>
      <c r="DC90" t="str">
        <v>2024-07-10T17:26:45.161Z</v>
      </c>
    </row>
    <row r="91">
      <c r="A91" t="str">
        <v>88</v>
      </c>
      <c r="B91" t="str">
        <v>10:48:53</v>
      </c>
      <c r="C91" t="str">
        <v>2024-07-11</v>
      </c>
      <c r="D91" t="str">
        <v>Hainich_TSM</v>
      </c>
      <c r="E91" t="str">
        <v>Sharath</v>
      </c>
      <c r="F91" t="str">
        <v/>
      </c>
      <c r="G91" t="str">
        <v>005</v>
      </c>
      <c r="H91" t="str">
        <v>055</v>
      </c>
      <c r="I91" t="str">
        <v>15min</v>
      </c>
      <c r="J91" t="str">
        <f>1/((1/L91)-(1/K91))</f>
        <v>0.161283</v>
      </c>
      <c r="K91" t="str">
        <f>BH91+(BI91*AN91)+(BJ91*AN91*POWER(V91,2))+(BK91*AN91*V91)+(BL91*POWER(AN91,2))</f>
        <v>2.918982</v>
      </c>
      <c r="L91" t="str">
        <f>((M91/1000)*(1000-((T91+S91)/2)))/(T91-S91)</f>
        <v>0.152838</v>
      </c>
      <c r="M91" t="str">
        <f>(AN91*(S91-R91))/(100*U91*(1000-S91))*1000</f>
        <v>1.659890</v>
      </c>
      <c r="N91" t="str">
        <v>1.985836</v>
      </c>
      <c r="O91" t="str">
        <v>1.954924</v>
      </c>
      <c r="P91" t="str">
        <f>0.61365*EXP((17.502*AL91)/(240.97+AL91))</f>
        <v>3.039483</v>
      </c>
      <c r="Q91" t="str">
        <f>P91-N91</f>
        <v>1.053647</v>
      </c>
      <c r="R91" t="str">
        <v>19.641651</v>
      </c>
      <c r="S91" t="str">
        <v>19.952232</v>
      </c>
      <c r="T91" t="str">
        <f>(P91/AM91)*1000</f>
        <v>30.538509</v>
      </c>
      <c r="U91" t="str">
        <f>V91*BG91</f>
        <v>0.298530</v>
      </c>
      <c r="V91" t="str">
        <v>1.800000</v>
      </c>
      <c r="W91" t="str">
        <v>PSF-00186_20240711104853_b8a</v>
      </c>
      <c r="X91" t="str">
        <v>72.742935</v>
      </c>
      <c r="Y91" t="str">
        <v>72.108147</v>
      </c>
      <c r="Z91" t="str">
        <v>-0.008803</v>
      </c>
      <c r="AA91" t="str">
        <v>0.000000</v>
      </c>
      <c r="AB91" t="str">
        <v>0.000000</v>
      </c>
      <c r="AC91" t="str">
        <v>0.000000</v>
      </c>
      <c r="AD91" t="str">
        <v>0.5</v>
      </c>
      <c r="AE91" t="str">
        <v>0.80</v>
      </c>
      <c r="AF91" t="str">
        <f>AC91*AD91*AE91*AQ91</f>
        <v>-0.011499</v>
      </c>
      <c r="AG91" t="str">
        <v>1.000000</v>
      </c>
      <c r="AH91" t="str">
        <v>63.11</v>
      </c>
      <c r="AI91" t="str">
        <v>62.13</v>
      </c>
      <c r="AJ91" t="str">
        <v>24.82</v>
      </c>
      <c r="AK91" t="str">
        <v>24.25</v>
      </c>
      <c r="AL91" t="str">
        <f>(AK91-AJ91)*(AJ91*0+0)+AK91</f>
        <v>24.25</v>
      </c>
      <c r="AM91" t="str">
        <v>99.53</v>
      </c>
      <c r="AN91" t="str">
        <v>156.4</v>
      </c>
      <c r="AO91" t="str">
        <v>156.1</v>
      </c>
      <c r="AP91" t="str">
        <v>0.1</v>
      </c>
      <c r="AQ91" t="str">
        <v>3</v>
      </c>
      <c r="AR91" t="str">
        <v>3.896</v>
      </c>
      <c r="AS91" t="str">
        <v>10:46:29</v>
      </c>
      <c r="AT91" t="str">
        <v>2024-07-11</v>
      </c>
      <c r="AU91" t="str">
        <v>-0.61</v>
      </c>
      <c r="AV91" t="str">
        <v>1</v>
      </c>
      <c r="AW91" t="str">
        <v>0.002</v>
      </c>
      <c r="AX91" t="str">
        <v>0.001</v>
      </c>
      <c r="AY91" t="str">
        <v>-0.003</v>
      </c>
      <c r="AZ91" t="str">
        <v>0.137</v>
      </c>
      <c r="BA91" t="str">
        <v>0.175</v>
      </c>
      <c r="BB91" t="str">
        <v>-0.073</v>
      </c>
      <c r="BC91" t="str">
        <v>1</v>
      </c>
      <c r="BD91" t="str">
        <v>150</v>
      </c>
      <c r="BE91" t="str">
        <v>0.001</v>
      </c>
      <c r="BF91" t="str">
        <v>2.000000</v>
      </c>
      <c r="BG91" t="str">
        <v>0.165850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1</v>
      </c>
      <c r="BO91" t="str">
        <v>rectangular</v>
      </c>
      <c r="BP91" t="str">
        <v>6000</v>
      </c>
      <c r="BQ91" t="str">
        <v>5</v>
      </c>
      <c r="BR91" t="str">
        <v>1.000000</v>
      </c>
      <c r="BS91" t="str">
        <v>2.000000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2.460228</v>
      </c>
      <c r="CD91" t="str">
        <v>2.476576</v>
      </c>
      <c r="CE91" t="str">
        <v>1.636489</v>
      </c>
      <c r="CF91" t="str">
        <v>0.933124</v>
      </c>
      <c r="CG91" t="str">
        <v>0.274650</v>
      </c>
      <c r="CH91" t="str">
        <v>-0.006722</v>
      </c>
      <c r="CI91" t="str">
        <v>0.612385</v>
      </c>
      <c r="CJ91" t="str">
        <v>0.109539</v>
      </c>
      <c r="CK91" t="str">
        <v>72.742935</v>
      </c>
      <c r="CL91" t="str">
        <v>0.000233</v>
      </c>
      <c r="CM91" t="str">
        <v>2.366979</v>
      </c>
      <c r="CN91" t="str">
        <v>-0.000027</v>
      </c>
      <c r="CO91" t="str">
        <v>1.000000</v>
      </c>
      <c r="CP91" t="str">
        <v>2.379352</v>
      </c>
      <c r="CQ91" t="str">
        <v>-0.000008</v>
      </c>
      <c r="CR91" t="str">
        <v>1.000000</v>
      </c>
      <c r="CS91" t="str">
        <v>0.602324</v>
      </c>
      <c r="CT91" t="str">
        <v>0.600243</v>
      </c>
      <c r="CU91" t="str">
        <v>0.106805</v>
      </c>
      <c r="CV91" t="str">
        <v>0.000000</v>
      </c>
      <c r="CW91" t="str">
        <v>PSF-00186_20240711104853_b8a</v>
      </c>
      <c r="CX91" t="str">
        <v>PFA-00180</v>
      </c>
      <c r="CY91" t="str">
        <v>PSA-00192</v>
      </c>
      <c r="CZ91" t="str">
        <v>PSF-00186</v>
      </c>
      <c r="DA91" t="str">
        <v>RHS-00538</v>
      </c>
      <c r="DB91" t="str">
        <v>3.0.0</v>
      </c>
      <c r="DC91" t="str">
        <v>2024-07-10T17:26:45.161Z</v>
      </c>
    </row>
    <row r="92">
      <c r="A92" t="str">
        <v>89</v>
      </c>
      <c r="B92" t="str">
        <v>10:50:41</v>
      </c>
      <c r="C92" t="str">
        <v>2024-07-11</v>
      </c>
      <c r="D92" t="str">
        <v>Hainich_TSM</v>
      </c>
      <c r="E92" t="str">
        <v>Sharath</v>
      </c>
      <c r="F92" t="str">
        <v/>
      </c>
      <c r="G92" t="str">
        <v>006</v>
      </c>
      <c r="H92" t="str">
        <v>055</v>
      </c>
      <c r="I92" t="str">
        <v>15min</v>
      </c>
      <c r="J92" t="str">
        <f>1/((1/L92)-(1/K92))</f>
        <v>0.118526</v>
      </c>
      <c r="K92" t="str">
        <f>BH92+(BI92*AN92)+(BJ92*AN92*POWER(V92,2))+(BK92*AN92*V92)+(BL92*POWER(AN92,2))</f>
        <v>2.918585</v>
      </c>
      <c r="L92" t="str">
        <f>((M92/1000)*(1000-((T92+S92)/2)))/(T92-S92)</f>
        <v>0.113900</v>
      </c>
      <c r="M92" t="str">
        <f>(AN92*(S92-R92))/(100*U92*(1000-S92))*1000</f>
        <v>1.243170</v>
      </c>
      <c r="N92" t="str">
        <v>1.985914</v>
      </c>
      <c r="O92" t="str">
        <v>1.962754</v>
      </c>
      <c r="P92" t="str">
        <f>0.61365*EXP((17.502*AL92)/(240.97+AL92))</f>
        <v>3.044825</v>
      </c>
      <c r="Q92" t="str">
        <f>P92-N92</f>
        <v>1.058912</v>
      </c>
      <c r="R92" t="str">
        <v>19.719481</v>
      </c>
      <c r="S92" t="str">
        <v>19.952162</v>
      </c>
      <c r="T92" t="str">
        <f>(P92/AM92)*1000</f>
        <v>30.590883</v>
      </c>
      <c r="U92" t="str">
        <f>V92*BG92</f>
        <v>0.298530</v>
      </c>
      <c r="V92" t="str">
        <v>1.800000</v>
      </c>
      <c r="W92" t="str">
        <v>PSF-00186_20240711105041_cb8</v>
      </c>
      <c r="X92" t="str">
        <v>91.327789</v>
      </c>
      <c r="Y92" t="str">
        <v>90.459824</v>
      </c>
      <c r="Z92" t="str">
        <v>-0.009595</v>
      </c>
      <c r="AA92" t="str">
        <v>0.000000</v>
      </c>
      <c r="AB92" t="str">
        <v>0.000000</v>
      </c>
      <c r="AC92" t="str">
        <v>0.000000</v>
      </c>
      <c r="AD92" t="str">
        <v>0.5</v>
      </c>
      <c r="AE92" t="str">
        <v>0.80</v>
      </c>
      <c r="AF92" t="str">
        <f>AC92*AD92*AE92*AQ92</f>
        <v>-0.013251</v>
      </c>
      <c r="AG92" t="str">
        <v>1.000000</v>
      </c>
      <c r="AH92" t="str">
        <v>63.14</v>
      </c>
      <c r="AI92" t="str">
        <v>62.40</v>
      </c>
      <c r="AJ92" t="str">
        <v>24.82</v>
      </c>
      <c r="AK92" t="str">
        <v>24.28</v>
      </c>
      <c r="AL92" t="str">
        <f>(AK92-AJ92)*(AJ92*0+0)+AK92</f>
        <v>24.28</v>
      </c>
      <c r="AM92" t="str">
        <v>99.53</v>
      </c>
      <c r="AN92" t="str">
        <v>156.3</v>
      </c>
      <c r="AO92" t="str">
        <v>156.1</v>
      </c>
      <c r="AP92" t="str">
        <v>0.2</v>
      </c>
      <c r="AQ92" t="str">
        <v>3</v>
      </c>
      <c r="AR92" t="str">
        <v>3.892</v>
      </c>
      <c r="AS92" t="str">
        <v>10:46:29</v>
      </c>
      <c r="AT92" t="str">
        <v>2024-07-11</v>
      </c>
      <c r="AU92" t="str">
        <v>-0.61</v>
      </c>
      <c r="AV92" t="str">
        <v>1</v>
      </c>
      <c r="AW92" t="str">
        <v>-0.001</v>
      </c>
      <c r="AX92" t="str">
        <v>-0.001</v>
      </c>
      <c r="AY92" t="str">
        <v>-0.003</v>
      </c>
      <c r="AZ92" t="str">
        <v>0.097</v>
      </c>
      <c r="BA92" t="str">
        <v>0.076</v>
      </c>
      <c r="BB92" t="str">
        <v>0.018</v>
      </c>
      <c r="BC92" t="str">
        <v>1</v>
      </c>
      <c r="BD92" t="str">
        <v>150</v>
      </c>
      <c r="BE92" t="str">
        <v>0.001</v>
      </c>
      <c r="BF92" t="str">
        <v>2.000000</v>
      </c>
      <c r="BG92" t="str">
        <v>0.165850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1</v>
      </c>
      <c r="BO92" t="str">
        <v>rectangular</v>
      </c>
      <c r="BP92" t="str">
        <v>6000</v>
      </c>
      <c r="BQ92" t="str">
        <v>5</v>
      </c>
      <c r="BR92" t="str">
        <v>1.000000</v>
      </c>
      <c r="BS92" t="str">
        <v>2.000000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2.460583</v>
      </c>
      <c r="CD92" t="str">
        <v>2.476611</v>
      </c>
      <c r="CE92" t="str">
        <v>1.636076</v>
      </c>
      <c r="CF92" t="str">
        <v>0.932907</v>
      </c>
      <c r="CG92" t="str">
        <v>0.274716</v>
      </c>
      <c r="CH92" t="str">
        <v>-0.006307</v>
      </c>
      <c r="CI92" t="str">
        <v>0.615827</v>
      </c>
      <c r="CJ92" t="str">
        <v>0.109696</v>
      </c>
      <c r="CK92" t="str">
        <v>91.327789</v>
      </c>
      <c r="CL92" t="str">
        <v>0.000226</v>
      </c>
      <c r="CM92" t="str">
        <v>2.366979</v>
      </c>
      <c r="CN92" t="str">
        <v>-0.000027</v>
      </c>
      <c r="CO92" t="str">
        <v>1.000000</v>
      </c>
      <c r="CP92" t="str">
        <v>2.379352</v>
      </c>
      <c r="CQ92" t="str">
        <v>-0.000008</v>
      </c>
      <c r="CR92" t="str">
        <v>1.000000</v>
      </c>
      <c r="CS92" t="str">
        <v>0.602324</v>
      </c>
      <c r="CT92" t="str">
        <v>0.600243</v>
      </c>
      <c r="CU92" t="str">
        <v>0.106805</v>
      </c>
      <c r="CV92" t="str">
        <v>0.000000</v>
      </c>
      <c r="CW92" t="str">
        <v>PSF-00186_20240711105041_cb8</v>
      </c>
      <c r="CX92" t="str">
        <v>PFA-00180</v>
      </c>
      <c r="CY92" t="str">
        <v>PSA-00192</v>
      </c>
      <c r="CZ92" t="str">
        <v>PSF-00186</v>
      </c>
      <c r="DA92" t="str">
        <v>RHS-00538</v>
      </c>
      <c r="DB92" t="str">
        <v>3.0.0</v>
      </c>
      <c r="DC92" t="str">
        <v>2024-07-10T17:26:45.161Z</v>
      </c>
    </row>
    <row r="93">
      <c r="A93" t="str">
        <v>90</v>
      </c>
      <c r="B93" t="str">
        <v>10:52:40</v>
      </c>
      <c r="C93" t="str">
        <v>2024-07-11</v>
      </c>
      <c r="D93" t="str">
        <v>Hainich_TSM</v>
      </c>
      <c r="E93" t="str">
        <v>Sharath</v>
      </c>
      <c r="F93" t="str">
        <v/>
      </c>
      <c r="G93" t="str">
        <v>007</v>
      </c>
      <c r="H93" t="str">
        <v>055</v>
      </c>
      <c r="I93" t="str">
        <v>15min</v>
      </c>
      <c r="J93" t="str">
        <f>1/((1/L93)-(1/K93))</f>
        <v>0.671042</v>
      </c>
      <c r="K93" t="str">
        <f>BH93+(BI93*AN93)+(BJ93*AN93*POWER(V93,2))+(BK93*AN93*V93)+(BL93*POWER(AN93,2))</f>
        <v>2.917161</v>
      </c>
      <c r="L93" t="str">
        <f>((M93/1000)*(1000-((T93+S93)/2)))/(T93-S93)</f>
        <v>0.545548</v>
      </c>
      <c r="M93" t="str">
        <f>(AN93*(S93-R93))/(100*U93*(1000-S93))*1000</f>
        <v>4.571419</v>
      </c>
      <c r="N93" t="str">
        <v>2.067670</v>
      </c>
      <c r="O93" t="str">
        <v>1.982495</v>
      </c>
      <c r="P93" t="str">
        <f>0.61365*EXP((17.502*AL93)/(240.97+AL93))</f>
        <v>2.880861</v>
      </c>
      <c r="Q93" t="str">
        <f>P93-N93</f>
        <v>0.813191</v>
      </c>
      <c r="R93" t="str">
        <v>19.920671</v>
      </c>
      <c r="S93" t="str">
        <v>20.776535</v>
      </c>
      <c r="T93" t="str">
        <f>(P93/AM93)*1000</f>
        <v>28.947704</v>
      </c>
      <c r="U93" t="str">
        <f>V93*BG93</f>
        <v>0.298530</v>
      </c>
      <c r="V93" t="str">
        <v>1.800000</v>
      </c>
      <c r="W93" t="str">
        <v>PSF-00186_20240711105240_500</v>
      </c>
      <c r="X93" t="str">
        <v>102.168564</v>
      </c>
      <c r="Y93" t="str">
        <v>193.921921</v>
      </c>
      <c r="Z93" t="str">
        <v>0.473146</v>
      </c>
      <c r="AA93" t="str">
        <v>0.000000</v>
      </c>
      <c r="AB93" t="str">
        <v>0.000000</v>
      </c>
      <c r="AC93" t="str">
        <v>0.000000</v>
      </c>
      <c r="AD93" t="str">
        <v>0.5</v>
      </c>
      <c r="AE93" t="str">
        <v>0.80</v>
      </c>
      <c r="AF93" t="str">
        <f>AC93*AD93*AE93*AQ93</f>
        <v>0.603639</v>
      </c>
      <c r="AG93" t="str">
        <v>1.000000</v>
      </c>
      <c r="AH93" t="str">
        <v>65.64</v>
      </c>
      <c r="AI93" t="str">
        <v>62.94</v>
      </c>
      <c r="AJ93" t="str">
        <v>24.84</v>
      </c>
      <c r="AK93" t="str">
        <v>23.35</v>
      </c>
      <c r="AL93" t="str">
        <f>(AK93-AJ93)*(AJ93*0+0)+AK93</f>
        <v>23.35</v>
      </c>
      <c r="AM93" t="str">
        <v>99.52</v>
      </c>
      <c r="AN93" t="str">
        <v>156.1</v>
      </c>
      <c r="AO93" t="str">
        <v>156.3</v>
      </c>
      <c r="AP93" t="str">
        <v>-0.1</v>
      </c>
      <c r="AQ93" t="str">
        <v>3</v>
      </c>
      <c r="AR93" t="str">
        <v>3.891</v>
      </c>
      <c r="AS93" t="str">
        <v>10:46:29</v>
      </c>
      <c r="AT93" t="str">
        <v>2024-07-11</v>
      </c>
      <c r="AU93" t="str">
        <v>-0.61</v>
      </c>
      <c r="AV93" t="str">
        <v>1</v>
      </c>
      <c r="AW93" t="str">
        <v>-0.005</v>
      </c>
      <c r="AX93" t="str">
        <v>-0.001</v>
      </c>
      <c r="AY93" t="str">
        <v>-0.010</v>
      </c>
      <c r="AZ93" t="str">
        <v>-0.270</v>
      </c>
      <c r="BA93" t="str">
        <v>0.051</v>
      </c>
      <c r="BB93" t="str">
        <v>-0.177</v>
      </c>
      <c r="BC93" t="str">
        <v>1</v>
      </c>
      <c r="BD93" t="str">
        <v>150</v>
      </c>
      <c r="BE93" t="str">
        <v>0.001</v>
      </c>
      <c r="BF93" t="str">
        <v>2.000000</v>
      </c>
      <c r="BG93" t="str">
        <v>0.165850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1</v>
      </c>
      <c r="BO93" t="str">
        <v>rectangular</v>
      </c>
      <c r="BP93" t="str">
        <v>6000</v>
      </c>
      <c r="BQ93" t="str">
        <v>5</v>
      </c>
      <c r="BR93" t="str">
        <v>1.000000</v>
      </c>
      <c r="BS93" t="str">
        <v>2.000000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2.461279</v>
      </c>
      <c r="CD93" t="str">
        <v>2.479924</v>
      </c>
      <c r="CE93" t="str">
        <v>1.634596</v>
      </c>
      <c r="CF93" t="str">
        <v>0.933532</v>
      </c>
      <c r="CG93" t="str">
        <v>0.274454</v>
      </c>
      <c r="CH93" t="str">
        <v>-0.017304</v>
      </c>
      <c r="CI93" t="str">
        <v>0.619374</v>
      </c>
      <c r="CJ93" t="str">
        <v>0.109476</v>
      </c>
      <c r="CK93" t="str">
        <v>102.168564</v>
      </c>
      <c r="CL93" t="str">
        <v>0.000226</v>
      </c>
      <c r="CM93" t="str">
        <v>2.366979</v>
      </c>
      <c r="CN93" t="str">
        <v>-0.000027</v>
      </c>
      <c r="CO93" t="str">
        <v>1.000000</v>
      </c>
      <c r="CP93" t="str">
        <v>2.379352</v>
      </c>
      <c r="CQ93" t="str">
        <v>-0.000008</v>
      </c>
      <c r="CR93" t="str">
        <v>1.000000</v>
      </c>
      <c r="CS93" t="str">
        <v>0.602324</v>
      </c>
      <c r="CT93" t="str">
        <v>0.600243</v>
      </c>
      <c r="CU93" t="str">
        <v>0.106805</v>
      </c>
      <c r="CV93" t="str">
        <v>0.000000</v>
      </c>
      <c r="CW93" t="str">
        <v>PSF-00186_20240711105240_500</v>
      </c>
      <c r="CX93" t="str">
        <v>PFA-00180</v>
      </c>
      <c r="CY93" t="str">
        <v>PSA-00192</v>
      </c>
      <c r="CZ93" t="str">
        <v>PSF-00186</v>
      </c>
      <c r="DA93" t="str">
        <v>RHS-00538</v>
      </c>
      <c r="DB93" t="str">
        <v>3.0.0</v>
      </c>
      <c r="DC93" t="str">
        <v>2024-07-10T17:26:45.161Z</v>
      </c>
    </row>
    <row r="94">
      <c r="A94" t="str">
        <v>91</v>
      </c>
      <c r="B94" t="str">
        <v>10:53:53</v>
      </c>
      <c r="C94" t="str">
        <v>2024-07-11</v>
      </c>
      <c r="D94" t="str">
        <v>Hainich_TSM</v>
      </c>
      <c r="E94" t="str">
        <v>Sharath</v>
      </c>
      <c r="F94" t="str">
        <v/>
      </c>
      <c r="G94" t="str">
        <v>007</v>
      </c>
      <c r="H94" t="str">
        <v>055</v>
      </c>
      <c r="I94" t="str">
        <v>15min</v>
      </c>
      <c r="J94" t="str">
        <f>1/((1/L94)-(1/K94))</f>
        <v>0.211795</v>
      </c>
      <c r="K94" t="str">
        <f>BH94+(BI94*AN94)+(BJ94*AN94*POWER(V94,2))+(BK94*AN94*V94)+(BL94*POWER(AN94,2))</f>
        <v>2.919711</v>
      </c>
      <c r="L94" t="str">
        <f>((M94/1000)*(1000-((T94+S94)/2)))/(T94-S94)</f>
        <v>0.197471</v>
      </c>
      <c r="M94" t="str">
        <f>(AN94*(S94-R94))/(100*U94*(1000-S94))*1000</f>
        <v>2.141022</v>
      </c>
      <c r="N94" t="str">
        <v>2.014588</v>
      </c>
      <c r="O94" t="str">
        <v>1.974753</v>
      </c>
      <c r="P94" t="str">
        <f>0.61365*EXP((17.502*AL94)/(240.97+AL94))</f>
        <v>3.066117</v>
      </c>
      <c r="Q94" t="str">
        <f>P94-N94</f>
        <v>1.051529</v>
      </c>
      <c r="R94" t="str">
        <v>19.841778</v>
      </c>
      <c r="S94" t="str">
        <v>20.242033</v>
      </c>
      <c r="T94" t="str">
        <f>(P94/AM94)*1000</f>
        <v>30.807508</v>
      </c>
      <c r="U94" t="str">
        <f>V94*BG94</f>
        <v>0.298530</v>
      </c>
      <c r="V94" t="str">
        <v>1.800000</v>
      </c>
      <c r="W94" t="str">
        <v>PSF-00186_20240711105353_8e9</v>
      </c>
      <c r="X94" t="str">
        <v>34.832954</v>
      </c>
      <c r="Y94" t="str">
        <v>34.589050</v>
      </c>
      <c r="Z94" t="str">
        <v>-0.007051</v>
      </c>
      <c r="AA94" t="str">
        <v>0.000000</v>
      </c>
      <c r="AB94" t="str">
        <v>0.000000</v>
      </c>
      <c r="AC94" t="str">
        <v>0.000000</v>
      </c>
      <c r="AD94" t="str">
        <v>0.5</v>
      </c>
      <c r="AE94" t="str">
        <v>0.80</v>
      </c>
      <c r="AF94" t="str">
        <f>AC94*AD94*AE94*AQ94</f>
        <v>-0.009388</v>
      </c>
      <c r="AG94" t="str">
        <v>1.000000</v>
      </c>
      <c r="AH94" t="str">
        <v>63.90</v>
      </c>
      <c r="AI94" t="str">
        <v>62.63</v>
      </c>
      <c r="AJ94" t="str">
        <v>24.86</v>
      </c>
      <c r="AK94" t="str">
        <v>24.39</v>
      </c>
      <c r="AL94" t="str">
        <f>(AK94-AJ94)*(AJ94*0+0)+AK94</f>
        <v>24.39</v>
      </c>
      <c r="AM94" t="str">
        <v>99.53</v>
      </c>
      <c r="AN94" t="str">
        <v>156.5</v>
      </c>
      <c r="AO94" t="str">
        <v>155.6</v>
      </c>
      <c r="AP94" t="str">
        <v>0.5</v>
      </c>
      <c r="AQ94" t="str">
        <v>3</v>
      </c>
      <c r="AR94" t="str">
        <v>3.890</v>
      </c>
      <c r="AS94" t="str">
        <v>10:46:29</v>
      </c>
      <c r="AT94" t="str">
        <v>2024-07-11</v>
      </c>
      <c r="AU94" t="str">
        <v>-0.61</v>
      </c>
      <c r="AV94" t="str">
        <v>1</v>
      </c>
      <c r="AW94" t="str">
        <v>-0.004</v>
      </c>
      <c r="AX94" t="str">
        <v>-0.001</v>
      </c>
      <c r="AY94" t="str">
        <v>-0.002</v>
      </c>
      <c r="AZ94" t="str">
        <v>-0.087</v>
      </c>
      <c r="BA94" t="str">
        <v>0.064</v>
      </c>
      <c r="BB94" t="str">
        <v>0.050</v>
      </c>
      <c r="BC94" t="str">
        <v>1</v>
      </c>
      <c r="BD94" t="str">
        <v>150</v>
      </c>
      <c r="BE94" t="str">
        <v>0.001</v>
      </c>
      <c r="BF94" t="str">
        <v>2.000000</v>
      </c>
      <c r="BG94" t="str">
        <v>0.165850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1</v>
      </c>
      <c r="BO94" t="str">
        <v>rectangular</v>
      </c>
      <c r="BP94" t="str">
        <v>6000</v>
      </c>
      <c r="BQ94" t="str">
        <v>5</v>
      </c>
      <c r="BR94" t="str">
        <v>1.000000</v>
      </c>
      <c r="BS94" t="str">
        <v>2.000000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2.460874</v>
      </c>
      <c r="CD94" t="str">
        <v>2.477605</v>
      </c>
      <c r="CE94" t="str">
        <v>1.637250</v>
      </c>
      <c r="CF94" t="str">
        <v>0.931841</v>
      </c>
      <c r="CG94" t="str">
        <v>0.274272</v>
      </c>
      <c r="CH94" t="str">
        <v>-0.005424</v>
      </c>
      <c r="CI94" t="str">
        <v>0.621497</v>
      </c>
      <c r="CJ94" t="str">
        <v>0.109592</v>
      </c>
      <c r="CK94" t="str">
        <v>34.832954</v>
      </c>
      <c r="CL94" t="str">
        <v>0.000225</v>
      </c>
      <c r="CM94" t="str">
        <v>2.366979</v>
      </c>
      <c r="CN94" t="str">
        <v>-0.000027</v>
      </c>
      <c r="CO94" t="str">
        <v>1.000000</v>
      </c>
      <c r="CP94" t="str">
        <v>2.379352</v>
      </c>
      <c r="CQ94" t="str">
        <v>-0.000008</v>
      </c>
      <c r="CR94" t="str">
        <v>1.000000</v>
      </c>
      <c r="CS94" t="str">
        <v>0.602324</v>
      </c>
      <c r="CT94" t="str">
        <v>0.600243</v>
      </c>
      <c r="CU94" t="str">
        <v>0.106805</v>
      </c>
      <c r="CV94" t="str">
        <v>0.000000</v>
      </c>
      <c r="CW94" t="str">
        <v>PSF-00186_20240711105353_8e9</v>
      </c>
      <c r="CX94" t="str">
        <v>PFA-00180</v>
      </c>
      <c r="CY94" t="str">
        <v>PSA-00192</v>
      </c>
      <c r="CZ94" t="str">
        <v>PSF-00186</v>
      </c>
      <c r="DA94" t="str">
        <v>RHS-00538</v>
      </c>
      <c r="DB94" t="str">
        <v>3.0.0</v>
      </c>
      <c r="DC94" t="str">
        <v>2024-07-10T17:26:45.161Z</v>
      </c>
    </row>
    <row r="95">
      <c r="A95" t="str">
        <v>92</v>
      </c>
      <c r="B95" t="str">
        <v>10:55:03</v>
      </c>
      <c r="C95" t="str">
        <v>2024-07-11</v>
      </c>
      <c r="D95" t="str">
        <v>Hainich_TSM</v>
      </c>
      <c r="E95" t="str">
        <v>Sharath</v>
      </c>
      <c r="F95" t="str">
        <v/>
      </c>
      <c r="G95" t="str">
        <v>008</v>
      </c>
      <c r="H95" t="str">
        <v>055</v>
      </c>
      <c r="I95" t="str">
        <v>15min</v>
      </c>
      <c r="J95" t="str">
        <f>1/((1/L95)-(1/K95))</f>
        <v>0.163044</v>
      </c>
      <c r="K95" t="str">
        <f>BH95+(BI95*AN95)+(BJ95*AN95*POWER(V95,2))+(BK95*AN95*V95)+(BL95*POWER(AN95,2))</f>
        <v>2.919432</v>
      </c>
      <c r="L95" t="str">
        <f>((M95/1000)*(1000-((T95+S95)/2)))/(T95-S95)</f>
        <v>0.154420</v>
      </c>
      <c r="M95" t="str">
        <f>(AN95*(S95-R95))/(100*U95*(1000-S95))*1000</f>
        <v>1.690612</v>
      </c>
      <c r="N95" t="str">
        <v>2.001083</v>
      </c>
      <c r="O95" t="str">
        <v>1.969616</v>
      </c>
      <c r="P95" t="str">
        <f>0.61365*EXP((17.502*AL95)/(240.97+AL95))</f>
        <v>3.062981</v>
      </c>
      <c r="Q95" t="str">
        <f>P95-N95</f>
        <v>1.061898</v>
      </c>
      <c r="R95" t="str">
        <v>19.790066</v>
      </c>
      <c r="S95" t="str">
        <v>20.106234</v>
      </c>
      <c r="T95" t="str">
        <f>(P95/AM95)*1000</f>
        <v>30.775839</v>
      </c>
      <c r="U95" t="str">
        <f>V95*BG95</f>
        <v>0.298530</v>
      </c>
      <c r="V95" t="str">
        <v>1.800000</v>
      </c>
      <c r="W95" t="str">
        <v>PSF-00186_20240711105503_7e9</v>
      </c>
      <c r="X95" t="str">
        <v>42.464020</v>
      </c>
      <c r="Y95" t="str">
        <v>42.180420</v>
      </c>
      <c r="Z95" t="str">
        <v>-0.006723</v>
      </c>
      <c r="AA95" t="str">
        <v>0.000000</v>
      </c>
      <c r="AB95" t="str">
        <v>0.000000</v>
      </c>
      <c r="AC95" t="str">
        <v>0.000000</v>
      </c>
      <c r="AD95" t="str">
        <v>0.5</v>
      </c>
      <c r="AE95" t="str">
        <v>0.80</v>
      </c>
      <c r="AF95" t="str">
        <f>AC95*AD95*AE95*AQ95</f>
        <v>-0.011414</v>
      </c>
      <c r="AG95" t="str">
        <v>1.000000</v>
      </c>
      <c r="AH95" t="str">
        <v>63.44</v>
      </c>
      <c r="AI95" t="str">
        <v>62.44</v>
      </c>
      <c r="AJ95" t="str">
        <v>24.87</v>
      </c>
      <c r="AK95" t="str">
        <v>24.37</v>
      </c>
      <c r="AL95" t="str">
        <f>(AK95-AJ95)*(AJ95*0+0)+AK95</f>
        <v>24.37</v>
      </c>
      <c r="AM95" t="str">
        <v>99.53</v>
      </c>
      <c r="AN95" t="str">
        <v>156.4</v>
      </c>
      <c r="AO95" t="str">
        <v>156.1</v>
      </c>
      <c r="AP95" t="str">
        <v>0.2</v>
      </c>
      <c r="AQ95" t="str">
        <v>4</v>
      </c>
      <c r="AR95" t="str">
        <v>3.888</v>
      </c>
      <c r="AS95" t="str">
        <v>10:46:29</v>
      </c>
      <c r="AT95" t="str">
        <v>2024-07-11</v>
      </c>
      <c r="AU95" t="str">
        <v>-0.61</v>
      </c>
      <c r="AV95" t="str">
        <v>1</v>
      </c>
      <c r="AW95" t="str">
        <v>-0.003</v>
      </c>
      <c r="AX95" t="str">
        <v>-0.001</v>
      </c>
      <c r="AY95" t="str">
        <v>-0.004</v>
      </c>
      <c r="AZ95" t="str">
        <v>0.198</v>
      </c>
      <c r="BA95" t="str">
        <v>0.116</v>
      </c>
      <c r="BB95" t="str">
        <v>0.037</v>
      </c>
      <c r="BC95" t="str">
        <v>1</v>
      </c>
      <c r="BD95" t="str">
        <v>150</v>
      </c>
      <c r="BE95" t="str">
        <v>0.001</v>
      </c>
      <c r="BF95" t="str">
        <v>2.000000</v>
      </c>
      <c r="BG95" t="str">
        <v>0.165850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1</v>
      </c>
      <c r="BO95" t="str">
        <v>rectangular</v>
      </c>
      <c r="BP95" t="str">
        <v>6000</v>
      </c>
      <c r="BQ95" t="str">
        <v>5</v>
      </c>
      <c r="BR95" t="str">
        <v>1.000000</v>
      </c>
      <c r="BS95" t="str">
        <v>2.000000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2.460622</v>
      </c>
      <c r="CD95" t="str">
        <v>2.476998</v>
      </c>
      <c r="CE95" t="str">
        <v>1.636959</v>
      </c>
      <c r="CF95" t="str">
        <v>0.933010</v>
      </c>
      <c r="CG95" t="str">
        <v>0.274188</v>
      </c>
      <c r="CH95" t="str">
        <v>-0.005716</v>
      </c>
      <c r="CI95" t="str">
        <v>0.623619</v>
      </c>
      <c r="CJ95" t="str">
        <v>0.110359</v>
      </c>
      <c r="CK95" t="str">
        <v>42.464020</v>
      </c>
      <c r="CL95" t="str">
        <v>0.000225</v>
      </c>
      <c r="CM95" t="str">
        <v>2.366979</v>
      </c>
      <c r="CN95" t="str">
        <v>-0.000027</v>
      </c>
      <c r="CO95" t="str">
        <v>1.000000</v>
      </c>
      <c r="CP95" t="str">
        <v>2.379352</v>
      </c>
      <c r="CQ95" t="str">
        <v>-0.000008</v>
      </c>
      <c r="CR95" t="str">
        <v>1.000000</v>
      </c>
      <c r="CS95" t="str">
        <v>0.602324</v>
      </c>
      <c r="CT95" t="str">
        <v>0.600243</v>
      </c>
      <c r="CU95" t="str">
        <v>0.106805</v>
      </c>
      <c r="CV95" t="str">
        <v>0.000000</v>
      </c>
      <c r="CW95" t="str">
        <v>PSF-00186_20240711105503_7e9</v>
      </c>
      <c r="CX95" t="str">
        <v>PFA-00180</v>
      </c>
      <c r="CY95" t="str">
        <v>PSA-00192</v>
      </c>
      <c r="CZ95" t="str">
        <v>PSF-00186</v>
      </c>
      <c r="DA95" t="str">
        <v>RHS-00538</v>
      </c>
      <c r="DB95" t="str">
        <v>3.0.0</v>
      </c>
      <c r="DC95" t="str">
        <v>2024-07-10T17:26:45.161Z</v>
      </c>
    </row>
  </sheetData>
  <ignoredErrors>
    <ignoredError numberStoredAsText="1" sqref="A1:DC9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Hainich_TSM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