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G:\Other computers\My Laptop\Work\gp-app\gp-app-1.0\"/>
    </mc:Choice>
  </mc:AlternateContent>
  <xr:revisionPtr revIDLastSave="0" documentId="13_ncr:1_{29A2033F-A2F0-4A1F-A376-25BE6D563462}" xr6:coauthVersionLast="47" xr6:coauthVersionMax="47" xr10:uidLastSave="{00000000-0000-0000-0000-000000000000}"/>
  <bookViews>
    <workbookView xWindow="-120" yWindow="-120" windowWidth="29040" windowHeight="1644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9" i="11" l="1"/>
  <c r="E69" i="11" s="1"/>
  <c r="D70" i="11"/>
  <c r="E70" i="11" s="1"/>
  <c r="D68" i="11"/>
  <c r="F68" i="11" s="1"/>
  <c r="F67" i="11"/>
  <c r="D67" i="11"/>
  <c r="E67" i="11" s="1"/>
  <c r="D66" i="11"/>
  <c r="F66" i="11" s="1"/>
  <c r="D65" i="11"/>
  <c r="D59" i="11"/>
  <c r="E59" i="11" s="1"/>
  <c r="D62" i="11"/>
  <c r="E62" i="11" s="1"/>
  <c r="D58" i="11"/>
  <c r="E58" i="11" s="1"/>
  <c r="D60" i="11"/>
  <c r="F60" i="11" s="1"/>
  <c r="D61" i="11"/>
  <c r="E61" i="11"/>
  <c r="F61" i="11"/>
  <c r="D63" i="11"/>
  <c r="E63" i="11" s="1"/>
  <c r="D64" i="11"/>
  <c r="E64" i="11" s="1"/>
  <c r="D38" i="11"/>
  <c r="F38" i="11" s="1"/>
  <c r="D18" i="11"/>
  <c r="E18" i="11" s="1"/>
  <c r="D17" i="11"/>
  <c r="E17" i="11" s="1"/>
  <c r="D40" i="11"/>
  <c r="F40" i="11" s="1"/>
  <c r="D16" i="11"/>
  <c r="F16" i="11" s="1"/>
  <c r="D48" i="11"/>
  <c r="F48" i="11" s="1"/>
  <c r="E48" i="11"/>
  <c r="D51" i="11"/>
  <c r="D55" i="11"/>
  <c r="D53" i="11"/>
  <c r="D57" i="11"/>
  <c r="F70" i="11" l="1"/>
  <c r="F69" i="11"/>
  <c r="E68" i="1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45" i="11"/>
  <c r="D46" i="11"/>
  <c r="D49" i="11"/>
  <c r="D47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<sst xmlns="http://schemas.openxmlformats.org/spreadsheetml/2006/main" count="1423" uniqueCount="640">
  <si>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</si>
  <si>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</si>
  <si>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</si>
  <si>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</si>
  <si>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</si>
  <si>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</si>
  <si>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</si>
  <si>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</si>
  <si>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</si>
  <si>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</si>
  <si>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</si>
  <si>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</si>
  <si>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</si>
  <si>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</si>
  <si>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</si>
  <si>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</si>
  <si>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</si>
  <si>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</si>
  <si>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</si>
  <si>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</si>
  <si>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</si>
  <si>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</si>
  <si>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</si>
  <si>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</si>
  <si>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</si>
  <si>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</si>
  <si>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</si>
  <si>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</si>
  <si>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</si>
  <si>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</si>
  <si>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</si>
  <si>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</si>
  <si>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</si>
  <si>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</si>
  <si>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</si>
  <si>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</si>
  <si>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</si>
  <si>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</si>
  <si>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</si>
  <si>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</si>
  <si>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</si>
  <si>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</si>
  <si>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</si>
  <si>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</si>
  <si>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</si>
  <si>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</si>
  <si>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</si>
  <si>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</si>
  <si>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</si>
  <si>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</si>
  <si>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</si>
  <si>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</si>
  <si>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</si>
  <si>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</si>
  <si>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</si>
  <si>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</si>
  <si>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</si>
  <si>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</si>
  <si>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</si>
  <si>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</si>
  <si>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</si>
  <si>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</si>
  <si>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</si>
  <si>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</si>
  <si>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</si>
  <si>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</si>
  <si>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</si>
  <si>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</si>
  <si>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</si>
  <si>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</si>
  <si>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</si>
  <si>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</si>
  <si>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</si>
  <si>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</si>
  <si>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</si>
  <si>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</si>
  <si>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</si>
  <si>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</si>
  <si>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</si>
  <si>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</si>
  <si>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</si>
  <si>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</si>
  <si>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</si>
  <si>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</si>
  <si>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</si>
  <si>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</si>
  <si>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</si>
  <si>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</si>
  <si>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</si>
  <si>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</si>
  <si>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</si>
  <si>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</si>
  <si>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</si>
  <si>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</si>
  <si>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</si>
  <si>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</si>
  <si>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</si>
  <si>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</si>
  <si>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</si>
  <si>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</si>
  <si>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</si>
  <si>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</si>
  <si>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</si>
  <si>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</si>
  <si>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</si>
  <si>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</si>
  <si>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</si>
  <si>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</si>
  <si>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</si>
  <si>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</si>
  <si>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</si>
  <si>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</si>
  <si>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</si>
  <si>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</si>
  <si>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</si>
  <si>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</si>
  <si>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</si>
  <si>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</si>
  <si>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</si>
  <si>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</si>
  <si>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</si>
  <si>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</si>
  <si>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</si>
  <si>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</si>
  <si>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</si>
  <si>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</si>
  <si>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</si>
  <si>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</si>
  <si>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</si>
  <si>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</si>
  <si>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</si>
  <si>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</si>
  <si>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</si>
  <si>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</si>
  <si>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</si>
  <si>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</si>
  <si>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</si>
  <si>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</si>
  <si>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</si>
  <si>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</si>
  <si>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</si>
  <si>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</si>
  <si>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</si>
  <si>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</si>
  <si>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</si>
  <si>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</si>
  <si>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</si>
  <si>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</si>
  <si>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</si>
  <si>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</si>
  <si>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</si>
  <si>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</si>
  <si>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</si>
  <si>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</si>
  <si>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</si>
  <si>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</si>
  <si>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</si>
  <si>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</si>
  <si>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</si>
  <si>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</si>
  <si>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</si>
  <si>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</si>
  <si>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</si>
  <si>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</si>
  <si>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</si>
  <si>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</si>
  <si>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</si>
  <si>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</si>
  <si>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</si>
  <si>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</si>
  <si>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</si>
  <si>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</si>
  <si>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</si>
  <si>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</si>
  <si>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</si>
  <si>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</si>
  <si>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</si>
  <si>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</si>
  <si>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</si>
  <si>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</si>
  <si>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</si>
  <si>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</si>
  <si>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</si>
  <si>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</si>
  <si>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</si>
  <si>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</si>
  <si>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</si>
  <si>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</si>
  <si>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</si>
  <si>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</si>
  <si>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</si>
  <si>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</si>
  <si>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</si>
  <si>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</si>
  <si>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</si>
  <si>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</si>
  <si>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</si>
  <si>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</si>
  <si>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</si>
  <si>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</si>
  <si>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</si>
  <si>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</si>
  <si>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</si>
  <si>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</si>
  <si>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</si>
  <si>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</si>
  <si>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</si>
  <si>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</si>
  <si>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</si>
  <si>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</si>
  <si>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</si>
  <si>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</si>
  <si>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</si>
  <si>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</si>
  <si>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</si>
  <si>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</si>
  <si>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</si>
  <si>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</si>
  <si>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</si>
  <si>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</si>
  <si>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</si>
  <si>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</si>
  <si>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</si>
  <si>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</si>
  <si>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</si>
  <si>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</si>
  <si>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</si>
  <si>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</si>
  <si>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</si>
  <si>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</si>
  <si>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</si>
  <si>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</si>
  <si>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</si>
  <si>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</si>
  <si>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</si>
  <si>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</si>
  <si>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</si>
  <si>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</si>
  <si>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</si>
  <si>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</si>
  <si>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</si>
  <si>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</si>
  <si>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</si>
  <si>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</si>
  <si>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</si>
  <si>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</si>
  <si>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</si>
  <si>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</si>
  <si>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</si>
  <si>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</si>
  <si>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</si>
  <si>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</si>
  <si>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</si>
  <si>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</si>
  <si>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</si>
  <si>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</si>
  <si>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</si>
  <si>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</si>
  <si>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</si>
  <si>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</si>
  <si>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</si>
  <si>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</si>
  <si>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</si>
  <si>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</si>
  <si>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</si>
  <si>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</si>
  <si>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</si>
  <si>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</si>
  <si>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</si>
  <si>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</si>
  <si>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</si>
  <si>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</si>
  <si>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</si>
  <si>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</si>
  <si>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</si>
  <si>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</si>
  <si>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</si>
  <si>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</si>
  <si>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</si>
  <si>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</si>
  <si>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</si>
  <si>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</si>
  <si>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</si>
  <si>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</si>
  <si>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</si>
  <si>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</si>
  <si>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</si>
  <si>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</si>
  <si>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</si>
  <si>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</si>
  <si>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</si>
  <si>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</si>
  <si>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</si>
  <si>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</si>
  <si>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</si>
  <si>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</si>
  <si>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</si>
  <si>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</si>
  <si>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</si>
  <si>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</si>
  <si>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</si>
  <si>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</si>
  <si>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</si>
  <si>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</si>
  <si>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</si>
  <si>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</si>
  <si>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</si>
  <si>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</si>
  <si>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</si>
  <si>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</si>
  <si>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</si>
  <si>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</si>
  <si>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</si>
  <si>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</si>
  <si>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</si>
  <si>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</si>
  <si>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</si>
  <si>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</si>
  <si>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</si>
  <si>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</si>
  <si>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</si>
  <si>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</si>
  <si>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</si>
  <si>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</si>
  <si>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</si>
  <si>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</si>
  <si>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</si>
  <si>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</si>
  <si>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</si>
  <si>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</si>
  <si>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</si>
  <si>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</si>
  <si>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</si>
  <si>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</si>
  <si>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</si>
  <si>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</si>
  <si>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</si>
  <si>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</si>
  <si>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</si>
  <si>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</si>
  <si>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</si>
  <si>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</si>
  <si>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</si>
  <si>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</si>
  <si>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</si>
  <si>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</si>
  <si>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</si>
  <si>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</si>
  <si>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</si>
  <si>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</si>
  <si>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</si>
  <si>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</si>
  <si>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</si>
  <si>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</si>
  <si>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</si>
  <si>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</si>
  <si>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</si>
  <si>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</si>
  <si>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</si>
  <si>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</si>
  <si>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</si>
  <si>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</si>
  <si>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</si>
  <si>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</si>
  <si>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</si>
  <si>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</si>
  <si>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</si>
  <si>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</si>
  <si>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</si>
  <si>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</si>
  <si>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</si>
  <si>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</si>
  <si>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</si>
  <si>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</si>
  <si>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</si>
  <si>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</si>
  <si>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</si>
  <si>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</si>
  <si>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</si>
  <si>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</si>
  <si>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</si>
  <si>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</si>
  <si>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</si>
  <si>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</si>
  <si>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</si>
  <si>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</si>
  <si>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</si>
  <si>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</si>
  <si>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</si>
  <si>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</si>
  <si>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</si>
  <si>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</si>
  <si>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</si>
  <si>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</si>
  <si>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</si>
  <si>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</si>
  <si>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</si>
  <si>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</si>
  <si>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</si>
  <si>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</si>
  <si>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</si>
  <si>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</si>
  <si>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</si>
  <si>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</si>
  <si>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</si>
  <si>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</si>
  <si>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</si>
  <si>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</si>
  <si>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</si>
  <si>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</si>
  <si>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</si>
  <si>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</si>
  <si>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</si>
  <si>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</si>
  <si>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</si>
  <si>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</si>
  <si>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</si>
  <si>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</si>
  <si>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</si>
  <si>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</si>
  <si>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</si>
  <si>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</si>
  <si>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</si>
  <si>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</si>
  <si>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</si>
  <si>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</si>
  <si>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</si>
  <si>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</si>
  <si>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</si>
  <si>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</si>
  <si>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</si>
  <si>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</si>
  <si>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</si>
  <si>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</si>
  <si>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</si>
  <si>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</si>
  <si>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</si>
  <si>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</si>
  <si>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</si>
  <si>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</si>
  <si>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</si>
  <si>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</si>
  <si>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</si>
  <si>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</si>
  <si>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</si>
  <si>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</si>
  <si>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</si>
  <si>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</si>
  <si>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</si>
  <si>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</si>
  <si>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</si>
  <si>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</si>
  <si>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</si>
  <si>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</si>
  <si>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</si>
  <si>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</si>
  <si>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</si>
  <si>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</si>
  <si>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</si>
  <si>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</si>
  <si>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</si>
  <si>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</si>
  <si>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</si>
  <si>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</si>
  <si>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</si>
  <si>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</si>
  <si>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</si>
  <si>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</si>
  <si>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</si>
  <si>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</si>
  <si>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</si>
  <si>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</si>
  <si>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</si>
  <si>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</si>
  <si>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</si>
  <si>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</si>
  <si>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</si>
  <si>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</si>
  <si>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</si>
  <si>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</si>
  <si>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</si>
  <si>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</si>
  <si>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</si>
  <si>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</si>
  <si>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</si>
  <si>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</si>
  <si>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</si>
  <si>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</si>
  <si>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</si>
  <si>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</si>
  <si>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</si>
  <si>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</si>
  <si>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</si>
  <si>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</si>
  <si>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</si>
  <si>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</si>
  <si>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</si>
  <si>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</si>
  <si>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</si>
  <si>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</si>
  <si>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</si>
  <si>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</si>
  <si>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</si>
  <si>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</si>
  <si>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</si>
  <si>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</si>
  <si>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</si>
  <si>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</si>
  <si>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</si>
  <si>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</si>
  <si>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</si>
  <si>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</si>
  <si>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</si>
  <si>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</si>
  <si>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</si>
  <si>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</si>
  <si>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</si>
  <si>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</si>
  <si>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</si>
  <si>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</si>
  <si>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</si>
  <si>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</si>
  <si>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</si>
  <si>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</si>
  <si>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</si>
  <si>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</si>
  <si>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</si>
  <si>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</si>
  <si>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</si>
  <si>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</si>
  <si>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</si>
  <si>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</si>
  <si>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</si>
  <si>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</si>
  <si>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</si>
  <si>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</si>
  <si>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</si>
  <si>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</si>
  <si>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</si>
  <si>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</si>
  <si>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</si>
  <si>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</si>
  <si>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</si>
  <si>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</si>
  <si>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</si>
  <si>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</si>
  <si>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</si>
  <si>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</si>
  <si>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</si>
  <si>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</si>
  <si>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</si>
  <si>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</si>
  <si>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</si>
  <si>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</si>
  <si>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</si>
  <si>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</si>
  <si>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</si>
  <si>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</si>
  <si>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</si>
  <si>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</si>
  <si>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</si>
  <si>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</si>
  <si>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</si>
  <si>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</si>
  <si>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</si>
  <si>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</si>
  <si>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</si>
  <si>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</si>
  <si>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</si>
  <si>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</si>
  <si>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</si>
  <si>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</si>
  <si>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</si>
  <si>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</si>
  <si>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</si>
  <si>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</si>
  <si>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</si>
  <si>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</si>
  <si>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</si>
  <si>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</si>
  <si>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</si>
  <si>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</si>
  <si>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</si>
  <si>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</si>
  <si>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</si>
  <si>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</si>
  <si>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</si>
  <si>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</si>
  <si>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</si>
  <si>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</si>
  <si>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</si>
  <si>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</si>
  <si>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</si>
  <si>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</si>
  <si>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</si>
  <si>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</si>
  <si>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</si>
  <si>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</si>
  <si>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</si>
  <si>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</si>
  <si>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</si>
  <si>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</si>
  <si>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</si>
  <si>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</si>
  <si>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</si>
  <si>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</si>
  <si>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</si>
  <si>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</si>
  <si>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</si>
  <si>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</si>
  <si>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</si>
  <si>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</si>
  <si>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</si>
  <si>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</si>
  <si>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</si>
  <si>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</si>
  <si>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</si>
  <si>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</si>
  <si>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</si>
  <si>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</si>
  <si>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</si>
  <si>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</si>
  <si>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</si>
  <si>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</si>
  <si>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</si>
  <si>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</si>
  <si>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</si>
  <si>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</si>
  <si>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</si>
  <si>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</si>
  <si>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</si>
  <si>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</si>
  <si>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</si>
  <si>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</si>
  <si>
    <t>112C E1C (4x2) A/T</t>
  </si>
  <si>
    <t>112C E2D (4x2) A/T</t>
  </si>
  <si>
    <t>Aira EV LV 1</t>
  </si>
  <si>
    <t>Aira EV LV 2</t>
  </si>
  <si>
    <t>AIRA EV LV1</t>
  </si>
  <si>
    <t>AIRA EV LV2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</si>
</sst>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164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164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164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164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164" fontId="0" fillId="0" borderId="9" xfId="2" applyFont="1" applyFill="1" applyBorder="1"/>
    <xf numFmtId="164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164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file:///D:\Pricelist\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70" totalsRowShown="0" headerRowDxfId="153" headerRowBorderDxfId="152" tableBorderDxfId="151" totalsRowBorderDxfId="150">
  <autoFilter ref="A1:I70" xr:uid="{DF067A72-54A6-48F4-972D-2DE4603D61A4}"/>
  <sortState xmlns:xlrd2="http://schemas.microsoft.com/office/spreadsheetml/2017/richdata2" ref="A2:I57">
    <sortCondition ref="H1:H57"/>
  </sortState>
  <tableColumns count="9">
    <tableColumn id="1" xr3:uid="{0E6335F2-6B6A-436C-92FA-B48E61551308}" name="Merek/Type" dataDxfId="149"/>
    <tableColumn id="2" xr3:uid="{5A4965DA-398A-4134-90BD-9CE4D8355880}" name="Tipe" dataDxfId="148"/>
    <tableColumn id="3" xr3:uid="{010303D1-E0A2-4DE6-8E87-64ACC3102E09}" name="Harga OTR Awal" dataDxfId="147" dataCellStyle="Comma"/>
    <tableColumn id="4" xr3:uid="{91C798B0-7964-436A-84A5-7687993F376F}" name="Dealer Margin" dataDxfId="146" dataCellStyle="Comma"/>
    <tableColumn id="5" xr3:uid="{CD936623-36F3-4BAA-A615-AF79A61C51E8}" name="Dealer Margin 9 %" dataDxfId="145" dataCellStyle="Comma"/>
    <tableColumn id="6" xr3:uid="{A36173E8-D9B2-4F38-A572-F5D32CDADEB8}" name="Dealer Margin 7 %" dataDxfId="144" dataCellStyle="Comma"/>
    <tableColumn id="7" xr3:uid="{7A11B7F5-7683-492A-A8B5-D96984323DDD}" name="Code Unit" dataDxfId="143"/>
    <tableColumn id="8" xr3:uid="{AF243BB3-2044-4D1E-9F0D-A1EC0D2C15CF}" name="Merk/Type" dataDxfId="142"/>
    <tableColumn id="9" xr3:uid="{9E0E2E6A-108F-4ACE-959D-9EB0F753BD73}" name="Full Margin" dataDxfId="1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0"/>
    <tableColumn id="2" xr3:uid="{375BF78E-5806-424A-B7BD-C63C40843BE9}" uniqueName="2" name="Column2" queryTableFieldId="2" dataDxfId="139"/>
    <tableColumn id="3" xr3:uid="{CD1FFC74-B097-42B5-B1FA-08D3BD4531B9}" uniqueName="3" name="Column3" queryTableFieldId="3" dataDxfId="138"/>
    <tableColumn id="4" xr3:uid="{EA6F5C08-47B3-4BE3-8F9B-3167F2B34338}" uniqueName="4" name="Column4" queryTableFieldId="4" dataDxfId="137"/>
    <tableColumn id="5" xr3:uid="{67D1B145-6151-4A54-9C79-A6B0381CDA09}" uniqueName="5" name="Column5" queryTableFieldId="5" dataDxfId="136"/>
    <tableColumn id="6" xr3:uid="{E8D8899E-ED32-4A2F-B13D-18F4C289A59B}" uniqueName="6" name="Column6" queryTableFieldId="6" dataDxfId="135"/>
    <tableColumn id="7" xr3:uid="{CD1BCBB0-10DE-4DDA-903D-C14D16829749}" uniqueName="7" name="Column7" queryTableFieldId="7" dataDxfId="13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3"/>
    <tableColumn id="2" xr3:uid="{44D6563C-A88C-4FEE-9427-B5252DF8FA5D}" uniqueName="2" name="Column6" queryTableFieldId="2" dataDxfId="132"/>
    <tableColumn id="3" xr3:uid="{2514D758-49E4-4E3E-A628-2B2D894F398E}" uniqueName="3" name="Column2" queryTableFieldId="3" dataDxfId="131"/>
    <tableColumn id="4" xr3:uid="{062470EA-CB73-435C-8DF3-28DE262C8D69}" uniqueName="4" name="Column3" queryTableFieldId="4" dataDxfId="130"/>
    <tableColumn id="5" xr3:uid="{CDE500EE-B268-43D9-A30D-9E6CC1608CD0}" uniqueName="5" name="Column4" queryTableFieldId="5" dataDxfId="129"/>
    <tableColumn id="6" xr3:uid="{699F51E2-9A1B-4953-91BE-8D6434D76B20}" uniqueName="6" name="Column5" queryTableFieldId="6" dataDxfId="128"/>
    <tableColumn id="7" xr3:uid="{C62D0670-E212-49FF-BA61-22C41F21B60E}" uniqueName="7" name="Column62" queryTableFieldId="7" dataDxfId="12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6"/>
    <tableColumn id="2" xr3:uid="{52F60F93-88D4-4F60-A15A-4B2113E53BE2}" uniqueName="2" name="Column2" queryTableFieldId="2" dataDxfId="125"/>
    <tableColumn id="3" xr3:uid="{2A66B2A9-165C-4995-937F-8E0D8B01B3D8}" uniqueName="3" name="Column3" queryTableFieldId="3" dataDxfId="124"/>
    <tableColumn id="4" xr3:uid="{937ED0C3-8277-4EC6-BFD2-C6699696538D}" uniqueName="4" name="Column4" queryTableFieldId="4" dataDxfId="123"/>
    <tableColumn id="5" xr3:uid="{37EAAABA-4FEF-4D28-B237-360AD0A7194A}" uniqueName="5" name="Column5" queryTableFieldId="5" dataDxfId="122"/>
    <tableColumn id="6" xr3:uid="{6E7D50A0-6329-4797-9F9A-628D251C7CA5}" uniqueName="6" name="Column6" queryTableFieldId="6" dataDxfId="121"/>
    <tableColumn id="7" xr3:uid="{F8F31C01-9522-488B-915F-110987168D09}" uniqueName="7" name="Column7" queryTableFieldId="7" dataDxfId="120"/>
    <tableColumn id="8" xr3:uid="{FFD35FDD-AAE7-4F54-8AF3-197380BC0AEB}" uniqueName="8" name="Column8" queryTableFieldId="8" dataDxfId="11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8"/>
    <tableColumn id="2" xr3:uid="{0231594E-DA9E-47DE-A01C-22488210A4CF}" uniqueName="2" name="Column2" queryTableFieldId="2" dataDxfId="117"/>
    <tableColumn id="3" xr3:uid="{7A06306A-69AF-482D-910F-86D0EF88F740}" uniqueName="3" name="Column3" queryTableFieldId="3" dataDxfId="116"/>
    <tableColumn id="4" xr3:uid="{E96F3603-E9D2-4710-BDE5-6FE3E6A378D8}" uniqueName="4" name="Column4" queryTableFieldId="4" dataDxfId="115"/>
    <tableColumn id="5" xr3:uid="{37151140-CC9F-4EBB-B58D-F87E1081314A}" uniqueName="5" name="Column5" queryTableFieldId="5" dataDxfId="114"/>
    <tableColumn id="6" xr3:uid="{F0AAEEC2-014D-412A-B58D-24C71FEC9A66}" uniqueName="6" name="Column6" queryTableFieldId="6" dataDxfId="113"/>
    <tableColumn id="7" xr3:uid="{A4B4F3F0-B14D-498F-B185-AA3E2BAE729A}" uniqueName="7" name="Column7" queryTableFieldId="7" dataDxfId="112"/>
    <tableColumn id="8" xr3:uid="{0C517BB9-44A4-4BBA-AA88-B86BB679F208}" uniqueName="8" name="Column8" queryTableFieldId="8" dataDxfId="1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0"/>
    <tableColumn id="2" xr3:uid="{0D7919B1-FB5E-4192-8675-3D57B39D9AB0}" uniqueName="2" name="Column2" queryTableFieldId="2" dataDxfId="109"/>
    <tableColumn id="3" xr3:uid="{94F12F3D-88BF-4BEB-85E7-FF6313F6B88E}" uniqueName="3" name="Column3" queryTableFieldId="3" dataDxfId="108"/>
    <tableColumn id="4" xr3:uid="{2B04EEA3-DC55-4C69-860F-9571D35E352D}" uniqueName="4" name="Column4" queryTableFieldId="4" dataDxfId="107"/>
    <tableColumn id="5" xr3:uid="{461C5084-182B-40CC-B479-24798E48D0F4}" uniqueName="5" name="Column5" queryTableFieldId="5" dataDxfId="106"/>
    <tableColumn id="6" xr3:uid="{258F7EB6-7345-43CA-BF8A-5E088D06FF8F}" uniqueName="6" name="Column6" queryTableFieldId="6" dataDxfId="10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4"/>
    <tableColumn id="2" xr3:uid="{15260D47-39CC-4501-9656-F8DBE6AD3AB1}" uniqueName="2" name="Column2" queryTableFieldId="2" dataDxfId="103"/>
    <tableColumn id="3" xr3:uid="{06C8B30C-3DD3-49E6-8BE6-C8A9D39F2FC4}" uniqueName="3" name="Column3" queryTableFieldId="3" dataDxfId="102"/>
    <tableColumn id="4" xr3:uid="{40A070F6-4BDB-49A7-9394-4D63F3A9E318}" uniqueName="4" name="Column4" queryTableFieldId="4" dataDxfId="101"/>
    <tableColumn id="5" xr3:uid="{C5E0BAEF-796C-4C71-ACA7-889E63543C2D}" uniqueName="5" name="Column5" queryTableFieldId="5" dataDxfId="100"/>
    <tableColumn id="6" xr3:uid="{1BA75280-A961-41F1-B113-5935891BA00A}" uniqueName="6" name="Column6" queryTableFieldId="6" dataDxfId="9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8"/>
    <tableColumn id="2" xr3:uid="{151810A9-7DD3-4FD0-91D6-6608DF85A8CF}" uniqueName="2" name="Column2" queryTableFieldId="2" dataDxfId="97"/>
    <tableColumn id="3" xr3:uid="{94D629BF-F745-493D-8F74-FA7EEFDEAA84}" uniqueName="3" name="Column3" queryTableFieldId="3" dataDxfId="96"/>
    <tableColumn id="4" xr3:uid="{AE87299A-170F-4661-BD08-B108394E2F7C}" uniqueName="4" name="Column4" queryTableFieldId="4" dataDxfId="95"/>
    <tableColumn id="5" xr3:uid="{708CB468-5E3F-4D0C-B6BD-C2C44C7191EC}" uniqueName="5" name="Column5" queryTableFieldId="5" dataDxfId="94"/>
    <tableColumn id="6" xr3:uid="{5D4BD3CB-C344-4155-B3C1-ECC49F86CED1}" uniqueName="6" name="Column6" queryTableFieldId="6" dataDxfId="93"/>
    <tableColumn id="7" xr3:uid="{61DF1122-5C54-47A3-98F9-27CA1B50CA9D}" uniqueName="7" name="Column7" queryTableFieldId="7" dataDxfId="92"/>
    <tableColumn id="8" xr3:uid="{130590EE-DDCB-43DB-A020-385B521DA018}" uniqueName="8" name="Column8" queryTableFieldId="8" dataDxfId="91"/>
    <tableColumn id="9" xr3:uid="{06B903F7-5E22-476D-A116-655599D2C518}" uniqueName="9" name="Column9" queryTableFieldId="9" dataDxfId="90"/>
    <tableColumn id="10" xr3:uid="{CED96D55-8B0D-492D-B0EC-F3E56EFB2649}" uniqueName="10" name="Column10" queryTableFieldId="10" dataDxfId="89"/>
    <tableColumn id="11" xr3:uid="{346823E9-F305-4F11-941F-1C42A8AB0C99}" uniqueName="11" name="Column11" queryTableFieldId="11" dataDxfId="88"/>
    <tableColumn id="12" xr3:uid="{7B421AA8-C9DB-4E35-A456-DF0F56050B79}" uniqueName="12" name="Column12" queryTableFieldId="12" dataDxfId="87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6"/>
    <tableColumn id="2" xr3:uid="{166854EB-0B50-4420-BB3F-7A5A2C9FB7F7}" uniqueName="2" name="Column2" queryTableFieldId="2" dataDxfId="85"/>
    <tableColumn id="3" xr3:uid="{638857E5-1EB4-4FBE-9FFE-2951F2F4ABD0}" uniqueName="3" name="Column3" queryTableFieldId="3" dataDxfId="84"/>
    <tableColumn id="4" xr3:uid="{F4EFE2EF-AC84-40F8-BE68-0B6B520F8EA8}" uniqueName="4" name="Column4" queryTableFieldId="4" dataDxfId="83"/>
    <tableColumn id="5" xr3:uid="{38D026D2-A47E-46EA-BA10-AF890A55BF2B}" uniqueName="5" name="Column5" queryTableFieldId="5" dataDxfId="82"/>
    <tableColumn id="6" xr3:uid="{025C6DA2-37A6-491F-904E-DDE12948D35B}" uniqueName="6" name="Column6" queryTableFieldId="6" dataDxfId="81"/>
    <tableColumn id="7" xr3:uid="{AC28B573-67B7-4468-A6A2-F648D17079B6}" uniqueName="7" name="Column7" queryTableFieldId="7" dataDxfId="80"/>
    <tableColumn id="8" xr3:uid="{F6F06554-210B-472F-95F2-8E89D931E4C1}" uniqueName="8" name="Column8" queryTableFieldId="8" dataDxfId="79"/>
    <tableColumn id="9" xr3:uid="{F0A8F323-36C1-4290-980B-8F6F5DC6A41E}" uniqueName="9" name="Column9" queryTableFieldId="9" dataDxfId="78"/>
    <tableColumn id="10" xr3:uid="{25D60007-5007-4174-85F5-572E3C29FE33}" uniqueName="10" name="Column10" queryTableFieldId="10" dataDxfId="77"/>
    <tableColumn id="11" xr3:uid="{2071EB9B-B14E-4EF0-9B86-0D5FDA96828D}" uniqueName="11" name="Column11" queryTableFieldId="11" dataDxfId="76"/>
    <tableColumn id="12" xr3:uid="{1660C180-EE6B-48E8-9880-55F02CC623C4}" uniqueName="12" name="Column12" queryTableFieldId="12" dataDxfId="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4"/>
    <tableColumn id="2" xr3:uid="{549208EE-7E07-4F0F-ACFD-9606CC8F6B50}" uniqueName="2" name="Column2" queryTableFieldId="2" dataDxfId="73"/>
    <tableColumn id="3" xr3:uid="{086F7B88-A201-47FD-B9A0-0C976108E144}" uniqueName="3" name="Column3" queryTableFieldId="3" dataDxfId="72"/>
    <tableColumn id="4" xr3:uid="{CC912184-CE02-4DC9-8815-71C4295C86DF}" uniqueName="4" name="Column4" queryTableFieldId="4" dataDxfId="71"/>
    <tableColumn id="5" xr3:uid="{8F3F2202-7C07-4D43-B483-871C9E242208}" uniqueName="5" name="Column5" queryTableFieldId="5" dataDxfId="70"/>
    <tableColumn id="6" xr3:uid="{6D2190D6-B434-4BB9-95B1-A29148C453AF}" uniqueName="6" name="Column6" queryTableFieldId="6" dataDxfId="69"/>
    <tableColumn id="7" xr3:uid="{A33DE0AF-7DA7-4623-87E7-DBA2BF4E404A}" uniqueName="7" name="Column7" queryTableFieldId="7" dataDxfId="68"/>
    <tableColumn id="8" xr3:uid="{CD689B59-BA44-4F67-9FF9-E08337BE66FD}" uniqueName="8" name="Column8" queryTableFieldId="8" dataDxfId="67"/>
    <tableColumn id="9" xr3:uid="{744F224A-BA1E-4758-B291-8D5C8D341610}" uniqueName="9" name="Column9" queryTableFieldId="9" dataDxfId="6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5"/>
    <tableColumn id="2" xr3:uid="{F9BA0334-AC0F-4599-91DD-1D3B53530BA2}" uniqueName="2" name="Column2" queryTableFieldId="2" dataDxfId="64"/>
    <tableColumn id="3" xr3:uid="{2E40CB08-FF90-4211-A5F6-3255AA5CEAED}" uniqueName="3" name="Column3" queryTableFieldId="3" dataDxfId="63"/>
    <tableColumn id="4" xr3:uid="{951E49DE-3DB8-41C0-8F36-6E5A1649659D}" uniqueName="4" name="Column4" queryTableFieldId="4" dataDxfId="62"/>
    <tableColumn id="5" xr3:uid="{D7FC7D23-AA29-4FAE-8DF4-B23A11020D8C}" uniqueName="5" name="Column5" queryTableFieldId="5" dataDxfId="61"/>
    <tableColumn id="6" xr3:uid="{85DA6C7C-BC56-4316-BB56-3D2CA86DF4B0}" uniqueName="6" name="Column6" queryTableFieldId="6" dataDxfId="60"/>
    <tableColumn id="7" xr3:uid="{47F39228-8CCC-4319-9964-568280350AF4}" uniqueName="7" name="Column7" queryTableFieldId="7" dataDxfId="59"/>
    <tableColumn id="8" xr3:uid="{781188CD-5AC0-41B9-8575-2EACD4BA90A4}" uniqueName="8" name="Column8" queryTableFieldId="8" dataDxfId="58"/>
    <tableColumn id="9" xr3:uid="{A2DFBEC8-960F-4613-A8B8-821CF42818AC}" uniqueName="9" name="Column9" queryTableFieldId="9" dataDxfId="57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6"/>
    <tableColumn id="2" xr3:uid="{BD116665-54B3-487B-82AD-7E260403FB1A}" uniqueName="2" name="Column2" queryTableFieldId="2" dataDxfId="55"/>
    <tableColumn id="3" xr3:uid="{A0C72322-3C63-446F-A7B0-E45538411191}" uniqueName="3" name="Column3" queryTableFieldId="3" dataDxfId="5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3"/>
    <tableColumn id="2" xr3:uid="{C37743D7-7886-43A1-BB26-C0F3914426C9}" uniqueName="2" name="Column2" queryTableFieldId="2" dataDxfId="52"/>
    <tableColumn id="3" xr3:uid="{DFF6BFBF-623A-4318-86AF-C5448FC821A5}" uniqueName="3" name="Column3" queryTableFieldId="3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0"/>
    <tableColumn id="2" xr3:uid="{D1233A63-9D37-45F3-9DC7-52977AC06ADC}" uniqueName="2" name="Column2" queryTableFieldId="2" dataDxfId="49"/>
    <tableColumn id="3" xr3:uid="{400191B1-4CF8-4D78-82E7-FED7CD6730E6}" uniqueName="3" name="Column3" queryTableFieldId="3" dataDxfId="48"/>
    <tableColumn id="4" xr3:uid="{3D829CC4-4292-4CD0-80B8-3490D4014AC9}" uniqueName="4" name="Column4" queryTableFieldId="4" dataDxfId="47"/>
    <tableColumn id="5" xr3:uid="{9BC50CF1-EF44-42B4-9129-E887F74428C9}" uniqueName="5" name="Column5" queryTableFieldId="5" dataDxfId="4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5"/>
    <tableColumn id="2" xr3:uid="{6B521FB3-E639-4556-B8C5-473A63201BC1}" uniqueName="2" name="Column2" queryTableFieldId="2" dataDxfId="44"/>
    <tableColumn id="3" xr3:uid="{3D07F9E9-4DA3-41C6-98A7-BC28F0C8BFB5}" uniqueName="3" name="Column3" queryTableFieldId="3" dataDxfId="43"/>
    <tableColumn id="4" xr3:uid="{89F1E0D5-9B1D-4170-BB1D-3FBA7855FC27}" uniqueName="4" name="Column4" queryTableFieldId="4" dataDxfId="42"/>
    <tableColumn id="5" xr3:uid="{68E29A0D-4E20-4E2A-A030-157EF3C69E97}" uniqueName="5" name="Column5" queryTableFieldId="5" dataDxfId="4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0"/>
    <tableColumn id="2" xr3:uid="{9915D8BD-1C99-4D36-BE7E-9EBEAD6D7B12}" uniqueName="2" name="Column2" queryTableFieldId="2" dataDxfId="39"/>
    <tableColumn id="3" xr3:uid="{D353D58B-6A1D-4079-A9EC-77376B67A375}" uniqueName="3" name="Column3" queryTableFieldId="3" dataDxfId="38"/>
    <tableColumn id="4" xr3:uid="{ACF53426-7425-4D38-9673-B3197A3F9292}" uniqueName="4" name="Column4" queryTableFieldId="4" dataDxfId="37"/>
    <tableColumn id="5" xr3:uid="{673A9374-D6DA-46D7-AAD2-6F2220F4ED8C}" uniqueName="5" name="Column5" queryTableFieldId="5" dataDxfId="36"/>
    <tableColumn id="6" xr3:uid="{37C428F9-0692-44D1-B8CF-2CBC7901020B}" uniqueName="6" name="Column6" queryTableFieldId="6" dataDxfId="35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4"/>
    <tableColumn id="2" xr3:uid="{671AE648-452F-44F1-9A65-8468F7B19950}" uniqueName="2" name="Column2" queryTableFieldId="2" dataDxfId="33"/>
    <tableColumn id="3" xr3:uid="{C3287937-E8A8-4D80-A27C-D2A5C0E44D68}" uniqueName="3" name="Column3" queryTableFieldId="3" dataDxfId="32"/>
    <tableColumn id="4" xr3:uid="{49CAB777-0355-40CC-9F2D-C41408ED9E98}" uniqueName="4" name="Column4" queryTableFieldId="4" dataDxfId="31"/>
    <tableColumn id="5" xr3:uid="{A19C49CB-F2CF-4D60-B082-761FE4F0ABC5}" uniqueName="5" name="Column5" queryTableFieldId="5" dataDxfId="30"/>
    <tableColumn id="6" xr3:uid="{801427E9-2562-451E-AE45-ACF6DAAAFFFB}" uniqueName="6" name="Column6" queryTableFieldId="6" dataDxfId="2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8"/>
    <tableColumn id="2" xr3:uid="{9215A7DD-9718-48E5-BA20-B6B9989DD0D2}" uniqueName="2" name="Column2" queryTableFieldId="2" dataDxfId="27"/>
    <tableColumn id="3" xr3:uid="{AE2AC56F-3587-4342-A60B-0B4A30905DD3}" uniqueName="3" name="Column3" queryTableFieldId="3" dataDxfId="26"/>
    <tableColumn id="4" xr3:uid="{F7BE237D-2C3F-4C27-92EF-2601ABCBA887}" uniqueName="4" name="Column4" queryTableFieldId="4" dataDxfId="25"/>
    <tableColumn id="5" xr3:uid="{7950C4F9-8FA4-4C6E-B03A-A0235ECC51FF}" uniqueName="5" name="Column5" queryTableFieldId="5" dataDxfId="2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3"/>
    <tableColumn id="2" xr3:uid="{BB67F395-3AAE-4514-BCCE-DE32693EB37D}" uniqueName="2" name="Column2" queryTableFieldId="2" dataDxfId="22"/>
    <tableColumn id="3" xr3:uid="{230B22CA-5CA3-4E2D-92CC-C75BC5831FF2}" uniqueName="3" name="Column3" queryTableFieldId="3" dataDxfId="21"/>
    <tableColumn id="4" xr3:uid="{42788CA6-A70D-442A-9072-79E0D19F0B28}" uniqueName="4" name="Column4" queryTableFieldId="4" dataDxfId="20"/>
    <tableColumn id="5" xr3:uid="{E37C1038-7442-4E7D-BB43-162AD6FA4195}" uniqueName="5" name="Column5" queryTableFieldId="5" dataDxfId="1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8"/>
    <tableColumn id="2" xr3:uid="{BF4ECEAF-8998-4833-A444-7DD2840947AB}" uniqueName="2" name="Column2" queryTableFieldId="2" dataDxfId="17"/>
    <tableColumn id="3" xr3:uid="{A77E13C5-CB25-43C0-9678-51A378FA64FC}" uniqueName="3" name="Column3" queryTableFieldId="3" dataDxfId="16"/>
    <tableColumn id="4" xr3:uid="{46713ABC-AA6E-45DD-9BBE-03C863D6B1D1}" uniqueName="4" name="Column4" queryTableFieldId="4" dataDxfId="15"/>
    <tableColumn id="5" xr3:uid="{85365AB6-280F-40C4-AB42-3455547D61F1}" uniqueName="5" name="Column5" queryTableFieldId="5" dataDxfId="1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3"/>
    <tableColumn id="2" xr3:uid="{3470DF86-5A38-429A-95CF-F5FF5E59449C}" uniqueName="2" name="Column2" queryTableFieldId="2" dataDxfId="12"/>
    <tableColumn id="3" xr3:uid="{BC1BD851-46F6-4634-95EE-ED117E75EBB6}" uniqueName="3" name="Column3" queryTableFieldId="3" dataDxfId="11"/>
    <tableColumn id="4" xr3:uid="{FF5D3D34-BBDB-4113-8340-C737255ED1BD}" uniqueName="4" name="Column4" queryTableFieldId="4" dataDxfId="10"/>
    <tableColumn id="5" xr3:uid="{F05FA152-C9D6-4773-B0A5-5B18B60C7102}" uniqueName="5" name="Column5" queryTableFieldId="5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70"/>
  <sheetViews>
    <sheetView tabSelected="1" zoomScaleNormal="100" workbookViewId="0">
      <pane ySplit="1" topLeftCell="A41" activePane="bottomLeft" state="frozen"/>
      <selection pane="bottomLeft" activeCell="I70" sqref="I70"/>
    </sheetView>
  </sheetViews>
  <sheetFormatPr defaultRowHeight="15" x14ac:dyDescent="0.25"/>
  <cols>
    <col min="1" max="1" width="51.42578125" bestFit="1" customWidth="1"/>
    <col min="2" max="2" width="36.5703125" bestFit="1" customWidth="1"/>
    <col min="3" max="3" width="17.140625" bestFit="1" customWidth="1"/>
    <col min="4" max="4" width="16.140625" bestFit="1" customWidth="1"/>
    <col min="5" max="6" width="17.42578125" customWidth="1"/>
    <col min="7" max="7" width="10.85546875" customWidth="1"/>
    <col min="8" max="8" width="14.42578125" bestFit="1" customWidth="1"/>
    <col min="9" max="9" width="14.28515625" bestFit="1" customWidth="1"/>
    <col min="10" max="10" width="14.42578125" bestFit="1" customWidth="1"/>
    <col min="11" max="11" width="18.140625" bestFit="1" customWidth="1"/>
    <col min="12" max="12" width="17.42578125" bestFit="1" customWidth="1"/>
    <col min="13" max="14" width="13.42578125" bestFit="1" customWidth="1"/>
    <col min="15" max="15" width="26.5703125" bestFit="1" customWidth="1"/>
    <col min="16" max="16" width="8" bestFit="1" customWidth="1"/>
    <col min="17" max="17" width="10.42578125" bestFit="1" customWidth="1"/>
    <col min="18" max="18" width="25.7109375" bestFit="1" customWidth="1"/>
    <col min="19" max="19" width="20" bestFit="1" customWidth="1"/>
    <col min="20" max="20" width="37.140625" bestFit="1" customWidth="1"/>
    <col min="21" max="21" width="33.5703125" bestFit="1" customWidth="1"/>
    <col min="22" max="22" width="15.42578125" bestFit="1" customWidth="1"/>
    <col min="23" max="23" width="22.140625" bestFit="1" customWidth="1"/>
    <col min="24" max="24" width="30.140625" bestFit="1" customWidth="1"/>
    <col min="25" max="25" width="26.42578125" bestFit="1" customWidth="1"/>
    <col min="26" max="26" width="28.42578125" bestFit="1" customWidth="1"/>
    <col min="27" max="27" width="21.140625" bestFit="1" customWidth="1"/>
    <col min="28" max="28" width="11.5703125" bestFit="1" customWidth="1"/>
    <col min="29" max="29" width="25.85546875" bestFit="1" customWidth="1"/>
    <col min="30" max="30" width="34.140625" bestFit="1" customWidth="1"/>
    <col min="31" max="31" width="22.140625" bestFit="1" customWidth="1"/>
    <col min="32" max="32" width="10.7109375" bestFit="1" customWidth="1"/>
  </cols>
  <sheetData>
    <row r="1" spans="1:9" x14ac:dyDescent="0.2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2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2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2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2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2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2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2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2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2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2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2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2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2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2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2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2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2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2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2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2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2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2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2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2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2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2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2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2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2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2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2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2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2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2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2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2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2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2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2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2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2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2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2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25">
      <c r="A45" s="10" t="s">
        <v>526</v>
      </c>
      <c r="B45" s="4" t="s">
        <v>545</v>
      </c>
      <c r="C45" s="5">
        <v>168000000</v>
      </c>
      <c r="D45" s="5">
        <f t="shared" si="7"/>
        <v>11160714.285714284</v>
      </c>
      <c r="E45" s="5">
        <f t="shared" si="8"/>
        <v>10044642.857142856</v>
      </c>
      <c r="F45" s="5">
        <f t="shared" si="9"/>
        <v>7812499.9999999981</v>
      </c>
      <c r="G45" s="3">
        <v>237</v>
      </c>
      <c r="H45" s="10" t="s">
        <v>579</v>
      </c>
      <c r="I45" s="12">
        <v>12499999.999999998</v>
      </c>
    </row>
    <row r="46" spans="1:9" x14ac:dyDescent="0.25">
      <c r="A46" s="16" t="s">
        <v>521</v>
      </c>
      <c r="B46" s="17" t="s">
        <v>540</v>
      </c>
      <c r="C46" s="23">
        <v>176000000</v>
      </c>
      <c r="D46" s="5">
        <f t="shared" si="7"/>
        <v>12053571.428571427</v>
      </c>
      <c r="E46" s="5">
        <f t="shared" si="8"/>
        <v>10848214.285714285</v>
      </c>
      <c r="F46" s="5">
        <f t="shared" si="9"/>
        <v>8437499.9999999981</v>
      </c>
      <c r="G46" s="24">
        <v>238</v>
      </c>
      <c r="H46" s="16" t="s">
        <v>579</v>
      </c>
      <c r="I46" s="19">
        <v>13500000</v>
      </c>
    </row>
    <row r="47" spans="1:9" x14ac:dyDescent="0.25">
      <c r="A47" s="4" t="s">
        <v>529</v>
      </c>
      <c r="B47" s="4" t="s">
        <v>539</v>
      </c>
      <c r="C47" s="5">
        <v>155700000</v>
      </c>
      <c r="D47" s="5">
        <f t="shared" si="7"/>
        <v>10892857.142857142</v>
      </c>
      <c r="E47" s="5">
        <f t="shared" si="8"/>
        <v>9803571.4285714272</v>
      </c>
      <c r="F47" s="5">
        <f t="shared" si="9"/>
        <v>7624999.9999999991</v>
      </c>
      <c r="G47" s="3">
        <v>201</v>
      </c>
      <c r="H47" s="4" t="s">
        <v>572</v>
      </c>
      <c r="I47" s="12">
        <v>12200000</v>
      </c>
    </row>
    <row r="48" spans="1:9" x14ac:dyDescent="0.25">
      <c r="A48" s="4" t="s">
        <v>608</v>
      </c>
      <c r="B48" s="4" t="s">
        <v>609</v>
      </c>
      <c r="C48" s="9">
        <v>167800000</v>
      </c>
      <c r="D48" s="9">
        <f t="shared" si="7"/>
        <v>7142857.1428571418</v>
      </c>
      <c r="E48" s="9">
        <f t="shared" si="8"/>
        <v>6428571.4285714282</v>
      </c>
      <c r="F48" s="9">
        <f t="shared" si="9"/>
        <v>4999999.9999999991</v>
      </c>
      <c r="G48" s="20">
        <v>229</v>
      </c>
      <c r="H48" s="4" t="s">
        <v>572</v>
      </c>
      <c r="I48" s="12">
        <v>8000000</v>
      </c>
    </row>
    <row r="49" spans="1:9" x14ac:dyDescent="0.25">
      <c r="A49" s="4" t="s">
        <v>520</v>
      </c>
      <c r="B49" s="4" t="s">
        <v>513</v>
      </c>
      <c r="C49" s="5">
        <v>172600000</v>
      </c>
      <c r="D49" s="5">
        <f t="shared" si="7"/>
        <v>7142857.1428571418</v>
      </c>
      <c r="E49" s="5">
        <f t="shared" si="8"/>
        <v>6428571.4285714282</v>
      </c>
      <c r="F49" s="5">
        <f t="shared" si="9"/>
        <v>4999999.9999999991</v>
      </c>
      <c r="G49" s="3">
        <v>230</v>
      </c>
      <c r="H49" s="4" t="s">
        <v>572</v>
      </c>
      <c r="I49" s="12">
        <v>8000000</v>
      </c>
    </row>
    <row r="50" spans="1:9" x14ac:dyDescent="0.2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2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2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2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2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2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2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2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25">
      <c r="A58" s="16" t="s">
        <v>619</v>
      </c>
      <c r="B58" s="17" t="s">
        <v>623</v>
      </c>
      <c r="C58" s="18">
        <v>399000000</v>
      </c>
      <c r="D58" s="9">
        <f t="shared" ref="D58:D65" si="13">I58/1.12</f>
        <v>22321428.571428571</v>
      </c>
      <c r="E58" s="9">
        <f t="shared" ref="E58:E65" si="14">D58*90%</f>
        <v>20089285.714285713</v>
      </c>
      <c r="F58" s="9">
        <f t="shared" ref="F58:F65" si="15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25">
      <c r="A59" s="16" t="s">
        <v>620</v>
      </c>
      <c r="B59" s="17" t="s">
        <v>625</v>
      </c>
      <c r="C59" s="18">
        <v>469000000</v>
      </c>
      <c r="D59" s="9">
        <f t="shared" si="13"/>
        <v>31249999.999999996</v>
      </c>
      <c r="E59" s="9">
        <f t="shared" si="14"/>
        <v>28124999.999999996</v>
      </c>
      <c r="F59" s="9">
        <f t="shared" si="15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25">
      <c r="A60" s="16" t="s">
        <v>621</v>
      </c>
      <c r="B60" s="17" t="s">
        <v>624</v>
      </c>
      <c r="C60" s="18">
        <v>459000000</v>
      </c>
      <c r="D60" s="9">
        <f t="shared" si="13"/>
        <v>22321428.571428571</v>
      </c>
      <c r="E60" s="9">
        <f t="shared" si="14"/>
        <v>20089285.714285713</v>
      </c>
      <c r="F60" s="9">
        <f t="shared" si="15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25">
      <c r="A61" s="16" t="s">
        <v>622</v>
      </c>
      <c r="B61" s="17" t="s">
        <v>626</v>
      </c>
      <c r="C61" s="18">
        <v>509000000</v>
      </c>
      <c r="D61" s="9">
        <f t="shared" si="13"/>
        <v>31249999.999999996</v>
      </c>
      <c r="E61" s="9">
        <f t="shared" si="14"/>
        <v>28124999.999999996</v>
      </c>
      <c r="F61" s="9">
        <f t="shared" si="15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25">
      <c r="A62" s="16" t="s">
        <v>628</v>
      </c>
      <c r="B62" s="17" t="s">
        <v>623</v>
      </c>
      <c r="C62" s="18">
        <v>399000000</v>
      </c>
      <c r="D62" s="9">
        <f t="shared" si="13"/>
        <v>22321428.571428571</v>
      </c>
      <c r="E62" s="9">
        <f t="shared" si="14"/>
        <v>20089285.714285713</v>
      </c>
      <c r="F62" s="9">
        <f t="shared" si="15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25">
      <c r="A63" s="16" t="s">
        <v>627</v>
      </c>
      <c r="B63" s="17" t="s">
        <v>625</v>
      </c>
      <c r="C63" s="18">
        <v>469000000</v>
      </c>
      <c r="D63" s="9">
        <f t="shared" si="13"/>
        <v>31249999.999999996</v>
      </c>
      <c r="E63" s="9">
        <f t="shared" si="14"/>
        <v>28124999.999999996</v>
      </c>
      <c r="F63" s="9">
        <f t="shared" si="15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25">
      <c r="A64" s="16" t="s">
        <v>630</v>
      </c>
      <c r="B64" s="17" t="s">
        <v>624</v>
      </c>
      <c r="C64" s="18">
        <v>459000000</v>
      </c>
      <c r="D64" s="9">
        <f t="shared" si="13"/>
        <v>22321428.571428571</v>
      </c>
      <c r="E64" s="9">
        <f t="shared" si="14"/>
        <v>20089285.714285713</v>
      </c>
      <c r="F64" s="9">
        <f t="shared" si="15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25">
      <c r="A65" s="16" t="s">
        <v>629</v>
      </c>
      <c r="B65" s="17" t="s">
        <v>626</v>
      </c>
      <c r="C65" s="18">
        <v>509000000</v>
      </c>
      <c r="D65" s="9">
        <f t="shared" si="13"/>
        <v>31249999.999999996</v>
      </c>
      <c r="E65" s="9">
        <f t="shared" si="14"/>
        <v>28124999.999999996</v>
      </c>
      <c r="F65" s="9">
        <f t="shared" si="15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25">
      <c r="A66" s="16" t="s">
        <v>631</v>
      </c>
      <c r="B66" s="17" t="s">
        <v>615</v>
      </c>
      <c r="C66" s="18">
        <v>303000000</v>
      </c>
      <c r="D66" s="9">
        <f t="shared" ref="D66:D68" si="16">I66/1.12</f>
        <v>20535714.285714284</v>
      </c>
      <c r="E66" s="9">
        <f t="shared" ref="E66:E68" si="17">D66*90%</f>
        <v>18482142.857142854</v>
      </c>
      <c r="F66" s="9">
        <f t="shared" ref="F66:F68" si="18">D66*70%</f>
        <v>14374999.999999998</v>
      </c>
      <c r="G66" s="3">
        <v>264</v>
      </c>
      <c r="H66" s="17" t="s">
        <v>566</v>
      </c>
      <c r="I66" s="19">
        <v>23000000</v>
      </c>
    </row>
    <row r="67" spans="1:9" x14ac:dyDescent="0.25">
      <c r="A67" s="16" t="s">
        <v>632</v>
      </c>
      <c r="B67" s="4" t="s">
        <v>613</v>
      </c>
      <c r="C67" s="5">
        <v>217000000</v>
      </c>
      <c r="D67" s="5">
        <f t="shared" si="16"/>
        <v>11607142.857142856</v>
      </c>
      <c r="E67" s="5">
        <f t="shared" si="17"/>
        <v>10446428.571428571</v>
      </c>
      <c r="F67" s="5">
        <f t="shared" si="18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25">
      <c r="A68" s="16" t="s">
        <v>633</v>
      </c>
      <c r="B68" s="4" t="s">
        <v>614</v>
      </c>
      <c r="C68" s="5">
        <v>263000000</v>
      </c>
      <c r="D68" s="5">
        <f t="shared" si="16"/>
        <v>17857142.857142854</v>
      </c>
      <c r="E68" s="5">
        <f t="shared" si="17"/>
        <v>16071428.571428569</v>
      </c>
      <c r="F68" s="5">
        <f t="shared" si="18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25">
      <c r="A69" s="16" t="s">
        <v>634</v>
      </c>
      <c r="B69" s="17" t="s">
        <v>636</v>
      </c>
      <c r="C69" s="18">
        <v>155000000</v>
      </c>
      <c r="D69" s="5">
        <f t="shared" ref="D69:D70" si="19">I69/1.12</f>
        <v>5357142.8571428563</v>
      </c>
      <c r="E69" s="5">
        <f t="shared" ref="E69:E70" si="20">D69*90%</f>
        <v>4821428.5714285709</v>
      </c>
      <c r="F69" s="5">
        <f t="shared" ref="F69:F70" si="21">D69*70%</f>
        <v>3749999.9999999991</v>
      </c>
      <c r="G69" s="3">
        <v>269</v>
      </c>
      <c r="H69" s="17" t="s">
        <v>638</v>
      </c>
      <c r="I69" s="19">
        <v>6000000</v>
      </c>
    </row>
    <row r="70" spans="1:9" x14ac:dyDescent="0.25">
      <c r="A70" s="16" t="s">
        <v>635</v>
      </c>
      <c r="B70" s="17" t="s">
        <v>637</v>
      </c>
      <c r="C70" s="18">
        <v>175000000</v>
      </c>
      <c r="D70" s="5">
        <f t="shared" si="19"/>
        <v>5357142.8571428563</v>
      </c>
      <c r="E70" s="5">
        <f t="shared" si="20"/>
        <v>4821428.5714285709</v>
      </c>
      <c r="F70" s="5">
        <f t="shared" si="21"/>
        <v>3749999.9999999991</v>
      </c>
      <c r="G70" s="3">
        <v>270</v>
      </c>
      <c r="H70" s="17" t="s">
        <v>639</v>
      </c>
      <c r="I70" s="19">
        <v>6000000</v>
      </c>
    </row>
  </sheetData>
  <phoneticPr fontId="4" type="noConversion"/>
  <conditionalFormatting sqref="A1:A1048576">
    <cfRule type="duplicateValues" dxfId="8" priority="2"/>
  </conditionalFormatting>
  <conditionalFormatting sqref="A33:A41 A43:A46 A2:A31">
    <cfRule type="duplicateValues" dxfId="7" priority="14"/>
  </conditionalFormatting>
  <conditionalFormatting sqref="A33:A46 A2:A31">
    <cfRule type="duplicateValues" dxfId="6" priority="18"/>
  </conditionalFormatting>
  <conditionalFormatting sqref="H43:H46">
    <cfRule type="duplicateValues" dxfId="5" priority="7"/>
    <cfRule type="duplicateValues" dxfId="4" priority="8"/>
  </conditionalFormatting>
  <conditionalFormatting sqref="H51:H54">
    <cfRule type="duplicateValues" dxfId="3" priority="3"/>
    <cfRule type="duplicateValues" dxfId="2" priority="4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5" x14ac:dyDescent="0.25"/>
  <cols>
    <col min="1" max="1" width="51.42578125" bestFit="1" customWidth="1"/>
    <col min="2" max="2" width="36.5703125" bestFit="1" customWidth="1"/>
    <col min="3" max="3" width="14.5703125" bestFit="1" customWidth="1"/>
    <col min="4" max="4" width="12.5703125" bestFit="1" customWidth="1"/>
    <col min="5" max="6" width="16.140625" bestFit="1" customWidth="1"/>
    <col min="7" max="7" width="9" bestFit="1" customWidth="1"/>
    <col min="8" max="8" width="14.42578125" bestFit="1" customWidth="1"/>
  </cols>
  <sheetData>
    <row r="1" spans="1:8" x14ac:dyDescent="0.2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2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2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2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2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2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2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2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2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2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2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2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2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2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2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2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2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2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2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2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2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2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2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2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2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2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2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2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2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2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2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2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2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2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5" x14ac:dyDescent="0.25"/>
  <cols>
    <col min="1" max="1" width="13" bestFit="1" customWidth="1"/>
    <col min="2" max="2" width="21.42578125" bestFit="1" customWidth="1"/>
    <col min="3" max="4" width="24.42578125" bestFit="1" customWidth="1"/>
    <col min="5" max="5" width="23.7109375" bestFit="1" customWidth="1"/>
    <col min="6" max="7" width="2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C2" t="s">
        <v>7</v>
      </c>
    </row>
    <row r="3" spans="1:7" x14ac:dyDescent="0.2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2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2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2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2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2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2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2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2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2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2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2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2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2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2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2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2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26.140625" bestFit="1" customWidth="1"/>
    <col min="4" max="4" width="28.7109375" bestFit="1" customWidth="1"/>
    <col min="5" max="5" width="33" bestFit="1" customWidth="1"/>
    <col min="6" max="6" width="31.28515625" bestFit="1" customWidth="1"/>
    <col min="7" max="7" width="29.5703125" bestFit="1" customWidth="1"/>
    <col min="8" max="8" width="30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25">
      <c r="D2" t="s">
        <v>82</v>
      </c>
    </row>
    <row r="3" spans="1:8" x14ac:dyDescent="0.2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2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2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2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2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2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2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2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2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2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2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2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2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2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2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2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18.85546875" bestFit="1" customWidth="1"/>
    <col min="4" max="4" width="20.42578125" bestFit="1" customWidth="1"/>
    <col min="5" max="5" width="18.5703125" bestFit="1" customWidth="1"/>
    <col min="6" max="6" width="19.5703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C2" t="s">
        <v>82</v>
      </c>
    </row>
    <row r="3" spans="1:6" x14ac:dyDescent="0.2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2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2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2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2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2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2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2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2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2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2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2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2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2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2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2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22.42578125" bestFit="1" customWidth="1"/>
    <col min="4" max="4" width="26.85546875" bestFit="1" customWidth="1"/>
    <col min="5" max="5" width="27.42578125" bestFit="1" customWidth="1"/>
    <col min="6" max="6" width="25.140625" bestFit="1" customWidth="1"/>
    <col min="7" max="7" width="22.5703125" bestFit="1" customWidth="1"/>
    <col min="8" max="8" width="27" bestFit="1" customWidth="1"/>
    <col min="9" max="9" width="31.5703125" bestFit="1" customWidth="1"/>
    <col min="10" max="10" width="29.28515625" bestFit="1" customWidth="1"/>
    <col min="11" max="11" width="30.7109375" bestFit="1" customWidth="1"/>
    <col min="12" max="12" width="28.42578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25">
      <c r="F2" t="s">
        <v>82</v>
      </c>
    </row>
    <row r="3" spans="1:12" x14ac:dyDescent="0.2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2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2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2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2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2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2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2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2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2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2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2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2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2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2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2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27.140625" bestFit="1" customWidth="1"/>
    <col min="4" max="4" width="34.28515625" bestFit="1" customWidth="1"/>
    <col min="5" max="5" width="23" bestFit="1" customWidth="1"/>
    <col min="6" max="6" width="25.140625" bestFit="1" customWidth="1"/>
    <col min="7" max="7" width="30.85546875" bestFit="1" customWidth="1"/>
    <col min="8" max="9" width="38.42578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25">
      <c r="D2" t="s">
        <v>271</v>
      </c>
    </row>
    <row r="3" spans="1:9" x14ac:dyDescent="0.2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2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2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2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2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2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2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2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2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2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2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2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2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2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2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2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30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B2" t="s">
        <v>8</v>
      </c>
      <c r="C2" t="s">
        <v>344</v>
      </c>
    </row>
    <row r="3" spans="1:3" x14ac:dyDescent="0.25">
      <c r="A3" t="s">
        <v>14</v>
      </c>
      <c r="B3" t="s">
        <v>15</v>
      </c>
      <c r="C3" t="s">
        <v>345</v>
      </c>
    </row>
    <row r="4" spans="1:3" x14ac:dyDescent="0.25">
      <c r="B4" t="s">
        <v>152</v>
      </c>
      <c r="C4" t="s">
        <v>346</v>
      </c>
    </row>
    <row r="5" spans="1:3" x14ac:dyDescent="0.25">
      <c r="A5" t="s">
        <v>27</v>
      </c>
      <c r="B5" t="s">
        <v>28</v>
      </c>
      <c r="C5" t="s">
        <v>347</v>
      </c>
    </row>
    <row r="6" spans="1:3" x14ac:dyDescent="0.25">
      <c r="A6" t="s">
        <v>34</v>
      </c>
      <c r="B6" t="s">
        <v>102</v>
      </c>
      <c r="C6" t="s">
        <v>348</v>
      </c>
    </row>
    <row r="7" spans="1:3" x14ac:dyDescent="0.25">
      <c r="B7" t="s">
        <v>41</v>
      </c>
      <c r="C7" t="s">
        <v>349</v>
      </c>
    </row>
    <row r="8" spans="1:3" x14ac:dyDescent="0.25">
      <c r="A8" t="s">
        <v>47</v>
      </c>
      <c r="B8" t="s">
        <v>48</v>
      </c>
      <c r="C8" t="s">
        <v>348</v>
      </c>
    </row>
    <row r="9" spans="1:3" x14ac:dyDescent="0.25">
      <c r="B9" t="s">
        <v>123</v>
      </c>
      <c r="C9" t="s">
        <v>349</v>
      </c>
    </row>
    <row r="10" spans="1:3" x14ac:dyDescent="0.25">
      <c r="A10" t="s">
        <v>321</v>
      </c>
      <c r="B10" t="s">
        <v>56</v>
      </c>
      <c r="C10" t="s">
        <v>350</v>
      </c>
    </row>
    <row r="11" spans="1:3" x14ac:dyDescent="0.25">
      <c r="B11" t="s">
        <v>61</v>
      </c>
      <c r="C11" t="s">
        <v>350</v>
      </c>
    </row>
    <row r="12" spans="1:3" x14ac:dyDescent="0.25">
      <c r="B12" t="s">
        <v>62</v>
      </c>
      <c r="C12" t="s">
        <v>350</v>
      </c>
    </row>
    <row r="13" spans="1:3" x14ac:dyDescent="0.25">
      <c r="B13" t="s">
        <v>63</v>
      </c>
      <c r="C13" t="s">
        <v>350</v>
      </c>
    </row>
    <row r="14" spans="1:3" x14ac:dyDescent="0.25">
      <c r="B14" t="s">
        <v>64</v>
      </c>
      <c r="C14" t="s">
        <v>350</v>
      </c>
    </row>
    <row r="15" spans="1:3" x14ac:dyDescent="0.25">
      <c r="A15" t="s">
        <v>65</v>
      </c>
      <c r="B15" t="s">
        <v>66</v>
      </c>
      <c r="C15" t="s">
        <v>351</v>
      </c>
    </row>
    <row r="17" spans="1:3" x14ac:dyDescent="0.25">
      <c r="A17" t="s">
        <v>0</v>
      </c>
      <c r="B17" t="s">
        <v>1</v>
      </c>
      <c r="C17" t="s">
        <v>2</v>
      </c>
    </row>
    <row r="18" spans="1:3" x14ac:dyDescent="0.25">
      <c r="A18" t="s">
        <v>135</v>
      </c>
      <c r="B18" t="s">
        <v>136</v>
      </c>
      <c r="C18" t="s">
        <v>345</v>
      </c>
    </row>
    <row r="19" spans="1:3" x14ac:dyDescent="0.2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22.140625" bestFit="1" customWidth="1"/>
    <col min="4" max="4" width="15.85546875" bestFit="1" customWidth="1"/>
    <col min="5" max="5" width="28.140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B2" t="s">
        <v>8</v>
      </c>
      <c r="C2" t="s">
        <v>82</v>
      </c>
    </row>
    <row r="3" spans="1:5" x14ac:dyDescent="0.25">
      <c r="C3" t="s">
        <v>353</v>
      </c>
    </row>
    <row r="4" spans="1:5" x14ac:dyDescent="0.2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25">
      <c r="B5" t="s">
        <v>21</v>
      </c>
      <c r="C5" t="s">
        <v>357</v>
      </c>
      <c r="D5" t="s">
        <v>358</v>
      </c>
      <c r="E5" t="s">
        <v>359</v>
      </c>
    </row>
    <row r="6" spans="1:5" x14ac:dyDescent="0.2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2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25">
      <c r="B8" t="s">
        <v>41</v>
      </c>
      <c r="C8" t="s">
        <v>366</v>
      </c>
      <c r="D8" t="s">
        <v>367</v>
      </c>
      <c r="E8" t="s">
        <v>368</v>
      </c>
    </row>
    <row r="9" spans="1:5" x14ac:dyDescent="0.2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25">
      <c r="B10" t="s">
        <v>123</v>
      </c>
      <c r="C10" t="s">
        <v>366</v>
      </c>
      <c r="D10" t="s">
        <v>367</v>
      </c>
      <c r="E10" t="s">
        <v>368</v>
      </c>
    </row>
    <row r="11" spans="1:5" x14ac:dyDescent="0.2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25">
      <c r="B12" t="s">
        <v>61</v>
      </c>
      <c r="C12" t="s">
        <v>372</v>
      </c>
      <c r="D12" t="s">
        <v>373</v>
      </c>
      <c r="E12" t="s">
        <v>374</v>
      </c>
    </row>
    <row r="13" spans="1:5" x14ac:dyDescent="0.25">
      <c r="B13" t="s">
        <v>62</v>
      </c>
      <c r="C13" t="s">
        <v>372</v>
      </c>
      <c r="D13" t="s">
        <v>373</v>
      </c>
      <c r="E13" t="s">
        <v>374</v>
      </c>
    </row>
    <row r="14" spans="1:5" x14ac:dyDescent="0.25">
      <c r="B14" t="s">
        <v>63</v>
      </c>
      <c r="C14" t="s">
        <v>372</v>
      </c>
      <c r="D14" t="s">
        <v>373</v>
      </c>
      <c r="E14" t="s">
        <v>374</v>
      </c>
    </row>
    <row r="15" spans="1:5" x14ac:dyDescent="0.25">
      <c r="B15" t="s">
        <v>64</v>
      </c>
      <c r="C15" t="s">
        <v>372</v>
      </c>
      <c r="D15" t="s">
        <v>373</v>
      </c>
      <c r="E15" t="s">
        <v>374</v>
      </c>
    </row>
    <row r="16" spans="1:5" x14ac:dyDescent="0.2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2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25">
      <c r="C20" t="s">
        <v>380</v>
      </c>
      <c r="D20" t="s">
        <v>381</v>
      </c>
      <c r="E20" t="s">
        <v>382</v>
      </c>
    </row>
    <row r="21" spans="1:5" x14ac:dyDescent="0.2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31.85546875" bestFit="1" customWidth="1"/>
    <col min="4" max="5" width="32" bestFit="1" customWidth="1"/>
    <col min="6" max="6" width="31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C2" t="s">
        <v>82</v>
      </c>
    </row>
    <row r="3" spans="1:6" x14ac:dyDescent="0.2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2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2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2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2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2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2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2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2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2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2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2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2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2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2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2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15.7109375" bestFit="1" customWidth="1"/>
    <col min="4" max="5" width="15.140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B2" t="s">
        <v>8</v>
      </c>
      <c r="C2" t="s">
        <v>424</v>
      </c>
    </row>
    <row r="3" spans="1:5" x14ac:dyDescent="0.2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25">
      <c r="B4" t="s">
        <v>152</v>
      </c>
      <c r="C4" t="s">
        <v>428</v>
      </c>
      <c r="D4" t="s">
        <v>429</v>
      </c>
      <c r="E4" t="s">
        <v>430</v>
      </c>
    </row>
    <row r="5" spans="1:5" x14ac:dyDescent="0.2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2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25">
      <c r="B7" t="s">
        <v>41</v>
      </c>
      <c r="C7" t="s">
        <v>104</v>
      </c>
      <c r="D7" t="s">
        <v>437</v>
      </c>
      <c r="E7" t="s">
        <v>438</v>
      </c>
    </row>
    <row r="8" spans="1:5" x14ac:dyDescent="0.2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2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25">
      <c r="B10" t="s">
        <v>56</v>
      </c>
      <c r="C10" t="s">
        <v>442</v>
      </c>
      <c r="D10" t="s">
        <v>443</v>
      </c>
      <c r="E10" t="s">
        <v>444</v>
      </c>
    </row>
    <row r="11" spans="1:5" x14ac:dyDescent="0.25">
      <c r="B11" t="s">
        <v>61</v>
      </c>
      <c r="C11" t="s">
        <v>442</v>
      </c>
      <c r="D11" t="s">
        <v>443</v>
      </c>
      <c r="E11" t="s">
        <v>444</v>
      </c>
    </row>
    <row r="12" spans="1:5" x14ac:dyDescent="0.2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25">
      <c r="B13" t="s">
        <v>63</v>
      </c>
      <c r="C13" t="s">
        <v>442</v>
      </c>
      <c r="D13" t="s">
        <v>443</v>
      </c>
      <c r="E13" t="s">
        <v>444</v>
      </c>
    </row>
    <row r="14" spans="1:5" x14ac:dyDescent="0.25">
      <c r="B14" t="s">
        <v>64</v>
      </c>
      <c r="C14" t="s">
        <v>442</v>
      </c>
      <c r="D14" t="s">
        <v>443</v>
      </c>
      <c r="E14" t="s">
        <v>444</v>
      </c>
    </row>
    <row r="15" spans="1:5" x14ac:dyDescent="0.2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2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2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2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31.140625" bestFit="1" customWidth="1"/>
    <col min="4" max="5" width="32.140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C2" t="s">
        <v>82</v>
      </c>
    </row>
    <row r="3" spans="1:5" x14ac:dyDescent="0.25">
      <c r="B3" t="s">
        <v>8</v>
      </c>
      <c r="C3" t="s">
        <v>453</v>
      </c>
      <c r="D3" t="s">
        <v>454</v>
      </c>
      <c r="E3" t="s">
        <v>455</v>
      </c>
    </row>
    <row r="4" spans="1:5" x14ac:dyDescent="0.2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25">
      <c r="B5" t="s">
        <v>152</v>
      </c>
      <c r="C5" t="s">
        <v>459</v>
      </c>
      <c r="D5" t="s">
        <v>460</v>
      </c>
      <c r="E5" t="s">
        <v>461</v>
      </c>
    </row>
    <row r="6" spans="1:5" x14ac:dyDescent="0.2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2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25">
      <c r="B8" t="s">
        <v>41</v>
      </c>
      <c r="C8" t="s">
        <v>469</v>
      </c>
      <c r="D8" t="s">
        <v>470</v>
      </c>
      <c r="E8" t="s">
        <v>471</v>
      </c>
    </row>
    <row r="9" spans="1:5" x14ac:dyDescent="0.25">
      <c r="B9" t="s">
        <v>48</v>
      </c>
      <c r="C9" t="s">
        <v>466</v>
      </c>
      <c r="D9" t="s">
        <v>467</v>
      </c>
      <c r="E9" t="s">
        <v>468</v>
      </c>
    </row>
    <row r="10" spans="1:5" x14ac:dyDescent="0.25">
      <c r="B10" t="s">
        <v>54</v>
      </c>
      <c r="C10" t="s">
        <v>469</v>
      </c>
      <c r="D10" t="s">
        <v>470</v>
      </c>
      <c r="E10" t="s">
        <v>471</v>
      </c>
    </row>
    <row r="11" spans="1:5" x14ac:dyDescent="0.2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25">
      <c r="B12" t="s">
        <v>61</v>
      </c>
      <c r="C12" t="s">
        <v>473</v>
      </c>
      <c r="D12" t="s">
        <v>474</v>
      </c>
      <c r="E12" t="s">
        <v>475</v>
      </c>
    </row>
    <row r="13" spans="1:5" x14ac:dyDescent="0.25">
      <c r="B13" t="s">
        <v>62</v>
      </c>
      <c r="C13" t="s">
        <v>473</v>
      </c>
      <c r="D13" t="s">
        <v>474</v>
      </c>
      <c r="E13" t="s">
        <v>475</v>
      </c>
    </row>
    <row r="14" spans="1:5" x14ac:dyDescent="0.25">
      <c r="B14" t="s">
        <v>63</v>
      </c>
      <c r="C14" t="s">
        <v>473</v>
      </c>
      <c r="D14" t="s">
        <v>474</v>
      </c>
      <c r="E14" t="s">
        <v>475</v>
      </c>
    </row>
    <row r="15" spans="1:5" x14ac:dyDescent="0.25">
      <c r="B15" t="s">
        <v>64</v>
      </c>
      <c r="C15" t="s">
        <v>473</v>
      </c>
      <c r="D15" t="s">
        <v>474</v>
      </c>
      <c r="E15" t="s">
        <v>475</v>
      </c>
    </row>
    <row r="16" spans="1:5" x14ac:dyDescent="0.2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2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2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2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2026-08-07T11:12:32Z</dcterms:modified>
</cp:coreProperties>
</file>