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p-app\gp-app-1.0\"/>
    </mc:Choice>
  </mc:AlternateContent>
  <xr:revisionPtr revIDLastSave="0" documentId="13_ncr:1_{B35DD9C8-04D4-407D-BE2F-398399ABDC46}" xr6:coauthVersionLast="47" xr6:coauthVersionMax="47" xr10:uidLastSave="{00000000-0000-0000-0000-000000000000}"/>
  <bookViews>
    <workbookView xWindow="-110" yWindow="-110" windowWidth="19420" windowHeight="11020" tabRatio="861" xr2:uid="{C4C7316A-D95F-426A-ADF9-AD32FA680374}"/>
  </bookViews>
  <sheets>
    <sheet name="Pricelist" sheetId="11" r:id="rId1"/>
    <sheet name="Pricelist 2025" sheetId="12" r:id="rId2"/>
    <sheet name="Formo" sheetId="1" r:id="rId3"/>
    <sheet name="Confero" sheetId="2" r:id="rId4"/>
    <sheet name="Cortez MY19" sheetId="3" r:id="rId5"/>
    <sheet name="Cortez MY22" sheetId="4" r:id="rId6"/>
    <sheet name="Almaz" sheetId="5" r:id="rId7"/>
    <sheet name="Almaz Hybrid" sheetId="6" r:id="rId8"/>
    <sheet name="Alvez" sheetId="7" r:id="rId9"/>
    <sheet name="New Almaz" sheetId="8" r:id="rId10"/>
    <sheet name="Air EV" sheetId="9" r:id="rId11"/>
    <sheet name="Binguo" sheetId="10" r:id="rId12"/>
  </sheets>
  <externalReferences>
    <externalReference r:id="rId13"/>
  </externalReferences>
  <definedNames>
    <definedName name="ExternalData_1" localSheetId="3" hidden="1">Confero!$A$1:$H$16</definedName>
    <definedName name="ExternalData_1" localSheetId="4" hidden="1">'Cortez MY19'!$A$1:$F$16</definedName>
    <definedName name="ExternalData_1" localSheetId="2" hidden="1">Formo!$A$1:$G$16</definedName>
    <definedName name="ExternalData_10" localSheetId="8" hidden="1">Alvez!$A$18:$E$21</definedName>
    <definedName name="ExternalData_11" localSheetId="9" hidden="1">'New Almaz'!$A$1:$F$16</definedName>
    <definedName name="ExternalData_12" localSheetId="9" hidden="1">'New Almaz'!$A$18:$F$20</definedName>
    <definedName name="ExternalData_13" localSheetId="10" hidden="1">'Air EV'!$A$1:$E$15</definedName>
    <definedName name="ExternalData_14" localSheetId="10" hidden="1">'Air EV'!$A$17:$E$19</definedName>
    <definedName name="ExternalData_15" localSheetId="11" hidden="1">Binguo!$A$1:$E$16</definedName>
    <definedName name="ExternalData_16" localSheetId="11" hidden="1">Binguo!$A$18:$E$20</definedName>
    <definedName name="ExternalData_2" localSheetId="3" hidden="1">Confero!$A$18:$H$20</definedName>
    <definedName name="ExternalData_2" localSheetId="4" hidden="1">'Cortez MY19'!$A$18:$F$20</definedName>
    <definedName name="ExternalData_2" localSheetId="2" hidden="1">Formo!$A$19:$A$21</definedName>
    <definedName name="ExternalData_3" localSheetId="5" hidden="1">'Cortez MY22'!$A$1:$L$16</definedName>
    <definedName name="ExternalData_4" localSheetId="5" hidden="1">'Cortez MY22'!$A$18:$L$20</definedName>
    <definedName name="ExternalData_5" localSheetId="6" hidden="1">Almaz!$A$1:$I$16</definedName>
    <definedName name="ExternalData_6" localSheetId="6" hidden="1">Almaz!$A$18:$I$20</definedName>
    <definedName name="ExternalData_7" localSheetId="7" hidden="1">'Almaz Hybrid'!$A$1:$C$15</definedName>
    <definedName name="ExternalData_8" localSheetId="7" hidden="1">'Almaz Hybrid'!$A$17:$C$19</definedName>
    <definedName name="ExternalData_9" localSheetId="8" hidden="1">Alvez!$A$1:$E$16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2_6fd13245-5ff6-4c17-bc39-98769d21f804" name="Table001  Page 2" connection="Query - Table001 (Page 2)"/>
          <x15:modelTable id="Table002  Page 2_c7966301-8d09-4531-b255-94b310044f1f" name="Table002  Page 2" connection="Query - Table002 (Page 2)"/>
          <x15:modelTable id="Table003  Page 3_c7b65a0d-34a5-4cf3-a1fa-270a9650b612" name="Table003  Page 3" connection="Query - Table003 (Page 3)"/>
          <x15:modelTable id="Table004  Page 3_2a6cde0c-cd26-4300-88a1-03f9967225cf" name="Table004  Page 3" connection="Query - Table004 (Page 3)"/>
          <x15:modelTable id="Table005  Page 4_d35da1a8-cc02-4fe4-985f-15598183dbb8" name="Table005  Page 4" connection="Query - Table005 (Page 4)"/>
          <x15:modelTable id="Table006  Page 4_9fc34b73-f7f2-452c-8095-16ace748d35a" name="Table006  Page 4" connection="Query - Table006 (Page 4)"/>
          <x15:modelTable id="Table007  Page 5_9392f4dd-93a0-4ee9-977c-131255cc95d8" name="Table007  Page 5" connection="Query - Table007 (Page 5)"/>
          <x15:modelTable id="Table008  Page 5_33fcbcd4-44ab-40ec-8981-5608bec42f05" name="Table008  Page 5" connection="Query - Table008 (Page 5)"/>
          <x15:modelTable id="Table009  Page 6_b804269c-0443-4006-886f-d04e1927efce" name="Table009  Page 6" connection="Query - Table009 (Page 6)"/>
          <x15:modelTable id="Table010  Page 6_2b46a3c5-8043-427b-87f6-0f834a1fbbc3" name="Table010  Page 6" connection="Query - Table010 (Page 6)"/>
          <x15:modelTable id="Table011  Page 7_a177bc5d-e5bd-4887-91b4-b26b0264426e" name="Table011  Page 7" connection="Query - Table011 (Page 7)"/>
          <x15:modelTable id="Table012  Page 7_de7ae3e3-9c6b-4490-a199-51ede1a3b2ae" name="Table012  Page 7" connection="Query - Table012 (Page 7)"/>
          <x15:modelTable id="Table013  Page 8_e72c4917-41e8-4cc8-8bbf-48bd8ac0a66c" name="Table013  Page 8" connection="Query - Table013 (Page 8)"/>
          <x15:modelTable id="Table014  Page 8_bc9910f5-d6e7-4936-a81c-679003269549" name="Table014  Page 8" connection="Query - Table014 (Page 8)"/>
          <x15:modelTable id="Table015  Page 9_730e24ce-27bb-49be-966b-ac1127f9253e" name="Table015  Page 9" connection="Query - Table015 (Page 9)"/>
          <x15:modelTable id="Table016  Page 9_cb4f82c8-a529-4188-a53d-1ce26c8e8e65" name="Table016  Page 9" connection="Query - Table016 (Page 9)"/>
          <x15:modelTable id="Table017  Page 10_5a217f6b-c9c8-4d82-adaf-487f67c69aff" name="Table017  Page 10" connection="Query - Table017 (Page 10)"/>
          <x15:modelTable id="Table018  Page 10_a301b478-82a9-4363-9aaf-ea1dc95671c9" name="Table018  Page 10" connection="Query - Table018 (Page 10)"/>
          <x15:modelTable id="Table019  Page 11_0d1787ef-7d11-49fa-ab85-427f3c83b942" name="Table019  Page 11" connection="Query - Table019 (Page 11)"/>
          <x15:modelTable id="Table020  Page 11_d6fc35f6-8c44-47b7-8934-9c43caac15ea" name="Table020  Page 11" connection="Query - Table020 (Page 11)"/>
          <x15:modelTable id="Page002_cfc8af81-1d4d-473d-9765-20eaa649bd66" name="Page002" connection="Query - Page002"/>
          <x15:modelTable id="Page003_092c8a99-1b44-48ff-99fa-8d094749170c" name="Page003" connection="Query - Page003"/>
          <x15:modelTable id="Page004_61f105b5-6a52-4fa2-9ff4-21f005e3cd6d" name="Page004" connection="Query - Page004"/>
          <x15:modelTable id="Page005_2357a8cd-fb54-4875-b0a0-81cf83c6280f" name="Page005" connection="Query - Page005"/>
          <x15:modelTable id="Page006_9666d146-76cb-4376-82db-f3dc4c43bf2f" name="Page006" connection="Query - Page006"/>
          <x15:modelTable id="Page008_28394897-dd56-4ab2-9bef-f5bcd6975afe" name="Page008" connection="Query - Page008"/>
          <x15:modelTable id="Page007_7c84b202-8403-44b2-b944-527d799f300d" name="Page007" connection="Query - Page007"/>
          <x15:modelTable id="Page009_bd40f97b-e292-441f-a35a-6a3ab2578c48" name="Page009" connection="Query - Page009"/>
          <x15:modelTable id="Page010_edac94ab-88c1-46ae-98d3-f3f48da959fb" name="Page010" connection="Query - Page010"/>
          <x15:modelTable id="Page011_bcbaac1c-6219-4f13-990d-3ab086ef5803" name="Page011" connection="Query - Page0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1" l="1"/>
  <c r="F27" i="11" s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F18" i="11" s="1"/>
  <c r="D19" i="11"/>
  <c r="D20" i="11"/>
  <c r="D21" i="11"/>
  <c r="D22" i="11"/>
  <c r="D23" i="11"/>
  <c r="D24" i="11"/>
  <c r="D25" i="11"/>
  <c r="D26" i="11"/>
  <c r="D28" i="11"/>
  <c r="D29" i="11"/>
  <c r="D30" i="11"/>
  <c r="D31" i="11"/>
  <c r="D32" i="11"/>
  <c r="D33" i="11"/>
  <c r="D34" i="11"/>
  <c r="D35" i="11"/>
  <c r="D36" i="11"/>
  <c r="D2" i="11"/>
  <c r="E27" i="11" l="1"/>
  <c r="E18" i="11"/>
  <c r="F34" i="12" l="1"/>
  <c r="E34" i="12"/>
  <c r="D34" i="12"/>
  <c r="C34" i="12"/>
  <c r="F33" i="12"/>
  <c r="E33" i="12"/>
  <c r="D33" i="12"/>
  <c r="C33" i="12"/>
  <c r="F32" i="12"/>
  <c r="E32" i="12"/>
  <c r="D32" i="12"/>
  <c r="C32" i="12"/>
  <c r="F31" i="12"/>
  <c r="E31" i="12"/>
  <c r="D31" i="12"/>
  <c r="C31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F26" i="12"/>
  <c r="E26" i="12"/>
  <c r="D26" i="12"/>
  <c r="C26" i="12"/>
  <c r="F25" i="12"/>
  <c r="E25" i="12"/>
  <c r="D25" i="12"/>
  <c r="C25" i="12"/>
  <c r="F24" i="12"/>
  <c r="E24" i="12"/>
  <c r="D24" i="12"/>
  <c r="C24" i="12"/>
  <c r="F23" i="12"/>
  <c r="E23" i="12"/>
  <c r="D23" i="12"/>
  <c r="C23" i="12"/>
  <c r="F22" i="12"/>
  <c r="E22" i="12"/>
  <c r="D22" i="12"/>
  <c r="C22" i="12"/>
  <c r="F21" i="12"/>
  <c r="E21" i="12"/>
  <c r="D21" i="12"/>
  <c r="C21" i="12"/>
  <c r="F20" i="12"/>
  <c r="E20" i="12"/>
  <c r="D20" i="12"/>
  <c r="C20" i="12"/>
  <c r="F19" i="12"/>
  <c r="E19" i="12"/>
  <c r="D19" i="12"/>
  <c r="C19" i="12"/>
  <c r="F18" i="12"/>
  <c r="E18" i="12"/>
  <c r="D18" i="12"/>
  <c r="C18" i="12"/>
  <c r="F17" i="12"/>
  <c r="E17" i="12"/>
  <c r="D17" i="12"/>
  <c r="C17" i="12"/>
  <c r="F16" i="12"/>
  <c r="E16" i="12"/>
  <c r="D16" i="12"/>
  <c r="C16" i="12"/>
  <c r="F15" i="12"/>
  <c r="E15" i="12"/>
  <c r="D15" i="12"/>
  <c r="C15" i="12"/>
  <c r="F14" i="12"/>
  <c r="E14" i="12"/>
  <c r="D14" i="12"/>
  <c r="C14" i="12"/>
  <c r="F13" i="12"/>
  <c r="E13" i="12"/>
  <c r="D13" i="12"/>
  <c r="C13" i="12"/>
  <c r="F12" i="12"/>
  <c r="E12" i="12"/>
  <c r="D12" i="12"/>
  <c r="C12" i="12"/>
  <c r="F11" i="12"/>
  <c r="E11" i="12"/>
  <c r="D11" i="12"/>
  <c r="C11" i="12"/>
  <c r="F10" i="12"/>
  <c r="E10" i="12"/>
  <c r="D10" i="12"/>
  <c r="C10" i="12"/>
  <c r="F9" i="12"/>
  <c r="E9" i="12"/>
  <c r="D9" i="12"/>
  <c r="C9" i="12"/>
  <c r="F8" i="12"/>
  <c r="E8" i="12"/>
  <c r="D8" i="12"/>
  <c r="C8" i="12"/>
  <c r="F7" i="12"/>
  <c r="E7" i="12"/>
  <c r="D7" i="12"/>
  <c r="C7" i="12"/>
  <c r="F6" i="12"/>
  <c r="E6" i="12"/>
  <c r="D6" i="12"/>
  <c r="C6" i="12"/>
  <c r="F5" i="12"/>
  <c r="E5" i="12"/>
  <c r="D5" i="12"/>
  <c r="C5" i="12"/>
  <c r="F4" i="12"/>
  <c r="E4" i="12"/>
  <c r="D4" i="12"/>
  <c r="C4" i="12"/>
  <c r="F3" i="12"/>
  <c r="E3" i="12"/>
  <c r="D3" i="12"/>
  <c r="C3" i="12"/>
  <c r="E2" i="12"/>
  <c r="D2" i="12"/>
  <c r="F2" i="12" s="1"/>
  <c r="C2" i="12"/>
  <c r="E36" i="11" l="1"/>
  <c r="F36" i="11" l="1"/>
  <c r="F35" i="11" l="1"/>
  <c r="E34" i="11"/>
  <c r="F34" i="11" l="1"/>
  <c r="E35" i="11"/>
  <c r="E26" i="11" l="1"/>
  <c r="E28" i="11"/>
  <c r="E19" i="11"/>
  <c r="F26" i="11" l="1"/>
  <c r="F28" i="11"/>
  <c r="F19" i="11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20" i="11"/>
  <c r="E21" i="11"/>
  <c r="E22" i="11"/>
  <c r="E23" i="11"/>
  <c r="E24" i="11"/>
  <c r="E25" i="11"/>
  <c r="E29" i="11"/>
  <c r="E30" i="11"/>
  <c r="E31" i="11"/>
  <c r="E32" i="11"/>
  <c r="E33" i="11"/>
  <c r="F2" i="11"/>
  <c r="F33" i="11" l="1"/>
  <c r="F32" i="11"/>
  <c r="F31" i="11"/>
  <c r="F30" i="11"/>
  <c r="F29" i="11"/>
  <c r="F25" i="11"/>
  <c r="F24" i="11"/>
  <c r="F23" i="11"/>
  <c r="F22" i="11"/>
  <c r="F21" i="11"/>
  <c r="F20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E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2B933C-474F-4F93-ACA4-440931A2DC80}" keepAlive="1" name="ModelConnection_ExternalData_1" description="Data Model" type="5" refreshedVersion="8" minRefreshableVersion="5" saveData="1">
    <dbPr connection="Data Model Connection" command="Table001  Page 2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A4EF763-73ED-43E6-9BEE-B2A6EF59F7A0}" keepAlive="1" name="ModelConnection_ExternalData_10" description="Data Model" type="5" refreshedVersion="8" minRefreshableVersion="5" saveData="1">
    <dbPr connection="Data Model Connection" command="Table014  Page 8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CEB594F4-B040-4E66-AE86-F16A8179E1CB}" keepAlive="1" name="ModelConnection_ExternalData_11" description="Data Model" type="5" refreshedVersion="8" minRefreshableVersion="5" saveData="1">
    <dbPr connection="Data Model Connection" command="Table003  Page 3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69B857F5-202D-400D-9233-FE5A06A4535C}" keepAlive="1" name="ModelConnection_ExternalData_111" description="Data Model" type="5" refreshedVersion="8" minRefreshableVersion="5" saveData="1">
    <dbPr connection="Data Model Connection" command="Table015  Page 9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7B71562D-2AF0-496E-B885-94F88E93E028}" keepAlive="1" name="ModelConnection_ExternalData_12" description="Data Model" type="5" refreshedVersion="8" minRefreshableVersion="5" saveData="1">
    <dbPr connection="Data Model Connection" command="Table005  Page 4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F97E1E62-A411-4023-AA2C-8FB313ABB950}" keepAlive="1" name="ModelConnection_ExternalData_121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AF336F7C-0DC5-47D8-BD3A-7292282A0705}" keepAlive="1" name="ModelConnection_ExternalData_13" description="Data Model" type="5" refreshedVersion="8" minRefreshableVersion="5" saveData="1">
    <dbPr connection="Data Model Connection" command="Table017  Page 10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B9DF8DD4-C66E-4E6C-8E90-AB0EE301AC21}" keepAlive="1" name="ModelConnection_ExternalData_14" description="Data Model" type="5" refreshedVersion="8" minRefreshableVersion="5" saveData="1">
    <dbPr connection="Data Model Connection" command="Table018  Page 10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A1319D49-9D9D-4B39-ACAE-CCF5F2091AE4}" keepAlive="1" name="ModelConnection_ExternalData_15" description="Data Model" type="5" refreshedVersion="8" minRefreshableVersion="5" saveData="1">
    <dbPr connection="Data Model Connection" command="Table019  Page 11" commandType="3"/>
    <extLst>
      <ext xmlns:x15="http://schemas.microsoft.com/office/spreadsheetml/2010/11/main" uri="{DE250136-89BD-433C-8126-D09CA5730AF9}">
        <x15:connection id="" model="1"/>
      </ext>
    </extLst>
  </connection>
  <connection id="10" xr16:uid="{A8509EB4-81FD-4A65-893D-BDA53428B76E}" keepAlive="1" name="ModelConnection_ExternalData_16" description="Data Model" type="5" refreshedVersion="8" minRefreshableVersion="5" saveData="1">
    <dbPr connection="Data Model Connection" command="Table020  Page 11" commandType="3"/>
    <extLst>
      <ext xmlns:x15="http://schemas.microsoft.com/office/spreadsheetml/2010/11/main" uri="{DE250136-89BD-433C-8126-D09CA5730AF9}">
        <x15:connection id="" model="1"/>
      </ext>
    </extLst>
  </connection>
  <connection id="11" xr16:uid="{24F89EF3-7D8E-468E-B9FA-5880587C6CE9}" keepAlive="1" name="ModelConnection_ExternalData_2" description="Data Model" type="5" refreshedVersion="8" minRefreshableVersion="5" saveData="1">
    <dbPr connection="Data Model Connection" command="Table002  Page 2" commandType="3"/>
    <extLst>
      <ext xmlns:x15="http://schemas.microsoft.com/office/spreadsheetml/2010/11/main" uri="{DE250136-89BD-433C-8126-D09CA5730AF9}">
        <x15:connection id="" model="1"/>
      </ext>
    </extLst>
  </connection>
  <connection id="12" xr16:uid="{0F9B55AF-D676-4D20-AE59-2483D82B29BF}" keepAlive="1" name="ModelConnection_ExternalData_21" description="Data Model" type="5" refreshedVersion="8" minRefreshableVersion="5" saveData="1">
    <dbPr connection="Data Model Connection" command="Table004  Page 3" commandType="3"/>
    <extLst>
      <ext xmlns:x15="http://schemas.microsoft.com/office/spreadsheetml/2010/11/main" uri="{DE250136-89BD-433C-8126-D09CA5730AF9}">
        <x15:connection id="" model="1"/>
      </ext>
    </extLst>
  </connection>
  <connection id="13" xr16:uid="{89AA46E9-D201-4CB7-9254-E8666DFFEEBE}" keepAlive="1" name="ModelConnection_ExternalData_22" description="Data Model" type="5" refreshedVersion="8" minRefreshableVersion="5" saveData="1">
    <dbPr connection="Data Model Connection" command="Table006  Page 4" commandType="3"/>
    <extLst>
      <ext xmlns:x15="http://schemas.microsoft.com/office/spreadsheetml/2010/11/main" uri="{DE250136-89BD-433C-8126-D09CA5730AF9}">
        <x15:connection id="" model="1"/>
      </ext>
    </extLst>
  </connection>
  <connection id="14" xr16:uid="{A736AEFC-22AF-4D01-B322-BC2C88C60C52}" keepAlive="1" name="ModelConnection_ExternalData_3" description="Data Model" type="5" refreshedVersion="8" minRefreshableVersion="5" saveData="1">
    <dbPr connection="Data Model Connection" command="Table007  Page 5" commandType="3"/>
    <extLst>
      <ext xmlns:x15="http://schemas.microsoft.com/office/spreadsheetml/2010/11/main" uri="{DE250136-89BD-433C-8126-D09CA5730AF9}">
        <x15:connection id="" model="1"/>
      </ext>
    </extLst>
  </connection>
  <connection id="15" xr16:uid="{1F20D672-B6C8-4942-9475-B256F49B79F6}" keepAlive="1" name="ModelConnection_ExternalData_4" description="Data Model" type="5" refreshedVersion="8" minRefreshableVersion="5" saveData="1">
    <dbPr connection="Data Model Connection" command="Table008  Page 5" commandType="3"/>
    <extLst>
      <ext xmlns:x15="http://schemas.microsoft.com/office/spreadsheetml/2010/11/main" uri="{DE250136-89BD-433C-8126-D09CA5730AF9}">
        <x15:connection id="" model="1"/>
      </ext>
    </extLst>
  </connection>
  <connection id="16" xr16:uid="{6095F8C4-DF2A-490F-85B0-C73A9222434B}" keepAlive="1" name="ModelConnection_ExternalData_5" description="Data Model" type="5" refreshedVersion="8" minRefreshableVersion="5" saveData="1">
    <dbPr connection="Data Model Connection" command="Table009  Page 6" commandType="3"/>
    <extLst>
      <ext xmlns:x15="http://schemas.microsoft.com/office/spreadsheetml/2010/11/main" uri="{DE250136-89BD-433C-8126-D09CA5730AF9}">
        <x15:connection id="" model="1"/>
      </ext>
    </extLst>
  </connection>
  <connection id="17" xr16:uid="{DC590351-A011-4539-8911-673EA7789FD3}" keepAlive="1" name="ModelConnection_ExternalData_6" description="Data Model" type="5" refreshedVersion="8" minRefreshableVersion="5" saveData="1">
    <dbPr connection="Data Model Connection" command="Table010  Page 6" commandType="3"/>
    <extLst>
      <ext xmlns:x15="http://schemas.microsoft.com/office/spreadsheetml/2010/11/main" uri="{DE250136-89BD-433C-8126-D09CA5730AF9}">
        <x15:connection id="" model="1"/>
      </ext>
    </extLst>
  </connection>
  <connection id="18" xr16:uid="{6CB0071D-1538-4F43-97CC-2D0D9F4D6A6A}" keepAlive="1" name="ModelConnection_ExternalData_7" description="Data Model" type="5" refreshedVersion="8" minRefreshableVersion="5" saveData="1">
    <dbPr connection="Data Model Connection" command="Table011  Page 7" commandType="3"/>
    <extLst>
      <ext xmlns:x15="http://schemas.microsoft.com/office/spreadsheetml/2010/11/main" uri="{DE250136-89BD-433C-8126-D09CA5730AF9}">
        <x15:connection id="" model="1"/>
      </ext>
    </extLst>
  </connection>
  <connection id="19" xr16:uid="{85ACFAEB-C8B2-4AD6-925D-82F0B9A7D4CE}" keepAlive="1" name="ModelConnection_ExternalData_8" description="Data Model" type="5" refreshedVersion="8" minRefreshableVersion="5" saveData="1">
    <dbPr connection="Data Model Connection" command="Table012  Page 7" commandType="3"/>
    <extLst>
      <ext xmlns:x15="http://schemas.microsoft.com/office/spreadsheetml/2010/11/main" uri="{DE250136-89BD-433C-8126-D09CA5730AF9}">
        <x15:connection id="" model="1"/>
      </ext>
    </extLst>
  </connection>
  <connection id="20" xr16:uid="{A8F8E4FB-0CE5-451E-9615-B0CA70B43489}" keepAlive="1" name="ModelConnection_ExternalData_9" description="Data Model" type="5" refreshedVersion="8" minRefreshableVersion="5" saveData="1">
    <dbPr connection="Data Model Connection" command="Table013  Page 8" commandType="3"/>
    <extLst>
      <ext xmlns:x15="http://schemas.microsoft.com/office/spreadsheetml/2010/11/main" uri="{DE250136-89BD-433C-8126-D09CA5730AF9}">
        <x15:connection id="" model="1"/>
      </ext>
    </extLst>
  </connection>
  <connection id="21" xr16:uid="{9E31B93C-9400-49AB-9BFF-08FF9D8F919D}" name="Query - Page002" description="Connection to the 'Page002' query in the workbook." type="100" refreshedVersion="8" minRefreshableVersion="5">
    <extLst>
      <ext xmlns:x15="http://schemas.microsoft.com/office/spreadsheetml/2010/11/main" uri="{DE250136-89BD-433C-8126-D09CA5730AF9}">
        <x15:connection id="2be2ef41-82e8-4e54-ac20-8839a5bd9b4f"/>
      </ext>
    </extLst>
  </connection>
  <connection id="22" xr16:uid="{0A8999DE-33B1-4888-824A-898F81E65653}" name="Query - Page003" description="Connection to the 'Page003' query in the workbook." type="100" refreshedVersion="8" minRefreshableVersion="5">
    <extLst>
      <ext xmlns:x15="http://schemas.microsoft.com/office/spreadsheetml/2010/11/main" uri="{DE250136-89BD-433C-8126-D09CA5730AF9}">
        <x15:connection id="e73aa5a2-08cf-4e5e-afff-fe14ba25f19e"/>
      </ext>
    </extLst>
  </connection>
  <connection id="23" xr16:uid="{62B03199-FB96-4CE6-9B95-A7BB9552EABD}" name="Query - Page004" description="Connection to the 'Page004' query in the workbook." type="100" refreshedVersion="8" minRefreshableVersion="5">
    <extLst>
      <ext xmlns:x15="http://schemas.microsoft.com/office/spreadsheetml/2010/11/main" uri="{DE250136-89BD-433C-8126-D09CA5730AF9}">
        <x15:connection id="5b78bf8b-65ab-4779-804c-b4d2653b04de"/>
      </ext>
    </extLst>
  </connection>
  <connection id="24" xr16:uid="{80B21B2A-BBC7-4F60-A2E4-12F36A5CCFA2}" name="Query - Page005" description="Connection to the 'Page005' query in the workbook." type="100" refreshedVersion="8" minRefreshableVersion="5">
    <extLst>
      <ext xmlns:x15="http://schemas.microsoft.com/office/spreadsheetml/2010/11/main" uri="{DE250136-89BD-433C-8126-D09CA5730AF9}">
        <x15:connection id="41a847a7-ed5e-4f47-a942-3d15c64c366b"/>
      </ext>
    </extLst>
  </connection>
  <connection id="25" xr16:uid="{F9E1C498-A723-4D12-BBDF-5061D5F62C6D}" name="Query - Page006" description="Connection to the 'Page006' query in the workbook." type="100" refreshedVersion="8" minRefreshableVersion="5">
    <extLst>
      <ext xmlns:x15="http://schemas.microsoft.com/office/spreadsheetml/2010/11/main" uri="{DE250136-89BD-433C-8126-D09CA5730AF9}">
        <x15:connection id="0899e8b7-de90-4f54-a323-359a748ad298"/>
      </ext>
    </extLst>
  </connection>
  <connection id="26" xr16:uid="{B756FC5C-C197-422C-8F49-2F5B7CB29936}" name="Query - Page007" description="Connection to the 'Page007' query in the workbook." type="100" refreshedVersion="8" minRefreshableVersion="5">
    <extLst>
      <ext xmlns:x15="http://schemas.microsoft.com/office/spreadsheetml/2010/11/main" uri="{DE250136-89BD-433C-8126-D09CA5730AF9}">
        <x15:connection id="2a7a8f76-8730-4d76-abc7-d9a255bc7a8d"/>
      </ext>
    </extLst>
  </connection>
  <connection id="27" xr16:uid="{B544CF45-A4DF-47E5-8A86-BFFC45BDD055}" name="Query - Page008" description="Connection to the 'Page008' query in the workbook." type="100" refreshedVersion="8" minRefreshableVersion="5">
    <extLst>
      <ext xmlns:x15="http://schemas.microsoft.com/office/spreadsheetml/2010/11/main" uri="{DE250136-89BD-433C-8126-D09CA5730AF9}">
        <x15:connection id="ced43a65-d693-4696-a81f-1f2bf77a6b4c"/>
      </ext>
    </extLst>
  </connection>
  <connection id="28" xr16:uid="{5E113D0D-E2A2-4B9C-A52F-B9C4B3C2F13D}" name="Query - Page009" description="Connection to the 'Page009' query in the workbook." type="100" refreshedVersion="8" minRefreshableVersion="5">
    <extLst>
      <ext xmlns:x15="http://schemas.microsoft.com/office/spreadsheetml/2010/11/main" uri="{DE250136-89BD-433C-8126-D09CA5730AF9}">
        <x15:connection id="2dbca0ae-fb9f-4e26-8a52-f82d8bc9398c"/>
      </ext>
    </extLst>
  </connection>
  <connection id="29" xr16:uid="{AB7827F0-C1C3-4480-9BBE-7FED0EABF342}" name="Query - Page010" description="Connection to the 'Page010' query in the workbook." type="100" refreshedVersion="8" minRefreshableVersion="5">
    <extLst>
      <ext xmlns:x15="http://schemas.microsoft.com/office/spreadsheetml/2010/11/main" uri="{DE250136-89BD-433C-8126-D09CA5730AF9}">
        <x15:connection id="74cfa5d3-9d6e-42da-8950-6774c60b154d"/>
      </ext>
    </extLst>
  </connection>
  <connection id="30" xr16:uid="{20049044-F887-4D6F-9E04-2F495FB83F20}" name="Query - Page011" description="Connection to the 'Page011' query in the workbook." type="100" refreshedVersion="8" minRefreshableVersion="5">
    <extLst>
      <ext xmlns:x15="http://schemas.microsoft.com/office/spreadsheetml/2010/11/main" uri="{DE250136-89BD-433C-8126-D09CA5730AF9}">
        <x15:connection id="9691d310-4618-4fbf-bbc8-7a5288209769"/>
      </ext>
    </extLst>
  </connection>
  <connection id="31" xr16:uid="{0E357335-36D2-486C-9D56-C4205C8773A1}" name="Query - Table001 (Page 2)" description="Connection to the 'Table001 (Page 2)' query in the workbook." type="100" refreshedVersion="8" minRefreshableVersion="5">
    <extLst>
      <ext xmlns:x15="http://schemas.microsoft.com/office/spreadsheetml/2010/11/main" uri="{DE250136-89BD-433C-8126-D09CA5730AF9}">
        <x15:connection id="c4c39e8e-6494-430e-b4f9-0c9992e1449b"/>
      </ext>
    </extLst>
  </connection>
  <connection id="32" xr16:uid="{9CB0D0A2-6A80-4475-899B-663349AD9188}" name="Query - Table002 (Page 2)" description="Connection to the 'Table002 (Page 2)' query in the workbook." type="100" refreshedVersion="8" minRefreshableVersion="5">
    <extLst>
      <ext xmlns:x15="http://schemas.microsoft.com/office/spreadsheetml/2010/11/main" uri="{DE250136-89BD-433C-8126-D09CA5730AF9}">
        <x15:connection id="b98355d4-1260-41da-8f75-54e66f190087"/>
      </ext>
    </extLst>
  </connection>
  <connection id="33" xr16:uid="{C3685AF1-3E3B-4186-8D32-96E907CE5F40}" name="Query - Table003 (Page 3)" description="Connection to the 'Table003 (Page 3)' query in the workbook." type="100" refreshedVersion="8" minRefreshableVersion="5">
    <extLst>
      <ext xmlns:x15="http://schemas.microsoft.com/office/spreadsheetml/2010/11/main" uri="{DE250136-89BD-433C-8126-D09CA5730AF9}">
        <x15:connection id="2722bcdf-3c2d-4e7a-8420-3e2d068712a7"/>
      </ext>
    </extLst>
  </connection>
  <connection id="34" xr16:uid="{B9A55C19-286A-4382-84DF-0911A4143078}" name="Query - Table004 (Page 3)" description="Connection to the 'Table004 (Page 3)' query in the workbook." type="100" refreshedVersion="8" minRefreshableVersion="5">
    <extLst>
      <ext xmlns:x15="http://schemas.microsoft.com/office/spreadsheetml/2010/11/main" uri="{DE250136-89BD-433C-8126-D09CA5730AF9}">
        <x15:connection id="45a823b0-a344-49da-9a1d-345053fc5f3f"/>
      </ext>
    </extLst>
  </connection>
  <connection id="35" xr16:uid="{C6A035CA-B857-452F-9DA0-3BBBC3118371}" name="Query - Table005 (Page 4)" description="Connection to the 'Table005 (Page 4)' query in the workbook." type="100" refreshedVersion="8" minRefreshableVersion="5">
    <extLst>
      <ext xmlns:x15="http://schemas.microsoft.com/office/spreadsheetml/2010/11/main" uri="{DE250136-89BD-433C-8126-D09CA5730AF9}">
        <x15:connection id="c74f3cea-1d9d-4c76-96ba-6dcb09309171"/>
      </ext>
    </extLst>
  </connection>
  <connection id="36" xr16:uid="{CE8834CE-446A-4176-B358-8C55CB801358}" name="Query - Table006 (Page 4)" description="Connection to the 'Table006 (Page 4)' query in the workbook." type="100" refreshedVersion="8" minRefreshableVersion="5">
    <extLst>
      <ext xmlns:x15="http://schemas.microsoft.com/office/spreadsheetml/2010/11/main" uri="{DE250136-89BD-433C-8126-D09CA5730AF9}">
        <x15:connection id="5fbb8f1f-0da3-410b-b7a5-2f755396bee3"/>
      </ext>
    </extLst>
  </connection>
  <connection id="37" xr16:uid="{51B9912E-A45F-4083-8DCA-8DF70CABFC2D}" name="Query - Table007 (Page 5)" description="Connection to the 'Table007 (Page 5)' query in the workbook." type="100" refreshedVersion="8" minRefreshableVersion="5">
    <extLst>
      <ext xmlns:x15="http://schemas.microsoft.com/office/spreadsheetml/2010/11/main" uri="{DE250136-89BD-433C-8126-D09CA5730AF9}">
        <x15:connection id="3061031a-b265-4f3a-8a0b-956c958b6a67"/>
      </ext>
    </extLst>
  </connection>
  <connection id="38" xr16:uid="{3F5F71F4-62E1-4CBC-8B70-2DD04B8FCD24}" name="Query - Table008 (Page 5)" description="Connection to the 'Table008 (Page 5)' query in the workbook." type="100" refreshedVersion="8" minRefreshableVersion="5">
    <extLst>
      <ext xmlns:x15="http://schemas.microsoft.com/office/spreadsheetml/2010/11/main" uri="{DE250136-89BD-433C-8126-D09CA5730AF9}">
        <x15:connection id="1a174a72-9a41-4c27-9a01-b2c2ab42ce07"/>
      </ext>
    </extLst>
  </connection>
  <connection id="39" xr16:uid="{8F07BE96-5C4C-4D83-80EC-47AC735E71DF}" name="Query - Table009 (Page 6)" description="Connection to the 'Table009 (Page 6)' query in the workbook." type="100" refreshedVersion="8" minRefreshableVersion="5">
    <extLst>
      <ext xmlns:x15="http://schemas.microsoft.com/office/spreadsheetml/2010/11/main" uri="{DE250136-89BD-433C-8126-D09CA5730AF9}">
        <x15:connection id="125d0f60-4de5-4498-be0f-2185b4b3d0db"/>
      </ext>
    </extLst>
  </connection>
  <connection id="40" xr16:uid="{92F68638-AF35-4D72-9278-18AE10C6F231}" name="Query - Table010 (Page 6)" description="Connection to the 'Table010 (Page 6)' query in the workbook." type="100" refreshedVersion="8" minRefreshableVersion="5">
    <extLst>
      <ext xmlns:x15="http://schemas.microsoft.com/office/spreadsheetml/2010/11/main" uri="{DE250136-89BD-433C-8126-D09CA5730AF9}">
        <x15:connection id="0a790cab-d22c-48c6-8961-0bd3b24fcff9"/>
      </ext>
    </extLst>
  </connection>
  <connection id="41" xr16:uid="{0F13ACBD-F373-467C-8470-BAFB26F1E75B}" name="Query - Table011 (Page 7)" description="Connection to the 'Table011 (Page 7)' query in the workbook." type="100" refreshedVersion="8" minRefreshableVersion="5">
    <extLst>
      <ext xmlns:x15="http://schemas.microsoft.com/office/spreadsheetml/2010/11/main" uri="{DE250136-89BD-433C-8126-D09CA5730AF9}">
        <x15:connection id="97c0968f-8a8c-45d6-b8a7-d154c264df79"/>
      </ext>
    </extLst>
  </connection>
  <connection id="42" xr16:uid="{345A59F5-D7DA-477B-AE3A-312DE70652E8}" name="Query - Table012 (Page 7)" description="Connection to the 'Table012 (Page 7)' query in the workbook." type="100" refreshedVersion="8" minRefreshableVersion="5">
    <extLst>
      <ext xmlns:x15="http://schemas.microsoft.com/office/spreadsheetml/2010/11/main" uri="{DE250136-89BD-433C-8126-D09CA5730AF9}">
        <x15:connection id="c285671d-5218-41fb-8286-2884e730e86e"/>
      </ext>
    </extLst>
  </connection>
  <connection id="43" xr16:uid="{165DFAB5-4B1F-4C39-830C-6028BDC28B07}" name="Query - Table013 (Page 8)" description="Connection to the 'Table013 (Page 8)' query in the workbook." type="100" refreshedVersion="8" minRefreshableVersion="5">
    <extLst>
      <ext xmlns:x15="http://schemas.microsoft.com/office/spreadsheetml/2010/11/main" uri="{DE250136-89BD-433C-8126-D09CA5730AF9}">
        <x15:connection id="ff14ad5b-ed48-4b1d-9a4a-33f42536ebcf"/>
      </ext>
    </extLst>
  </connection>
  <connection id="44" xr16:uid="{90221DA3-B7E6-47DF-8DE6-6756F6C21877}" name="Query - Table014 (Page 8)" description="Connection to the 'Table014 (Page 8)' query in the workbook." type="100" refreshedVersion="8" minRefreshableVersion="5">
    <extLst>
      <ext xmlns:x15="http://schemas.microsoft.com/office/spreadsheetml/2010/11/main" uri="{DE250136-89BD-433C-8126-D09CA5730AF9}">
        <x15:connection id="311b71c5-214a-4fc2-92e1-5d53dde89674"/>
      </ext>
    </extLst>
  </connection>
  <connection id="45" xr16:uid="{044D4F42-27DE-4702-B1A1-02C60A6F231F}" name="Query - Table015 (Page 9)" description="Connection to the 'Table015 (Page 9)' query in the workbook." type="100" refreshedVersion="8" minRefreshableVersion="5">
    <extLst>
      <ext xmlns:x15="http://schemas.microsoft.com/office/spreadsheetml/2010/11/main" uri="{DE250136-89BD-433C-8126-D09CA5730AF9}">
        <x15:connection id="5fedfdb4-0fb1-4d74-b069-a47cd0510269"/>
      </ext>
    </extLst>
  </connection>
  <connection id="46" xr16:uid="{1978DAD7-C822-46ED-8614-A3A33811A01E}" name="Query - Table016 (Page 9)" description="Connection to the 'Table016 (Page 9)' query in the workbook." type="100" refreshedVersion="8" minRefreshableVersion="5">
    <extLst>
      <ext xmlns:x15="http://schemas.microsoft.com/office/spreadsheetml/2010/11/main" uri="{DE250136-89BD-433C-8126-D09CA5730AF9}">
        <x15:connection id="ae6f0f47-c549-4726-abf1-4cc429c0b4ae"/>
      </ext>
    </extLst>
  </connection>
  <connection id="47" xr16:uid="{226BCD7A-0AE3-42F1-A3E6-92730C3C49D8}" name="Query - Table017 (Page 10)" description="Connection to the 'Table017 (Page 10)' query in the workbook." type="100" refreshedVersion="8" minRefreshableVersion="5">
    <extLst>
      <ext xmlns:x15="http://schemas.microsoft.com/office/spreadsheetml/2010/11/main" uri="{DE250136-89BD-433C-8126-D09CA5730AF9}">
        <x15:connection id="14fc883e-5d5e-43cb-9af2-637cf1a25009"/>
      </ext>
    </extLst>
  </connection>
  <connection id="48" xr16:uid="{F23815C7-C6E2-4E9B-B154-B50BAFC80385}" name="Query - Table018 (Page 10)" description="Connection to the 'Table018 (Page 10)' query in the workbook." type="100" refreshedVersion="8" minRefreshableVersion="5">
    <extLst>
      <ext xmlns:x15="http://schemas.microsoft.com/office/spreadsheetml/2010/11/main" uri="{DE250136-89BD-433C-8126-D09CA5730AF9}">
        <x15:connection id="ee2c985f-27a4-44b7-9a90-e351f9ee3d36"/>
      </ext>
    </extLst>
  </connection>
  <connection id="49" xr16:uid="{3CC194A7-B301-49C5-9185-E720D6E301D2}" name="Query - Table019 (Page 11)" description="Connection to the 'Table019 (Page 11)' query in the workbook." type="100" refreshedVersion="8" minRefreshableVersion="5">
    <extLst>
      <ext xmlns:x15="http://schemas.microsoft.com/office/spreadsheetml/2010/11/main" uri="{DE250136-89BD-433C-8126-D09CA5730AF9}">
        <x15:connection id="7bffaeae-e1c1-4dce-a610-b6f7c485f860"/>
      </ext>
    </extLst>
  </connection>
  <connection id="50" xr16:uid="{46ED4CC7-4C37-46F8-A659-205526BF391C}" name="Query - Table020 (Page 11)" description="Connection to the 'Table020 (Page 11)' query in the workbook." type="100" refreshedVersion="8" minRefreshableVersion="5">
    <extLst>
      <ext xmlns:x15="http://schemas.microsoft.com/office/spreadsheetml/2010/11/main" uri="{DE250136-89BD-433C-8126-D09CA5730AF9}">
        <x15:connection id="c37146e8-5396-4255-8e54-141fb46d0351"/>
      </ext>
    </extLst>
  </connection>
  <connection id="51" xr16:uid="{A3F59868-E47F-4896-82CA-190EECCBD43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<sst xmlns="http://schemas.openxmlformats.org/spreadsheetml/2006/main" count="1320" uniqueCount="583">
  <si>
    <t>Column1</t>
  </si>
  <si>
    <t>Column2</t>
  </si>
  <si>
    <t>Column3</t>
  </si>
  <si>
    <t>Column4</t>
  </si>
  <si>
    <t>Column5</t>
  </si>
  <si>
    <t>Column6</t>
  </si>
  <si>
    <t>Column7</t>
  </si>
  <si>
    <t>Model and OTR Price</t>
  </si>
  <si>
    <t>Regional OTR 2024</t>
  </si>
  <si>
    <t>1</t>
  </si>
  <si>
    <t>2</t>
  </si>
  <si>
    <t>3</t>
  </si>
  <si>
    <t>4</t>
  </si>
  <si>
    <t>5</t>
  </si>
  <si>
    <t>Province</t>
  </si>
  <si>
    <t>City</t>
  </si>
  <si>
    <t>Formo 1.2 BV (4x2) M/T</t>
  </si>
  <si>
    <t>Formo 1.2 MB 5F
(4x2) M/T</t>
  </si>
  <si>
    <t>Formo 1.2 MB 8F
(4x2) M/T</t>
  </si>
  <si>
    <t>Formo Max (CN113PR)
LV0</t>
  </si>
  <si>
    <t>Formo Max (CN113PR)
LV0-</t>
  </si>
  <si>
    <t>Ex-Factory Price</t>
  </si>
  <si>
    <t>129,869,784</t>
  </si>
  <si>
    <t>144,700,764</t>
  </si>
  <si>
    <t>148,748,864</t>
  </si>
  <si>
    <t>150,169,784</t>
  </si>
  <si>
    <t>142,169,784</t>
  </si>
  <si>
    <t>Jakarta</t>
  </si>
  <si>
    <t>DKI</t>
  </si>
  <si>
    <t>152,700,000</t>
  </si>
  <si>
    <t>164,800,000</t>
  </si>
  <si>
    <t>169,600,000</t>
  </si>
  <si>
    <t>173,000,000</t>
  </si>
  <si>
    <t>165,000,000</t>
  </si>
  <si>
    <t>Banten</t>
  </si>
  <si>
    <t>Serang</t>
  </si>
  <si>
    <t>155,700,000</t>
  </si>
  <si>
    <t>167,800,000</t>
  </si>
  <si>
    <t>172,600,000</t>
  </si>
  <si>
    <t>176,000,000</t>
  </si>
  <si>
    <t>168,000,000</t>
  </si>
  <si>
    <t>Tangerang</t>
  </si>
  <si>
    <t>153,700,000</t>
  </si>
  <si>
    <t>165,800,000</t>
  </si>
  <si>
    <t>170,600,000</t>
  </si>
  <si>
    <t>174,000,000</t>
  </si>
  <si>
    <t>166,000,000</t>
  </si>
  <si>
    <t>Jawa Barat
West Java</t>
  </si>
  <si>
    <t>Bogor</t>
  </si>
  <si>
    <t>156,700,000</t>
  </si>
  <si>
    <t>168,800,000</t>
  </si>
  <si>
    <t>173,600,000</t>
  </si>
  <si>
    <t>177,000,000</t>
  </si>
  <si>
    <t>169,000,000</t>
  </si>
  <si>
    <t>Bekasi</t>
  </si>
  <si>
    <t>Jawa Timur-East</t>
  </si>
  <si>
    <t>Surabaya</t>
  </si>
  <si>
    <t>163,700,000</t>
  </si>
  <si>
    <t>175,800,000</t>
  </si>
  <si>
    <t>180,600,000</t>
  </si>
  <si>
    <t>182,000,000</t>
  </si>
  <si>
    <t>Mojokerto</t>
  </si>
  <si>
    <t>Gresik</t>
  </si>
  <si>
    <t>Tulungagung</t>
  </si>
  <si>
    <t>Madiun</t>
  </si>
  <si>
    <t>Nusa Tenggara Timur</t>
  </si>
  <si>
    <t>Kupang</t>
  </si>
  <si>
    <t>177,700,000</t>
  </si>
  <si>
    <t>189,800,000</t>
  </si>
  <si>
    <t>194,600,000</t>
  </si>
  <si>
    <t>199,500,000</t>
  </si>
  <si>
    <t>191,500,000</t>
  </si>
  <si>
    <t>Price Structure</t>
  </si>
  <si>
    <t>Formo 1.2 BV (4x2)
M/T</t>
  </si>
  <si>
    <t>Formo Max
(CN113PR) LV0</t>
  </si>
  <si>
    <t>Formo Max
(CN113PR) LV0-</t>
  </si>
  <si>
    <t>Dealer Margin</t>
  </si>
  <si>
    <t>12,200,000</t>
  </si>
  <si>
    <t>8,000,000</t>
  </si>
  <si>
    <t>13,500,000</t>
  </si>
  <si>
    <t>12,500,000</t>
  </si>
  <si>
    <t>Column8</t>
  </si>
  <si>
    <t>Model and Price</t>
  </si>
  <si>
    <t>6</t>
  </si>
  <si>
    <t>Confero 1.5 DB MY
(4x2) M/T</t>
  </si>
  <si>
    <t>Confero S 1.5C MY
Lux (4x2) MT</t>
  </si>
  <si>
    <t>Confero S 1. 5C
MY Lux+ (4x2) MT
(*)</t>
  </si>
  <si>
    <t>Confero S 1.5L MY
Lux (4x2) MT (*)</t>
  </si>
  <si>
    <t>Confero S 1. 5L MY
Lux+ (4x2) MT</t>
  </si>
  <si>
    <t>Confero S 1.5L AC
LUX+ (4x2) M/T</t>
  </si>
  <si>
    <t>Ex Factory Price</t>
  </si>
  <si>
    <t>161,343,544</t>
  </si>
  <si>
    <t>180,886,324</t>
  </si>
  <si>
    <t>183,986,324</t>
  </si>
  <si>
    <t>194,532,524</t>
  </si>
  <si>
    <t>202,779,484</t>
  </si>
  <si>
    <t>185,300,000</t>
  </si>
  <si>
    <t>207,700,000</t>
  </si>
  <si>
    <t>210,800,000</t>
  </si>
  <si>
    <t>220,800,000</t>
  </si>
  <si>
    <t>222,850,000</t>
  </si>
  <si>
    <t>232,300,000</t>
  </si>
  <si>
    <t>Serang Cilegon</t>
  </si>
  <si>
    <t>188,300,000</t>
  </si>
  <si>
    <t>210,700,000</t>
  </si>
  <si>
    <t>213,800,000</t>
  </si>
  <si>
    <t>223,800,000</t>
  </si>
  <si>
    <t>225,850,000</t>
  </si>
  <si>
    <t>235,300,000</t>
  </si>
  <si>
    <t>186,300,000</t>
  </si>
  <si>
    <t>208,700,000</t>
  </si>
  <si>
    <t>211,800,000</t>
  </si>
  <si>
    <t>221,800,000</t>
  </si>
  <si>
    <t>223,850,000</t>
  </si>
  <si>
    <t>233,300,000</t>
  </si>
  <si>
    <t>Jawa Barat</t>
  </si>
  <si>
    <t>189,300,000</t>
  </si>
  <si>
    <t>211,700,000</t>
  </si>
  <si>
    <t>214,800,000</t>
  </si>
  <si>
    <t>224,800,000</t>
  </si>
  <si>
    <t>226,850,000</t>
  </si>
  <si>
    <t>236,300,000</t>
  </si>
  <si>
    <t>West Java</t>
  </si>
  <si>
    <t>Bekasi Cikarang</t>
  </si>
  <si>
    <t>196,300,000</t>
  </si>
  <si>
    <t>218,700,000</t>
  </si>
  <si>
    <t>231,800,000</t>
  </si>
  <si>
    <t>233,850,000</t>
  </si>
  <si>
    <t>243,300,000</t>
  </si>
  <si>
    <t>210,300,000</t>
  </si>
  <si>
    <t>232,700,000</t>
  </si>
  <si>
    <t>235,800,000</t>
  </si>
  <si>
    <t>245,800,000</t>
  </si>
  <si>
    <t>247,850,000</t>
  </si>
  <si>
    <t>257,300,000</t>
  </si>
  <si>
    <t>模拟测算</t>
  </si>
  <si>
    <t>Description</t>
  </si>
  <si>
    <t>Confero 1.5 DB
MY (4x2) M/T</t>
  </si>
  <si>
    <t>Confero S 1.5C
MY Lux (4x2)
MT</t>
  </si>
  <si>
    <t>Confero S 1.5L
MY Lux (4x2)
MT (*)</t>
  </si>
  <si>
    <t>Confero S 1.5L
MY Lux+ (4x2)
MT</t>
  </si>
  <si>
    <t>Confero S 1.5L
AC LUX+ (4x2)
M/T</t>
  </si>
  <si>
    <t>12,700,000</t>
  </si>
  <si>
    <t>14,700,000</t>
  </si>
  <si>
    <t>15,000,000</t>
  </si>
  <si>
    <t>15,700,000</t>
  </si>
  <si>
    <t>16,000,000</t>
  </si>
  <si>
    <t>16,700,000</t>
  </si>
  <si>
    <t>Cortez 1.5C T Lux CVT</t>
  </si>
  <si>
    <t>Cortez 1.5C T Lux+ CVT</t>
  </si>
  <si>
    <t>Cortez 1.5L T Lux CVT</t>
  </si>
  <si>
    <t>Cortez 1.5L T Lux+ CVT</t>
  </si>
  <si>
    <t>EX - Factory Price</t>
  </si>
  <si>
    <t>263,813,904</t>
  </si>
  <si>
    <t>267,813,904</t>
  </si>
  <si>
    <t>297,953,264</t>
  </si>
  <si>
    <t>301,953,264</t>
  </si>
  <si>
    <t>300,300,000</t>
  </si>
  <si>
    <t>304,300,000</t>
  </si>
  <si>
    <t>338,650,000</t>
  </si>
  <si>
    <t>342,650,000</t>
  </si>
  <si>
    <t>303,300,000</t>
  </si>
  <si>
    <t>307,300,000</t>
  </si>
  <si>
    <t>341,650,000</t>
  </si>
  <si>
    <t>345,650,000</t>
  </si>
  <si>
    <t>301,300,000</t>
  </si>
  <si>
    <t>305,300,000</t>
  </si>
  <si>
    <t>339,650,000</t>
  </si>
  <si>
    <t>343,650,000</t>
  </si>
  <si>
    <t>308,300,000</t>
  </si>
  <si>
    <t>346,650,000</t>
  </si>
  <si>
    <t>311,300,000</t>
  </si>
  <si>
    <t>349,650,000</t>
  </si>
  <si>
    <t>325,300,000</t>
  </si>
  <si>
    <t>329,300,000</t>
  </si>
  <si>
    <t>363,650,000</t>
  </si>
  <si>
    <t>367,650,000</t>
  </si>
  <si>
    <t>Cortez 1.5C T Lux+
CVT</t>
  </si>
  <si>
    <t>22,000,000</t>
  </si>
  <si>
    <t>22,400,000</t>
  </si>
  <si>
    <t>25,200,000</t>
  </si>
  <si>
    <t>25,600,000</t>
  </si>
  <si>
    <t>Column9</t>
  </si>
  <si>
    <t>Column10</t>
  </si>
  <si>
    <t>Column11</t>
  </si>
  <si>
    <t>Column12</t>
  </si>
  <si>
    <t>7</t>
  </si>
  <si>
    <t>8</t>
  </si>
  <si>
    <t>9</t>
  </si>
  <si>
    <t>10</t>
  </si>
  <si>
    <t>Cortez 1.5S T (4x2) 6 M/T</t>
  </si>
  <si>
    <t>Cortez 1.5C+ T (4x2) 6
M/T
(*)</t>
  </si>
  <si>
    <t>227,976,444</t>
  </si>
  <si>
    <t>231,976,444</t>
  </si>
  <si>
    <t>243,771,884</t>
  </si>
  <si>
    <t>251,871,884</t>
  </si>
  <si>
    <t>239,217,704</t>
  </si>
  <si>
    <t>243,317,704</t>
  </si>
  <si>
    <t>251,813,904</t>
  </si>
  <si>
    <t>255,813,904</t>
  </si>
  <si>
    <t>285,953,264</t>
  </si>
  <si>
    <t>289,953,264</t>
  </si>
  <si>
    <t>259,500,000</t>
  </si>
  <si>
    <t>263,500,000</t>
  </si>
  <si>
    <t>277,100,000</t>
  </si>
  <si>
    <t>285,200,000</t>
  </si>
  <si>
    <t>274,200,000</t>
  </si>
  <si>
    <t>278,300,000</t>
  </si>
  <si>
    <t>288,300,000</t>
  </si>
  <si>
    <t>292,300,000</t>
  </si>
  <si>
    <t>326,650,000</t>
  </si>
  <si>
    <t>330,650,000</t>
  </si>
  <si>
    <t>262,500,000</t>
  </si>
  <si>
    <t>266,500,000</t>
  </si>
  <si>
    <t>280,100,000</t>
  </si>
  <si>
    <t>288,200,000</t>
  </si>
  <si>
    <t>277,200,000</t>
  </si>
  <si>
    <t>281,300,000</t>
  </si>
  <si>
    <t>291,300,000</t>
  </si>
  <si>
    <t>295,300,000</t>
  </si>
  <si>
    <t>329,650,000</t>
  </si>
  <si>
    <t>333,650,000</t>
  </si>
  <si>
    <t>260,500,000</t>
  </si>
  <si>
    <t>264,500,000</t>
  </si>
  <si>
    <t>278,100,000</t>
  </si>
  <si>
    <t>286,200,000</t>
  </si>
  <si>
    <t>275,200,000</t>
  </si>
  <si>
    <t>279,300,000</t>
  </si>
  <si>
    <t>289,300,000</t>
  </si>
  <si>
    <t>293,300,000</t>
  </si>
  <si>
    <t>327,650,000</t>
  </si>
  <si>
    <t>331,650,000</t>
  </si>
  <si>
    <t>267,500,000</t>
  </si>
  <si>
    <t>281,100,000</t>
  </si>
  <si>
    <t>289,200,000</t>
  </si>
  <si>
    <t>278,200,000</t>
  </si>
  <si>
    <t>282,300,000</t>
  </si>
  <si>
    <t>296,300,000</t>
  </si>
  <si>
    <t>334,650,000</t>
  </si>
  <si>
    <t>270,500,000</t>
  </si>
  <si>
    <t>284,100,000</t>
  </si>
  <si>
    <t>292,200,000</t>
  </si>
  <si>
    <t>281,200,000</t>
  </si>
  <si>
    <t>285,300,000</t>
  </si>
  <si>
    <t>299,300,000</t>
  </si>
  <si>
    <t>337,650,000</t>
  </si>
  <si>
    <t>284,500,000</t>
  </si>
  <si>
    <t>288,500,000</t>
  </si>
  <si>
    <t>302,100,000</t>
  </si>
  <si>
    <t>310,200,000</t>
  </si>
  <si>
    <t>299,200,000</t>
  </si>
  <si>
    <t>313,300,000</t>
  </si>
  <si>
    <t>317,300,000</t>
  </si>
  <si>
    <t>351,650,000</t>
  </si>
  <si>
    <t>355,650,000</t>
  </si>
  <si>
    <t>Cortez 1.5S T
(4x2) 6 M/T</t>
  </si>
  <si>
    <t>Cortez 1.5S+ T
(4x2) 6 M/T
(*)</t>
  </si>
  <si>
    <t>Cortez 1.5S T
CVT (4x2) A/T
(*)</t>
  </si>
  <si>
    <t>Cortez 1.5S+ T
CVT (4x2) A/T</t>
  </si>
  <si>
    <t>Cortez 1.5C T
(4x2) 6 M/T</t>
  </si>
  <si>
    <t>Cortez 1.5C+ T
(4x2) 6 M/T
(*)</t>
  </si>
  <si>
    <t>Cortez 1.5C T
Lux CVT (4x2)
A/T
(*)</t>
  </si>
  <si>
    <t>Cortez 1.5C T
Lux+ CVT (4x2)
A/T</t>
  </si>
  <si>
    <t>Cortez 1.5L T
Lux CVT (4x2)
A/T (*)</t>
  </si>
  <si>
    <t>Cortez 1.5L T
Lux+ CVT (4x2) A/T</t>
  </si>
  <si>
    <t>18,300,000</t>
  </si>
  <si>
    <t>18,700,000</t>
  </si>
  <si>
    <t>19,700,000</t>
  </si>
  <si>
    <t>20,500,000</t>
  </si>
  <si>
    <t>20,900,000</t>
  </si>
  <si>
    <t>21,300,000</t>
  </si>
  <si>
    <t>Wuling Almaz</t>
  </si>
  <si>
    <t>Exclusive 5 seat</t>
  </si>
  <si>
    <t>Almaz RS EX (5 seats)</t>
  </si>
  <si>
    <t>Smart Enjoy MT</t>
  </si>
  <si>
    <t>Smart Enjoy CVT</t>
  </si>
  <si>
    <t>Exclusive (7 seat)</t>
  </si>
  <si>
    <t>Almaz RS EX (7
seats)</t>
  </si>
  <si>
    <t>Almaz RS Pro</t>
  </si>
  <si>
    <t>Almaz 1.5L T Lux
CVT (4x2) A/T</t>
  </si>
  <si>
    <t>ALMAZ 1.5LT LUX
CVT 1A 4x2 A/T
Adas</t>
  </si>
  <si>
    <t>ALMAZ 1.5S+T
(4x2) 6M/T</t>
  </si>
  <si>
    <t>ALMAZ 1.5S+T
CVT (4x2) A/T</t>
  </si>
  <si>
    <t>ALMAZ 1.5LT Lux+
SC CVT (4x2) A/T</t>
  </si>
  <si>
    <t>ALMAZ 1.5LT LUX+
SC
CVT 1A 4x2 A/T
Adas</t>
  </si>
  <si>
    <t>ALMAZ 1.5LT LUX+ SC
CVT 2A 4x2 A/T
Adas</t>
  </si>
  <si>
    <t>333,139,204</t>
  </si>
  <si>
    <t>326,539,204</t>
  </si>
  <si>
    <t>269,659,724</t>
  </si>
  <si>
    <t>285,405,164</t>
  </si>
  <si>
    <t>341,884,264</t>
  </si>
  <si>
    <t>336,584,264</t>
  </si>
  <si>
    <t>395,284,264</t>
  </si>
  <si>
    <t>380,100,000</t>
  </si>
  <si>
    <t>373,500,000</t>
  </si>
  <si>
    <t>308,500,000</t>
  </si>
  <si>
    <t>326,050,000</t>
  </si>
  <si>
    <t>390,800,000</t>
  </si>
  <si>
    <t>385,500,000</t>
  </si>
  <si>
    <t>444,200,000</t>
  </si>
  <si>
    <t>383,100,000</t>
  </si>
  <si>
    <t>376,500,000</t>
  </si>
  <si>
    <t>311,500,000</t>
  </si>
  <si>
    <t>329,050,000</t>
  </si>
  <si>
    <t>393,800,000</t>
  </si>
  <si>
    <t>388,500,000</t>
  </si>
  <si>
    <t>447,200,000</t>
  </si>
  <si>
    <t>381,100,000</t>
  </si>
  <si>
    <t>374,500,000</t>
  </si>
  <si>
    <t>309,500,000</t>
  </si>
  <si>
    <t>327,050,000</t>
  </si>
  <si>
    <t>391,800,000</t>
  </si>
  <si>
    <t>386,500,000</t>
  </si>
  <si>
    <t>445,200,000</t>
  </si>
  <si>
    <t>384,100,000</t>
  </si>
  <si>
    <t>377,500,000</t>
  </si>
  <si>
    <t>312,500,000</t>
  </si>
  <si>
    <t>330,050,000</t>
  </si>
  <si>
    <t>394,800,000</t>
  </si>
  <si>
    <t>389,500,000</t>
  </si>
  <si>
    <t>448,200,000</t>
  </si>
  <si>
    <t>Jawa Timur
East Java</t>
  </si>
  <si>
    <t>391,100,000</t>
  </si>
  <si>
    <t>384,500,000</t>
  </si>
  <si>
    <t>319,500,000</t>
  </si>
  <si>
    <t>337,050,000</t>
  </si>
  <si>
    <t>401,800,000</t>
  </si>
  <si>
    <t>396,500,000</t>
  </si>
  <si>
    <t>455,200,000</t>
  </si>
  <si>
    <t>407,100,000</t>
  </si>
  <si>
    <t>400,500,000</t>
  </si>
  <si>
    <t>335,500,000</t>
  </si>
  <si>
    <t>353,050,000</t>
  </si>
  <si>
    <t>417,800,000</t>
  </si>
  <si>
    <t>412,500,000</t>
  </si>
  <si>
    <t>471,200,000</t>
  </si>
  <si>
    <t>ALMAZ 1.5LT LUX+
SC
CVT 2A 4x2 A/T
Adas</t>
  </si>
  <si>
    <t>29,000,000</t>
  </si>
  <si>
    <t>32,100,000</t>
  </si>
  <si>
    <t>23,250,000</t>
  </si>
  <si>
    <t>24,700,000</t>
  </si>
  <si>
    <t>30,000,000</t>
  </si>
  <si>
    <t>33,000,000</t>
  </si>
  <si>
    <t>35,000,000</t>
  </si>
  <si>
    <t>Almaz HEV MY21</t>
  </si>
  <si>
    <t>Almaz RS 2.0 DHT LV3 7P2A 4x2 A/T</t>
  </si>
  <si>
    <t>427,576,664</t>
  </si>
  <si>
    <t>476,000,000</t>
  </si>
  <si>
    <t>478,400,000</t>
  </si>
  <si>
    <t>476,900,000</t>
  </si>
  <si>
    <t>481,300,000</t>
  </si>
  <si>
    <t>500,900,000</t>
  </si>
  <si>
    <t>38,000,000</t>
  </si>
  <si>
    <t>Wuling Alvez</t>
  </si>
  <si>
    <t>310SR 1.5 LV0 5F 4x2 M/T</t>
  </si>
  <si>
    <t>310SR 1.5 CVT LV0 5F 4x2 A/T</t>
  </si>
  <si>
    <t>310SR 1.5 CVT LV2 5F2A
4x2 A/T</t>
  </si>
  <si>
    <t>188,983,306</t>
  </si>
  <si>
    <t>230,171,146</t>
  </si>
  <si>
    <t>265,960,506</t>
  </si>
  <si>
    <t>214,000,000</t>
  </si>
  <si>
    <t>260,000,000</t>
  </si>
  <si>
    <t>300,000,000</t>
  </si>
  <si>
    <t>216,400,000</t>
  </si>
  <si>
    <t>262,400,000</t>
  </si>
  <si>
    <t>302,400,000</t>
  </si>
  <si>
    <t>215,000,000</t>
  </si>
  <si>
    <t>261,000,000</t>
  </si>
  <si>
    <t>301,000,000</t>
  </si>
  <si>
    <t>218,000,000</t>
  </si>
  <si>
    <t>264,000,000</t>
  </si>
  <si>
    <t>304,000,000</t>
  </si>
  <si>
    <t>219,500,000</t>
  </si>
  <si>
    <t>265,500,000</t>
  </si>
  <si>
    <t>305,500,000</t>
  </si>
  <si>
    <t>238,500,000</t>
  </si>
  <si>
    <t>324,500,000</t>
  </si>
  <si>
    <t>310SR 1.5 LV0 5F</t>
  </si>
  <si>
    <t>310SR 1.5 CVT LV0</t>
  </si>
  <si>
    <t>310SR 1.5 CVT LV2</t>
  </si>
  <si>
    <t>4x2 M/T</t>
  </si>
  <si>
    <t>5F 4x2 A/T</t>
  </si>
  <si>
    <t>5F2A 4x2 A/T</t>
  </si>
  <si>
    <t>13,000,000</t>
  </si>
  <si>
    <t>20,000,000</t>
  </si>
  <si>
    <t>23,000,000</t>
  </si>
  <si>
    <t>New Almaz Smart Enjoy CVT</t>
  </si>
  <si>
    <t>New Almaz RS 1.5T EX</t>
  </si>
  <si>
    <t>New Almaz RS Pro</t>
  </si>
  <si>
    <t>New Almaz RS Hybrid</t>
  </si>
  <si>
    <t>Almaz 1.5T CVT LV1 7F0ATB (4X2)
AT</t>
  </si>
  <si>
    <t>Almaz 1.5T CVT LV2 7P2ATB (4X2)
AT</t>
  </si>
  <si>
    <t>Almaz 1.5T CVT LV3 7P2ATB (4X2)
AT</t>
  </si>
  <si>
    <t>Almaz RS 2.0 DHT LV3 7P2A 4x2
A/T</t>
  </si>
  <si>
    <t>271,058,204</t>
  </si>
  <si>
    <t>320,193,384</t>
  </si>
  <si>
    <t>354,283,504</t>
  </si>
  <si>
    <t>393,576,664</t>
  </si>
  <si>
    <t>309,000,000</t>
  </si>
  <si>
    <t>364,000,000</t>
  </si>
  <si>
    <t>402,000,000</t>
  </si>
  <si>
    <t>442,000,000</t>
  </si>
  <si>
    <t>311,400,000</t>
  </si>
  <si>
    <t>366,400,000</t>
  </si>
  <si>
    <t>404,400,000</t>
  </si>
  <si>
    <t>444,400,000</t>
  </si>
  <si>
    <t>309,900,000</t>
  </si>
  <si>
    <t>364,900,000</t>
  </si>
  <si>
    <t>402,900,000</t>
  </si>
  <si>
    <t>442,900,000</t>
  </si>
  <si>
    <t>312,000,000</t>
  </si>
  <si>
    <t>367,000,000</t>
  </si>
  <si>
    <t>405,000,000</t>
  </si>
  <si>
    <t>445,000,000</t>
  </si>
  <si>
    <t>314,300,000</t>
  </si>
  <si>
    <t>369,300,000</t>
  </si>
  <si>
    <t>407,300,000</t>
  </si>
  <si>
    <t>333,900,000</t>
  </si>
  <si>
    <t>388,900,000</t>
  </si>
  <si>
    <t>426,900,000</t>
  </si>
  <si>
    <t>Almaz 1.5T CVT LV1 7F0ATB
(4X2) AT</t>
  </si>
  <si>
    <t>Almaz 1.5T CVT LV2 7P2ATB
(4X2) AT</t>
  </si>
  <si>
    <t>Almaz 1.5T CVT LV3 7P2ATB
(4X2) AT</t>
  </si>
  <si>
    <t>Almaz RS 2.0 DHT LV3
7P2A 4x2 A/T</t>
  </si>
  <si>
    <t>Wuling Air EV</t>
  </si>
  <si>
    <t>Wuling Air EV Lite</t>
  </si>
  <si>
    <t>Wuling Air EV Standard Range</t>
  </si>
  <si>
    <t>Wuling Air EV Long Range</t>
  </si>
  <si>
    <t>205,085,474</t>
  </si>
  <si>
    <t>242,085,474</t>
  </si>
  <si>
    <t>298,502,044</t>
  </si>
  <si>
    <t>209,000,000</t>
  </si>
  <si>
    <t>246,000,000</t>
  </si>
  <si>
    <t>302,500,000</t>
  </si>
  <si>
    <t>213,100,000</t>
  </si>
  <si>
    <t>250,100,000</t>
  </si>
  <si>
    <t>306,900,000</t>
  </si>
  <si>
    <t>247,700,000</t>
  </si>
  <si>
    <t>304,500,000</t>
  </si>
  <si>
    <t>213,000,000</t>
  </si>
  <si>
    <t>250,000,000</t>
  </si>
  <si>
    <t>306,800,000</t>
  </si>
  <si>
    <t>216,500,000</t>
  </si>
  <si>
    <t>253,500,000</t>
  </si>
  <si>
    <t>310,300,000</t>
  </si>
  <si>
    <t>228,300,000</t>
  </si>
  <si>
    <t>265,300,000</t>
  </si>
  <si>
    <t>322,200,000</t>
  </si>
  <si>
    <t>E230R 200K (LV0-)</t>
  </si>
  <si>
    <t>E230R 200K (LV1)</t>
  </si>
  <si>
    <t>E230R 300K (LV2)</t>
  </si>
  <si>
    <t>21,000,000</t>
  </si>
  <si>
    <t>25,000,000</t>
  </si>
  <si>
    <t>E260R EV 50KW333LV1ID (4X2)
A/T</t>
  </si>
  <si>
    <t>E260R EV 50KW333LV1XID
(4X2) A/T</t>
  </si>
  <si>
    <t>E260R EV 50KW410LV1XID
(4X2) A/T</t>
  </si>
  <si>
    <t>BinguoEV Long Range AC
(*Special Unit)</t>
  </si>
  <si>
    <t>BinguoEV Long Range AC+DC</t>
  </si>
  <si>
    <t>BinguoEV Premium Range AC+DC</t>
  </si>
  <si>
    <t>343,962,144</t>
  </si>
  <si>
    <t>353,941,144</t>
  </si>
  <si>
    <t>403,704,144</t>
  </si>
  <si>
    <t>348,000,000</t>
  </si>
  <si>
    <t>358,000,000</t>
  </si>
  <si>
    <t>408,000,000</t>
  </si>
  <si>
    <t>Banten
Jawa Barat</t>
  </si>
  <si>
    <t>352,000,000</t>
  </si>
  <si>
    <t>362,000,000</t>
  </si>
  <si>
    <t>412,000,000</t>
  </si>
  <si>
    <t>349,000,000</t>
  </si>
  <si>
    <t>359,000,000</t>
  </si>
  <si>
    <t>409,000,000</t>
  </si>
  <si>
    <t>Jawa Timur</t>
  </si>
  <si>
    <t>355,000,000</t>
  </si>
  <si>
    <t>365,000,000</t>
  </si>
  <si>
    <t>415,000,000</t>
  </si>
  <si>
    <t>368,300,000</t>
  </si>
  <si>
    <t>378,300,000</t>
  </si>
  <si>
    <t>428,300,000</t>
  </si>
  <si>
    <t>E260R EV
50KW333LV1ID
(4X2) A/T</t>
  </si>
  <si>
    <t>E260R EV
50KW333LV1XID
(4X2) A/T</t>
  </si>
  <si>
    <t>E260R EV
50KW410LV1XID
(4X2) A/T</t>
  </si>
  <si>
    <t>34,000,000</t>
  </si>
  <si>
    <t>Almaz 1.5L T Lux CVT (4x2) A/T</t>
  </si>
  <si>
    <t>ALMAZ 1.5LT LUX CVT 1A 4x2 A/T Adas</t>
  </si>
  <si>
    <t>ALMAZ 1.5S+T (4x2) 6M/T</t>
  </si>
  <si>
    <t>Confero S 1. 5C MY Lux+ (4x2) MT (*)</t>
  </si>
  <si>
    <t>Cortez 1.5S+ T (4x2) 6 M/T (*)</t>
  </si>
  <si>
    <t>Cortez 1.5S T CVT (4x2) A/T (*)</t>
  </si>
  <si>
    <t>Cortez 1.5S+ T CVT (4x2) A/T</t>
  </si>
  <si>
    <t>Cortez 1.5C T (4x2) 6 M/T</t>
  </si>
  <si>
    <t>Cortez 1.5C T Lux CVT (4x2) A/T (*)</t>
  </si>
  <si>
    <t>Cortez 1.5C T Lux+ CVT (4x2) A/T</t>
  </si>
  <si>
    <t>Cortez 1.5L T Lux CVT (4x2) A/T (*)</t>
  </si>
  <si>
    <t>Cortez 1.5L T Lux CVT (4x2) A/T</t>
  </si>
  <si>
    <t>ALMAZ 1.5LT Lux+ SC CVT (4x2) A/T</t>
  </si>
  <si>
    <t>ALMAZ 1.5T CVT MY23 LV3 7P2ATB (4x2) A/T</t>
  </si>
  <si>
    <t>ALMAZ 2.0 DHT MY23 LV3 7P2ATB (4x2) A/T</t>
  </si>
  <si>
    <t>ConferoS1.5C (4x) M/T ( Confero C Lux MT )</t>
  </si>
  <si>
    <t>CORTEZ 1.5ST +Lux CVT (4x2) A/T</t>
  </si>
  <si>
    <t>E230R EV 30KW200LV1 (4X2) A/T</t>
  </si>
  <si>
    <t>E230R EV 30KW300LV0A (4X2) A/T</t>
  </si>
  <si>
    <t>E230R EV 30KW300LV2 (4X2) A/T</t>
  </si>
  <si>
    <t>E260R EV 50KW333LV1ID (4X2) A/T</t>
  </si>
  <si>
    <t>E260R EV 50KW333LV1XID (4X2) A/T</t>
  </si>
  <si>
    <t>E260R EV 50KW410LV1XID (4X2) A/T</t>
  </si>
  <si>
    <t>EQ100R EV 100KW460LV2XID (4X2) A/T</t>
  </si>
  <si>
    <t>Air Ev Lite</t>
  </si>
  <si>
    <t xml:space="preserve">Air Ev Lite 300 km </t>
  </si>
  <si>
    <t>Air Ev LV 2</t>
  </si>
  <si>
    <t>Binguo 410 km</t>
  </si>
  <si>
    <t>Binguo Premium Range AC+DC</t>
  </si>
  <si>
    <t>Cloud Ev</t>
  </si>
  <si>
    <t>Formo MB 1.2MT 8 Seat</t>
  </si>
  <si>
    <t>ALMAZ 1.5L T LUX+ SC CVT 2A ( RS PRO)</t>
  </si>
  <si>
    <t>Almaz 1.5S+ T (4x2) 6 M/T</t>
  </si>
  <si>
    <t>Almaz 1.5S+ T CVT (4x2) A/T</t>
  </si>
  <si>
    <t>ALVEZ 1.5 EX CVT LV2 5P2A 4X2 A/T</t>
  </si>
  <si>
    <t>ALVEZ CE 1.5 CVT LV0 5F 4X2 A/T</t>
  </si>
  <si>
    <t>ALVEZ SE 1.5 LV0 5F 4X2 M/T</t>
  </si>
  <si>
    <t>FORMO 1.2 MB MT 8 SEAT</t>
  </si>
  <si>
    <t>FORMO MAX PU 1.5 (4x2) M/T AC</t>
  </si>
  <si>
    <t>NEW CORTEZ EX LUX + CVT</t>
  </si>
  <si>
    <t>CONFERO 1.5DB MY 8P (4x2) MT</t>
  </si>
  <si>
    <t>CONFERO S 1.5L 7P (4X2) MT MY21 ( Confero L Lux Plus MT )</t>
  </si>
  <si>
    <t>CORTEZ 1.5S T (4x2) 6 M/T</t>
  </si>
  <si>
    <t>FORMO MAX PU 1.5 (4x2) M/T NON AC</t>
  </si>
  <si>
    <t>CORTEZ 1.5 C T MT</t>
  </si>
  <si>
    <t>CORTEZ 1.5 CT LUX CVT</t>
  </si>
  <si>
    <t>FORMO 1.2 BV MT</t>
  </si>
  <si>
    <t>New Almaz RS 1.5T CVT (PRO)</t>
  </si>
  <si>
    <t>New Almaz RS 2.0 DHT 4X2 (RS HYBRID)</t>
  </si>
  <si>
    <t>Alvez (EX)- 5P2A</t>
  </si>
  <si>
    <t>Alvez 1.5 CE 4X2 CVT</t>
  </si>
  <si>
    <t>Alvez 1.5 SE 4X2 MT</t>
  </si>
  <si>
    <t>Confero DB</t>
  </si>
  <si>
    <t>Confero S (L LUX+MT)-1,5L 7P</t>
  </si>
  <si>
    <t>Confero S 1.5C LUX MT</t>
  </si>
  <si>
    <t>Cortez 1.5 S T LUX + CVT (Leather Seat)</t>
  </si>
  <si>
    <t>Formo S / BV</t>
  </si>
  <si>
    <t>Formo Max PU MT AC - LV0A MT</t>
  </si>
  <si>
    <t>Almaz 1.5LT LUX + SC CVT 2A(RS PRO)</t>
  </si>
  <si>
    <t>Almaz 1.5 S+ T MT (Smart Enjoy MT)</t>
  </si>
  <si>
    <t>Almaz 1.5 S+ T CVT (Smart Enjoy CVT)</t>
  </si>
  <si>
    <t>Cortez 1.5 S T MT</t>
  </si>
  <si>
    <t>Formo Max PU 1.5MT NON AC</t>
  </si>
  <si>
    <t>Tipe</t>
  </si>
  <si>
    <t>ALMAZ 1.5LT LUX+ SC CVT 1A (4x2) A/T ( RS Ex 7 seat )</t>
  </si>
  <si>
    <t>Almaz (1A RS EX 7 SEAT)</t>
  </si>
  <si>
    <t>Binguo 330 km</t>
  </si>
  <si>
    <t>Cortez (NEW CORTEZ EX LUX+CVT) LT +CVT</t>
  </si>
  <si>
    <t>Merek/Type</t>
  </si>
  <si>
    <t>Code Unit</t>
  </si>
  <si>
    <t>Harga OTR Awal</t>
  </si>
  <si>
    <t>Column62</t>
  </si>
  <si>
    <t>E230R EV 30KW200LV0 (4X2) A/T</t>
  </si>
  <si>
    <t>Air Ev LV 1</t>
  </si>
  <si>
    <t>EQ100R EV 100KW460LV1YID (4X2) A/T</t>
  </si>
  <si>
    <t>EQ100R EV 100KW460LV2YID (4X2) A/T</t>
  </si>
  <si>
    <t>Cloud Ev Lite</t>
  </si>
  <si>
    <t>CONFERO 1.5 MT DOUBLE BLOWER MY 8P</t>
  </si>
  <si>
    <t>EQ100R EV 100KW460LV2XID (4X2) A/T / AM0A</t>
  </si>
  <si>
    <t>Dealer Margin 9 %</t>
  </si>
  <si>
    <t>Dealer Margin 7 %</t>
  </si>
  <si>
    <t>Merk/Type</t>
  </si>
  <si>
    <t>ALMAZ</t>
  </si>
  <si>
    <t>ALVEZ</t>
  </si>
  <si>
    <t>CORTEZ</t>
  </si>
  <si>
    <t>CONFERO DB</t>
  </si>
  <si>
    <t>AIR EV LV 1</t>
  </si>
  <si>
    <t>AIR EV LV 2</t>
  </si>
  <si>
    <t>CLOUD EV</t>
  </si>
  <si>
    <t>FORMO S / BV</t>
  </si>
  <si>
    <t>CONFERO S</t>
  </si>
  <si>
    <t>AIR EV LITE 200</t>
  </si>
  <si>
    <t>AIR EV LITE 300</t>
  </si>
  <si>
    <t>BINGUO LITE</t>
  </si>
  <si>
    <t>BINGUO LV 1</t>
  </si>
  <si>
    <t>BINGUO LV 2</t>
  </si>
  <si>
    <t>FORMO MAX PU</t>
  </si>
  <si>
    <t>E230R EV 30KW200LV0- (4X2) A/T</t>
  </si>
  <si>
    <t>CLOUD EV LITE</t>
  </si>
  <si>
    <t>EQ100460LV1CCS2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</si>
</sst>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2" fontId="0" fillId="0" borderId="0" xfId="0" applyNumberFormat="1"/>
    <xf numFmtId="3" fontId="0" fillId="0" borderId="0" xfId="0" applyNumberFormat="1"/>
    <xf numFmtId="43" fontId="0" fillId="0" borderId="0" xfId="2" applyFont="1"/>
    <xf numFmtId="0" fontId="2" fillId="2" borderId="1" xfId="3" applyFill="1" applyBorder="1" applyAlignment="1">
      <alignment horizontal="center" vertical="center"/>
    </xf>
    <xf numFmtId="10" fontId="0" fillId="0" borderId="0" xfId="0" applyNumberFormat="1"/>
    <xf numFmtId="0" fontId="0" fillId="0" borderId="1" xfId="0" applyBorder="1"/>
    <xf numFmtId="43" fontId="0" fillId="0" borderId="1" xfId="2" applyFont="1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3" fillId="0" borderId="1" xfId="0" applyFont="1" applyBorder="1"/>
  </cellXfs>
  <cellStyles count="4">
    <cellStyle name="Comma" xfId="2" builtinId="3"/>
    <cellStyle name="Normal" xfId="0" builtinId="0"/>
    <cellStyle name="Normal 2" xfId="1" xr:uid="{DA2601EE-1999-4BF8-AF5E-538A4398209C}"/>
    <cellStyle name="Normal 2 2" xfId="3" xr:uid="{8C240942-BC33-4996-847D-14CFBB46F4A3}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icelist\MB%202024%20ASLI%20-%20NEW.xlsx" TargetMode="External"/><Relationship Id="rId1" Type="http://schemas.openxmlformats.org/officeDocument/2006/relationships/externalLinkPath" Target="/Pricelist/MB%202024%20ASLI%20-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 2023"/>
      <sheetName val="Sales Plan 2024"/>
      <sheetName val="pricelist"/>
      <sheetName val="ASS"/>
      <sheetName val="TOTAL"/>
      <sheetName val="Cibubur"/>
      <sheetName val="Cikupa"/>
      <sheetName val="Daan Mogot"/>
      <sheetName val="Fatmawati"/>
      <sheetName val="Kebon Jeruk"/>
      <sheetName val="Serpong"/>
      <sheetName val="Harmoni"/>
      <sheetName val="Tajur"/>
      <sheetName val="Kupang"/>
      <sheetName val="Surabaya"/>
      <sheetName val="Gresik"/>
      <sheetName val="Madiun"/>
      <sheetName val="Mojokerto"/>
      <sheetName val="Fleet"/>
      <sheetName val="HO"/>
      <sheetName val="Sheet16"/>
    </sheetNames>
    <sheetDataSet>
      <sheetData sheetId="0"/>
      <sheetData sheetId="1"/>
      <sheetData sheetId="2">
        <row r="3">
          <cell r="B3" t="str">
            <v>Air Ev Lite</v>
          </cell>
          <cell r="C3">
            <v>214000000</v>
          </cell>
          <cell r="D3"/>
          <cell r="E3">
            <v>3590856</v>
          </cell>
          <cell r="F3">
            <v>210409144</v>
          </cell>
          <cell r="G3">
            <v>187264138.16</v>
          </cell>
          <cell r="H3">
            <v>18918.918918918916</v>
          </cell>
        </row>
        <row r="4">
          <cell r="B4" t="str">
            <v xml:space="preserve">Air Ev Lite 300 km </v>
          </cell>
          <cell r="C4">
            <v>251000000</v>
          </cell>
          <cell r="D4"/>
          <cell r="E4">
            <v>3581856</v>
          </cell>
          <cell r="F4">
            <v>247418144</v>
          </cell>
          <cell r="G4">
            <v>220202148.16</v>
          </cell>
          <cell r="H4">
            <v>18918.918918918916</v>
          </cell>
        </row>
        <row r="5">
          <cell r="B5" t="str">
            <v>Air Ev LV 1</v>
          </cell>
          <cell r="C5">
            <v>251000000</v>
          </cell>
          <cell r="D5"/>
          <cell r="E5">
            <v>3590856</v>
          </cell>
          <cell r="F5">
            <v>247409144</v>
          </cell>
          <cell r="G5">
            <v>220194138.16</v>
          </cell>
          <cell r="H5">
            <v>18918.918918918916</v>
          </cell>
        </row>
        <row r="6">
          <cell r="B6" t="str">
            <v>Air Ev LV 2</v>
          </cell>
          <cell r="C6">
            <v>307500000</v>
          </cell>
          <cell r="D6"/>
          <cell r="E6">
            <v>3629856</v>
          </cell>
          <cell r="F6">
            <v>303870144</v>
          </cell>
          <cell r="G6">
            <v>270444428.16000003</v>
          </cell>
          <cell r="H6">
            <v>22522.522522522522</v>
          </cell>
        </row>
        <row r="7">
          <cell r="B7" t="str">
            <v>Almaz (1A RS EX 7 SEAT)</v>
          </cell>
          <cell r="C7">
            <v>388500000</v>
          </cell>
          <cell r="D7"/>
          <cell r="E7">
            <v>51272856</v>
          </cell>
          <cell r="F7">
            <v>337227144</v>
          </cell>
          <cell r="G7">
            <v>300132158.16000003</v>
          </cell>
          <cell r="H7">
            <v>29729.729729729726</v>
          </cell>
        </row>
        <row r="8">
          <cell r="B8" t="str">
            <v>Almaz 1.5 S+ T CVT (Smart Enjoy CVT)</v>
          </cell>
          <cell r="C8">
            <v>329050000</v>
          </cell>
          <cell r="D8"/>
          <cell r="E8">
            <v>42658856</v>
          </cell>
          <cell r="F8">
            <v>286391144</v>
          </cell>
          <cell r="G8">
            <v>254888118.16</v>
          </cell>
          <cell r="H8">
            <v>22252.252252252249</v>
          </cell>
        </row>
        <row r="9">
          <cell r="B9" t="str">
            <v>Almaz 1.5 S+ T MT (Smart Enjoy MT)</v>
          </cell>
          <cell r="C9">
            <v>311500000</v>
          </cell>
          <cell r="D9"/>
          <cell r="E9">
            <v>40760856</v>
          </cell>
          <cell r="F9">
            <v>270739144</v>
          </cell>
          <cell r="G9">
            <v>240957838.16</v>
          </cell>
          <cell r="H9">
            <v>20945.945945945943</v>
          </cell>
        </row>
        <row r="10">
          <cell r="B10" t="str">
            <v>Almaz 1.5L T Lux CVT (4x2) A/T</v>
          </cell>
          <cell r="C10">
            <v>383100000</v>
          </cell>
          <cell r="D10"/>
          <cell r="E10">
            <v>49374856</v>
          </cell>
          <cell r="F10">
            <v>333725144</v>
          </cell>
          <cell r="G10">
            <v>297015378.16000003</v>
          </cell>
          <cell r="H10">
            <v>26126.126126126124</v>
          </cell>
        </row>
        <row r="11">
          <cell r="B11" t="str">
            <v>Almaz 1.5LT LUX + SC CVT 2A(RS PRO)</v>
          </cell>
          <cell r="C11">
            <v>447200000</v>
          </cell>
          <cell r="D11"/>
          <cell r="E11">
            <v>51272856</v>
          </cell>
          <cell r="F11">
            <v>395927144</v>
          </cell>
          <cell r="G11">
            <v>352375158.16000003</v>
          </cell>
          <cell r="H11">
            <v>31531.531531531527</v>
          </cell>
        </row>
        <row r="12">
          <cell r="B12" t="str">
            <v>Almaz 1.5LT LUX CVT 1A 4x2 A/T Adas</v>
          </cell>
          <cell r="C12">
            <v>376500000</v>
          </cell>
          <cell r="D12"/>
          <cell r="E12">
            <v>49374856</v>
          </cell>
          <cell r="F12">
            <v>327125144</v>
          </cell>
          <cell r="G12">
            <v>291141378.16000003</v>
          </cell>
          <cell r="H12">
            <v>28918.918918918916</v>
          </cell>
        </row>
        <row r="13">
          <cell r="B13" t="str">
            <v>Almaz 1.5LT Lux+ SC CVT (4x2) A/T (Exclusive 7 SEAT)</v>
          </cell>
          <cell r="C13">
            <v>393800000</v>
          </cell>
          <cell r="D13"/>
          <cell r="E13">
            <v>51272856</v>
          </cell>
          <cell r="F13">
            <v>342527144</v>
          </cell>
          <cell r="G13">
            <v>304849158.16000003</v>
          </cell>
          <cell r="H13">
            <v>27027.027027027023</v>
          </cell>
        </row>
        <row r="14">
          <cell r="B14" t="str">
            <v>Almaz RS 2.0 DHT LV3 7P2A 4X2 A/T (RS HYBRID)</v>
          </cell>
          <cell r="C14">
            <v>479000000</v>
          </cell>
          <cell r="D14"/>
          <cell r="E14">
            <v>54342856</v>
          </cell>
          <cell r="F14">
            <v>424657144</v>
          </cell>
          <cell r="G14">
            <v>377944858.16000003</v>
          </cell>
          <cell r="H14">
            <v>34234.234234234231</v>
          </cell>
        </row>
        <row r="15">
          <cell r="B15" t="str">
            <v>Alvez (EX)- 5P2A</v>
          </cell>
          <cell r="C15">
            <v>303000000</v>
          </cell>
          <cell r="D15"/>
          <cell r="E15">
            <v>35968856</v>
          </cell>
          <cell r="F15">
            <v>267031144</v>
          </cell>
          <cell r="G15">
            <v>237657718.16</v>
          </cell>
          <cell r="H15">
            <v>20720.720720720718</v>
          </cell>
        </row>
        <row r="16">
          <cell r="B16" t="str">
            <v>Alvez 1.5 CE 4X2 CVT</v>
          </cell>
          <cell r="C16">
            <v>263000000</v>
          </cell>
          <cell r="D16"/>
          <cell r="E16">
            <v>31442856</v>
          </cell>
          <cell r="F16">
            <v>231557144</v>
          </cell>
          <cell r="G16">
            <v>206085858.16</v>
          </cell>
          <cell r="H16">
            <v>18018.018018018018</v>
          </cell>
        </row>
        <row r="17">
          <cell r="B17" t="str">
            <v>Alvez 1.5 SE 4X2 MT</v>
          </cell>
          <cell r="C17">
            <v>217000000</v>
          </cell>
          <cell r="D17"/>
          <cell r="E17">
            <v>26624856</v>
          </cell>
          <cell r="F17">
            <v>190375144</v>
          </cell>
          <cell r="G17">
            <v>169433878.16</v>
          </cell>
          <cell r="H17">
            <v>11711.71171171171</v>
          </cell>
        </row>
        <row r="18">
          <cell r="B18" t="str">
            <v>Binguo 330 km</v>
          </cell>
          <cell r="C18">
            <v>353000000</v>
          </cell>
          <cell r="D18"/>
          <cell r="E18">
            <v>3604856</v>
          </cell>
          <cell r="F18">
            <v>349395144</v>
          </cell>
          <cell r="G18">
            <v>310961678.16000003</v>
          </cell>
          <cell r="H18">
            <v>26126.126126126124</v>
          </cell>
        </row>
        <row r="19">
          <cell r="B19" t="str">
            <v>Binguo 410 km</v>
          </cell>
          <cell r="C19">
            <v>363000000</v>
          </cell>
          <cell r="D19"/>
          <cell r="E19">
            <v>3611856</v>
          </cell>
          <cell r="F19">
            <v>359388144</v>
          </cell>
          <cell r="G19">
            <v>319855448.16000003</v>
          </cell>
          <cell r="H19">
            <v>27027.027027027023</v>
          </cell>
        </row>
        <row r="20">
          <cell r="B20" t="str">
            <v>Binguo Premium Range AC+DC</v>
          </cell>
          <cell r="C20">
            <v>413000000</v>
          </cell>
          <cell r="D20"/>
          <cell r="E20">
            <v>3647856</v>
          </cell>
          <cell r="F20">
            <v>409352144</v>
          </cell>
          <cell r="G20">
            <v>364323408.16000003</v>
          </cell>
          <cell r="H20">
            <v>30630.630630630629</v>
          </cell>
        </row>
        <row r="21">
          <cell r="B21" t="str">
            <v>Cloud Ev Lite</v>
          </cell>
          <cell r="C21">
            <v>415000000</v>
          </cell>
          <cell r="D21"/>
          <cell r="E21">
            <v>3695856</v>
          </cell>
          <cell r="F21">
            <v>411304144</v>
          </cell>
          <cell r="G21">
            <v>366060688.16000003</v>
          </cell>
          <cell r="H21">
            <v>33333.333333333328</v>
          </cell>
        </row>
        <row r="22">
          <cell r="B22" t="str">
            <v>Cloud Ev</v>
          </cell>
          <cell r="C22">
            <v>443000000</v>
          </cell>
          <cell r="D22"/>
          <cell r="E22">
            <v>3724856</v>
          </cell>
          <cell r="F22">
            <v>439275144</v>
          </cell>
          <cell r="G22">
            <v>439275144</v>
          </cell>
          <cell r="H22">
            <v>33333.333333333328</v>
          </cell>
        </row>
        <row r="23">
          <cell r="B23" t="str">
            <v>Confero DB</v>
          </cell>
          <cell r="C23">
            <v>188300000</v>
          </cell>
          <cell r="D23"/>
          <cell r="E23">
            <v>26704856</v>
          </cell>
          <cell r="F23">
            <v>161595144</v>
          </cell>
          <cell r="G23">
            <v>143819678.16</v>
          </cell>
          <cell r="H23">
            <v>11441.44144144144</v>
          </cell>
        </row>
        <row r="24">
          <cell r="B24" t="str">
            <v>Confero S (L LUX+MT)-1,5L 7P</v>
          </cell>
          <cell r="C24">
            <v>222850000</v>
          </cell>
          <cell r="D24"/>
          <cell r="E24">
            <v>27354856</v>
          </cell>
          <cell r="F24">
            <v>195495144</v>
          </cell>
          <cell r="G24">
            <v>173990678.16</v>
          </cell>
          <cell r="H24">
            <v>14414.414414414414</v>
          </cell>
        </row>
        <row r="25">
          <cell r="B25" t="str">
            <v>Confero S 1. 5C MY Lux+ (4x2) MT (*)</v>
          </cell>
          <cell r="C25">
            <v>213800000</v>
          </cell>
          <cell r="D25"/>
          <cell r="E25">
            <v>28748856</v>
          </cell>
          <cell r="F25">
            <v>185051144</v>
          </cell>
          <cell r="G25">
            <v>164695518.16</v>
          </cell>
          <cell r="H25">
            <v>13513.513513513511</v>
          </cell>
        </row>
        <row r="26">
          <cell r="B26" t="str">
            <v>Confero S 1.5C LUX MT</v>
          </cell>
          <cell r="C26">
            <v>210700000</v>
          </cell>
          <cell r="D26"/>
          <cell r="E26">
            <v>28748856</v>
          </cell>
          <cell r="F26">
            <v>181951144</v>
          </cell>
          <cell r="G26">
            <v>161936518.16</v>
          </cell>
          <cell r="H26">
            <v>13243.243243243242</v>
          </cell>
        </row>
        <row r="27">
          <cell r="B27" t="str">
            <v>Confero S 1.5L AC LUX+MT</v>
          </cell>
          <cell r="C27">
            <v>235300000</v>
          </cell>
          <cell r="D27"/>
          <cell r="E27">
            <v>27580856</v>
          </cell>
          <cell r="F27">
            <v>207719144</v>
          </cell>
          <cell r="G27">
            <v>184870038.16</v>
          </cell>
          <cell r="H27">
            <v>15045.045045045044</v>
          </cell>
        </row>
        <row r="28">
          <cell r="B28" t="str">
            <v>Confero S1.5L LUX MT*</v>
          </cell>
          <cell r="C28">
            <v>223800000</v>
          </cell>
          <cell r="D28"/>
          <cell r="E28">
            <v>30354856</v>
          </cell>
          <cell r="F28">
            <v>193445144</v>
          </cell>
          <cell r="G28">
            <v>172166178.16</v>
          </cell>
          <cell r="H28">
            <v>14144.144144144142</v>
          </cell>
        </row>
        <row r="29">
          <cell r="B29" t="str">
            <v>Cortez (NEW CORTEZ EX LUX+CVT) LT +CVT</v>
          </cell>
          <cell r="C29">
            <v>345650000</v>
          </cell>
          <cell r="D29"/>
          <cell r="E29">
            <v>43564856</v>
          </cell>
          <cell r="F29">
            <v>302085144</v>
          </cell>
          <cell r="G29">
            <v>268855778.16000003</v>
          </cell>
          <cell r="H29">
            <v>23063.063063063062</v>
          </cell>
        </row>
        <row r="30">
          <cell r="B30" t="str">
            <v>Cortez 1.5 S T LUX + CVT (Leather Seat)</v>
          </cell>
          <cell r="C30">
            <v>285200000</v>
          </cell>
          <cell r="D30"/>
          <cell r="E30">
            <v>33328116</v>
          </cell>
          <cell r="F30">
            <v>251871884</v>
          </cell>
          <cell r="G30">
            <v>224165976.75999999</v>
          </cell>
          <cell r="H30">
            <v>18468.468468468465</v>
          </cell>
        </row>
        <row r="31">
          <cell r="B31" t="str">
            <v>Cortez 1.5 S T LUX CVT* (Leather Seat)</v>
          </cell>
          <cell r="C31">
            <v>281100000</v>
          </cell>
          <cell r="D31"/>
          <cell r="E31">
            <v>281100000</v>
          </cell>
          <cell r="F31"/>
          <cell r="G31">
            <v>0</v>
          </cell>
          <cell r="H31"/>
        </row>
        <row r="32">
          <cell r="B32" t="str">
            <v>Cortez 1.5 S T MT</v>
          </cell>
          <cell r="C32">
            <v>262500000</v>
          </cell>
          <cell r="D32"/>
          <cell r="E32">
            <v>35096856</v>
          </cell>
          <cell r="F32">
            <v>227403144</v>
          </cell>
          <cell r="G32">
            <v>202388798.16</v>
          </cell>
          <cell r="H32">
            <v>16486.486486486487</v>
          </cell>
        </row>
        <row r="33">
          <cell r="B33" t="str">
            <v>Cortez 1.5C T (4x2) 6 M/T</v>
          </cell>
          <cell r="C33">
            <v>277200000</v>
          </cell>
          <cell r="D33"/>
          <cell r="E33">
            <v>37432856</v>
          </cell>
          <cell r="F33">
            <v>239767144</v>
          </cell>
          <cell r="G33">
            <v>213392758.16</v>
          </cell>
          <cell r="H33">
            <v>18828.828828828828</v>
          </cell>
        </row>
        <row r="34">
          <cell r="B34" t="str">
            <v>Cortez 1.5C T (4x2) 6 M/T (*)</v>
          </cell>
          <cell r="C34">
            <v>281300000</v>
          </cell>
          <cell r="D34"/>
          <cell r="E34">
            <v>37432856</v>
          </cell>
          <cell r="F34">
            <v>243867144</v>
          </cell>
          <cell r="G34">
            <v>217041758.16</v>
          </cell>
          <cell r="H34">
            <v>19189.189189189186</v>
          </cell>
        </row>
        <row r="35">
          <cell r="B35" t="str">
            <v>Cortez 1.5C T Lux CVT (4x2) A/T (*)</v>
          </cell>
          <cell r="C35">
            <v>291300000</v>
          </cell>
          <cell r="D35"/>
          <cell r="E35">
            <v>39038856</v>
          </cell>
          <cell r="F35">
            <v>252261144</v>
          </cell>
          <cell r="G35">
            <v>224512418.16</v>
          </cell>
          <cell r="H35">
            <v>19819.819819819819</v>
          </cell>
        </row>
        <row r="36">
          <cell r="B36" t="str">
            <v>Cortez 1.5C T Lux+ CVT (4x2) A/T</v>
          </cell>
          <cell r="C36">
            <v>295300000</v>
          </cell>
          <cell r="D36"/>
          <cell r="E36">
            <v>39038856</v>
          </cell>
          <cell r="F36">
            <v>256261144</v>
          </cell>
          <cell r="G36">
            <v>228072418.16</v>
          </cell>
          <cell r="H36">
            <v>20180.180180180178</v>
          </cell>
        </row>
        <row r="37">
          <cell r="B37" t="str">
            <v>New Cortez EX Lux CVT</v>
          </cell>
          <cell r="C37">
            <v>341650000</v>
          </cell>
          <cell r="D37"/>
          <cell r="E37">
            <v>43564856</v>
          </cell>
          <cell r="F37">
            <v>298085144</v>
          </cell>
          <cell r="G37">
            <v>265295778.16</v>
          </cell>
          <cell r="H37">
            <v>22702.7027027027</v>
          </cell>
        </row>
        <row r="38">
          <cell r="B38" t="str">
            <v>Cortez 1.5L T Lux CVT (4x2) A/T</v>
          </cell>
          <cell r="C38">
            <v>333650000</v>
          </cell>
          <cell r="D38"/>
          <cell r="E38">
            <v>43564856</v>
          </cell>
          <cell r="F38">
            <v>290085144</v>
          </cell>
          <cell r="G38">
            <v>258175778.16</v>
          </cell>
          <cell r="H38">
            <v>23063.063063063062</v>
          </cell>
        </row>
        <row r="39">
          <cell r="B39" t="str">
            <v>Cortez 1.5L T Lux CVT (4x2) A/T (*)</v>
          </cell>
          <cell r="C39">
            <v>329650000</v>
          </cell>
          <cell r="D39"/>
          <cell r="E39">
            <v>43564856</v>
          </cell>
          <cell r="F39">
            <v>286085144</v>
          </cell>
          <cell r="G39">
            <v>254615778.16</v>
          </cell>
          <cell r="H39">
            <v>22702.7027027027</v>
          </cell>
        </row>
        <row r="40">
          <cell r="B40" t="str">
            <v>Cortez 1.5S T CVT (4x2) A/T (*)</v>
          </cell>
          <cell r="C40">
            <v>280100000</v>
          </cell>
          <cell r="D40"/>
          <cell r="E40">
            <v>37140856</v>
          </cell>
          <cell r="F40">
            <v>242959144</v>
          </cell>
          <cell r="G40">
            <v>216233638.16</v>
          </cell>
          <cell r="H40">
            <v>17747.747747747748</v>
          </cell>
        </row>
        <row r="41">
          <cell r="B41" t="str">
            <v>Cortez 1.5S+ T CVT (4x2) A/T (*)</v>
          </cell>
          <cell r="C41">
            <v>288200000</v>
          </cell>
          <cell r="D41"/>
          <cell r="E41">
            <v>37140856</v>
          </cell>
          <cell r="F41">
            <v>251059144</v>
          </cell>
          <cell r="G41">
            <v>223442638.16</v>
          </cell>
          <cell r="H41">
            <v>18468.468468468465</v>
          </cell>
        </row>
        <row r="42">
          <cell r="B42" t="str">
            <v>Cortez 1.5S+ T (4x2) 6 M/T (*)</v>
          </cell>
          <cell r="C42">
            <v>266500000</v>
          </cell>
          <cell r="D42"/>
          <cell r="E42">
            <v>35096856</v>
          </cell>
          <cell r="F42">
            <v>231403144</v>
          </cell>
          <cell r="G42">
            <v>205948798.16</v>
          </cell>
          <cell r="H42">
            <v>16846.846846846845</v>
          </cell>
        </row>
        <row r="43">
          <cell r="B43" t="str">
            <v>Formo Max PU 1.5MT NON AC</v>
          </cell>
          <cell r="C43">
            <v>168000000</v>
          </cell>
          <cell r="D43"/>
          <cell r="E43">
            <v>24634856</v>
          </cell>
          <cell r="F43">
            <v>143365144</v>
          </cell>
          <cell r="G43">
            <v>127594978.16</v>
          </cell>
          <cell r="H43">
            <v>11261.261261261261</v>
          </cell>
        </row>
        <row r="44">
          <cell r="B44" t="str">
            <v>Formo Max PU MT AC - LV0A MT</v>
          </cell>
          <cell r="C44">
            <v>176000000</v>
          </cell>
          <cell r="D44"/>
          <cell r="E44">
            <v>24634856</v>
          </cell>
          <cell r="F44">
            <v>151365144</v>
          </cell>
          <cell r="G44">
            <v>134714978.16</v>
          </cell>
          <cell r="H44">
            <v>12162.162162162162</v>
          </cell>
        </row>
        <row r="45">
          <cell r="B45" t="str">
            <v>Formo MB 1.2MT 5 Seat</v>
          </cell>
          <cell r="C45">
            <v>167800000</v>
          </cell>
          <cell r="D45"/>
          <cell r="E45">
            <v>22492856</v>
          </cell>
          <cell r="F45">
            <v>145307144</v>
          </cell>
          <cell r="G45">
            <v>129323358.16</v>
          </cell>
          <cell r="H45">
            <v>7207.2072072072069</v>
          </cell>
        </row>
        <row r="46">
          <cell r="B46" t="str">
            <v>Formo MB 1.2MT 8 Seat</v>
          </cell>
          <cell r="C46">
            <v>172600000</v>
          </cell>
          <cell r="D46"/>
          <cell r="E46">
            <v>23368856</v>
          </cell>
          <cell r="F46">
            <v>149231144</v>
          </cell>
          <cell r="G46">
            <v>132815718.16</v>
          </cell>
          <cell r="H46">
            <v>7207.2072072072069</v>
          </cell>
        </row>
        <row r="47">
          <cell r="B47" t="str">
            <v>Formo S / BV</v>
          </cell>
          <cell r="C47">
            <v>155700000</v>
          </cell>
          <cell r="D47"/>
          <cell r="E47">
            <v>16631856</v>
          </cell>
          <cell r="F47">
            <v>139068144</v>
          </cell>
          <cell r="G47">
            <v>123770648.16</v>
          </cell>
          <cell r="H47">
            <v>10990.990990990989</v>
          </cell>
        </row>
        <row r="48">
          <cell r="B48" t="str">
            <v>New Almaz RS 1.5T CVT (PRO)</v>
          </cell>
          <cell r="C48">
            <v>405000000</v>
          </cell>
          <cell r="D48"/>
          <cell r="E48">
            <v>44370856</v>
          </cell>
          <cell r="F48">
            <v>360629144</v>
          </cell>
          <cell r="G48">
            <v>320959938.16000003</v>
          </cell>
          <cell r="H48">
            <v>31531.531531531527</v>
          </cell>
        </row>
        <row r="49">
          <cell r="B49" t="str">
            <v>New Almaz RS 1.5T EX</v>
          </cell>
          <cell r="C49">
            <v>367000000</v>
          </cell>
          <cell r="D49"/>
          <cell r="E49">
            <v>40866856</v>
          </cell>
          <cell r="F49">
            <v>326133144</v>
          </cell>
          <cell r="G49">
            <v>290258498.16000003</v>
          </cell>
          <cell r="H49">
            <v>29729.729729729726</v>
          </cell>
        </row>
        <row r="50">
          <cell r="B50" t="str">
            <v>New Almaz RS 2.0 DHT 4X2 (RS HYBRID)</v>
          </cell>
          <cell r="C50">
            <v>442000000</v>
          </cell>
          <cell r="D50"/>
          <cell r="E50">
            <v>48423336</v>
          </cell>
          <cell r="F50">
            <v>393576664</v>
          </cell>
          <cell r="G50">
            <v>350283230.95999998</v>
          </cell>
          <cell r="H50">
            <v>34234.234234234231</v>
          </cell>
        </row>
        <row r="51">
          <cell r="B51" t="str">
            <v>New Almaz Smart Enjoy CVT</v>
          </cell>
          <cell r="C51">
            <v>312000000</v>
          </cell>
          <cell r="D51"/>
          <cell r="E51">
            <v>35610856</v>
          </cell>
          <cell r="F51">
            <v>276389144</v>
          </cell>
          <cell r="G51">
            <v>245986338.16</v>
          </cell>
          <cell r="H51">
            <v>19819.819819819819</v>
          </cell>
        </row>
        <row r="52">
          <cell r="B52" t="str">
            <v>New Cortez CE LUX + CVT</v>
          </cell>
          <cell r="C52">
            <v>307300000</v>
          </cell>
          <cell r="D52"/>
          <cell r="E52">
            <v>43038856</v>
          </cell>
          <cell r="F52">
            <v>264261144</v>
          </cell>
          <cell r="G52">
            <v>235192418.16</v>
          </cell>
          <cell r="H52">
            <v>20180.180180180178</v>
          </cell>
        </row>
        <row r="53">
          <cell r="B53" t="str">
            <v>New Cortez CE LUX CVT*</v>
          </cell>
          <cell r="C53">
            <v>303300000</v>
          </cell>
          <cell r="D53"/>
          <cell r="E53">
            <v>35038856</v>
          </cell>
          <cell r="F53">
            <v>268261144</v>
          </cell>
          <cell r="G53">
            <v>238752418.16</v>
          </cell>
          <cell r="H53">
            <v>19819.819819819819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D25FDBD8-1A99-48D9-BC28-77D32D6697E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  <extLst>
    <ext xmlns:x15="http://schemas.microsoft.com/office/spreadsheetml/2010/11/main" uri="{883FBD77-0823-4a55-B5E3-86C4891E6966}">
      <x15:queryTable sourceDataName="Query - Table001 (Page 2)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7" xr16:uid="{9C5BAE2E-21CB-4937-A058-EE5BC53B6DEB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  <extLst>
    <ext xmlns:x15="http://schemas.microsoft.com/office/spreadsheetml/2010/11/main" uri="{883FBD77-0823-4a55-B5E3-86C4891E6966}">
      <x15:queryTable sourceDataName="Query - Table010 (Page 6)"/>
    </ext>
  </extLst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8" xr16:uid="{C4B37EBB-97DB-439D-AB12-19E72CEAA03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  <extLst>
    <ext xmlns:x15="http://schemas.microsoft.com/office/spreadsheetml/2010/11/main" uri="{883FBD77-0823-4a55-B5E3-86C4891E6966}">
      <x15:queryTable sourceDataName="Query - Table011 (Page 7)"/>
    </ext>
  </extLst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9" xr16:uid="{D3CBE37E-610A-4DF9-BE36-878EC6B7B6C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  <extLst>
    <ext xmlns:x15="http://schemas.microsoft.com/office/spreadsheetml/2010/11/main" uri="{883FBD77-0823-4a55-B5E3-86C4891E6966}">
      <x15:queryTable sourceDataName="Query - Table012 (Page 7)"/>
    </ext>
  </extLst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20" xr16:uid="{191245D8-A971-4CF7-AADC-2D25B026DB2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3 (Page 8)"/>
    </ext>
  </extLst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2" xr16:uid="{0EBB4E5A-19E8-411E-A82E-A5B07B8CEA6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4 (Page 8)"/>
    </ext>
  </extLst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4" xr16:uid="{D09CC17B-E8CA-49A0-A34F-7D29FF71813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15 (Page 9)"/>
    </ext>
  </extLst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6" xr16:uid="{F7A8A885-0730-413F-A81D-BA9DCA34D2A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DEB2008E-7253-456D-9DCE-AC0295EEF7E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7 (Page 10)"/>
    </ext>
  </extLst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8" xr16:uid="{619C9966-E24D-4076-A1DE-416386236EE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8 (Page 10)"/>
    </ext>
  </extLst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backgroundRefresh="0" connectionId="9" xr16:uid="{3BFFA157-791B-4E17-A115-05E77D4E248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9 (Page 11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1" xr16:uid="{2193423B-87AE-4A6A-B6B1-3C4AF845E406}" autoFormatId="16" applyNumberFormats="0" applyBorderFormats="0" applyFontFormats="0" applyPatternFormats="0" applyAlignmentFormats="0" applyWidthHeightFormats="0">
  <queryTableRefresh nextId="8" unboundColumnsRight="6">
    <queryTableFields count="7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  <queryTableDeletedFields count="5">
      <deletedField name="Column2"/>
      <deletedField name="Column3"/>
      <deletedField name="Column4"/>
      <deletedField name="Column5"/>
      <deletedField name="Column6"/>
    </queryTableDeletedFields>
  </queryTableRefresh>
  <extLst>
    <ext xmlns:x15="http://schemas.microsoft.com/office/spreadsheetml/2010/11/main" uri="{883FBD77-0823-4a55-B5E3-86C4891E6966}">
      <x15:queryTable sourceDataName="Query - Table002 (Page 2)"/>
    </ext>
  </extLst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backgroundRefresh="0" connectionId="10" xr16:uid="{A5C75530-5FCA-442D-8A52-501B3984B0B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20 (Page 11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3A7B6BDE-7839-4ECB-BB0F-B45AEB860DF9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  <extLst>
    <ext xmlns:x15="http://schemas.microsoft.com/office/spreadsheetml/2010/11/main" uri="{883FBD77-0823-4a55-B5E3-86C4891E6966}">
      <x15:queryTable sourceDataName="Query - Table003 (Page 3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2" xr16:uid="{64845C91-6143-42C5-8669-ABDD1B4660B1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  <extLst>
    <ext xmlns:x15="http://schemas.microsoft.com/office/spreadsheetml/2010/11/main" uri="{883FBD77-0823-4a55-B5E3-86C4891E6966}">
      <x15:queryTable sourceDataName="Query - Table004 (Page 3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5" xr16:uid="{EF84B5BB-F4B6-4803-9D26-A09393AE6222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05 (Page 4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3" xr16:uid="{687FDB23-B9C6-42E0-B0A3-40D7673F4D7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06 (Page 4)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4" xr16:uid="{ACC17AC9-459F-4C5A-AFC7-A3F85B349156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  <extLst>
    <ext xmlns:x15="http://schemas.microsoft.com/office/spreadsheetml/2010/11/main" uri="{883FBD77-0823-4a55-B5E3-86C4891E6966}">
      <x15:queryTable sourceDataName="Query - Table007 (Page 5)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15" xr16:uid="{7A562D54-A2BE-443A-9FBF-DF218A25F9A4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  <extLst>
    <ext xmlns:x15="http://schemas.microsoft.com/office/spreadsheetml/2010/11/main" uri="{883FBD77-0823-4a55-B5E3-86C4891E6966}">
      <x15:queryTable sourceDataName="Query - Table008 (Page 5)"/>
    </ext>
  </extLst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6" xr16:uid="{8B593A3E-ED37-4D0D-892A-AA88BD2501FA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  <extLst>
    <ext xmlns:x15="http://schemas.microsoft.com/office/spreadsheetml/2010/11/main" uri="{883FBD77-0823-4a55-B5E3-86C4891E6966}">
      <x15:queryTable sourceDataName="Query - Table009 (Page 6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8C9D73-217D-4974-B35A-0740746DA27F}" name="Table001__Page_2" displayName="Table001__Page_2" ref="A1:G16" tableType="queryTable" totalsRowShown="0">
  <autoFilter ref="A1:G16" xr:uid="{8D8C9D73-217D-4974-B35A-0740746DA27F}"/>
  <tableColumns count="7">
    <tableColumn id="1" xr3:uid="{A26CE965-72B2-472B-B9FF-D68F7847F3C5}" uniqueName="1" name="Column1" queryTableFieldId="1" dataDxfId="135"/>
    <tableColumn id="2" xr3:uid="{375BF78E-5806-424A-B7BD-C63C40843BE9}" uniqueName="2" name="Column2" queryTableFieldId="2" dataDxfId="134"/>
    <tableColumn id="3" xr3:uid="{CD1FFC74-B097-42B5-B1FA-08D3BD4531B9}" uniqueName="3" name="Column3" queryTableFieldId="3" dataDxfId="133"/>
    <tableColumn id="4" xr3:uid="{EA6F5C08-47B3-4BE3-8F9B-3167F2B34338}" uniqueName="4" name="Column4" queryTableFieldId="4" dataDxfId="132"/>
    <tableColumn id="5" xr3:uid="{67D1B145-6151-4A54-9C79-A6B0381CDA09}" uniqueName="5" name="Column5" queryTableFieldId="5" dataDxfId="131"/>
    <tableColumn id="6" xr3:uid="{E8D8899E-ED32-4A2F-B13D-18F4C289A59B}" uniqueName="6" name="Column6" queryTableFieldId="6" dataDxfId="130"/>
    <tableColumn id="7" xr3:uid="{CD1BCBB0-10DE-4DDA-903D-C14D16829749}" uniqueName="7" name="Column7" queryTableFieldId="7" dataDxfId="12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16BBD7B-F856-4C44-8F1F-EA66756E3A0B}" name="Table010__Page_6" displayName="Table010__Page_6" ref="A18:I20" tableType="queryTable" totalsRowShown="0">
  <autoFilter ref="A18:I20" xr:uid="{116BBD7B-F856-4C44-8F1F-EA66756E3A0B}"/>
  <tableColumns count="9">
    <tableColumn id="1" xr3:uid="{D02866AC-7C8C-4041-B0D6-297717EA2BCA}" uniqueName="1" name="Column1" queryTableFieldId="1" dataDxfId="60"/>
    <tableColumn id="2" xr3:uid="{F9BA0334-AC0F-4599-91DD-1D3B53530BA2}" uniqueName="2" name="Column2" queryTableFieldId="2" dataDxfId="59"/>
    <tableColumn id="3" xr3:uid="{2E40CB08-FF90-4211-A5F6-3255AA5CEAED}" uniqueName="3" name="Column3" queryTableFieldId="3" dataDxfId="58"/>
    <tableColumn id="4" xr3:uid="{951E49DE-3DB8-41C0-8F36-6E5A1649659D}" uniqueName="4" name="Column4" queryTableFieldId="4" dataDxfId="57"/>
    <tableColumn id="5" xr3:uid="{D7FC7D23-AA29-4FAE-8DF4-B23A11020D8C}" uniqueName="5" name="Column5" queryTableFieldId="5" dataDxfId="56"/>
    <tableColumn id="6" xr3:uid="{85DA6C7C-BC56-4316-BB56-3D2CA86DF4B0}" uniqueName="6" name="Column6" queryTableFieldId="6" dataDxfId="55"/>
    <tableColumn id="7" xr3:uid="{47F39228-8CCC-4319-9964-568280350AF4}" uniqueName="7" name="Column7" queryTableFieldId="7" dataDxfId="54"/>
    <tableColumn id="8" xr3:uid="{781188CD-5AC0-41B9-8575-2EACD4BA90A4}" uniqueName="8" name="Column8" queryTableFieldId="8" dataDxfId="53"/>
    <tableColumn id="9" xr3:uid="{A2DFBEC8-960F-4613-A8B8-821CF42818AC}" uniqueName="9" name="Column9" queryTableFieldId="9" dataDxfId="5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5A80464-2F5E-4F81-BC09-642A89962C82}" name="Table011__Page_7" displayName="Table011__Page_7" ref="A1:C15" tableType="queryTable" totalsRowShown="0">
  <autoFilter ref="A1:C15" xr:uid="{D5A80464-2F5E-4F81-BC09-642A89962C82}"/>
  <tableColumns count="3">
    <tableColumn id="1" xr3:uid="{384F6B08-E7B1-4ECD-BC7E-1F8C8FC9CD11}" uniqueName="1" name="Column1" queryTableFieldId="1" dataDxfId="51"/>
    <tableColumn id="2" xr3:uid="{BD116665-54B3-487B-82AD-7E260403FB1A}" uniqueName="2" name="Column2" queryTableFieldId="2" dataDxfId="50"/>
    <tableColumn id="3" xr3:uid="{A0C72322-3C63-446F-A7B0-E45538411191}" uniqueName="3" name="Column3" queryTableFieldId="3" dataDxfId="4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F5A7D5F-42BD-4927-9517-2459449E72C6}" name="Table012__Page_7" displayName="Table012__Page_7" ref="A17:C19" tableType="queryTable" totalsRowShown="0">
  <autoFilter ref="A17:C19" xr:uid="{BF5A7D5F-42BD-4927-9517-2459449E72C6}"/>
  <tableColumns count="3">
    <tableColumn id="1" xr3:uid="{92B56AD9-FE6F-4702-B777-811CB1B6E64F}" uniqueName="1" name="Column1" queryTableFieldId="1" dataDxfId="48"/>
    <tableColumn id="2" xr3:uid="{C37743D7-7886-43A1-BB26-C0F3914426C9}" uniqueName="2" name="Column2" queryTableFieldId="2" dataDxfId="47"/>
    <tableColumn id="3" xr3:uid="{DFF6BFBF-623A-4318-86AF-C5448FC821A5}" uniqueName="3" name="Column3" queryTableFieldId="3" dataDxfId="4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DAA9679-BE71-4F3A-B608-132984AF6DF1}" name="Table013__Page_8" displayName="Table013__Page_8" ref="A1:E16" tableType="queryTable" totalsRowShown="0">
  <autoFilter ref="A1:E16" xr:uid="{4DAA9679-BE71-4F3A-B608-132984AF6DF1}"/>
  <tableColumns count="5">
    <tableColumn id="1" xr3:uid="{811DEB23-A3B8-4E1E-AF98-CBD4FE9515C8}" uniqueName="1" name="Column1" queryTableFieldId="1" dataDxfId="45"/>
    <tableColumn id="2" xr3:uid="{D1233A63-9D37-45F3-9DC7-52977AC06ADC}" uniqueName="2" name="Column2" queryTableFieldId="2" dataDxfId="44"/>
    <tableColumn id="3" xr3:uid="{400191B1-4CF8-4D78-82E7-FED7CD6730E6}" uniqueName="3" name="Column3" queryTableFieldId="3" dataDxfId="43"/>
    <tableColumn id="4" xr3:uid="{3D829CC4-4292-4CD0-80B8-3490D4014AC9}" uniqueName="4" name="Column4" queryTableFieldId="4" dataDxfId="42"/>
    <tableColumn id="5" xr3:uid="{9BC50CF1-EF44-42B4-9129-E887F74428C9}" uniqueName="5" name="Column5" queryTableFieldId="5" dataDxfId="4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D3195A8-F1BD-4429-B95A-60FCF241B775}" name="Table014__Page_8" displayName="Table014__Page_8" ref="A18:E21" tableType="queryTable" totalsRowShown="0">
  <autoFilter ref="A18:E21" xr:uid="{9D3195A8-F1BD-4429-B95A-60FCF241B775}"/>
  <tableColumns count="5">
    <tableColumn id="1" xr3:uid="{98A6121C-2EC1-48CA-8A40-28DAFD66423E}" uniqueName="1" name="Column1" queryTableFieldId="1" dataDxfId="40"/>
    <tableColumn id="2" xr3:uid="{6B521FB3-E639-4556-B8C5-473A63201BC1}" uniqueName="2" name="Column2" queryTableFieldId="2" dataDxfId="39"/>
    <tableColumn id="3" xr3:uid="{3D07F9E9-4DA3-41C6-98A7-BC28F0C8BFB5}" uniqueName="3" name="Column3" queryTableFieldId="3" dataDxfId="38"/>
    <tableColumn id="4" xr3:uid="{89F1E0D5-9B1D-4170-BB1D-3FBA7855FC27}" uniqueName="4" name="Column4" queryTableFieldId="4" dataDxfId="37"/>
    <tableColumn id="5" xr3:uid="{68E29A0D-4E20-4E2A-A030-157EF3C69E97}" uniqueName="5" name="Column5" queryTableFieldId="5" dataDxfId="36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2B12C92-B774-477F-98C9-509526BBDEE5}" name="Table015__Page_9" displayName="Table015__Page_9" ref="A1:F16" tableType="queryTable" totalsRowShown="0">
  <autoFilter ref="A1:F16" xr:uid="{F2B12C92-B774-477F-98C9-509526BBDEE5}"/>
  <tableColumns count="6">
    <tableColumn id="1" xr3:uid="{B9D47F1B-922B-4B02-855C-93AF62167342}" uniqueName="1" name="Column1" queryTableFieldId="1" dataDxfId="35"/>
    <tableColumn id="2" xr3:uid="{9915D8BD-1C99-4D36-BE7E-9EBEAD6D7B12}" uniqueName="2" name="Column2" queryTableFieldId="2" dataDxfId="34"/>
    <tableColumn id="3" xr3:uid="{D353D58B-6A1D-4079-A9EC-77376B67A375}" uniqueName="3" name="Column3" queryTableFieldId="3" dataDxfId="33"/>
    <tableColumn id="4" xr3:uid="{ACF53426-7425-4D38-9673-B3197A3F9292}" uniqueName="4" name="Column4" queryTableFieldId="4" dataDxfId="32"/>
    <tableColumn id="5" xr3:uid="{673A9374-D6DA-46D7-AAD2-6F2220F4ED8C}" uniqueName="5" name="Column5" queryTableFieldId="5" dataDxfId="31"/>
    <tableColumn id="6" xr3:uid="{37C428F9-0692-44D1-B8CF-2CBC7901020B}" uniqueName="6" name="Column6" queryTableFieldId="6" dataDxfId="30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C596C1A-3A31-47DF-B534-2A3593167FFF}" name="Table016__Page_9" displayName="Table016__Page_9" ref="A18:F20" tableType="queryTable" totalsRowShown="0">
  <autoFilter ref="A18:F20" xr:uid="{3C596C1A-3A31-47DF-B534-2A3593167FFF}"/>
  <tableColumns count="6">
    <tableColumn id="1" xr3:uid="{48EBD4D1-26EB-449F-8D09-DF1A8D9D96A3}" uniqueName="1" name="Column1" queryTableFieldId="1" dataDxfId="29"/>
    <tableColumn id="2" xr3:uid="{671AE648-452F-44F1-9A65-8468F7B19950}" uniqueName="2" name="Column2" queryTableFieldId="2" dataDxfId="28"/>
    <tableColumn id="3" xr3:uid="{C3287937-E8A8-4D80-A27C-D2A5C0E44D68}" uniqueName="3" name="Column3" queryTableFieldId="3" dataDxfId="27"/>
    <tableColumn id="4" xr3:uid="{49CAB777-0355-40CC-9F2D-C41408ED9E98}" uniqueName="4" name="Column4" queryTableFieldId="4" dataDxfId="26"/>
    <tableColumn id="5" xr3:uid="{A19C49CB-F2CF-4D60-B082-761FE4F0ABC5}" uniqueName="5" name="Column5" queryTableFieldId="5" dataDxfId="25"/>
    <tableColumn id="6" xr3:uid="{801427E9-2562-451E-AE45-ACF6DAAAFFFB}" uniqueName="6" name="Column6" queryTableFieldId="6" dataDxfId="24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10F87AB-8378-4FE2-9EBF-7361BA7DB6B8}" name="Table017__Page_10" displayName="Table017__Page_10" ref="A1:E15" tableType="queryTable" totalsRowShown="0">
  <autoFilter ref="A1:E15" xr:uid="{510F87AB-8378-4FE2-9EBF-7361BA7DB6B8}"/>
  <tableColumns count="5">
    <tableColumn id="1" xr3:uid="{626476ED-551C-48ED-A0F5-9CB680097EF0}" uniqueName="1" name="Column1" queryTableFieldId="1" dataDxfId="23"/>
    <tableColumn id="2" xr3:uid="{9215A7DD-9718-48E5-BA20-B6B9989DD0D2}" uniqueName="2" name="Column2" queryTableFieldId="2" dataDxfId="22"/>
    <tableColumn id="3" xr3:uid="{AE2AC56F-3587-4342-A60B-0B4A30905DD3}" uniqueName="3" name="Column3" queryTableFieldId="3" dataDxfId="21"/>
    <tableColumn id="4" xr3:uid="{F7BE237D-2C3F-4C27-92EF-2601ABCBA887}" uniqueName="4" name="Column4" queryTableFieldId="4" dataDxfId="20"/>
    <tableColumn id="5" xr3:uid="{7950C4F9-8FA4-4C6E-B03A-A0235ECC51FF}" uniqueName="5" name="Column5" queryTableFieldId="5" dataDxfId="19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4CF879A-74C7-4F0C-8E76-F1430C9579CD}" name="Table018__Page_10" displayName="Table018__Page_10" ref="A17:E19" tableType="queryTable" totalsRowShown="0">
  <autoFilter ref="A17:E19" xr:uid="{14CF879A-74C7-4F0C-8E76-F1430C9579CD}"/>
  <tableColumns count="5">
    <tableColumn id="1" xr3:uid="{210B1486-2DC9-4D94-98AC-6BEB874B7545}" uniqueName="1" name="Column1" queryTableFieldId="1" dataDxfId="18"/>
    <tableColumn id="2" xr3:uid="{BB67F395-3AAE-4514-BCCE-DE32693EB37D}" uniqueName="2" name="Column2" queryTableFieldId="2" dataDxfId="17"/>
    <tableColumn id="3" xr3:uid="{230B22CA-5CA3-4E2D-92CC-C75BC5831FF2}" uniqueName="3" name="Column3" queryTableFieldId="3" dataDxfId="16"/>
    <tableColumn id="4" xr3:uid="{42788CA6-A70D-442A-9072-79E0D19F0B28}" uniqueName="4" name="Column4" queryTableFieldId="4" dataDxfId="15"/>
    <tableColumn id="5" xr3:uid="{E37C1038-7442-4E7D-BB43-162AD6FA4195}" uniqueName="5" name="Column5" queryTableFieldId="5" dataDxfId="1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8D65B7F-C1B3-4E37-BFF7-03252131F371}" name="Table019__Page_11" displayName="Table019__Page_11" ref="A1:E16" tableType="queryTable" totalsRowShown="0">
  <autoFilter ref="A1:E16" xr:uid="{A8D65B7F-C1B3-4E37-BFF7-03252131F371}"/>
  <tableColumns count="5">
    <tableColumn id="1" xr3:uid="{60EAA1C9-E43C-458C-A33C-365CF023541D}" uniqueName="1" name="Column1" queryTableFieldId="1" dataDxfId="13"/>
    <tableColumn id="2" xr3:uid="{BF4ECEAF-8998-4833-A444-7DD2840947AB}" uniqueName="2" name="Column2" queryTableFieldId="2" dataDxfId="12"/>
    <tableColumn id="3" xr3:uid="{A77E13C5-CB25-43C0-9678-51A378FA64FC}" uniqueName="3" name="Column3" queryTableFieldId="3" dataDxfId="11"/>
    <tableColumn id="4" xr3:uid="{46713ABC-AA6E-45DD-9BBE-03C863D6B1D1}" uniqueName="4" name="Column4" queryTableFieldId="4" dataDxfId="10"/>
    <tableColumn id="5" xr3:uid="{85365AB6-280F-40C4-AB42-3455547D61F1}" uniqueName="5" name="Column5" queryTableFieldId="5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474760-F3B7-4070-AE77-2962D090A5AB}" name="Table002__Page_2" displayName="Table002__Page_2" ref="A19:G21" tableType="queryTable" totalsRowShown="0">
  <autoFilter ref="A19:G21" xr:uid="{D4474760-F3B7-4070-AE77-2962D090A5AB}"/>
  <tableColumns count="7">
    <tableColumn id="1" xr3:uid="{8A3681DA-5FE9-4564-BCAB-75CCDF2C3A51}" uniqueName="1" name="Column1" queryTableFieldId="1" dataDxfId="128"/>
    <tableColumn id="2" xr3:uid="{44D6563C-A88C-4FEE-9427-B5252DF8FA5D}" uniqueName="2" name="Column6" queryTableFieldId="2" dataDxfId="127"/>
    <tableColumn id="3" xr3:uid="{2514D758-49E4-4E3E-A628-2B2D894F398E}" uniqueName="3" name="Column2" queryTableFieldId="3" dataDxfId="126"/>
    <tableColumn id="4" xr3:uid="{062470EA-CB73-435C-8DF3-28DE262C8D69}" uniqueName="4" name="Column3" queryTableFieldId="4" dataDxfId="125"/>
    <tableColumn id="5" xr3:uid="{CDE500EE-B268-43D9-A30D-9E6CC1608CD0}" uniqueName="5" name="Column4" queryTableFieldId="5" dataDxfId="124"/>
    <tableColumn id="6" xr3:uid="{699F51E2-9A1B-4953-91BE-8D6434D76B20}" uniqueName="6" name="Column5" queryTableFieldId="6" dataDxfId="123"/>
    <tableColumn id="7" xr3:uid="{C62D0670-E212-49FF-BA61-22C41F21B60E}" uniqueName="7" name="Column62" queryTableFieldId="7" dataDxfId="12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B4290D5-7CEE-4DDC-B997-690EEF6D9589}" name="Table020__Page_11" displayName="Table020__Page_11" ref="A18:E20" tableType="queryTable" totalsRowShown="0">
  <autoFilter ref="A18:E20" xr:uid="{0B4290D5-7CEE-4DDC-B997-690EEF6D9589}"/>
  <tableColumns count="5">
    <tableColumn id="1" xr3:uid="{344C3D84-8C5A-4C60-ADD3-4EE73F83858B}" uniqueName="1" name="Column1" queryTableFieldId="1" dataDxfId="8"/>
    <tableColumn id="2" xr3:uid="{3470DF86-5A38-429A-95CF-F5FF5E59449C}" uniqueName="2" name="Column2" queryTableFieldId="2" dataDxfId="7"/>
    <tableColumn id="3" xr3:uid="{BC1BD851-46F6-4634-95EE-ED117E75EBB6}" uniqueName="3" name="Column3" queryTableFieldId="3" dataDxfId="6"/>
    <tableColumn id="4" xr3:uid="{FF5D3D34-BBDB-4113-8340-C737255ED1BD}" uniqueName="4" name="Column4" queryTableFieldId="4" dataDxfId="5"/>
    <tableColumn id="5" xr3:uid="{F05FA152-C9D6-4773-B0A5-5B18B60C7102}" uniqueName="5" name="Column5" queryTableFieldId="5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92A61D-8549-4453-B707-7BA76D39611E}" name="Table003__Page_3" displayName="Table003__Page_3" ref="A1:H16" tableType="queryTable" totalsRowShown="0">
  <autoFilter ref="A1:H16" xr:uid="{EE92A61D-8549-4453-B707-7BA76D39611E}"/>
  <tableColumns count="8">
    <tableColumn id="1" xr3:uid="{5E78ED26-3040-4033-A95F-3AC09118D17C}" uniqueName="1" name="Column1" queryTableFieldId="1" dataDxfId="121"/>
    <tableColumn id="2" xr3:uid="{52F60F93-88D4-4F60-A15A-4B2113E53BE2}" uniqueName="2" name="Column2" queryTableFieldId="2" dataDxfId="120"/>
    <tableColumn id="3" xr3:uid="{2A66B2A9-165C-4995-937F-8E0D8B01B3D8}" uniqueName="3" name="Column3" queryTableFieldId="3" dataDxfId="119"/>
    <tableColumn id="4" xr3:uid="{937ED0C3-8277-4EC6-BFD2-C6699696538D}" uniqueName="4" name="Column4" queryTableFieldId="4" dataDxfId="118"/>
    <tableColumn id="5" xr3:uid="{37EAAABA-4FEF-4D28-B237-360AD0A7194A}" uniqueName="5" name="Column5" queryTableFieldId="5" dataDxfId="117"/>
    <tableColumn id="6" xr3:uid="{6E7D50A0-6329-4797-9F9A-628D251C7CA5}" uniqueName="6" name="Column6" queryTableFieldId="6" dataDxfId="116"/>
    <tableColumn id="7" xr3:uid="{F8F31C01-9522-488B-915F-110987168D09}" uniqueName="7" name="Column7" queryTableFieldId="7" dataDxfId="115"/>
    <tableColumn id="8" xr3:uid="{FFD35FDD-AAE7-4F54-8AF3-197380BC0AEB}" uniqueName="8" name="Column8" queryTableFieldId="8" dataDxfId="1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7E55B7-7D73-418F-9229-407F52A253A6}" name="Table004__Page_3" displayName="Table004__Page_3" ref="A18:H20" tableType="queryTable" totalsRowShown="0">
  <autoFilter ref="A18:H20" xr:uid="{1C7E55B7-7D73-418F-9229-407F52A253A6}"/>
  <tableColumns count="8">
    <tableColumn id="1" xr3:uid="{A8A6FCCE-AE43-4EDA-82DC-831809E03401}" uniqueName="1" name="Column1" queryTableFieldId="1" dataDxfId="113"/>
    <tableColumn id="2" xr3:uid="{0231594E-DA9E-47DE-A01C-22488210A4CF}" uniqueName="2" name="Column2" queryTableFieldId="2" dataDxfId="112"/>
    <tableColumn id="3" xr3:uid="{7A06306A-69AF-482D-910F-86D0EF88F740}" uniqueName="3" name="Column3" queryTableFieldId="3" dataDxfId="111"/>
    <tableColumn id="4" xr3:uid="{E96F3603-E9D2-4710-BDE5-6FE3E6A378D8}" uniqueName="4" name="Column4" queryTableFieldId="4" dataDxfId="110"/>
    <tableColumn id="5" xr3:uid="{37151140-CC9F-4EBB-B58D-F87E1081314A}" uniqueName="5" name="Column5" queryTableFieldId="5" dataDxfId="109"/>
    <tableColumn id="6" xr3:uid="{F0AAEEC2-014D-412A-B58D-24C71FEC9A66}" uniqueName="6" name="Column6" queryTableFieldId="6" dataDxfId="108"/>
    <tableColumn id="7" xr3:uid="{A4B4F3F0-B14D-498F-B185-AA3E2BAE729A}" uniqueName="7" name="Column7" queryTableFieldId="7" dataDxfId="107"/>
    <tableColumn id="8" xr3:uid="{0C517BB9-44A4-4BBA-AA88-B86BB679F208}" uniqueName="8" name="Column8" queryTableFieldId="8" dataDxfId="10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B30D60-3074-4922-8217-6B97953C0F87}" name="Table005__Page_4" displayName="Table005__Page_4" ref="A1:F16" tableType="queryTable" totalsRowShown="0">
  <autoFilter ref="A1:F16" xr:uid="{2EB30D60-3074-4922-8217-6B97953C0F87}"/>
  <tableColumns count="6">
    <tableColumn id="1" xr3:uid="{AB42FEA9-5A85-4A69-B46D-444C53C4B4EF}" uniqueName="1" name="Column1" queryTableFieldId="1" dataDxfId="105"/>
    <tableColumn id="2" xr3:uid="{0D7919B1-FB5E-4192-8675-3D57B39D9AB0}" uniqueName="2" name="Column2" queryTableFieldId="2" dataDxfId="104"/>
    <tableColumn id="3" xr3:uid="{94F12F3D-88BF-4BEB-85E7-FF6313F6B88E}" uniqueName="3" name="Column3" queryTableFieldId="3" dataDxfId="103"/>
    <tableColumn id="4" xr3:uid="{2B04EEA3-DC55-4C69-860F-9571D35E352D}" uniqueName="4" name="Column4" queryTableFieldId="4" dataDxfId="102"/>
    <tableColumn id="5" xr3:uid="{461C5084-182B-40CC-B479-24798E48D0F4}" uniqueName="5" name="Column5" queryTableFieldId="5" dataDxfId="101"/>
    <tableColumn id="6" xr3:uid="{258F7EB6-7345-43CA-BF8A-5E088D06FF8F}" uniqueName="6" name="Column6" queryTableFieldId="6" dataDxfId="10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3E356C-A98F-4646-B7E8-7B0C3904E2A4}" name="Table006__Page_4" displayName="Table006__Page_4" ref="A18:F20" tableType="queryTable" totalsRowShown="0">
  <autoFilter ref="A18:F20" xr:uid="{BA3E356C-A98F-4646-B7E8-7B0C3904E2A4}"/>
  <tableColumns count="6">
    <tableColumn id="1" xr3:uid="{55987721-40E8-4E11-9B6F-67EE503D78F4}" uniqueName="1" name="Column1" queryTableFieldId="1" dataDxfId="99"/>
    <tableColumn id="2" xr3:uid="{15260D47-39CC-4501-9656-F8DBE6AD3AB1}" uniqueName="2" name="Column2" queryTableFieldId="2" dataDxfId="98"/>
    <tableColumn id="3" xr3:uid="{06C8B30C-3DD3-49E6-8BE6-C8A9D39F2FC4}" uniqueName="3" name="Column3" queryTableFieldId="3" dataDxfId="97"/>
    <tableColumn id="4" xr3:uid="{40A070F6-4BDB-49A7-9394-4D63F3A9E318}" uniqueName="4" name="Column4" queryTableFieldId="4" dataDxfId="96"/>
    <tableColumn id="5" xr3:uid="{C5E0BAEF-796C-4C71-ACA7-889E63543C2D}" uniqueName="5" name="Column5" queryTableFieldId="5" dataDxfId="95"/>
    <tableColumn id="6" xr3:uid="{1BA75280-A961-41F1-B113-5935891BA00A}" uniqueName="6" name="Column6" queryTableFieldId="6" dataDxfId="9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40FF08-DFFC-4D6C-87C0-7C33D5281777}" name="Table007__Page_5" displayName="Table007__Page_5" ref="A1:L16" tableType="queryTable" totalsRowShown="0">
  <autoFilter ref="A1:L16" xr:uid="{6040FF08-DFFC-4D6C-87C0-7C33D5281777}"/>
  <tableColumns count="12">
    <tableColumn id="1" xr3:uid="{9561388E-64AE-4A76-863E-A0B2091E2F9F}" uniqueName="1" name="Column1" queryTableFieldId="1" dataDxfId="93"/>
    <tableColumn id="2" xr3:uid="{151810A9-7DD3-4FD0-91D6-6608DF85A8CF}" uniqueName="2" name="Column2" queryTableFieldId="2" dataDxfId="92"/>
    <tableColumn id="3" xr3:uid="{94D629BF-F745-493D-8F74-FA7EEFDEAA84}" uniqueName="3" name="Column3" queryTableFieldId="3" dataDxfId="91"/>
    <tableColumn id="4" xr3:uid="{AE87299A-170F-4661-BD08-B108394E2F7C}" uniqueName="4" name="Column4" queryTableFieldId="4" dataDxfId="90"/>
    <tableColumn id="5" xr3:uid="{708CB468-5E3F-4D0C-B6BD-C2C44C7191EC}" uniqueName="5" name="Column5" queryTableFieldId="5" dataDxfId="89"/>
    <tableColumn id="6" xr3:uid="{5D4BD3CB-C344-4155-B3C1-ECC49F86CED1}" uniqueName="6" name="Column6" queryTableFieldId="6" dataDxfId="88"/>
    <tableColumn id="7" xr3:uid="{61DF1122-5C54-47A3-98F9-27CA1B50CA9D}" uniqueName="7" name="Column7" queryTableFieldId="7" dataDxfId="87"/>
    <tableColumn id="8" xr3:uid="{130590EE-DDCB-43DB-A020-385B521DA018}" uniqueName="8" name="Column8" queryTableFieldId="8" dataDxfId="86"/>
    <tableColumn id="9" xr3:uid="{06B903F7-5E22-476D-A116-655599D2C518}" uniqueName="9" name="Column9" queryTableFieldId="9" dataDxfId="85"/>
    <tableColumn id="10" xr3:uid="{CED96D55-8B0D-492D-B0EC-F3E56EFB2649}" uniqueName="10" name="Column10" queryTableFieldId="10" dataDxfId="84"/>
    <tableColumn id="11" xr3:uid="{346823E9-F305-4F11-941F-1C42A8AB0C99}" uniqueName="11" name="Column11" queryTableFieldId="11" dataDxfId="83"/>
    <tableColumn id="12" xr3:uid="{7B421AA8-C9DB-4E35-A456-DF0F56050B79}" uniqueName="12" name="Column12" queryTableFieldId="12" dataDxfId="8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F54861-4823-4965-9BF8-BF4D83A85FD1}" name="Table008__Page_5" displayName="Table008__Page_5" ref="A18:L20" tableType="queryTable" totalsRowShown="0">
  <autoFilter ref="A18:L20" xr:uid="{DBF54861-4823-4965-9BF8-BF4D83A85FD1}"/>
  <tableColumns count="12">
    <tableColumn id="1" xr3:uid="{01D3C90B-BA67-46B4-BD1D-5C53486CAE57}" uniqueName="1" name="Column1" queryTableFieldId="1" dataDxfId="81"/>
    <tableColumn id="2" xr3:uid="{166854EB-0B50-4420-BB3F-7A5A2C9FB7F7}" uniqueName="2" name="Column2" queryTableFieldId="2" dataDxfId="80"/>
    <tableColumn id="3" xr3:uid="{638857E5-1EB4-4FBE-9FFE-2951F2F4ABD0}" uniqueName="3" name="Column3" queryTableFieldId="3" dataDxfId="79"/>
    <tableColumn id="4" xr3:uid="{F4EFE2EF-AC84-40F8-BE68-0B6B520F8EA8}" uniqueName="4" name="Column4" queryTableFieldId="4" dataDxfId="78"/>
    <tableColumn id="5" xr3:uid="{38D026D2-A47E-46EA-BA10-AF890A55BF2B}" uniqueName="5" name="Column5" queryTableFieldId="5" dataDxfId="77"/>
    <tableColumn id="6" xr3:uid="{025C6DA2-37A6-491F-904E-DDE12948D35B}" uniqueName="6" name="Column6" queryTableFieldId="6" dataDxfId="76"/>
    <tableColumn id="7" xr3:uid="{AC28B573-67B7-4468-A6A2-F648D17079B6}" uniqueName="7" name="Column7" queryTableFieldId="7" dataDxfId="75"/>
    <tableColumn id="8" xr3:uid="{F6F06554-210B-472F-95F2-8E89D931E4C1}" uniqueName="8" name="Column8" queryTableFieldId="8" dataDxfId="74"/>
    <tableColumn id="9" xr3:uid="{F0A8F323-36C1-4290-980B-8F6F5DC6A41E}" uniqueName="9" name="Column9" queryTableFieldId="9" dataDxfId="73"/>
    <tableColumn id="10" xr3:uid="{25D60007-5007-4174-85F5-572E3C29FE33}" uniqueName="10" name="Column10" queryTableFieldId="10" dataDxfId="72"/>
    <tableColumn id="11" xr3:uid="{2071EB9B-B14E-4EF0-9B86-0D5FDA96828D}" uniqueName="11" name="Column11" queryTableFieldId="11" dataDxfId="71"/>
    <tableColumn id="12" xr3:uid="{1660C180-EE6B-48E8-9880-55F02CC623C4}" uniqueName="12" name="Column12" queryTableFieldId="12" dataDxfId="7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30D8221-A5B4-4162-BEFC-7BB63825B861}" name="Table009__Page_6" displayName="Table009__Page_6" ref="A1:I16" tableType="queryTable" totalsRowShown="0">
  <autoFilter ref="A1:I16" xr:uid="{630D8221-A5B4-4162-BEFC-7BB63825B861}"/>
  <tableColumns count="9">
    <tableColumn id="1" xr3:uid="{5980B244-73E4-43AF-B863-305E8B039C33}" uniqueName="1" name="Column1" queryTableFieldId="1" dataDxfId="69"/>
    <tableColumn id="2" xr3:uid="{549208EE-7E07-4F0F-ACFD-9606CC8F6B50}" uniqueName="2" name="Column2" queryTableFieldId="2" dataDxfId="68"/>
    <tableColumn id="3" xr3:uid="{086F7B88-A201-47FD-B9A0-0C976108E144}" uniqueName="3" name="Column3" queryTableFieldId="3" dataDxfId="67"/>
    <tableColumn id="4" xr3:uid="{CC912184-CE02-4DC9-8815-71C4295C86DF}" uniqueName="4" name="Column4" queryTableFieldId="4" dataDxfId="66"/>
    <tableColumn id="5" xr3:uid="{8F3F2202-7C07-4D43-B483-871C9E242208}" uniqueName="5" name="Column5" queryTableFieldId="5" dataDxfId="65"/>
    <tableColumn id="6" xr3:uid="{6D2190D6-B434-4BB9-95B1-A29148C453AF}" uniqueName="6" name="Column6" queryTableFieldId="6" dataDxfId="64"/>
    <tableColumn id="7" xr3:uid="{A33DE0AF-7DA7-4623-87E7-DBA2BF4E404A}" uniqueName="7" name="Column7" queryTableFieldId="7" dataDxfId="63"/>
    <tableColumn id="8" xr3:uid="{CD689B59-BA44-4F67-9FF9-E08337BE66FD}" uniqueName="8" name="Column8" queryTableFieldId="8" dataDxfId="62"/>
    <tableColumn id="9" xr3:uid="{744F224A-BA1E-4758-B291-8D5C8D341610}" uniqueName="9" name="Column9" queryTableFieldId="9" dataDxfId="6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C9E0-A64E-40AC-B9F4-C919ED5906CC}">
  <dimension ref="A1:J36"/>
  <sheetViews>
    <sheetView tabSelected="1" topLeftCell="A8" zoomScale="70" zoomScaleNormal="70" workbookViewId="0">
      <selection activeCell="I22" sqref="I22"/>
    </sheetView>
  </sheetViews>
  <sheetFormatPr defaultRowHeight="14.5" x14ac:dyDescent="0.35"/>
  <cols>
    <col min="1" max="1" width="51.453125" bestFit="1" customWidth="1"/>
    <col min="2" max="2" width="36.54296875" bestFit="1" customWidth="1"/>
    <col min="3" max="3" width="14.6328125" bestFit="1" customWidth="1"/>
    <col min="4" max="4" width="13.6328125" bestFit="1" customWidth="1"/>
    <col min="5" max="6" width="15.6328125" bestFit="1" customWidth="1"/>
    <col min="7" max="7" width="9" bestFit="1" customWidth="1"/>
    <col min="8" max="8" width="31.90625" bestFit="1" customWidth="1"/>
    <col min="9" max="9" width="34.08984375" customWidth="1"/>
    <col min="10" max="10" width="32.36328125" bestFit="1" customWidth="1"/>
    <col min="11" max="11" width="14.453125" bestFit="1" customWidth="1"/>
    <col min="12" max="12" width="18.1796875" bestFit="1" customWidth="1"/>
    <col min="13" max="13" width="17.453125" bestFit="1" customWidth="1"/>
    <col min="14" max="15" width="13.36328125" bestFit="1" customWidth="1"/>
    <col min="16" max="16" width="26.6328125" bestFit="1" customWidth="1"/>
    <col min="17" max="17" width="8" bestFit="1" customWidth="1"/>
    <col min="18" max="18" width="10.36328125" bestFit="1" customWidth="1"/>
    <col min="19" max="19" width="25.7265625" bestFit="1" customWidth="1"/>
    <col min="20" max="20" width="20" bestFit="1" customWidth="1"/>
    <col min="21" max="21" width="37.08984375" bestFit="1" customWidth="1"/>
    <col min="22" max="22" width="33.6328125" bestFit="1" customWidth="1"/>
    <col min="23" max="23" width="15.36328125" bestFit="1" customWidth="1"/>
    <col min="24" max="24" width="22.1796875" bestFit="1" customWidth="1"/>
    <col min="25" max="25" width="30.08984375" bestFit="1" customWidth="1"/>
    <col min="26" max="26" width="26.36328125" bestFit="1" customWidth="1"/>
    <col min="27" max="27" width="28.36328125" bestFit="1" customWidth="1"/>
    <col min="28" max="28" width="21.08984375" bestFit="1" customWidth="1"/>
    <col min="29" max="29" width="11.6328125" bestFit="1" customWidth="1"/>
    <col min="30" max="30" width="25.90625" bestFit="1" customWidth="1"/>
    <col min="31" max="31" width="34.08984375" bestFit="1" customWidth="1"/>
    <col min="32" max="32" width="22.08984375" bestFit="1" customWidth="1"/>
    <col min="33" max="33" width="10.7265625" bestFit="1" customWidth="1"/>
  </cols>
  <sheetData>
    <row r="1" spans="1:10" x14ac:dyDescent="0.35">
      <c r="A1" s="11" t="s">
        <v>551</v>
      </c>
      <c r="B1" s="11" t="s">
        <v>546</v>
      </c>
      <c r="C1" s="11" t="s">
        <v>553</v>
      </c>
      <c r="D1" s="11" t="s">
        <v>76</v>
      </c>
      <c r="E1" s="11" t="s">
        <v>562</v>
      </c>
      <c r="F1" s="11" t="s">
        <v>563</v>
      </c>
      <c r="G1" s="11" t="s">
        <v>552</v>
      </c>
      <c r="H1" s="11" t="s">
        <v>564</v>
      </c>
    </row>
    <row r="2" spans="1:10" x14ac:dyDescent="0.35">
      <c r="A2" s="6" t="s">
        <v>514</v>
      </c>
      <c r="B2" s="6" t="s">
        <v>541</v>
      </c>
      <c r="C2" s="7">
        <v>447200000</v>
      </c>
      <c r="D2" s="7">
        <f>VLOOKUP(B2,[1]pricelist!$B$3:$H$53,7,0)*1000/1.01</f>
        <v>31219338.150031216</v>
      </c>
      <c r="E2" s="7">
        <f>D2*90%</f>
        <v>28097404.335028097</v>
      </c>
      <c r="F2" s="7">
        <f>D2*70%</f>
        <v>21853536.705021851</v>
      </c>
      <c r="G2" s="9">
        <v>228</v>
      </c>
      <c r="H2" s="6" t="s">
        <v>565</v>
      </c>
    </row>
    <row r="3" spans="1:10" x14ac:dyDescent="0.35">
      <c r="A3" s="6" t="s">
        <v>547</v>
      </c>
      <c r="B3" s="6" t="s">
        <v>548</v>
      </c>
      <c r="C3" s="7">
        <v>388500000</v>
      </c>
      <c r="D3" s="7">
        <f>VLOOKUP(B3,[1]pricelist!$B$3:$H$53,7,0)*1000/1.01</f>
        <v>29435375.970029432</v>
      </c>
      <c r="E3" s="7">
        <f t="shared" ref="E3:E32" si="0">D3*90%</f>
        <v>26491838.37302649</v>
      </c>
      <c r="F3" s="7">
        <f t="shared" ref="F3:F32" si="1">D3*70%</f>
        <v>20604763.179020602</v>
      </c>
      <c r="G3" s="9">
        <v>227</v>
      </c>
      <c r="H3" s="6" t="s">
        <v>565</v>
      </c>
    </row>
    <row r="4" spans="1:10" x14ac:dyDescent="0.35">
      <c r="A4" s="6" t="s">
        <v>515</v>
      </c>
      <c r="B4" s="6" t="s">
        <v>542</v>
      </c>
      <c r="C4" s="7">
        <v>311500000</v>
      </c>
      <c r="D4" s="7">
        <f>VLOOKUP(B4,[1]pricelist!$B$3:$H$53,7,0)*1000/1.01</f>
        <v>20738560.342520736</v>
      </c>
      <c r="E4" s="7">
        <f t="shared" si="0"/>
        <v>18664704.308268663</v>
      </c>
      <c r="F4" s="7">
        <f t="shared" si="1"/>
        <v>14516992.239764515</v>
      </c>
      <c r="G4" s="9">
        <v>222</v>
      </c>
      <c r="H4" s="6" t="s">
        <v>565</v>
      </c>
    </row>
    <row r="5" spans="1:10" x14ac:dyDescent="0.35">
      <c r="A5" s="6" t="s">
        <v>516</v>
      </c>
      <c r="B5" s="6" t="s">
        <v>543</v>
      </c>
      <c r="C5" s="7">
        <v>329050000</v>
      </c>
      <c r="D5" s="7">
        <f>VLOOKUP(B5,[1]pricelist!$B$3:$H$53,7,0)*1000/1.01</f>
        <v>22031932.923022028</v>
      </c>
      <c r="E5" s="7">
        <f t="shared" si="0"/>
        <v>19828739.630719826</v>
      </c>
      <c r="F5" s="7">
        <f t="shared" si="1"/>
        <v>15422353.046115419</v>
      </c>
      <c r="G5" s="9">
        <v>223</v>
      </c>
      <c r="H5" s="6" t="s">
        <v>565</v>
      </c>
    </row>
    <row r="6" spans="1:10" x14ac:dyDescent="0.35">
      <c r="A6" s="6" t="s">
        <v>496</v>
      </c>
      <c r="B6" s="6" t="s">
        <v>530</v>
      </c>
      <c r="C6" s="7">
        <v>405000000</v>
      </c>
      <c r="D6" s="7">
        <f>VLOOKUP(B6,[1]pricelist!$B$3:$H$53,7,0)*1000/1.01</f>
        <v>31219338.150031216</v>
      </c>
      <c r="E6" s="7">
        <f t="shared" si="0"/>
        <v>28097404.335028097</v>
      </c>
      <c r="F6" s="7">
        <f t="shared" si="1"/>
        <v>21853536.705021851</v>
      </c>
      <c r="G6" s="9">
        <v>244</v>
      </c>
      <c r="H6" s="6" t="s">
        <v>565</v>
      </c>
    </row>
    <row r="7" spans="1:10" x14ac:dyDescent="0.35">
      <c r="A7" s="6" t="s">
        <v>497</v>
      </c>
      <c r="B7" s="6" t="s">
        <v>531</v>
      </c>
      <c r="C7" s="7">
        <v>442000000</v>
      </c>
      <c r="D7" s="7">
        <f>VLOOKUP(B7,[1]pricelist!$B$3:$H$53,7,0)*1000/1.01</f>
        <v>33895281.420033887</v>
      </c>
      <c r="E7" s="7">
        <f t="shared" si="0"/>
        <v>30505753.2780305</v>
      </c>
      <c r="F7" s="7">
        <f t="shared" si="1"/>
        <v>23726696.994023718</v>
      </c>
      <c r="G7" s="9">
        <v>245</v>
      </c>
      <c r="H7" s="6" t="s">
        <v>565</v>
      </c>
      <c r="J7" s="5"/>
    </row>
    <row r="8" spans="1:10" x14ac:dyDescent="0.35">
      <c r="A8" s="6" t="s">
        <v>517</v>
      </c>
      <c r="B8" s="6" t="s">
        <v>532</v>
      </c>
      <c r="C8" s="7">
        <v>303000000</v>
      </c>
      <c r="D8" s="7">
        <f>VLOOKUP(B8,[1]pricelist!$B$3:$H$53,7,0)*1000/1.01</f>
        <v>20515565.070020512</v>
      </c>
      <c r="E8" s="7">
        <f t="shared" si="0"/>
        <v>18464008.56301846</v>
      </c>
      <c r="F8" s="7">
        <f t="shared" si="1"/>
        <v>14360895.549014358</v>
      </c>
      <c r="G8" s="4">
        <v>240</v>
      </c>
      <c r="H8" s="6" t="s">
        <v>566</v>
      </c>
    </row>
    <row r="9" spans="1:10" x14ac:dyDescent="0.35">
      <c r="A9" s="6" t="s">
        <v>518</v>
      </c>
      <c r="B9" s="6" t="s">
        <v>533</v>
      </c>
      <c r="C9" s="7">
        <v>263000000</v>
      </c>
      <c r="D9" s="7">
        <f>VLOOKUP(B9,[1]pricelist!$B$3:$H$53,7,0)*1000/1.01</f>
        <v>17839621.800017841</v>
      </c>
      <c r="E9" s="7">
        <f t="shared" si="0"/>
        <v>16055659.620016057</v>
      </c>
      <c r="F9" s="7">
        <f t="shared" si="1"/>
        <v>12487735.260012489</v>
      </c>
      <c r="G9" s="4">
        <v>241</v>
      </c>
      <c r="H9" s="6" t="s">
        <v>566</v>
      </c>
      <c r="J9" s="3"/>
    </row>
    <row r="10" spans="1:10" x14ac:dyDescent="0.35">
      <c r="A10" s="6" t="s">
        <v>519</v>
      </c>
      <c r="B10" s="6" t="s">
        <v>534</v>
      </c>
      <c r="C10" s="7">
        <v>217000000</v>
      </c>
      <c r="D10" s="7">
        <f>VLOOKUP(B10,[1]pricelist!$B$3:$H$53,7,0)*1000/1.01</f>
        <v>11595754.170011595</v>
      </c>
      <c r="E10" s="7">
        <f t="shared" si="0"/>
        <v>10436178.753010435</v>
      </c>
      <c r="F10" s="7">
        <f t="shared" si="1"/>
        <v>8117027.9190081162</v>
      </c>
      <c r="G10" s="4">
        <v>242</v>
      </c>
      <c r="H10" s="6" t="s">
        <v>566</v>
      </c>
      <c r="J10" s="3"/>
    </row>
    <row r="11" spans="1:10" x14ac:dyDescent="0.35">
      <c r="A11" s="6" t="s">
        <v>523</v>
      </c>
      <c r="B11" s="6" t="s">
        <v>535</v>
      </c>
      <c r="C11" s="7">
        <v>188300000</v>
      </c>
      <c r="D11" s="7">
        <f>VLOOKUP(B11,[1]pricelist!$B$3:$H$53,7,0)*1000/1.01</f>
        <v>11328159.843011327</v>
      </c>
      <c r="E11" s="7">
        <f t="shared" si="0"/>
        <v>10195343.858710194</v>
      </c>
      <c r="F11" s="7">
        <f t="shared" si="1"/>
        <v>7929711.8901079288</v>
      </c>
      <c r="G11" s="4">
        <v>202</v>
      </c>
      <c r="H11" s="6" t="s">
        <v>568</v>
      </c>
      <c r="J11" s="3"/>
    </row>
    <row r="12" spans="1:10" x14ac:dyDescent="0.35">
      <c r="A12" s="6" t="s">
        <v>524</v>
      </c>
      <c r="B12" s="6" t="s">
        <v>536</v>
      </c>
      <c r="C12" s="7">
        <v>222850000</v>
      </c>
      <c r="D12" s="7">
        <f>VLOOKUP(B12,[1]pricelist!$B$3:$H$53,7,0)*1000/1.01</f>
        <v>14271697.440014271</v>
      </c>
      <c r="E12" s="7">
        <f t="shared" si="0"/>
        <v>12844527.696012843</v>
      </c>
      <c r="F12" s="7">
        <f t="shared" si="1"/>
        <v>9990188.2080099899</v>
      </c>
      <c r="G12" s="4">
        <v>204</v>
      </c>
      <c r="H12" s="6" t="s">
        <v>573</v>
      </c>
      <c r="J12" s="3"/>
    </row>
    <row r="13" spans="1:10" x14ac:dyDescent="0.35">
      <c r="A13" s="6" t="s">
        <v>498</v>
      </c>
      <c r="B13" s="6" t="s">
        <v>537</v>
      </c>
      <c r="C13" s="7">
        <v>210700000</v>
      </c>
      <c r="D13" s="7">
        <f>VLOOKUP(B13,[1]pricelist!$B$3:$H$53,7,0)*1000/1.01</f>
        <v>13112122.023013111</v>
      </c>
      <c r="E13" s="7">
        <f t="shared" si="0"/>
        <v>11800909.820711801</v>
      </c>
      <c r="F13" s="7">
        <f t="shared" si="1"/>
        <v>9178485.4161091764</v>
      </c>
      <c r="G13" s="4">
        <v>205</v>
      </c>
      <c r="H13" s="6" t="s">
        <v>573</v>
      </c>
    </row>
    <row r="14" spans="1:10" x14ac:dyDescent="0.35">
      <c r="A14" s="6" t="s">
        <v>527</v>
      </c>
      <c r="B14" s="6" t="s">
        <v>490</v>
      </c>
      <c r="C14" s="7">
        <v>277200000</v>
      </c>
      <c r="D14" s="7">
        <f>VLOOKUP(B14,[1]pricelist!$B$3:$H$53,7,0)*1000/1.01</f>
        <v>18642404.781018641</v>
      </c>
      <c r="E14" s="7">
        <f t="shared" si="0"/>
        <v>16778164.302916776</v>
      </c>
      <c r="F14" s="7">
        <f t="shared" si="1"/>
        <v>13049683.346713047</v>
      </c>
      <c r="G14" s="4">
        <v>213</v>
      </c>
      <c r="H14" s="6" t="s">
        <v>567</v>
      </c>
    </row>
    <row r="15" spans="1:10" x14ac:dyDescent="0.35">
      <c r="A15" s="6" t="s">
        <v>528</v>
      </c>
      <c r="B15" s="6" t="s">
        <v>491</v>
      </c>
      <c r="C15" s="7">
        <v>291300000</v>
      </c>
      <c r="D15" s="7">
        <f>VLOOKUP(B15,[1]pricelist!$B$3:$H$53,7,0)*1000/1.01</f>
        <v>19623583.980019622</v>
      </c>
      <c r="E15" s="7">
        <f t="shared" si="0"/>
        <v>17661225.58201766</v>
      </c>
      <c r="F15" s="7">
        <f t="shared" si="1"/>
        <v>13736508.786013734</v>
      </c>
      <c r="G15" s="4">
        <v>214</v>
      </c>
      <c r="H15" s="6" t="s">
        <v>567</v>
      </c>
    </row>
    <row r="16" spans="1:10" x14ac:dyDescent="0.35">
      <c r="A16" s="6" t="s">
        <v>525</v>
      </c>
      <c r="B16" s="6" t="s">
        <v>544</v>
      </c>
      <c r="C16" s="7">
        <v>262500000</v>
      </c>
      <c r="D16" s="7">
        <f>VLOOKUP(B16,[1]pricelist!$B$3:$H$53,7,0)*1000/1.01</f>
        <v>16323253.947016323</v>
      </c>
      <c r="E16" s="7">
        <f t="shared" si="0"/>
        <v>14690928.552314691</v>
      </c>
      <c r="F16" s="7">
        <f t="shared" si="1"/>
        <v>11426277.762911426</v>
      </c>
      <c r="G16" s="4">
        <v>209</v>
      </c>
      <c r="H16" s="6" t="s">
        <v>567</v>
      </c>
    </row>
    <row r="17" spans="1:8" x14ac:dyDescent="0.35">
      <c r="A17" s="6" t="s">
        <v>499</v>
      </c>
      <c r="B17" s="6" t="s">
        <v>538</v>
      </c>
      <c r="C17" s="7">
        <v>285200000</v>
      </c>
      <c r="D17" s="7">
        <f>VLOOKUP(B17,[1]pricelist!$B$3:$H$53,7,0)*1000/1.01</f>
        <v>18285612.345018283</v>
      </c>
      <c r="E17" s="7">
        <f t="shared" si="0"/>
        <v>16457051.110516455</v>
      </c>
      <c r="F17" s="7">
        <f t="shared" si="1"/>
        <v>12799928.641512796</v>
      </c>
      <c r="G17" s="4">
        <v>220</v>
      </c>
      <c r="H17" s="6" t="s">
        <v>567</v>
      </c>
    </row>
    <row r="18" spans="1:8" x14ac:dyDescent="0.35">
      <c r="A18" s="6" t="s">
        <v>580</v>
      </c>
      <c r="B18" s="6" t="s">
        <v>507</v>
      </c>
      <c r="C18" s="7">
        <v>214000000</v>
      </c>
      <c r="D18" s="7">
        <f>VLOOKUP(B18,[1]pricelist!$B$3:$H$53,7,0)*1000/1.01</f>
        <v>18731602.890018728</v>
      </c>
      <c r="E18" s="7">
        <f t="shared" si="0"/>
        <v>16858442.601016857</v>
      </c>
      <c r="F18" s="7">
        <f t="shared" si="1"/>
        <v>13112122.023013109</v>
      </c>
      <c r="G18" s="4">
        <v>221</v>
      </c>
      <c r="H18" s="6" t="s">
        <v>574</v>
      </c>
    </row>
    <row r="19" spans="1:8" x14ac:dyDescent="0.35">
      <c r="A19" s="6" t="s">
        <v>555</v>
      </c>
      <c r="B19" s="6" t="s">
        <v>507</v>
      </c>
      <c r="C19" s="7">
        <v>251000000</v>
      </c>
      <c r="D19" s="7">
        <f>VLOOKUP(B19,[1]pricelist!$B$3:$H$53,7,0)*1000/1.01</f>
        <v>18731602.890018728</v>
      </c>
      <c r="E19" s="7">
        <f t="shared" ref="E19" si="2">D19*90%</f>
        <v>16858442.601016857</v>
      </c>
      <c r="F19" s="7">
        <f t="shared" ref="F19" si="3">D19*70%</f>
        <v>13112122.023013109</v>
      </c>
      <c r="G19" s="4">
        <v>221</v>
      </c>
      <c r="H19" s="6" t="s">
        <v>574</v>
      </c>
    </row>
    <row r="20" spans="1:8" x14ac:dyDescent="0.35">
      <c r="A20" s="6" t="s">
        <v>500</v>
      </c>
      <c r="B20" s="6" t="s">
        <v>556</v>
      </c>
      <c r="C20" s="7">
        <v>251000000</v>
      </c>
      <c r="D20" s="7">
        <f>VLOOKUP(B20,[1]pricelist!$B$3:$H$53,7,0)*1000/1.01</f>
        <v>18731602.890018728</v>
      </c>
      <c r="E20" s="7">
        <f t="shared" si="0"/>
        <v>16858442.601016857</v>
      </c>
      <c r="F20" s="7">
        <f t="shared" si="1"/>
        <v>13112122.023013109</v>
      </c>
      <c r="G20" s="4">
        <v>243</v>
      </c>
      <c r="H20" s="6" t="s">
        <v>574</v>
      </c>
    </row>
    <row r="21" spans="1:8" x14ac:dyDescent="0.35">
      <c r="A21" s="6" t="s">
        <v>501</v>
      </c>
      <c r="B21" s="6" t="s">
        <v>508</v>
      </c>
      <c r="C21" s="7">
        <v>251000000</v>
      </c>
      <c r="D21" s="7">
        <f>VLOOKUP(B21,[1]pricelist!$B$3:$H$53,7,0)*1000/1.01</f>
        <v>18731602.890018728</v>
      </c>
      <c r="E21" s="7">
        <f t="shared" si="0"/>
        <v>16858442.601016857</v>
      </c>
      <c r="F21" s="7">
        <f t="shared" si="1"/>
        <v>13112122.023013109</v>
      </c>
      <c r="G21" s="4">
        <v>250</v>
      </c>
      <c r="H21" s="6" t="s">
        <v>575</v>
      </c>
    </row>
    <row r="22" spans="1:8" x14ac:dyDescent="0.35">
      <c r="A22" s="6" t="s">
        <v>502</v>
      </c>
      <c r="B22" s="6" t="s">
        <v>509</v>
      </c>
      <c r="C22" s="7">
        <v>307500000</v>
      </c>
      <c r="D22" s="7">
        <f>VLOOKUP(B22,[1]pricelist!$B$3:$H$53,7,0)*1000/1.01</f>
        <v>22299527.2500223</v>
      </c>
      <c r="E22" s="7">
        <f t="shared" si="0"/>
        <v>20069574.52502007</v>
      </c>
      <c r="F22" s="7">
        <f t="shared" si="1"/>
        <v>15609669.075015608</v>
      </c>
      <c r="G22" s="4">
        <v>235</v>
      </c>
      <c r="H22" s="6" t="s">
        <v>570</v>
      </c>
    </row>
    <row r="23" spans="1:8" x14ac:dyDescent="0.35">
      <c r="A23" s="6" t="s">
        <v>503</v>
      </c>
      <c r="B23" s="6" t="s">
        <v>549</v>
      </c>
      <c r="C23" s="7">
        <v>353000000</v>
      </c>
      <c r="D23" s="7">
        <f>VLOOKUP(B23,[1]pricelist!$B$3:$H$53,7,0)*1000/1.01</f>
        <v>25867451.610025868</v>
      </c>
      <c r="E23" s="7">
        <f t="shared" si="0"/>
        <v>23280706.44902328</v>
      </c>
      <c r="F23" s="7">
        <f t="shared" si="1"/>
        <v>18107216.127018105</v>
      </c>
      <c r="G23" s="4">
        <v>246</v>
      </c>
      <c r="H23" s="6" t="s">
        <v>576</v>
      </c>
    </row>
    <row r="24" spans="1:8" x14ac:dyDescent="0.35">
      <c r="A24" s="6" t="s">
        <v>504</v>
      </c>
      <c r="B24" s="6" t="s">
        <v>510</v>
      </c>
      <c r="C24" s="7">
        <v>363000000</v>
      </c>
      <c r="D24" s="7">
        <f>VLOOKUP(B24,[1]pricelist!$B$3:$H$53,7,0)*1000/1.01</f>
        <v>26759432.700026754</v>
      </c>
      <c r="E24" s="7">
        <f t="shared" si="0"/>
        <v>24083489.43002408</v>
      </c>
      <c r="F24" s="7">
        <f t="shared" si="1"/>
        <v>18731602.890018728</v>
      </c>
      <c r="G24" s="4">
        <v>247</v>
      </c>
      <c r="H24" s="6" t="s">
        <v>577</v>
      </c>
    </row>
    <row r="25" spans="1:8" x14ac:dyDescent="0.35">
      <c r="A25" s="6" t="s">
        <v>505</v>
      </c>
      <c r="B25" s="6" t="s">
        <v>511</v>
      </c>
      <c r="C25" s="7">
        <v>413000000</v>
      </c>
      <c r="D25" s="7">
        <f>VLOOKUP(B25,[1]pricelist!$B$3:$H$53,7,0)*1000/1.01</f>
        <v>30327357.060030323</v>
      </c>
      <c r="E25" s="7">
        <f t="shared" si="0"/>
        <v>27294621.35402729</v>
      </c>
      <c r="F25" s="7">
        <f t="shared" si="1"/>
        <v>21229149.942021225</v>
      </c>
      <c r="G25" s="4">
        <v>248</v>
      </c>
      <c r="H25" s="6" t="s">
        <v>578</v>
      </c>
    </row>
    <row r="26" spans="1:8" x14ac:dyDescent="0.35">
      <c r="A26" s="6" t="s">
        <v>557</v>
      </c>
      <c r="B26" s="6" t="s">
        <v>559</v>
      </c>
      <c r="C26" s="7">
        <v>415000000</v>
      </c>
      <c r="D26" s="7">
        <f>VLOOKUP(B26,[1]pricelist!$B$3:$H$53,7,0)*1000/1.01</f>
        <v>33003300.330032997</v>
      </c>
      <c r="E26" s="7">
        <f t="shared" si="0"/>
        <v>29702970.297029696</v>
      </c>
      <c r="F26" s="7">
        <f t="shared" si="1"/>
        <v>23102310.231023096</v>
      </c>
      <c r="G26" s="4">
        <v>251</v>
      </c>
      <c r="H26" s="6" t="s">
        <v>581</v>
      </c>
    </row>
    <row r="27" spans="1:8" x14ac:dyDescent="0.35">
      <c r="A27" t="s">
        <v>582</v>
      </c>
      <c r="B27" s="6" t="s">
        <v>559</v>
      </c>
      <c r="C27" s="7">
        <v>415000000</v>
      </c>
      <c r="D27" s="7">
        <f>VLOOKUP(B27,[1]pricelist!$B$3:$H$53,7,0)*1000/1.01</f>
        <v>33003300.330032997</v>
      </c>
      <c r="E27" s="7">
        <f t="shared" ref="E27" si="4">D27*90%</f>
        <v>29702970.297029696</v>
      </c>
      <c r="F27" s="7">
        <f t="shared" ref="F27" si="5">D27*70%</f>
        <v>23102310.231023096</v>
      </c>
      <c r="G27" s="4">
        <v>251</v>
      </c>
      <c r="H27" s="6" t="s">
        <v>581</v>
      </c>
    </row>
    <row r="28" spans="1:8" x14ac:dyDescent="0.35">
      <c r="A28" s="6" t="s">
        <v>558</v>
      </c>
      <c r="B28" s="6" t="s">
        <v>512</v>
      </c>
      <c r="C28" s="7">
        <v>443000000</v>
      </c>
      <c r="D28" s="7">
        <f>VLOOKUP(B28,[1]pricelist!$B$3:$H$53,7,0)*1000/1.01</f>
        <v>33003300.330032997</v>
      </c>
      <c r="E28" s="7">
        <f t="shared" ref="E28" si="6">D28*90%</f>
        <v>29702970.297029696</v>
      </c>
      <c r="F28" s="7">
        <f t="shared" ref="F28" si="7">D28*70%</f>
        <v>23102310.231023096</v>
      </c>
      <c r="G28" s="4">
        <v>249</v>
      </c>
      <c r="H28" s="6" t="s">
        <v>571</v>
      </c>
    </row>
    <row r="29" spans="1:8" x14ac:dyDescent="0.35">
      <c r="A29" s="6" t="s">
        <v>506</v>
      </c>
      <c r="B29" s="6" t="s">
        <v>512</v>
      </c>
      <c r="C29" s="7">
        <v>443000000</v>
      </c>
      <c r="D29" s="7">
        <f>VLOOKUP(B29,[1]pricelist!$B$3:$H$53,7,0)*1000/1.01</f>
        <v>33003300.330032997</v>
      </c>
      <c r="E29" s="7">
        <f>D29*90%</f>
        <v>29702970.297029696</v>
      </c>
      <c r="F29" s="7">
        <f>D29*70%</f>
        <v>23102310.231023096</v>
      </c>
      <c r="G29" s="4">
        <v>249</v>
      </c>
      <c r="H29" s="6" t="s">
        <v>571</v>
      </c>
    </row>
    <row r="30" spans="1:8" x14ac:dyDescent="0.35">
      <c r="A30" s="6" t="s">
        <v>529</v>
      </c>
      <c r="B30" s="6" t="s">
        <v>539</v>
      </c>
      <c r="C30" s="7">
        <v>155700000</v>
      </c>
      <c r="D30" s="7">
        <f>VLOOKUP(B30,[1]pricelist!$B$3:$H$53,7,0)*1000/1.01</f>
        <v>10882169.29801088</v>
      </c>
      <c r="E30" s="7">
        <f>D30*90%</f>
        <v>9793952.3682097923</v>
      </c>
      <c r="F30" s="7">
        <f>D30*70%</f>
        <v>7617518.5086076157</v>
      </c>
      <c r="G30" s="4">
        <v>201</v>
      </c>
      <c r="H30" s="6" t="s">
        <v>572</v>
      </c>
    </row>
    <row r="31" spans="1:8" x14ac:dyDescent="0.35">
      <c r="A31" s="6" t="s">
        <v>520</v>
      </c>
      <c r="B31" s="6" t="s">
        <v>513</v>
      </c>
      <c r="C31" s="7">
        <v>172600000</v>
      </c>
      <c r="D31" s="7">
        <f>VLOOKUP(B31,[1]pricelist!$B$3:$H$53,7,0)*1000/1.01</f>
        <v>7135848.7200071355</v>
      </c>
      <c r="E31" s="7">
        <f>D31*90%</f>
        <v>6422263.8480064217</v>
      </c>
      <c r="F31" s="7">
        <f>D31*70%</f>
        <v>4995094.104004995</v>
      </c>
      <c r="G31" s="4">
        <v>230</v>
      </c>
      <c r="H31" s="6" t="s">
        <v>572</v>
      </c>
    </row>
    <row r="32" spans="1:8" x14ac:dyDescent="0.35">
      <c r="A32" s="6" t="s">
        <v>521</v>
      </c>
      <c r="B32" s="6" t="s">
        <v>540</v>
      </c>
      <c r="C32" s="7">
        <v>176000000</v>
      </c>
      <c r="D32" s="7">
        <f>VLOOKUP(B32,[1]pricelist!$B$3:$H$53,7,0)*1000/1.01</f>
        <v>12041744.715012042</v>
      </c>
      <c r="E32" s="7">
        <f>D32*90%</f>
        <v>10837570.243510839</v>
      </c>
      <c r="F32" s="7">
        <f>D32*70%</f>
        <v>8429221.3005084284</v>
      </c>
      <c r="G32" s="4">
        <v>238</v>
      </c>
      <c r="H32" s="6" t="s">
        <v>579</v>
      </c>
    </row>
    <row r="33" spans="1:8" x14ac:dyDescent="0.35">
      <c r="A33" s="6" t="s">
        <v>526</v>
      </c>
      <c r="B33" s="6" t="s">
        <v>545</v>
      </c>
      <c r="C33" s="7">
        <v>168000000</v>
      </c>
      <c r="D33" s="7">
        <f>VLOOKUP(B33,[1]pricelist!$B$3:$H$53,7,0)*1000/1.01</f>
        <v>11149763.62501115</v>
      </c>
      <c r="E33" s="7">
        <f>D33*90%</f>
        <v>10034787.262510035</v>
      </c>
      <c r="F33" s="7">
        <f>D33*70%</f>
        <v>7804834.5375078041</v>
      </c>
      <c r="G33" s="4">
        <v>237</v>
      </c>
      <c r="H33" s="6" t="s">
        <v>579</v>
      </c>
    </row>
    <row r="34" spans="1:8" x14ac:dyDescent="0.35">
      <c r="A34" s="6" t="s">
        <v>560</v>
      </c>
      <c r="B34" s="6" t="s">
        <v>535</v>
      </c>
      <c r="C34" s="7">
        <v>188300000</v>
      </c>
      <c r="D34" s="7">
        <f>VLOOKUP(B34,[1]pricelist!$B$3:$H$53,7,0)*1000/1.01</f>
        <v>11328159.843011327</v>
      </c>
      <c r="E34" s="7">
        <f t="shared" ref="E34:E35" si="8">D34*90%</f>
        <v>10195343.858710194</v>
      </c>
      <c r="F34" s="7">
        <f t="shared" ref="F34:F35" si="9">D34*70%</f>
        <v>7929711.8901079288</v>
      </c>
      <c r="G34" s="4">
        <v>202</v>
      </c>
      <c r="H34" s="6" t="s">
        <v>568</v>
      </c>
    </row>
    <row r="35" spans="1:8" x14ac:dyDescent="0.35">
      <c r="A35" s="6" t="s">
        <v>561</v>
      </c>
      <c r="B35" s="6" t="s">
        <v>512</v>
      </c>
      <c r="C35" s="7">
        <v>443000000</v>
      </c>
      <c r="D35" s="7">
        <f>VLOOKUP(B35,[1]pricelist!$B$3:$H$53,7,0)*1000/1.01</f>
        <v>33003300.330032997</v>
      </c>
      <c r="E35" s="7">
        <f t="shared" si="8"/>
        <v>29702970.297029696</v>
      </c>
      <c r="F35" s="7">
        <f t="shared" si="9"/>
        <v>23102310.231023096</v>
      </c>
      <c r="G35" s="4">
        <v>249</v>
      </c>
      <c r="H35" s="6" t="s">
        <v>571</v>
      </c>
    </row>
    <row r="36" spans="1:8" x14ac:dyDescent="0.35">
      <c r="A36" s="8" t="s">
        <v>522</v>
      </c>
      <c r="B36" s="6" t="s">
        <v>550</v>
      </c>
      <c r="C36" s="7">
        <v>345650000</v>
      </c>
      <c r="D36" s="7">
        <f>VLOOKUP(B36,[1]pricelist!$B$3:$H$53,7,0)*1000/1.01</f>
        <v>22834715.904022835</v>
      </c>
      <c r="E36" s="7">
        <f t="shared" ref="E36" si="10">D36*90%</f>
        <v>20551244.313620552</v>
      </c>
      <c r="F36" s="7">
        <f t="shared" ref="F36" si="11">D36*70%</f>
        <v>15984301.132815983</v>
      </c>
      <c r="G36" s="4">
        <v>233</v>
      </c>
      <c r="H36" s="6" t="s">
        <v>567</v>
      </c>
    </row>
  </sheetData>
  <conditionalFormatting sqref="A2:A26 A28:A35">
    <cfRule type="duplicateValues" dxfId="3" priority="6"/>
  </conditionalFormatting>
  <conditionalFormatting sqref="A2:A26 A28:A36">
    <cfRule type="duplicateValues" dxfId="0" priority="10"/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2486-F456-4872-8871-82688E1562A6}">
  <dimension ref="A1:F20"/>
  <sheetViews>
    <sheetView zoomScale="80" zoomScaleNormal="80" workbookViewId="0">
      <selection activeCell="G12" sqref="G1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1.90625" bestFit="1" customWidth="1"/>
    <col min="4" max="5" width="32" bestFit="1" customWidth="1"/>
    <col min="6" max="6" width="31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C2" t="s">
        <v>82</v>
      </c>
    </row>
    <row r="3" spans="1:6" x14ac:dyDescent="0.35">
      <c r="B3" t="s">
        <v>8</v>
      </c>
      <c r="C3" t="s">
        <v>386</v>
      </c>
      <c r="D3" t="s">
        <v>387</v>
      </c>
      <c r="E3" t="s">
        <v>388</v>
      </c>
      <c r="F3" t="s">
        <v>389</v>
      </c>
    </row>
    <row r="4" spans="1:6" x14ac:dyDescent="0.35">
      <c r="A4" t="s">
        <v>14</v>
      </c>
      <c r="B4" t="s">
        <v>15</v>
      </c>
      <c r="C4" t="s">
        <v>390</v>
      </c>
      <c r="D4" t="s">
        <v>391</v>
      </c>
      <c r="E4" t="s">
        <v>392</v>
      </c>
      <c r="F4" t="s">
        <v>393</v>
      </c>
    </row>
    <row r="5" spans="1:6" x14ac:dyDescent="0.35">
      <c r="B5" t="s">
        <v>152</v>
      </c>
      <c r="C5" t="s">
        <v>394</v>
      </c>
      <c r="D5" t="s">
        <v>395</v>
      </c>
      <c r="E5" t="s">
        <v>396</v>
      </c>
      <c r="F5" t="s">
        <v>397</v>
      </c>
    </row>
    <row r="6" spans="1:6" x14ac:dyDescent="0.35">
      <c r="A6" t="s">
        <v>27</v>
      </c>
      <c r="B6" t="s">
        <v>28</v>
      </c>
      <c r="C6" t="s">
        <v>398</v>
      </c>
      <c r="D6" t="s">
        <v>399</v>
      </c>
      <c r="E6" t="s">
        <v>400</v>
      </c>
      <c r="F6" t="s">
        <v>401</v>
      </c>
    </row>
    <row r="7" spans="1:6" x14ac:dyDescent="0.35">
      <c r="A7" t="s">
        <v>34</v>
      </c>
      <c r="B7" t="s">
        <v>102</v>
      </c>
      <c r="C7" t="s">
        <v>402</v>
      </c>
      <c r="D7" t="s">
        <v>403</v>
      </c>
      <c r="E7" t="s">
        <v>404</v>
      </c>
      <c r="F7" t="s">
        <v>405</v>
      </c>
    </row>
    <row r="8" spans="1:6" x14ac:dyDescent="0.35">
      <c r="B8" t="s">
        <v>41</v>
      </c>
      <c r="C8" t="s">
        <v>406</v>
      </c>
      <c r="D8" t="s">
        <v>407</v>
      </c>
      <c r="E8" t="s">
        <v>408</v>
      </c>
      <c r="F8" t="s">
        <v>409</v>
      </c>
    </row>
    <row r="9" spans="1:6" x14ac:dyDescent="0.35">
      <c r="A9" t="s">
        <v>47</v>
      </c>
      <c r="B9" t="s">
        <v>48</v>
      </c>
      <c r="C9" t="s">
        <v>410</v>
      </c>
      <c r="D9" t="s">
        <v>411</v>
      </c>
      <c r="E9" t="s">
        <v>412</v>
      </c>
      <c r="F9" t="s">
        <v>413</v>
      </c>
    </row>
    <row r="10" spans="1:6" x14ac:dyDescent="0.35">
      <c r="B10" t="s">
        <v>123</v>
      </c>
      <c r="C10" t="s">
        <v>406</v>
      </c>
      <c r="D10" t="s">
        <v>407</v>
      </c>
      <c r="E10" t="s">
        <v>408</v>
      </c>
      <c r="F10" t="s">
        <v>409</v>
      </c>
    </row>
    <row r="11" spans="1:6" x14ac:dyDescent="0.35">
      <c r="A11" t="s">
        <v>321</v>
      </c>
      <c r="B11" t="s">
        <v>56</v>
      </c>
      <c r="C11" t="s">
        <v>414</v>
      </c>
      <c r="D11" t="s">
        <v>415</v>
      </c>
      <c r="E11" t="s">
        <v>416</v>
      </c>
      <c r="F11" s="1">
        <v>450000000</v>
      </c>
    </row>
    <row r="12" spans="1:6" x14ac:dyDescent="0.35">
      <c r="B12" t="s">
        <v>61</v>
      </c>
      <c r="C12" t="s">
        <v>414</v>
      </c>
      <c r="D12" t="s">
        <v>415</v>
      </c>
      <c r="E12" t="s">
        <v>416</v>
      </c>
      <c r="F12" s="1">
        <v>451000000</v>
      </c>
    </row>
    <row r="13" spans="1:6" x14ac:dyDescent="0.35">
      <c r="B13" t="s">
        <v>62</v>
      </c>
      <c r="C13" t="s">
        <v>414</v>
      </c>
      <c r="D13" t="s">
        <v>415</v>
      </c>
      <c r="E13" t="s">
        <v>416</v>
      </c>
      <c r="F13" s="1">
        <v>450000000</v>
      </c>
    </row>
    <row r="14" spans="1:6" x14ac:dyDescent="0.35">
      <c r="B14" t="s">
        <v>63</v>
      </c>
      <c r="C14" t="s">
        <v>414</v>
      </c>
      <c r="D14" t="s">
        <v>415</v>
      </c>
      <c r="E14" t="s">
        <v>416</v>
      </c>
      <c r="F14" s="1">
        <v>448800000</v>
      </c>
    </row>
    <row r="15" spans="1:6" x14ac:dyDescent="0.35">
      <c r="B15" t="s">
        <v>64</v>
      </c>
      <c r="C15" t="s">
        <v>414</v>
      </c>
      <c r="D15" t="s">
        <v>415</v>
      </c>
      <c r="E15" t="s">
        <v>416</v>
      </c>
      <c r="F15" s="1">
        <v>448800000</v>
      </c>
    </row>
    <row r="16" spans="1:6" x14ac:dyDescent="0.35">
      <c r="A16" t="s">
        <v>65</v>
      </c>
      <c r="B16" t="s">
        <v>66</v>
      </c>
      <c r="C16" t="s">
        <v>417</v>
      </c>
      <c r="D16" t="s">
        <v>418</v>
      </c>
      <c r="E16" t="s">
        <v>419</v>
      </c>
      <c r="F16">
        <v>466900000</v>
      </c>
    </row>
    <row r="18" spans="1:6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 x14ac:dyDescent="0.35">
      <c r="A19" t="s">
        <v>135</v>
      </c>
      <c r="B19" t="s">
        <v>136</v>
      </c>
      <c r="C19" t="s">
        <v>420</v>
      </c>
      <c r="D19" t="s">
        <v>421</v>
      </c>
      <c r="E19" t="s">
        <v>422</v>
      </c>
      <c r="F19" t="s">
        <v>423</v>
      </c>
    </row>
    <row r="20" spans="1:6" x14ac:dyDescent="0.35">
      <c r="A20" t="s">
        <v>76</v>
      </c>
      <c r="C20" t="s">
        <v>178</v>
      </c>
      <c r="D20" t="s">
        <v>342</v>
      </c>
      <c r="E20" t="s">
        <v>343</v>
      </c>
      <c r="F20" t="s">
        <v>352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71A8-4205-45A8-A1C1-D9D164D2942F}">
  <dimension ref="A1:E19"/>
  <sheetViews>
    <sheetView zoomScale="90" zoomScaleNormal="90" workbookViewId="0">
      <selection activeCell="D18" sqref="D18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15.7265625" bestFit="1" customWidth="1"/>
    <col min="4" max="5" width="15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B2" t="s">
        <v>8</v>
      </c>
      <c r="C2" t="s">
        <v>424</v>
      </c>
    </row>
    <row r="3" spans="1:5" x14ac:dyDescent="0.35">
      <c r="A3" t="s">
        <v>14</v>
      </c>
      <c r="B3" t="s">
        <v>15</v>
      </c>
      <c r="C3" t="s">
        <v>425</v>
      </c>
      <c r="D3" t="s">
        <v>426</v>
      </c>
      <c r="E3" t="s">
        <v>427</v>
      </c>
    </row>
    <row r="4" spans="1:5" x14ac:dyDescent="0.35">
      <c r="B4" t="s">
        <v>152</v>
      </c>
      <c r="C4" t="s">
        <v>428</v>
      </c>
      <c r="D4" t="s">
        <v>429</v>
      </c>
      <c r="E4" t="s">
        <v>430</v>
      </c>
    </row>
    <row r="5" spans="1:5" x14ac:dyDescent="0.35">
      <c r="A5" t="s">
        <v>27</v>
      </c>
      <c r="B5" t="s">
        <v>28</v>
      </c>
      <c r="C5" t="s">
        <v>431</v>
      </c>
      <c r="D5" t="s">
        <v>432</v>
      </c>
      <c r="E5" t="s">
        <v>433</v>
      </c>
    </row>
    <row r="6" spans="1:5" x14ac:dyDescent="0.35">
      <c r="A6" t="s">
        <v>34</v>
      </c>
      <c r="B6" t="s">
        <v>102</v>
      </c>
      <c r="C6" t="s">
        <v>434</v>
      </c>
      <c r="D6" t="s">
        <v>435</v>
      </c>
      <c r="E6" t="s">
        <v>436</v>
      </c>
    </row>
    <row r="7" spans="1:5" x14ac:dyDescent="0.35">
      <c r="B7" t="s">
        <v>41</v>
      </c>
      <c r="C7" t="s">
        <v>104</v>
      </c>
      <c r="D7" t="s">
        <v>437</v>
      </c>
      <c r="E7" t="s">
        <v>438</v>
      </c>
    </row>
    <row r="8" spans="1:5" x14ac:dyDescent="0.35">
      <c r="A8" t="s">
        <v>115</v>
      </c>
      <c r="B8" t="s">
        <v>48</v>
      </c>
      <c r="C8" t="s">
        <v>439</v>
      </c>
      <c r="D8" t="s">
        <v>440</v>
      </c>
      <c r="E8" t="s">
        <v>441</v>
      </c>
    </row>
    <row r="9" spans="1:5" x14ac:dyDescent="0.35">
      <c r="A9" t="s">
        <v>122</v>
      </c>
      <c r="B9" t="s">
        <v>123</v>
      </c>
      <c r="C9" t="s">
        <v>104</v>
      </c>
      <c r="D9" t="s">
        <v>437</v>
      </c>
      <c r="E9" t="s">
        <v>438</v>
      </c>
    </row>
    <row r="10" spans="1:5" x14ac:dyDescent="0.35">
      <c r="B10" t="s">
        <v>56</v>
      </c>
      <c r="C10" t="s">
        <v>442</v>
      </c>
      <c r="D10" t="s">
        <v>443</v>
      </c>
      <c r="E10" t="s">
        <v>444</v>
      </c>
    </row>
    <row r="11" spans="1:5" x14ac:dyDescent="0.35">
      <c r="B11" t="s">
        <v>61</v>
      </c>
      <c r="C11" t="s">
        <v>442</v>
      </c>
      <c r="D11" t="s">
        <v>443</v>
      </c>
      <c r="E11" t="s">
        <v>444</v>
      </c>
    </row>
    <row r="12" spans="1:5" x14ac:dyDescent="0.35">
      <c r="A12" t="s">
        <v>55</v>
      </c>
      <c r="B12" t="s">
        <v>62</v>
      </c>
      <c r="C12" t="s">
        <v>442</v>
      </c>
      <c r="D12" t="s">
        <v>443</v>
      </c>
      <c r="E12" t="s">
        <v>444</v>
      </c>
    </row>
    <row r="13" spans="1:5" x14ac:dyDescent="0.35">
      <c r="B13" t="s">
        <v>63</v>
      </c>
      <c r="C13" t="s">
        <v>442</v>
      </c>
      <c r="D13" t="s">
        <v>443</v>
      </c>
      <c r="E13" t="s">
        <v>444</v>
      </c>
    </row>
    <row r="14" spans="1:5" x14ac:dyDescent="0.35">
      <c r="B14" t="s">
        <v>64</v>
      </c>
      <c r="C14" t="s">
        <v>442</v>
      </c>
      <c r="D14" t="s">
        <v>443</v>
      </c>
      <c r="E14" t="s">
        <v>444</v>
      </c>
    </row>
    <row r="15" spans="1:5" x14ac:dyDescent="0.35">
      <c r="A15" t="s">
        <v>65</v>
      </c>
      <c r="B15" t="s">
        <v>66</v>
      </c>
      <c r="C15" t="s">
        <v>445</v>
      </c>
      <c r="D15" t="s">
        <v>446</v>
      </c>
      <c r="E15" t="s">
        <v>447</v>
      </c>
    </row>
    <row r="17" spans="1:5" x14ac:dyDescent="0.35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spans="1:5" x14ac:dyDescent="0.35">
      <c r="A18" t="s">
        <v>135</v>
      </c>
      <c r="B18" t="s">
        <v>136</v>
      </c>
      <c r="C18" t="s">
        <v>448</v>
      </c>
      <c r="D18" t="s">
        <v>449</v>
      </c>
      <c r="E18" t="s">
        <v>450</v>
      </c>
    </row>
    <row r="19" spans="1:5" x14ac:dyDescent="0.35">
      <c r="A19" t="s">
        <v>76</v>
      </c>
      <c r="C19" t="s">
        <v>451</v>
      </c>
      <c r="D19" t="s">
        <v>451</v>
      </c>
      <c r="E19" t="s">
        <v>452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8F5E-7978-4DDA-9413-77E8ECD441FC}">
  <dimension ref="A1:E20"/>
  <sheetViews>
    <sheetView zoomScale="90" zoomScaleNormal="90" workbookViewId="0">
      <selection activeCell="H15" sqref="H15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1.1796875" bestFit="1" customWidth="1"/>
    <col min="4" max="5" width="32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C2" t="s">
        <v>82</v>
      </c>
    </row>
    <row r="3" spans="1:5" x14ac:dyDescent="0.35">
      <c r="B3" t="s">
        <v>8</v>
      </c>
      <c r="C3" t="s">
        <v>453</v>
      </c>
      <c r="D3" t="s">
        <v>454</v>
      </c>
      <c r="E3" t="s">
        <v>455</v>
      </c>
    </row>
    <row r="4" spans="1:5" x14ac:dyDescent="0.35">
      <c r="A4" t="s">
        <v>14</v>
      </c>
      <c r="B4" t="s">
        <v>15</v>
      </c>
      <c r="C4" t="s">
        <v>456</v>
      </c>
      <c r="D4" t="s">
        <v>457</v>
      </c>
      <c r="E4" t="s">
        <v>458</v>
      </c>
    </row>
    <row r="5" spans="1:5" x14ac:dyDescent="0.35">
      <c r="B5" t="s">
        <v>152</v>
      </c>
      <c r="C5" t="s">
        <v>459</v>
      </c>
      <c r="D5" t="s">
        <v>460</v>
      </c>
      <c r="E5" t="s">
        <v>461</v>
      </c>
    </row>
    <row r="6" spans="1:5" x14ac:dyDescent="0.35">
      <c r="A6" t="s">
        <v>27</v>
      </c>
      <c r="B6" t="s">
        <v>28</v>
      </c>
      <c r="C6" t="s">
        <v>462</v>
      </c>
      <c r="D6" t="s">
        <v>463</v>
      </c>
      <c r="E6" t="s">
        <v>464</v>
      </c>
    </row>
    <row r="7" spans="1:5" x14ac:dyDescent="0.35">
      <c r="A7" t="s">
        <v>465</v>
      </c>
      <c r="B7" t="s">
        <v>35</v>
      </c>
      <c r="C7" t="s">
        <v>466</v>
      </c>
      <c r="D7" t="s">
        <v>467</v>
      </c>
      <c r="E7" t="s">
        <v>468</v>
      </c>
    </row>
    <row r="8" spans="1:5" x14ac:dyDescent="0.35">
      <c r="B8" t="s">
        <v>41</v>
      </c>
      <c r="C8" t="s">
        <v>469</v>
      </c>
      <c r="D8" t="s">
        <v>470</v>
      </c>
      <c r="E8" t="s">
        <v>471</v>
      </c>
    </row>
    <row r="9" spans="1:5" x14ac:dyDescent="0.35">
      <c r="B9" t="s">
        <v>48</v>
      </c>
      <c r="C9" t="s">
        <v>466</v>
      </c>
      <c r="D9" t="s">
        <v>467</v>
      </c>
      <c r="E9" t="s">
        <v>468</v>
      </c>
    </row>
    <row r="10" spans="1:5" x14ac:dyDescent="0.35">
      <c r="B10" t="s">
        <v>54</v>
      </c>
      <c r="C10" t="s">
        <v>469</v>
      </c>
      <c r="D10" t="s">
        <v>470</v>
      </c>
      <c r="E10" t="s">
        <v>471</v>
      </c>
    </row>
    <row r="11" spans="1:5" x14ac:dyDescent="0.35">
      <c r="A11" t="s">
        <v>472</v>
      </c>
      <c r="B11" t="s">
        <v>56</v>
      </c>
      <c r="C11" t="s">
        <v>473</v>
      </c>
      <c r="D11" t="s">
        <v>474</v>
      </c>
      <c r="E11" t="s">
        <v>475</v>
      </c>
    </row>
    <row r="12" spans="1:5" x14ac:dyDescent="0.35">
      <c r="B12" t="s">
        <v>61</v>
      </c>
      <c r="C12" t="s">
        <v>473</v>
      </c>
      <c r="D12" t="s">
        <v>474</v>
      </c>
      <c r="E12" t="s">
        <v>475</v>
      </c>
    </row>
    <row r="13" spans="1:5" x14ac:dyDescent="0.35">
      <c r="B13" t="s">
        <v>62</v>
      </c>
      <c r="C13" t="s">
        <v>473</v>
      </c>
      <c r="D13" t="s">
        <v>474</v>
      </c>
      <c r="E13" t="s">
        <v>475</v>
      </c>
    </row>
    <row r="14" spans="1:5" x14ac:dyDescent="0.35">
      <c r="B14" t="s">
        <v>63</v>
      </c>
      <c r="C14" t="s">
        <v>473</v>
      </c>
      <c r="D14" t="s">
        <v>474</v>
      </c>
      <c r="E14" t="s">
        <v>475</v>
      </c>
    </row>
    <row r="15" spans="1:5" x14ac:dyDescent="0.35">
      <c r="B15" t="s">
        <v>64</v>
      </c>
      <c r="C15" t="s">
        <v>473</v>
      </c>
      <c r="D15" t="s">
        <v>474</v>
      </c>
      <c r="E15" t="s">
        <v>475</v>
      </c>
    </row>
    <row r="16" spans="1:5" x14ac:dyDescent="0.35">
      <c r="A16" t="s">
        <v>65</v>
      </c>
      <c r="B16" t="s">
        <v>66</v>
      </c>
      <c r="C16" t="s">
        <v>476</v>
      </c>
      <c r="D16" t="s">
        <v>477</v>
      </c>
      <c r="E16" t="s">
        <v>478</v>
      </c>
    </row>
    <row r="18" spans="1:5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35">
      <c r="A19" t="s">
        <v>135</v>
      </c>
      <c r="B19" t="s">
        <v>136</v>
      </c>
      <c r="C19" t="s">
        <v>479</v>
      </c>
      <c r="D19" t="s">
        <v>480</v>
      </c>
      <c r="E19" t="s">
        <v>481</v>
      </c>
    </row>
    <row r="20" spans="1:5" x14ac:dyDescent="0.35">
      <c r="A20" t="s">
        <v>76</v>
      </c>
      <c r="C20" t="s">
        <v>337</v>
      </c>
      <c r="D20" t="s">
        <v>341</v>
      </c>
      <c r="E20" t="s">
        <v>482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692EE-8762-4650-B2E9-8C0B02D25245}">
  <dimension ref="A1:H34"/>
  <sheetViews>
    <sheetView zoomScale="70" zoomScaleNormal="70" workbookViewId="0">
      <selection activeCell="A24" sqref="A24:C24"/>
    </sheetView>
  </sheetViews>
  <sheetFormatPr defaultRowHeight="14.5" x14ac:dyDescent="0.35"/>
  <cols>
    <col min="1" max="1" width="51.453125" bestFit="1" customWidth="1"/>
    <col min="2" max="2" width="36.54296875" bestFit="1" customWidth="1"/>
    <col min="3" max="3" width="14.6328125" bestFit="1" customWidth="1"/>
    <col min="4" max="4" width="12.6328125" bestFit="1" customWidth="1"/>
    <col min="5" max="6" width="16.08984375" bestFit="1" customWidth="1"/>
    <col min="7" max="7" width="9" bestFit="1" customWidth="1"/>
    <col min="8" max="8" width="14.453125" bestFit="1" customWidth="1"/>
  </cols>
  <sheetData>
    <row r="1" spans="1:8" x14ac:dyDescent="0.35">
      <c r="A1" s="6" t="s">
        <v>551</v>
      </c>
      <c r="B1" s="6" t="s">
        <v>546</v>
      </c>
      <c r="C1" s="6" t="s">
        <v>553</v>
      </c>
      <c r="D1" s="6" t="s">
        <v>76</v>
      </c>
      <c r="E1" s="6" t="s">
        <v>562</v>
      </c>
      <c r="F1" s="6" t="s">
        <v>563</v>
      </c>
      <c r="G1" s="6" t="s">
        <v>552</v>
      </c>
      <c r="H1" s="10" t="s">
        <v>564</v>
      </c>
    </row>
    <row r="2" spans="1:8" x14ac:dyDescent="0.35">
      <c r="A2" s="6" t="s">
        <v>514</v>
      </c>
      <c r="B2" s="6" t="s">
        <v>541</v>
      </c>
      <c r="C2" s="7">
        <f>VLOOKUP(B2,[1]pricelist!$B$3:$C$53,2,0)</f>
        <v>447200000</v>
      </c>
      <c r="D2" s="7">
        <f>VLOOKUP(B2,[1]pricelist!$B$3:$H$53,7,0)</f>
        <v>31531.531531531527</v>
      </c>
      <c r="E2" s="7">
        <f>D2*90%</f>
        <v>28378.378378378377</v>
      </c>
      <c r="F2" s="7">
        <f>D2*70%</f>
        <v>22072.072072072067</v>
      </c>
      <c r="G2" s="9">
        <v>228</v>
      </c>
      <c r="H2" t="s">
        <v>565</v>
      </c>
    </row>
    <row r="3" spans="1:8" x14ac:dyDescent="0.35">
      <c r="A3" s="6" t="s">
        <v>547</v>
      </c>
      <c r="B3" s="6" t="s">
        <v>548</v>
      </c>
      <c r="C3" s="7">
        <f>VLOOKUP(B3,[1]pricelist!$B$3:$C$53,2,0)</f>
        <v>388500000</v>
      </c>
      <c r="D3" s="7">
        <f>VLOOKUP(B3,[1]pricelist!$B$3:$H$53,7,0)</f>
        <v>29729.729729729726</v>
      </c>
      <c r="E3" s="7">
        <f t="shared" ref="E3:E34" si="0">D3*90%</f>
        <v>26756.756756756753</v>
      </c>
      <c r="F3" s="7">
        <f t="shared" ref="F3:F34" si="1">D3*70%</f>
        <v>20810.810810810806</v>
      </c>
      <c r="G3" s="9">
        <v>227</v>
      </c>
      <c r="H3" t="s">
        <v>565</v>
      </c>
    </row>
    <row r="4" spans="1:8" x14ac:dyDescent="0.35">
      <c r="A4" s="6" t="s">
        <v>515</v>
      </c>
      <c r="B4" s="6" t="s">
        <v>542</v>
      </c>
      <c r="C4" s="7">
        <f>VLOOKUP(B4,[1]pricelist!$B$3:$C$53,2,0)</f>
        <v>311500000</v>
      </c>
      <c r="D4" s="7">
        <f>VLOOKUP(B4,[1]pricelist!$B$3:$H$53,7,0)</f>
        <v>20945.945945945943</v>
      </c>
      <c r="E4" s="7">
        <f t="shared" si="0"/>
        <v>18851.35135135135</v>
      </c>
      <c r="F4" s="7">
        <f t="shared" si="1"/>
        <v>14662.16216216216</v>
      </c>
      <c r="G4" s="9">
        <v>222</v>
      </c>
      <c r="H4" t="s">
        <v>565</v>
      </c>
    </row>
    <row r="5" spans="1:8" x14ac:dyDescent="0.35">
      <c r="A5" s="6" t="s">
        <v>516</v>
      </c>
      <c r="B5" s="6" t="s">
        <v>543</v>
      </c>
      <c r="C5" s="7">
        <f>VLOOKUP(B5,[1]pricelist!$B$3:$C$53,2,0)</f>
        <v>329050000</v>
      </c>
      <c r="D5" s="7">
        <f>VLOOKUP(B5,[1]pricelist!$B$3:$H$53,7,0)</f>
        <v>22252.252252252249</v>
      </c>
      <c r="E5" s="7">
        <f t="shared" si="0"/>
        <v>20027.027027027023</v>
      </c>
      <c r="F5" s="7">
        <f t="shared" si="1"/>
        <v>15576.576576576574</v>
      </c>
      <c r="G5" s="9">
        <v>223</v>
      </c>
      <c r="H5" t="s">
        <v>565</v>
      </c>
    </row>
    <row r="6" spans="1:8" x14ac:dyDescent="0.35">
      <c r="A6" s="6" t="s">
        <v>496</v>
      </c>
      <c r="B6" s="6" t="s">
        <v>530</v>
      </c>
      <c r="C6" s="7">
        <f>VLOOKUP(B6,[1]pricelist!$B$3:$C$53,2,0)</f>
        <v>405000000</v>
      </c>
      <c r="D6" s="7">
        <f>VLOOKUP(B6,[1]pricelist!$B$3:$H$53,7,0)</f>
        <v>31531.531531531527</v>
      </c>
      <c r="E6" s="7">
        <f t="shared" si="0"/>
        <v>28378.378378378377</v>
      </c>
      <c r="F6" s="7">
        <f t="shared" si="1"/>
        <v>22072.072072072067</v>
      </c>
      <c r="G6" s="9">
        <v>244</v>
      </c>
      <c r="H6" t="s">
        <v>565</v>
      </c>
    </row>
    <row r="7" spans="1:8" x14ac:dyDescent="0.35">
      <c r="A7" s="6" t="s">
        <v>497</v>
      </c>
      <c r="B7" s="6" t="s">
        <v>531</v>
      </c>
      <c r="C7" s="7">
        <f>VLOOKUP(B7,[1]pricelist!$B$3:$C$53,2,0)</f>
        <v>442000000</v>
      </c>
      <c r="D7" s="7">
        <f>VLOOKUP(B7,[1]pricelist!$B$3:$H$53,7,0)</f>
        <v>34234.234234234231</v>
      </c>
      <c r="E7" s="7">
        <f t="shared" si="0"/>
        <v>30810.81081081081</v>
      </c>
      <c r="F7" s="7">
        <f t="shared" si="1"/>
        <v>23963.963963963961</v>
      </c>
      <c r="G7" s="9">
        <v>245</v>
      </c>
      <c r="H7" t="s">
        <v>565</v>
      </c>
    </row>
    <row r="8" spans="1:8" x14ac:dyDescent="0.35">
      <c r="A8" s="6" t="s">
        <v>517</v>
      </c>
      <c r="B8" s="6" t="s">
        <v>532</v>
      </c>
      <c r="C8" s="7">
        <f>VLOOKUP(B8,[1]pricelist!$B$3:$C$53,2,0)</f>
        <v>303000000</v>
      </c>
      <c r="D8" s="7">
        <f>VLOOKUP(B8,[1]pricelist!$B$3:$H$53,7,0)</f>
        <v>20720.720720720718</v>
      </c>
      <c r="E8" s="7">
        <f t="shared" si="0"/>
        <v>18648.648648648646</v>
      </c>
      <c r="F8" s="7">
        <f t="shared" si="1"/>
        <v>14504.504504504501</v>
      </c>
      <c r="G8" s="4">
        <v>240</v>
      </c>
      <c r="H8" t="s">
        <v>566</v>
      </c>
    </row>
    <row r="9" spans="1:8" x14ac:dyDescent="0.35">
      <c r="A9" s="6" t="s">
        <v>518</v>
      </c>
      <c r="B9" s="6" t="s">
        <v>533</v>
      </c>
      <c r="C9" s="7">
        <f>VLOOKUP(B9,[1]pricelist!$B$3:$C$53,2,0)</f>
        <v>263000000</v>
      </c>
      <c r="D9" s="7">
        <f>VLOOKUP(B9,[1]pricelist!$B$3:$H$53,7,0)</f>
        <v>18018.018018018018</v>
      </c>
      <c r="E9" s="7">
        <f t="shared" si="0"/>
        <v>16216.216216216217</v>
      </c>
      <c r="F9" s="7">
        <f t="shared" si="1"/>
        <v>12612.612612612611</v>
      </c>
      <c r="G9" s="4">
        <v>241</v>
      </c>
      <c r="H9" t="s">
        <v>566</v>
      </c>
    </row>
    <row r="10" spans="1:8" x14ac:dyDescent="0.35">
      <c r="A10" s="6" t="s">
        <v>519</v>
      </c>
      <c r="B10" s="6" t="s">
        <v>534</v>
      </c>
      <c r="C10" s="7">
        <f>VLOOKUP(B10,[1]pricelist!$B$3:$C$53,2,0)</f>
        <v>217000000</v>
      </c>
      <c r="D10" s="7">
        <f>VLOOKUP(B10,[1]pricelist!$B$3:$H$53,7,0)</f>
        <v>11711.71171171171</v>
      </c>
      <c r="E10" s="7">
        <f t="shared" si="0"/>
        <v>10540.54054054054</v>
      </c>
      <c r="F10" s="7">
        <f t="shared" si="1"/>
        <v>8198.1981981981971</v>
      </c>
      <c r="G10" s="4">
        <v>242</v>
      </c>
      <c r="H10" t="s">
        <v>566</v>
      </c>
    </row>
    <row r="11" spans="1:8" x14ac:dyDescent="0.35">
      <c r="A11" s="6" t="s">
        <v>523</v>
      </c>
      <c r="B11" s="6" t="s">
        <v>535</v>
      </c>
      <c r="C11" s="7">
        <f>VLOOKUP(B11,[1]pricelist!$B$3:$C$53,2,0)</f>
        <v>188300000</v>
      </c>
      <c r="D11" s="7">
        <f>VLOOKUP(B11,[1]pricelist!$B$3:$H$53,7,0)</f>
        <v>11441.44144144144</v>
      </c>
      <c r="E11" s="7">
        <f t="shared" si="0"/>
        <v>10297.297297297297</v>
      </c>
      <c r="F11" s="7">
        <f t="shared" si="1"/>
        <v>8009.009009009008</v>
      </c>
      <c r="G11" s="4">
        <v>202</v>
      </c>
      <c r="H11" t="s">
        <v>568</v>
      </c>
    </row>
    <row r="12" spans="1:8" x14ac:dyDescent="0.35">
      <c r="A12" s="6" t="s">
        <v>524</v>
      </c>
      <c r="B12" s="6" t="s">
        <v>536</v>
      </c>
      <c r="C12" s="7">
        <f>VLOOKUP(B12,[1]pricelist!$B$3:$C$53,2,0)</f>
        <v>222850000</v>
      </c>
      <c r="D12" s="7">
        <f>VLOOKUP(B12,[1]pricelist!$B$3:$H$53,7,0)</f>
        <v>14414.414414414414</v>
      </c>
      <c r="E12" s="7">
        <f t="shared" si="0"/>
        <v>12972.972972972973</v>
      </c>
      <c r="F12" s="7">
        <f t="shared" si="1"/>
        <v>10090.090090090089</v>
      </c>
      <c r="G12" s="4">
        <v>204</v>
      </c>
      <c r="H12" t="s">
        <v>573</v>
      </c>
    </row>
    <row r="13" spans="1:8" x14ac:dyDescent="0.35">
      <c r="A13" s="6" t="s">
        <v>498</v>
      </c>
      <c r="B13" s="6" t="s">
        <v>537</v>
      </c>
      <c r="C13" s="7">
        <f>VLOOKUP(B13,[1]pricelist!$B$3:$C$53,2,0)</f>
        <v>210700000</v>
      </c>
      <c r="D13" s="7">
        <f>VLOOKUP(B13,[1]pricelist!$B$3:$H$53,7,0)</f>
        <v>13243.243243243242</v>
      </c>
      <c r="E13" s="7">
        <f t="shared" si="0"/>
        <v>11918.918918918918</v>
      </c>
      <c r="F13" s="7">
        <f t="shared" si="1"/>
        <v>9270.2702702702682</v>
      </c>
      <c r="G13" s="4">
        <v>205</v>
      </c>
      <c r="H13" t="s">
        <v>573</v>
      </c>
    </row>
    <row r="14" spans="1:8" x14ac:dyDescent="0.35">
      <c r="A14" s="6" t="s">
        <v>527</v>
      </c>
      <c r="B14" s="6" t="s">
        <v>490</v>
      </c>
      <c r="C14" s="7">
        <f>VLOOKUP(B14,[1]pricelist!$B$3:$C$53,2,0)</f>
        <v>277200000</v>
      </c>
      <c r="D14" s="7">
        <f>VLOOKUP(B14,[1]pricelist!$B$3:$H$53,7,0)</f>
        <v>18828.828828828828</v>
      </c>
      <c r="E14" s="7">
        <f t="shared" si="0"/>
        <v>16945.945945945947</v>
      </c>
      <c r="F14" s="7">
        <f t="shared" si="1"/>
        <v>13180.180180180179</v>
      </c>
      <c r="G14" s="4">
        <v>213</v>
      </c>
      <c r="H14" t="s">
        <v>567</v>
      </c>
    </row>
    <row r="15" spans="1:8" x14ac:dyDescent="0.35">
      <c r="A15" s="6" t="s">
        <v>528</v>
      </c>
      <c r="B15" s="6" t="s">
        <v>491</v>
      </c>
      <c r="C15" s="7">
        <f>VLOOKUP(B15,[1]pricelist!$B$3:$C$53,2,0)</f>
        <v>291300000</v>
      </c>
      <c r="D15" s="7">
        <f>VLOOKUP(B15,[1]pricelist!$B$3:$H$53,7,0)</f>
        <v>19819.819819819819</v>
      </c>
      <c r="E15" s="7">
        <f t="shared" si="0"/>
        <v>17837.837837837837</v>
      </c>
      <c r="F15" s="7">
        <f t="shared" si="1"/>
        <v>13873.873873873872</v>
      </c>
      <c r="G15" s="4">
        <v>214</v>
      </c>
      <c r="H15" t="s">
        <v>567</v>
      </c>
    </row>
    <row r="16" spans="1:8" x14ac:dyDescent="0.35">
      <c r="A16" s="6" t="s">
        <v>525</v>
      </c>
      <c r="B16" s="6" t="s">
        <v>544</v>
      </c>
      <c r="C16" s="7">
        <f>VLOOKUP(B16,[1]pricelist!$B$3:$C$53,2,0)</f>
        <v>262500000</v>
      </c>
      <c r="D16" s="7">
        <f>VLOOKUP(B16,[1]pricelist!$B$3:$H$53,7,0)</f>
        <v>16486.486486486487</v>
      </c>
      <c r="E16" s="7">
        <f t="shared" si="0"/>
        <v>14837.837837837838</v>
      </c>
      <c r="F16" s="7">
        <f t="shared" si="1"/>
        <v>11540.54054054054</v>
      </c>
      <c r="G16" s="4">
        <v>209</v>
      </c>
      <c r="H16" t="s">
        <v>567</v>
      </c>
    </row>
    <row r="17" spans="1:8" x14ac:dyDescent="0.35">
      <c r="A17" s="6" t="s">
        <v>499</v>
      </c>
      <c r="B17" s="6" t="s">
        <v>538</v>
      </c>
      <c r="C17" s="7">
        <f>VLOOKUP(B17,[1]pricelist!$B$3:$C$53,2,0)</f>
        <v>285200000</v>
      </c>
      <c r="D17" s="7">
        <f>VLOOKUP(B17,[1]pricelist!$B$3:$H$53,7,0)</f>
        <v>18468.468468468465</v>
      </c>
      <c r="E17" s="7">
        <f t="shared" si="0"/>
        <v>16621.62162162162</v>
      </c>
      <c r="F17" s="7">
        <f t="shared" si="1"/>
        <v>12927.927927927925</v>
      </c>
      <c r="G17" s="4">
        <v>220</v>
      </c>
      <c r="H17" t="s">
        <v>567</v>
      </c>
    </row>
    <row r="18" spans="1:8" x14ac:dyDescent="0.35">
      <c r="A18" s="6" t="s">
        <v>555</v>
      </c>
      <c r="B18" s="6" t="s">
        <v>507</v>
      </c>
      <c r="C18" s="7">
        <f>VLOOKUP(B18,[1]pricelist!$B$3:$C$53,2,0)</f>
        <v>214000000</v>
      </c>
      <c r="D18" s="7">
        <f>VLOOKUP(B18,[1]pricelist!$B$3:$H$53,7,0)</f>
        <v>18918.918918918916</v>
      </c>
      <c r="E18" s="7">
        <f t="shared" si="0"/>
        <v>17027.027027027027</v>
      </c>
      <c r="F18" s="7">
        <f t="shared" si="1"/>
        <v>13243.243243243242</v>
      </c>
      <c r="G18" s="4">
        <v>221</v>
      </c>
      <c r="H18" t="s">
        <v>574</v>
      </c>
    </row>
    <row r="19" spans="1:8" x14ac:dyDescent="0.35">
      <c r="A19" s="6" t="s">
        <v>500</v>
      </c>
      <c r="B19" s="6" t="s">
        <v>556</v>
      </c>
      <c r="C19" s="7">
        <f>VLOOKUP(B19,[1]pricelist!$B$3:$C$53,2,0)</f>
        <v>251000000</v>
      </c>
      <c r="D19" s="7">
        <f>VLOOKUP(B19,[1]pricelist!$B$3:$H$53,7,0)</f>
        <v>18918.918918918916</v>
      </c>
      <c r="E19" s="7">
        <f t="shared" si="0"/>
        <v>17027.027027027027</v>
      </c>
      <c r="F19" s="7">
        <f t="shared" si="1"/>
        <v>13243.243243243242</v>
      </c>
      <c r="G19" s="4">
        <v>243</v>
      </c>
      <c r="H19" t="s">
        <v>569</v>
      </c>
    </row>
    <row r="20" spans="1:8" x14ac:dyDescent="0.35">
      <c r="A20" s="6" t="s">
        <v>501</v>
      </c>
      <c r="B20" s="6" t="s">
        <v>508</v>
      </c>
      <c r="C20" s="7">
        <f>VLOOKUP(B20,[1]pricelist!$B$3:$C$53,2,0)</f>
        <v>251000000</v>
      </c>
      <c r="D20" s="7">
        <f>VLOOKUP(B20,[1]pricelist!$B$3:$H$53,7,0)</f>
        <v>18918.918918918916</v>
      </c>
      <c r="E20" s="7">
        <f t="shared" si="0"/>
        <v>17027.027027027027</v>
      </c>
      <c r="F20" s="7">
        <f t="shared" si="1"/>
        <v>13243.243243243242</v>
      </c>
      <c r="G20" s="4">
        <v>250</v>
      </c>
      <c r="H20" t="s">
        <v>575</v>
      </c>
    </row>
    <row r="21" spans="1:8" x14ac:dyDescent="0.35">
      <c r="A21" s="6" t="s">
        <v>502</v>
      </c>
      <c r="B21" s="6" t="s">
        <v>509</v>
      </c>
      <c r="C21" s="7">
        <f>VLOOKUP(B21,[1]pricelist!$B$3:$C$53,2,0)</f>
        <v>307500000</v>
      </c>
      <c r="D21" s="7">
        <f>VLOOKUP(B21,[1]pricelist!$B$3:$H$53,7,0)</f>
        <v>22522.522522522522</v>
      </c>
      <c r="E21" s="7">
        <f t="shared" si="0"/>
        <v>20270.27027027027</v>
      </c>
      <c r="F21" s="7">
        <f t="shared" si="1"/>
        <v>15765.765765765764</v>
      </c>
      <c r="G21" s="4">
        <v>235</v>
      </c>
      <c r="H21" t="s">
        <v>570</v>
      </c>
    </row>
    <row r="22" spans="1:8" x14ac:dyDescent="0.35">
      <c r="A22" s="6" t="s">
        <v>503</v>
      </c>
      <c r="B22" s="6" t="s">
        <v>549</v>
      </c>
      <c r="C22" s="7">
        <f>VLOOKUP(B22,[1]pricelist!$B$3:$C$53,2,0)</f>
        <v>353000000</v>
      </c>
      <c r="D22" s="7">
        <f>VLOOKUP(B22,[1]pricelist!$B$3:$H$53,7,0)</f>
        <v>26126.126126126124</v>
      </c>
      <c r="E22" s="7">
        <f t="shared" si="0"/>
        <v>23513.513513513513</v>
      </c>
      <c r="F22" s="7">
        <f t="shared" si="1"/>
        <v>18288.288288288284</v>
      </c>
      <c r="G22" s="4">
        <v>246</v>
      </c>
      <c r="H22" t="s">
        <v>576</v>
      </c>
    </row>
    <row r="23" spans="1:8" x14ac:dyDescent="0.35">
      <c r="A23" s="6" t="s">
        <v>504</v>
      </c>
      <c r="B23" s="6" t="s">
        <v>510</v>
      </c>
      <c r="C23" s="7">
        <f>VLOOKUP(B23,[1]pricelist!$B$3:$C$53,2,0)</f>
        <v>363000000</v>
      </c>
      <c r="D23" s="7">
        <f>VLOOKUP(B23,[1]pricelist!$B$3:$H$53,7,0)</f>
        <v>27027.027027027023</v>
      </c>
      <c r="E23" s="7">
        <f t="shared" si="0"/>
        <v>24324.32432432432</v>
      </c>
      <c r="F23" s="7">
        <f t="shared" si="1"/>
        <v>18918.918918918916</v>
      </c>
      <c r="G23" s="4">
        <v>247</v>
      </c>
      <c r="H23" t="s">
        <v>577</v>
      </c>
    </row>
    <row r="24" spans="1:8" x14ac:dyDescent="0.35">
      <c r="A24" s="6" t="s">
        <v>505</v>
      </c>
      <c r="B24" s="6" t="s">
        <v>511</v>
      </c>
      <c r="C24" s="7">
        <f>VLOOKUP(B24,[1]pricelist!$B$3:$C$53,2,0)</f>
        <v>413000000</v>
      </c>
      <c r="D24" s="7">
        <f>VLOOKUP(B24,[1]pricelist!$B$3:$H$53,7,0)</f>
        <v>30630.630630630629</v>
      </c>
      <c r="E24" s="7">
        <f t="shared" si="0"/>
        <v>27567.567567567567</v>
      </c>
      <c r="F24" s="7">
        <f t="shared" si="1"/>
        <v>21441.441441441439</v>
      </c>
      <c r="G24" s="4">
        <v>248</v>
      </c>
      <c r="H24" t="s">
        <v>578</v>
      </c>
    </row>
    <row r="25" spans="1:8" x14ac:dyDescent="0.35">
      <c r="A25" s="6" t="s">
        <v>557</v>
      </c>
      <c r="B25" s="6" t="s">
        <v>559</v>
      </c>
      <c r="C25" s="7">
        <f>VLOOKUP(B25,[1]pricelist!$B$3:$C$53,2,0)</f>
        <v>415000000</v>
      </c>
      <c r="D25" s="7">
        <f>VLOOKUP(B25,[1]pricelist!$B$3:$H$53,7,0)</f>
        <v>33333.333333333328</v>
      </c>
      <c r="E25" s="7">
        <f t="shared" si="0"/>
        <v>29999.999999999996</v>
      </c>
      <c r="F25" s="7">
        <f t="shared" si="1"/>
        <v>23333.333333333328</v>
      </c>
      <c r="G25" s="4">
        <v>251</v>
      </c>
      <c r="H25" t="s">
        <v>571</v>
      </c>
    </row>
    <row r="26" spans="1:8" x14ac:dyDescent="0.35">
      <c r="A26" s="6" t="s">
        <v>558</v>
      </c>
      <c r="B26" s="6" t="s">
        <v>512</v>
      </c>
      <c r="C26" s="7">
        <f>VLOOKUP(B26,[1]pricelist!$B$3:$C$53,2,0)</f>
        <v>443000000</v>
      </c>
      <c r="D26" s="7">
        <f>VLOOKUP(B26,[1]pricelist!$B$3:$H$53,7,0)</f>
        <v>33333.333333333328</v>
      </c>
      <c r="E26" s="7">
        <f t="shared" si="0"/>
        <v>29999.999999999996</v>
      </c>
      <c r="F26" s="7">
        <f t="shared" si="1"/>
        <v>23333.333333333328</v>
      </c>
      <c r="G26" s="4">
        <v>249</v>
      </c>
      <c r="H26" t="s">
        <v>571</v>
      </c>
    </row>
    <row r="27" spans="1:8" x14ac:dyDescent="0.35">
      <c r="A27" s="6" t="s">
        <v>506</v>
      </c>
      <c r="B27" s="6" t="s">
        <v>512</v>
      </c>
      <c r="C27" s="7">
        <f>VLOOKUP(B27,[1]pricelist!$B$3:$C$53,2,0)</f>
        <v>443000000</v>
      </c>
      <c r="D27" s="7">
        <f>VLOOKUP(B27,[1]pricelist!$B$3:$H$53,7,0)</f>
        <v>33333.333333333328</v>
      </c>
      <c r="E27" s="7">
        <f t="shared" si="0"/>
        <v>29999.999999999996</v>
      </c>
      <c r="F27" s="7">
        <f t="shared" si="1"/>
        <v>23333.333333333328</v>
      </c>
      <c r="G27" s="4">
        <v>249</v>
      </c>
      <c r="H27" t="s">
        <v>571</v>
      </c>
    </row>
    <row r="28" spans="1:8" x14ac:dyDescent="0.35">
      <c r="A28" s="6" t="s">
        <v>529</v>
      </c>
      <c r="B28" s="6" t="s">
        <v>539</v>
      </c>
      <c r="C28" s="7">
        <f>VLOOKUP(B28,[1]pricelist!$B$3:$C$53,2,0)</f>
        <v>155700000</v>
      </c>
      <c r="D28" s="7">
        <f>VLOOKUP(B28,[1]pricelist!$B$3:$H$53,7,0)</f>
        <v>10990.990990990989</v>
      </c>
      <c r="E28" s="7">
        <f t="shared" si="0"/>
        <v>9891.8918918918898</v>
      </c>
      <c r="F28" s="7">
        <f t="shared" si="1"/>
        <v>7693.6936936936918</v>
      </c>
      <c r="G28" s="4">
        <v>201</v>
      </c>
      <c r="H28" t="s">
        <v>572</v>
      </c>
    </row>
    <row r="29" spans="1:8" x14ac:dyDescent="0.35">
      <c r="A29" s="6" t="s">
        <v>520</v>
      </c>
      <c r="B29" s="6" t="s">
        <v>513</v>
      </c>
      <c r="C29" s="7">
        <f>VLOOKUP(B29,[1]pricelist!$B$3:$C$53,2,0)</f>
        <v>172600000</v>
      </c>
      <c r="D29" s="7">
        <f>VLOOKUP(B29,[1]pricelist!$B$3:$H$53,7,0)</f>
        <v>7207.2072072072069</v>
      </c>
      <c r="E29" s="7">
        <f t="shared" si="0"/>
        <v>6486.4864864864867</v>
      </c>
      <c r="F29" s="7">
        <f t="shared" si="1"/>
        <v>5045.0450450450444</v>
      </c>
      <c r="G29" s="4">
        <v>230</v>
      </c>
      <c r="H29" t="s">
        <v>572</v>
      </c>
    </row>
    <row r="30" spans="1:8" x14ac:dyDescent="0.35">
      <c r="A30" s="6" t="s">
        <v>521</v>
      </c>
      <c r="B30" s="6" t="s">
        <v>540</v>
      </c>
      <c r="C30" s="7">
        <f>VLOOKUP(B30,[1]pricelist!$B$3:$C$53,2,0)</f>
        <v>176000000</v>
      </c>
      <c r="D30" s="7">
        <f>VLOOKUP(B30,[1]pricelist!$B$3:$H$53,7,0)</f>
        <v>12162.162162162162</v>
      </c>
      <c r="E30" s="7">
        <f t="shared" si="0"/>
        <v>10945.945945945945</v>
      </c>
      <c r="F30" s="7">
        <f t="shared" si="1"/>
        <v>8513.5135135135133</v>
      </c>
      <c r="G30" s="4">
        <v>238</v>
      </c>
      <c r="H30" t="s">
        <v>579</v>
      </c>
    </row>
    <row r="31" spans="1:8" x14ac:dyDescent="0.35">
      <c r="A31" s="6" t="s">
        <v>526</v>
      </c>
      <c r="B31" s="6" t="s">
        <v>545</v>
      </c>
      <c r="C31" s="7">
        <f>VLOOKUP(B31,[1]pricelist!$B$3:$C$53,2,0)</f>
        <v>168000000</v>
      </c>
      <c r="D31" s="7">
        <f>VLOOKUP(B31,[1]pricelist!$B$3:$H$53,7,0)</f>
        <v>11261.261261261261</v>
      </c>
      <c r="E31" s="7">
        <f t="shared" si="0"/>
        <v>10135.135135135135</v>
      </c>
      <c r="F31" s="7">
        <f t="shared" si="1"/>
        <v>7882.8828828828819</v>
      </c>
      <c r="G31" s="4">
        <v>237</v>
      </c>
      <c r="H31" t="s">
        <v>579</v>
      </c>
    </row>
    <row r="32" spans="1:8" x14ac:dyDescent="0.35">
      <c r="A32" s="6" t="s">
        <v>560</v>
      </c>
      <c r="B32" s="6" t="s">
        <v>535</v>
      </c>
      <c r="C32" s="7">
        <f>VLOOKUP(B32,[1]pricelist!$B$3:$C$53,2,0)</f>
        <v>188300000</v>
      </c>
      <c r="D32" s="7">
        <f>VLOOKUP(B32,[1]pricelist!$B$3:$H$53,7,0)</f>
        <v>11441.44144144144</v>
      </c>
      <c r="E32" s="7">
        <f t="shared" si="0"/>
        <v>10297.297297297297</v>
      </c>
      <c r="F32" s="7">
        <f t="shared" si="1"/>
        <v>8009.009009009008</v>
      </c>
      <c r="G32" s="4">
        <v>202</v>
      </c>
      <c r="H32" t="s">
        <v>568</v>
      </c>
    </row>
    <row r="33" spans="1:8" x14ac:dyDescent="0.35">
      <c r="A33" s="6" t="s">
        <v>561</v>
      </c>
      <c r="B33" s="6" t="s">
        <v>512</v>
      </c>
      <c r="C33" s="7">
        <f>VLOOKUP(B33,[1]pricelist!$B$3:$C$53,2,0)</f>
        <v>443000000</v>
      </c>
      <c r="D33" s="7">
        <f>VLOOKUP(B33,[1]pricelist!$B$3:$H$53,7,0)</f>
        <v>33333.333333333328</v>
      </c>
      <c r="E33" s="7">
        <f t="shared" si="0"/>
        <v>29999.999999999996</v>
      </c>
      <c r="F33" s="7">
        <f t="shared" si="1"/>
        <v>23333.333333333328</v>
      </c>
      <c r="G33" s="4">
        <v>249</v>
      </c>
      <c r="H33" t="s">
        <v>571</v>
      </c>
    </row>
    <row r="34" spans="1:8" x14ac:dyDescent="0.35">
      <c r="A34" s="8" t="s">
        <v>522</v>
      </c>
      <c r="B34" s="6" t="s">
        <v>550</v>
      </c>
      <c r="C34" s="7">
        <f>VLOOKUP(B34,[1]pricelist!$B$3:$C$53,2,0)</f>
        <v>345650000</v>
      </c>
      <c r="D34" s="7">
        <f>VLOOKUP(B34,[1]pricelist!$B$3:$H$53,7,0)</f>
        <v>23063.063063063062</v>
      </c>
      <c r="E34" s="7">
        <f t="shared" si="0"/>
        <v>20756.756756756757</v>
      </c>
      <c r="F34" s="7">
        <f t="shared" si="1"/>
        <v>16144.144144144142</v>
      </c>
      <c r="G34" s="4">
        <v>233</v>
      </c>
      <c r="H34" t="s">
        <v>567</v>
      </c>
    </row>
  </sheetData>
  <conditionalFormatting sqref="A2:A33">
    <cfRule type="duplicateValues" dxfId="2" priority="1"/>
  </conditionalFormatting>
  <conditionalFormatting sqref="A2:A34">
    <cfRule type="duplicateValues" dxfId="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56C88-91FB-4BF3-9450-351335B49911}">
  <dimension ref="A1:G21"/>
  <sheetViews>
    <sheetView zoomScale="90" zoomScaleNormal="90" workbookViewId="0">
      <selection activeCell="E18" sqref="E18"/>
    </sheetView>
  </sheetViews>
  <sheetFormatPr defaultRowHeight="14.5" x14ac:dyDescent="0.35"/>
  <cols>
    <col min="1" max="1" width="13" bestFit="1" customWidth="1"/>
    <col min="2" max="2" width="21.36328125" bestFit="1" customWidth="1"/>
    <col min="3" max="4" width="24.36328125" bestFit="1" customWidth="1"/>
    <col min="5" max="5" width="23.7265625" bestFit="1" customWidth="1"/>
    <col min="6" max="7" width="24.3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C2" t="s">
        <v>7</v>
      </c>
    </row>
    <row r="3" spans="1:7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35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</row>
    <row r="5" spans="1:7" x14ac:dyDescent="0.35"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</row>
    <row r="6" spans="1:7" x14ac:dyDescent="0.3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</row>
    <row r="7" spans="1:7" x14ac:dyDescent="0.35">
      <c r="A7" t="s">
        <v>34</v>
      </c>
      <c r="B7" t="s">
        <v>35</v>
      </c>
      <c r="C7" t="s">
        <v>36</v>
      </c>
      <c r="D7" t="s">
        <v>37</v>
      </c>
      <c r="E7" t="s">
        <v>38</v>
      </c>
      <c r="F7" t="s">
        <v>39</v>
      </c>
      <c r="G7" t="s">
        <v>40</v>
      </c>
    </row>
    <row r="8" spans="1:7" x14ac:dyDescent="0.35">
      <c r="B8" t="s">
        <v>41</v>
      </c>
      <c r="C8" t="s">
        <v>42</v>
      </c>
      <c r="D8" t="s">
        <v>43</v>
      </c>
      <c r="E8" t="s">
        <v>44</v>
      </c>
      <c r="F8" t="s">
        <v>45</v>
      </c>
      <c r="G8" t="s">
        <v>46</v>
      </c>
    </row>
    <row r="9" spans="1:7" x14ac:dyDescent="0.35">
      <c r="A9" t="s">
        <v>47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  <c r="G9" t="s">
        <v>53</v>
      </c>
    </row>
    <row r="10" spans="1:7" x14ac:dyDescent="0.35">
      <c r="B10" t="s">
        <v>54</v>
      </c>
      <c r="C10" t="s">
        <v>42</v>
      </c>
      <c r="D10" t="s">
        <v>43</v>
      </c>
      <c r="E10" t="s">
        <v>44</v>
      </c>
      <c r="F10" t="s">
        <v>45</v>
      </c>
      <c r="G10" t="s">
        <v>46</v>
      </c>
    </row>
    <row r="11" spans="1:7" x14ac:dyDescent="0.35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45</v>
      </c>
    </row>
    <row r="12" spans="1:7" x14ac:dyDescent="0.35">
      <c r="B12" t="s">
        <v>61</v>
      </c>
      <c r="C12" t="s">
        <v>57</v>
      </c>
      <c r="D12" t="s">
        <v>58</v>
      </c>
      <c r="E12" t="s">
        <v>59</v>
      </c>
      <c r="F12" t="s">
        <v>60</v>
      </c>
      <c r="G12" t="s">
        <v>45</v>
      </c>
    </row>
    <row r="13" spans="1:7" x14ac:dyDescent="0.35">
      <c r="B13" t="s">
        <v>62</v>
      </c>
      <c r="C13" t="s">
        <v>57</v>
      </c>
      <c r="D13" t="s">
        <v>58</v>
      </c>
      <c r="E13" t="s">
        <v>59</v>
      </c>
      <c r="F13" t="s">
        <v>60</v>
      </c>
      <c r="G13" t="s">
        <v>45</v>
      </c>
    </row>
    <row r="14" spans="1:7" x14ac:dyDescent="0.35">
      <c r="B14" t="s">
        <v>63</v>
      </c>
      <c r="C14" t="s">
        <v>57</v>
      </c>
      <c r="D14" t="s">
        <v>58</v>
      </c>
      <c r="E14" t="s">
        <v>59</v>
      </c>
      <c r="F14" t="s">
        <v>60</v>
      </c>
      <c r="G14" t="s">
        <v>45</v>
      </c>
    </row>
    <row r="15" spans="1:7" x14ac:dyDescent="0.35">
      <c r="B15" t="s">
        <v>64</v>
      </c>
      <c r="C15" t="s">
        <v>57</v>
      </c>
      <c r="D15" t="s">
        <v>58</v>
      </c>
      <c r="E15" t="s">
        <v>59</v>
      </c>
      <c r="F15" t="s">
        <v>60</v>
      </c>
      <c r="G15" t="s">
        <v>45</v>
      </c>
    </row>
    <row r="16" spans="1:7" x14ac:dyDescent="0.35">
      <c r="A16" t="s">
        <v>65</v>
      </c>
      <c r="B16" t="s">
        <v>66</v>
      </c>
      <c r="C16" t="s">
        <v>67</v>
      </c>
      <c r="D16" t="s">
        <v>68</v>
      </c>
      <c r="E16" t="s">
        <v>69</v>
      </c>
      <c r="F16" t="s">
        <v>70</v>
      </c>
      <c r="G16" t="s">
        <v>71</v>
      </c>
    </row>
    <row r="19" spans="1:7" x14ac:dyDescent="0.35">
      <c r="A19" t="s">
        <v>0</v>
      </c>
      <c r="B19" t="s">
        <v>5</v>
      </c>
      <c r="C19" t="s">
        <v>1</v>
      </c>
      <c r="D19" t="s">
        <v>2</v>
      </c>
      <c r="E19" t="s">
        <v>3</v>
      </c>
      <c r="F19" t="s">
        <v>4</v>
      </c>
      <c r="G19" t="s">
        <v>554</v>
      </c>
    </row>
    <row r="20" spans="1:7" x14ac:dyDescent="0.35">
      <c r="A20" t="s">
        <v>72</v>
      </c>
      <c r="C20" t="s">
        <v>73</v>
      </c>
      <c r="D20" t="s">
        <v>17</v>
      </c>
      <c r="E20" t="s">
        <v>18</v>
      </c>
      <c r="F20" t="s">
        <v>74</v>
      </c>
      <c r="G20" t="s">
        <v>75</v>
      </c>
    </row>
    <row r="21" spans="1:7" x14ac:dyDescent="0.35">
      <c r="A21" t="s">
        <v>76</v>
      </c>
      <c r="C21" t="s">
        <v>77</v>
      </c>
      <c r="D21" t="s">
        <v>78</v>
      </c>
      <c r="E21" t="s">
        <v>78</v>
      </c>
      <c r="F21" t="s">
        <v>79</v>
      </c>
      <c r="G21" t="s">
        <v>80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25D8-DE3B-40F5-A8DF-270BBD1A35C9}">
  <dimension ref="A1:H20"/>
  <sheetViews>
    <sheetView zoomScale="80" zoomScaleNormal="80" workbookViewId="0">
      <selection activeCell="F5" sqref="F5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6.08984375" bestFit="1" customWidth="1"/>
    <col min="4" max="4" width="28.7265625" bestFit="1" customWidth="1"/>
    <col min="5" max="5" width="33" bestFit="1" customWidth="1"/>
    <col min="6" max="6" width="31.26953125" bestFit="1" customWidth="1"/>
    <col min="7" max="7" width="29.54296875" bestFit="1" customWidth="1"/>
    <col min="8" max="8" width="30.17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</row>
    <row r="2" spans="1:8" x14ac:dyDescent="0.35">
      <c r="D2" t="s">
        <v>82</v>
      </c>
    </row>
    <row r="3" spans="1:8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83</v>
      </c>
    </row>
    <row r="4" spans="1:8" x14ac:dyDescent="0.35">
      <c r="A4" t="s">
        <v>14</v>
      </c>
      <c r="B4" t="s">
        <v>15</v>
      </c>
      <c r="C4" t="s">
        <v>84</v>
      </c>
      <c r="D4" t="s">
        <v>85</v>
      </c>
      <c r="E4" t="s">
        <v>486</v>
      </c>
      <c r="F4" t="s">
        <v>87</v>
      </c>
      <c r="G4" t="s">
        <v>88</v>
      </c>
      <c r="H4" t="s">
        <v>89</v>
      </c>
    </row>
    <row r="5" spans="1:8" x14ac:dyDescent="0.35">
      <c r="B5" t="s">
        <v>90</v>
      </c>
      <c r="C5" t="s">
        <v>91</v>
      </c>
      <c r="D5" t="s">
        <v>92</v>
      </c>
      <c r="E5" t="s">
        <v>93</v>
      </c>
      <c r="F5" s="2">
        <v>192482524</v>
      </c>
      <c r="G5" t="s">
        <v>94</v>
      </c>
      <c r="H5" t="s">
        <v>95</v>
      </c>
    </row>
    <row r="6" spans="1:8" x14ac:dyDescent="0.35">
      <c r="A6" t="s">
        <v>27</v>
      </c>
      <c r="B6" t="s">
        <v>28</v>
      </c>
      <c r="C6" t="s">
        <v>96</v>
      </c>
      <c r="D6" t="s">
        <v>97</v>
      </c>
      <c r="E6" t="s">
        <v>98</v>
      </c>
      <c r="F6" t="s">
        <v>99</v>
      </c>
      <c r="G6" t="s">
        <v>100</v>
      </c>
      <c r="H6" t="s">
        <v>101</v>
      </c>
    </row>
    <row r="7" spans="1:8" x14ac:dyDescent="0.35">
      <c r="A7" t="s">
        <v>34</v>
      </c>
      <c r="B7" t="s">
        <v>102</v>
      </c>
      <c r="C7" t="s">
        <v>103</v>
      </c>
      <c r="D7" t="s">
        <v>104</v>
      </c>
      <c r="E7" t="s">
        <v>105</v>
      </c>
      <c r="F7" t="s">
        <v>106</v>
      </c>
      <c r="G7" t="s">
        <v>107</v>
      </c>
      <c r="H7" t="s">
        <v>108</v>
      </c>
    </row>
    <row r="8" spans="1:8" x14ac:dyDescent="0.35">
      <c r="B8" t="s">
        <v>41</v>
      </c>
      <c r="C8" t="s">
        <v>109</v>
      </c>
      <c r="D8" t="s">
        <v>110</v>
      </c>
      <c r="E8" t="s">
        <v>111</v>
      </c>
      <c r="F8" t="s">
        <v>112</v>
      </c>
      <c r="G8" t="s">
        <v>113</v>
      </c>
      <c r="H8" t="s">
        <v>114</v>
      </c>
    </row>
    <row r="9" spans="1:8" x14ac:dyDescent="0.35">
      <c r="A9" t="s">
        <v>115</v>
      </c>
      <c r="B9" t="s">
        <v>48</v>
      </c>
      <c r="C9" t="s">
        <v>116</v>
      </c>
      <c r="D9" t="s">
        <v>117</v>
      </c>
      <c r="E9" t="s">
        <v>118</v>
      </c>
      <c r="F9" t="s">
        <v>119</v>
      </c>
      <c r="G9" t="s">
        <v>120</v>
      </c>
      <c r="H9" t="s">
        <v>121</v>
      </c>
    </row>
    <row r="10" spans="1:8" x14ac:dyDescent="0.35">
      <c r="A10" t="s">
        <v>122</v>
      </c>
      <c r="B10" t="s">
        <v>123</v>
      </c>
      <c r="C10" t="s">
        <v>109</v>
      </c>
      <c r="D10" t="s">
        <v>110</v>
      </c>
      <c r="E10" t="s">
        <v>111</v>
      </c>
      <c r="F10" t="s">
        <v>112</v>
      </c>
      <c r="G10" t="s">
        <v>113</v>
      </c>
      <c r="H10" t="s">
        <v>114</v>
      </c>
    </row>
    <row r="11" spans="1:8" x14ac:dyDescent="0.35">
      <c r="B11" t="s">
        <v>56</v>
      </c>
      <c r="C11" t="s">
        <v>124</v>
      </c>
      <c r="D11" t="s">
        <v>125</v>
      </c>
      <c r="E11" t="s">
        <v>112</v>
      </c>
      <c r="F11" t="s">
        <v>126</v>
      </c>
      <c r="G11" t="s">
        <v>127</v>
      </c>
      <c r="H11" t="s">
        <v>128</v>
      </c>
    </row>
    <row r="12" spans="1:8" x14ac:dyDescent="0.35">
      <c r="B12" t="s">
        <v>61</v>
      </c>
      <c r="C12" t="s">
        <v>124</v>
      </c>
      <c r="D12" t="s">
        <v>125</v>
      </c>
      <c r="E12" t="s">
        <v>112</v>
      </c>
      <c r="F12" t="s">
        <v>126</v>
      </c>
      <c r="G12" t="s">
        <v>127</v>
      </c>
      <c r="H12" t="s">
        <v>128</v>
      </c>
    </row>
    <row r="13" spans="1:8" x14ac:dyDescent="0.35">
      <c r="A13" t="s">
        <v>55</v>
      </c>
      <c r="B13" t="s">
        <v>62</v>
      </c>
      <c r="C13" t="s">
        <v>124</v>
      </c>
      <c r="D13" t="s">
        <v>125</v>
      </c>
      <c r="E13" t="s">
        <v>112</v>
      </c>
      <c r="F13" t="s">
        <v>126</v>
      </c>
      <c r="G13" t="s">
        <v>127</v>
      </c>
      <c r="H13" t="s">
        <v>128</v>
      </c>
    </row>
    <row r="14" spans="1:8" x14ac:dyDescent="0.35">
      <c r="B14" t="s">
        <v>63</v>
      </c>
      <c r="C14" t="s">
        <v>124</v>
      </c>
      <c r="D14" t="s">
        <v>125</v>
      </c>
      <c r="E14" t="s">
        <v>112</v>
      </c>
      <c r="F14" t="s">
        <v>126</v>
      </c>
      <c r="G14" t="s">
        <v>127</v>
      </c>
      <c r="H14" t="s">
        <v>128</v>
      </c>
    </row>
    <row r="15" spans="1:8" x14ac:dyDescent="0.35">
      <c r="B15" t="s">
        <v>64</v>
      </c>
      <c r="C15" t="s">
        <v>124</v>
      </c>
      <c r="D15" t="s">
        <v>125</v>
      </c>
      <c r="E15" t="s">
        <v>112</v>
      </c>
      <c r="F15" t="s">
        <v>126</v>
      </c>
      <c r="G15" t="s">
        <v>127</v>
      </c>
      <c r="H15" t="s">
        <v>128</v>
      </c>
    </row>
    <row r="16" spans="1:8" x14ac:dyDescent="0.35">
      <c r="A16" t="s">
        <v>65</v>
      </c>
      <c r="B16" t="s">
        <v>66</v>
      </c>
      <c r="C16" t="s">
        <v>129</v>
      </c>
      <c r="D16" t="s">
        <v>130</v>
      </c>
      <c r="E16" t="s">
        <v>131</v>
      </c>
      <c r="F16" t="s">
        <v>132</v>
      </c>
      <c r="G16" t="s">
        <v>133</v>
      </c>
      <c r="H16" t="s">
        <v>134</v>
      </c>
    </row>
    <row r="18" spans="1:8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</row>
    <row r="19" spans="1:8" x14ac:dyDescent="0.35">
      <c r="A19" t="s">
        <v>135</v>
      </c>
      <c r="B19" t="s">
        <v>136</v>
      </c>
      <c r="C19" t="s">
        <v>137</v>
      </c>
      <c r="D19" t="s">
        <v>138</v>
      </c>
      <c r="E19" t="s">
        <v>86</v>
      </c>
      <c r="F19" t="s">
        <v>139</v>
      </c>
      <c r="G19" t="s">
        <v>140</v>
      </c>
      <c r="H19" t="s">
        <v>141</v>
      </c>
    </row>
    <row r="20" spans="1:8" x14ac:dyDescent="0.35">
      <c r="A20" t="s">
        <v>76</v>
      </c>
      <c r="C20" t="s">
        <v>142</v>
      </c>
      <c r="D20" t="s">
        <v>143</v>
      </c>
      <c r="E20" t="s">
        <v>144</v>
      </c>
      <c r="F20" t="s">
        <v>145</v>
      </c>
      <c r="G20" t="s">
        <v>146</v>
      </c>
      <c r="H20" t="s">
        <v>147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074E-AB8F-493A-A8F2-7BB84CEBBA91}">
  <dimension ref="A1:F20"/>
  <sheetViews>
    <sheetView zoomScale="90" zoomScaleNormal="90" workbookViewId="0">
      <selection activeCell="E8" sqref="E8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18.81640625" bestFit="1" customWidth="1"/>
    <col min="4" max="4" width="20.36328125" bestFit="1" customWidth="1"/>
    <col min="5" max="5" width="18.54296875" bestFit="1" customWidth="1"/>
    <col min="6" max="6" width="19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C2" t="s">
        <v>82</v>
      </c>
    </row>
    <row r="3" spans="1:6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</row>
    <row r="4" spans="1:6" x14ac:dyDescent="0.35">
      <c r="A4" t="s">
        <v>14</v>
      </c>
      <c r="B4" t="s">
        <v>15</v>
      </c>
      <c r="C4" t="s">
        <v>148</v>
      </c>
      <c r="D4" t="s">
        <v>149</v>
      </c>
      <c r="E4" t="s">
        <v>150</v>
      </c>
      <c r="F4" t="s">
        <v>151</v>
      </c>
    </row>
    <row r="5" spans="1:6" x14ac:dyDescent="0.35">
      <c r="B5" t="s">
        <v>152</v>
      </c>
      <c r="C5" t="s">
        <v>153</v>
      </c>
      <c r="D5" t="s">
        <v>154</v>
      </c>
      <c r="E5" t="s">
        <v>155</v>
      </c>
      <c r="F5" t="s">
        <v>156</v>
      </c>
    </row>
    <row r="6" spans="1:6" x14ac:dyDescent="0.35">
      <c r="A6" t="s">
        <v>27</v>
      </c>
      <c r="B6" t="s">
        <v>28</v>
      </c>
      <c r="C6" t="s">
        <v>157</v>
      </c>
      <c r="D6" t="s">
        <v>158</v>
      </c>
      <c r="E6" t="s">
        <v>159</v>
      </c>
      <c r="F6" t="s">
        <v>160</v>
      </c>
    </row>
    <row r="7" spans="1:6" x14ac:dyDescent="0.35">
      <c r="A7" t="s">
        <v>34</v>
      </c>
      <c r="B7" t="s">
        <v>102</v>
      </c>
      <c r="C7" t="s">
        <v>161</v>
      </c>
      <c r="D7" t="s">
        <v>162</v>
      </c>
      <c r="E7" t="s">
        <v>163</v>
      </c>
      <c r="F7" t="s">
        <v>164</v>
      </c>
    </row>
    <row r="8" spans="1:6" x14ac:dyDescent="0.35">
      <c r="B8" t="s">
        <v>41</v>
      </c>
      <c r="C8" t="s">
        <v>165</v>
      </c>
      <c r="D8" t="s">
        <v>166</v>
      </c>
      <c r="E8" t="s">
        <v>167</v>
      </c>
      <c r="F8" t="s">
        <v>168</v>
      </c>
    </row>
    <row r="9" spans="1:6" x14ac:dyDescent="0.35">
      <c r="A9" t="s">
        <v>115</v>
      </c>
      <c r="B9" t="s">
        <v>48</v>
      </c>
      <c r="C9" t="s">
        <v>158</v>
      </c>
      <c r="D9" t="s">
        <v>169</v>
      </c>
      <c r="E9" t="s">
        <v>160</v>
      </c>
      <c r="F9" t="s">
        <v>170</v>
      </c>
    </row>
    <row r="10" spans="1:6" x14ac:dyDescent="0.35">
      <c r="A10" t="s">
        <v>122</v>
      </c>
      <c r="B10" t="s">
        <v>123</v>
      </c>
      <c r="C10" t="s">
        <v>165</v>
      </c>
      <c r="D10" t="s">
        <v>166</v>
      </c>
      <c r="E10" t="s">
        <v>167</v>
      </c>
      <c r="F10" t="s">
        <v>168</v>
      </c>
    </row>
    <row r="11" spans="1:6" x14ac:dyDescent="0.35">
      <c r="B11" t="s">
        <v>56</v>
      </c>
      <c r="C11" t="s">
        <v>162</v>
      </c>
      <c r="D11" t="s">
        <v>171</v>
      </c>
      <c r="E11" t="s">
        <v>164</v>
      </c>
      <c r="F11" t="s">
        <v>172</v>
      </c>
    </row>
    <row r="12" spans="1:6" x14ac:dyDescent="0.35">
      <c r="B12" t="s">
        <v>61</v>
      </c>
      <c r="C12" t="s">
        <v>162</v>
      </c>
      <c r="D12" t="s">
        <v>171</v>
      </c>
      <c r="E12" t="s">
        <v>164</v>
      </c>
      <c r="F12" t="s">
        <v>172</v>
      </c>
    </row>
    <row r="13" spans="1:6" x14ac:dyDescent="0.35">
      <c r="A13" t="s">
        <v>55</v>
      </c>
      <c r="B13" t="s">
        <v>62</v>
      </c>
      <c r="C13" t="s">
        <v>162</v>
      </c>
      <c r="D13" t="s">
        <v>171</v>
      </c>
      <c r="E13" t="s">
        <v>164</v>
      </c>
      <c r="F13" t="s">
        <v>172</v>
      </c>
    </row>
    <row r="14" spans="1:6" x14ac:dyDescent="0.35">
      <c r="B14" t="s">
        <v>63</v>
      </c>
      <c r="C14" t="s">
        <v>162</v>
      </c>
      <c r="D14" t="s">
        <v>171</v>
      </c>
      <c r="E14" t="s">
        <v>164</v>
      </c>
      <c r="F14" t="s">
        <v>172</v>
      </c>
    </row>
    <row r="15" spans="1:6" x14ac:dyDescent="0.35">
      <c r="B15" t="s">
        <v>64</v>
      </c>
      <c r="C15" t="s">
        <v>162</v>
      </c>
      <c r="D15" t="s">
        <v>171</v>
      </c>
      <c r="E15" t="s">
        <v>164</v>
      </c>
      <c r="F15" t="s">
        <v>172</v>
      </c>
    </row>
    <row r="16" spans="1:6" x14ac:dyDescent="0.35">
      <c r="A16" t="s">
        <v>65</v>
      </c>
      <c r="B16" t="s">
        <v>66</v>
      </c>
      <c r="C16" t="s">
        <v>173</v>
      </c>
      <c r="D16" t="s">
        <v>174</v>
      </c>
      <c r="E16" t="s">
        <v>175</v>
      </c>
      <c r="F16" t="s">
        <v>176</v>
      </c>
    </row>
    <row r="18" spans="1:6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 x14ac:dyDescent="0.35">
      <c r="A19" t="s">
        <v>135</v>
      </c>
      <c r="B19" t="s">
        <v>136</v>
      </c>
      <c r="C19" t="s">
        <v>148</v>
      </c>
      <c r="D19" t="s">
        <v>177</v>
      </c>
      <c r="E19" t="s">
        <v>150</v>
      </c>
      <c r="F19" t="s">
        <v>151</v>
      </c>
    </row>
    <row r="20" spans="1:6" x14ac:dyDescent="0.35">
      <c r="A20" t="s">
        <v>76</v>
      </c>
      <c r="C20" t="s">
        <v>178</v>
      </c>
      <c r="D20" t="s">
        <v>179</v>
      </c>
      <c r="E20" t="s">
        <v>180</v>
      </c>
      <c r="F20" t="s">
        <v>181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2C43-352D-4DE0-BEE7-738405355D14}">
  <dimension ref="A1:L20"/>
  <sheetViews>
    <sheetView topLeftCell="B1" zoomScale="80" zoomScaleNormal="80" workbookViewId="0">
      <selection activeCell="E12" sqref="E1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2.453125" bestFit="1" customWidth="1"/>
    <col min="4" max="4" width="26.81640625" bestFit="1" customWidth="1"/>
    <col min="5" max="5" width="27.453125" bestFit="1" customWidth="1"/>
    <col min="6" max="6" width="25.1796875" bestFit="1" customWidth="1"/>
    <col min="7" max="7" width="22.6328125" bestFit="1" customWidth="1"/>
    <col min="8" max="8" width="27" bestFit="1" customWidth="1"/>
    <col min="9" max="9" width="31.54296875" bestFit="1" customWidth="1"/>
    <col min="10" max="10" width="29.26953125" bestFit="1" customWidth="1"/>
    <col min="11" max="11" width="30.7265625" bestFit="1" customWidth="1"/>
    <col min="12" max="12" width="28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  <c r="I1" t="s">
        <v>182</v>
      </c>
      <c r="J1" t="s">
        <v>183</v>
      </c>
      <c r="K1" t="s">
        <v>184</v>
      </c>
      <c r="L1" t="s">
        <v>185</v>
      </c>
    </row>
    <row r="2" spans="1:12" x14ac:dyDescent="0.35">
      <c r="F2" t="s">
        <v>82</v>
      </c>
    </row>
    <row r="3" spans="1:12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83</v>
      </c>
      <c r="I3" t="s">
        <v>186</v>
      </c>
      <c r="J3" t="s">
        <v>187</v>
      </c>
      <c r="K3" t="s">
        <v>188</v>
      </c>
      <c r="L3" t="s">
        <v>189</v>
      </c>
    </row>
    <row r="4" spans="1:12" x14ac:dyDescent="0.35">
      <c r="A4" t="s">
        <v>14</v>
      </c>
      <c r="B4" t="s">
        <v>15</v>
      </c>
      <c r="C4" t="s">
        <v>190</v>
      </c>
      <c r="D4" t="s">
        <v>487</v>
      </c>
      <c r="E4" t="s">
        <v>488</v>
      </c>
      <c r="F4" t="s">
        <v>489</v>
      </c>
      <c r="G4" t="s">
        <v>490</v>
      </c>
      <c r="H4" t="s">
        <v>191</v>
      </c>
      <c r="I4" t="s">
        <v>491</v>
      </c>
      <c r="J4" t="s">
        <v>492</v>
      </c>
      <c r="K4" t="s">
        <v>493</v>
      </c>
      <c r="L4" t="s">
        <v>494</v>
      </c>
    </row>
    <row r="5" spans="1:12" x14ac:dyDescent="0.35">
      <c r="B5" t="s">
        <v>152</v>
      </c>
      <c r="C5" t="s">
        <v>192</v>
      </c>
      <c r="D5" t="s">
        <v>193</v>
      </c>
      <c r="E5" t="s">
        <v>194</v>
      </c>
      <c r="F5" t="s">
        <v>195</v>
      </c>
      <c r="G5" t="s">
        <v>196</v>
      </c>
      <c r="H5" t="s">
        <v>197</v>
      </c>
      <c r="I5" t="s">
        <v>198</v>
      </c>
      <c r="J5" t="s">
        <v>199</v>
      </c>
      <c r="K5" t="s">
        <v>200</v>
      </c>
      <c r="L5" t="s">
        <v>201</v>
      </c>
    </row>
    <row r="6" spans="1:12" x14ac:dyDescent="0.35">
      <c r="A6" t="s">
        <v>27</v>
      </c>
      <c r="B6" t="s">
        <v>28</v>
      </c>
      <c r="C6" t="s">
        <v>202</v>
      </c>
      <c r="D6" t="s">
        <v>203</v>
      </c>
      <c r="E6" t="s">
        <v>204</v>
      </c>
      <c r="F6" t="s">
        <v>205</v>
      </c>
      <c r="G6" t="s">
        <v>206</v>
      </c>
      <c r="H6" t="s">
        <v>207</v>
      </c>
      <c r="I6" t="s">
        <v>208</v>
      </c>
      <c r="J6" t="s">
        <v>209</v>
      </c>
      <c r="K6" t="s">
        <v>210</v>
      </c>
      <c r="L6" t="s">
        <v>211</v>
      </c>
    </row>
    <row r="7" spans="1:12" x14ac:dyDescent="0.35">
      <c r="A7" t="s">
        <v>34</v>
      </c>
      <c r="B7" t="s">
        <v>102</v>
      </c>
      <c r="C7" t="s">
        <v>212</v>
      </c>
      <c r="D7" t="s">
        <v>213</v>
      </c>
      <c r="E7" t="s">
        <v>214</v>
      </c>
      <c r="F7" t="s">
        <v>215</v>
      </c>
      <c r="G7" t="s">
        <v>216</v>
      </c>
      <c r="H7" t="s">
        <v>217</v>
      </c>
      <c r="I7" t="s">
        <v>218</v>
      </c>
      <c r="J7" t="s">
        <v>219</v>
      </c>
      <c r="K7" t="s">
        <v>220</v>
      </c>
      <c r="L7" t="s">
        <v>221</v>
      </c>
    </row>
    <row r="8" spans="1:12" x14ac:dyDescent="0.35">
      <c r="B8" t="s">
        <v>41</v>
      </c>
      <c r="C8" t="s">
        <v>222</v>
      </c>
      <c r="D8" t="s">
        <v>223</v>
      </c>
      <c r="E8" t="s">
        <v>224</v>
      </c>
      <c r="F8" t="s">
        <v>225</v>
      </c>
      <c r="G8" t="s">
        <v>226</v>
      </c>
      <c r="H8" t="s">
        <v>227</v>
      </c>
      <c r="I8" t="s">
        <v>228</v>
      </c>
      <c r="J8" t="s">
        <v>229</v>
      </c>
      <c r="K8" t="s">
        <v>230</v>
      </c>
      <c r="L8" t="s">
        <v>231</v>
      </c>
    </row>
    <row r="9" spans="1:12" x14ac:dyDescent="0.35">
      <c r="A9" t="s">
        <v>115</v>
      </c>
      <c r="B9" t="s">
        <v>48</v>
      </c>
      <c r="C9" t="s">
        <v>203</v>
      </c>
      <c r="D9" t="s">
        <v>232</v>
      </c>
      <c r="E9" t="s">
        <v>233</v>
      </c>
      <c r="F9" t="s">
        <v>234</v>
      </c>
      <c r="G9" t="s">
        <v>235</v>
      </c>
      <c r="H9" t="s">
        <v>236</v>
      </c>
      <c r="I9" t="s">
        <v>209</v>
      </c>
      <c r="J9" t="s">
        <v>237</v>
      </c>
      <c r="K9" t="s">
        <v>211</v>
      </c>
      <c r="L9" t="s">
        <v>238</v>
      </c>
    </row>
    <row r="10" spans="1:12" x14ac:dyDescent="0.35">
      <c r="A10" t="s">
        <v>122</v>
      </c>
      <c r="B10" t="s">
        <v>123</v>
      </c>
      <c r="C10" t="s">
        <v>222</v>
      </c>
      <c r="D10" t="s">
        <v>223</v>
      </c>
      <c r="E10" t="s">
        <v>224</v>
      </c>
      <c r="F10" t="s">
        <v>225</v>
      </c>
      <c r="G10" t="s">
        <v>226</v>
      </c>
      <c r="H10" t="s">
        <v>227</v>
      </c>
      <c r="I10" t="s">
        <v>228</v>
      </c>
      <c r="J10" t="s">
        <v>229</v>
      </c>
      <c r="K10" t="s">
        <v>230</v>
      </c>
      <c r="L10" t="s">
        <v>231</v>
      </c>
    </row>
    <row r="11" spans="1:12" x14ac:dyDescent="0.35">
      <c r="B11" t="s">
        <v>56</v>
      </c>
      <c r="C11" t="s">
        <v>213</v>
      </c>
      <c r="D11" t="s">
        <v>239</v>
      </c>
      <c r="E11" t="s">
        <v>240</v>
      </c>
      <c r="F11" t="s">
        <v>241</v>
      </c>
      <c r="G11" t="s">
        <v>242</v>
      </c>
      <c r="H11" t="s">
        <v>243</v>
      </c>
      <c r="I11" t="s">
        <v>219</v>
      </c>
      <c r="J11" t="s">
        <v>244</v>
      </c>
      <c r="K11" t="s">
        <v>221</v>
      </c>
      <c r="L11" t="s">
        <v>245</v>
      </c>
    </row>
    <row r="12" spans="1:12" x14ac:dyDescent="0.35">
      <c r="B12" t="s">
        <v>61</v>
      </c>
      <c r="C12" t="s">
        <v>213</v>
      </c>
      <c r="D12" t="s">
        <v>239</v>
      </c>
      <c r="E12" t="s">
        <v>240</v>
      </c>
      <c r="F12" t="s">
        <v>241</v>
      </c>
      <c r="G12" t="s">
        <v>242</v>
      </c>
      <c r="H12" t="s">
        <v>243</v>
      </c>
      <c r="I12" t="s">
        <v>219</v>
      </c>
      <c r="J12" t="s">
        <v>244</v>
      </c>
      <c r="K12" t="s">
        <v>221</v>
      </c>
      <c r="L12" t="s">
        <v>245</v>
      </c>
    </row>
    <row r="13" spans="1:12" x14ac:dyDescent="0.35">
      <c r="A13" t="s">
        <v>55</v>
      </c>
      <c r="B13" t="s">
        <v>62</v>
      </c>
      <c r="C13" t="s">
        <v>213</v>
      </c>
      <c r="D13" t="s">
        <v>239</v>
      </c>
      <c r="E13" t="s">
        <v>240</v>
      </c>
      <c r="F13" t="s">
        <v>241</v>
      </c>
      <c r="G13" t="s">
        <v>242</v>
      </c>
      <c r="H13" t="s">
        <v>243</v>
      </c>
      <c r="I13" t="s">
        <v>219</v>
      </c>
      <c r="J13" t="s">
        <v>244</v>
      </c>
      <c r="K13" t="s">
        <v>221</v>
      </c>
      <c r="L13" t="s">
        <v>245</v>
      </c>
    </row>
    <row r="14" spans="1:12" x14ac:dyDescent="0.35">
      <c r="B14" t="s">
        <v>63</v>
      </c>
      <c r="C14" t="s">
        <v>213</v>
      </c>
      <c r="D14" t="s">
        <v>239</v>
      </c>
      <c r="E14" t="s">
        <v>240</v>
      </c>
      <c r="F14" t="s">
        <v>241</v>
      </c>
      <c r="G14" t="s">
        <v>242</v>
      </c>
      <c r="H14" t="s">
        <v>243</v>
      </c>
      <c r="I14" t="s">
        <v>219</v>
      </c>
      <c r="J14" t="s">
        <v>244</v>
      </c>
      <c r="K14" t="s">
        <v>221</v>
      </c>
      <c r="L14" t="s">
        <v>245</v>
      </c>
    </row>
    <row r="15" spans="1:12" x14ac:dyDescent="0.35">
      <c r="B15" t="s">
        <v>64</v>
      </c>
      <c r="C15" t="s">
        <v>213</v>
      </c>
      <c r="D15" t="s">
        <v>239</v>
      </c>
      <c r="E15" t="s">
        <v>240</v>
      </c>
      <c r="F15" t="s">
        <v>241</v>
      </c>
      <c r="G15" t="s">
        <v>242</v>
      </c>
      <c r="H15" t="s">
        <v>243</v>
      </c>
      <c r="I15" t="s">
        <v>219</v>
      </c>
      <c r="J15" t="s">
        <v>244</v>
      </c>
      <c r="K15" t="s">
        <v>221</v>
      </c>
      <c r="L15" t="s">
        <v>245</v>
      </c>
    </row>
    <row r="16" spans="1:12" x14ac:dyDescent="0.35">
      <c r="A16" t="s">
        <v>65</v>
      </c>
      <c r="B16" t="s">
        <v>66</v>
      </c>
      <c r="C16" t="s">
        <v>246</v>
      </c>
      <c r="D16" t="s">
        <v>247</v>
      </c>
      <c r="E16" t="s">
        <v>248</v>
      </c>
      <c r="F16" t="s">
        <v>249</v>
      </c>
      <c r="G16" t="s">
        <v>250</v>
      </c>
      <c r="H16" t="s">
        <v>161</v>
      </c>
      <c r="I16" t="s">
        <v>251</v>
      </c>
      <c r="J16" t="s">
        <v>252</v>
      </c>
      <c r="K16" t="s">
        <v>253</v>
      </c>
      <c r="L16" t="s">
        <v>254</v>
      </c>
    </row>
    <row r="18" spans="1:12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  <c r="I18" t="s">
        <v>182</v>
      </c>
      <c r="J18" t="s">
        <v>183</v>
      </c>
      <c r="K18" t="s">
        <v>184</v>
      </c>
      <c r="L18" t="s">
        <v>185</v>
      </c>
    </row>
    <row r="19" spans="1:12" x14ac:dyDescent="0.35">
      <c r="A19" t="s">
        <v>135</v>
      </c>
      <c r="B19" t="s">
        <v>136</v>
      </c>
      <c r="C19" t="s">
        <v>255</v>
      </c>
      <c r="D19" t="s">
        <v>256</v>
      </c>
      <c r="E19" t="s">
        <v>257</v>
      </c>
      <c r="F19" t="s">
        <v>258</v>
      </c>
      <c r="G19" t="s">
        <v>259</v>
      </c>
      <c r="H19" t="s">
        <v>260</v>
      </c>
      <c r="I19" t="s">
        <v>261</v>
      </c>
      <c r="J19" t="s">
        <v>262</v>
      </c>
      <c r="K19" t="s">
        <v>263</v>
      </c>
      <c r="L19" t="s">
        <v>264</v>
      </c>
    </row>
    <row r="20" spans="1:12" x14ac:dyDescent="0.35">
      <c r="A20" t="s">
        <v>76</v>
      </c>
      <c r="C20" t="s">
        <v>265</v>
      </c>
      <c r="D20" t="s">
        <v>266</v>
      </c>
      <c r="E20" t="s">
        <v>267</v>
      </c>
      <c r="F20" t="s">
        <v>268</v>
      </c>
      <c r="G20" t="s">
        <v>269</v>
      </c>
      <c r="H20" t="s">
        <v>270</v>
      </c>
      <c r="I20" t="s">
        <v>178</v>
      </c>
      <c r="J20" t="s">
        <v>179</v>
      </c>
      <c r="K20" t="s">
        <v>180</v>
      </c>
      <c r="L20" t="s">
        <v>181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D3EF-F83A-49B0-BAF0-4EF918D3F281}">
  <dimension ref="A1:I20"/>
  <sheetViews>
    <sheetView topLeftCell="D1" zoomScale="80" zoomScaleNormal="80" workbookViewId="0">
      <selection activeCell="I13" sqref="I13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7.08984375" bestFit="1" customWidth="1"/>
    <col min="4" max="4" width="34.26953125" bestFit="1" customWidth="1"/>
    <col min="5" max="5" width="23" bestFit="1" customWidth="1"/>
    <col min="6" max="6" width="25.1796875" bestFit="1" customWidth="1"/>
    <col min="7" max="7" width="30.90625" bestFit="1" customWidth="1"/>
    <col min="8" max="9" width="38.3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  <c r="I1" t="s">
        <v>182</v>
      </c>
    </row>
    <row r="2" spans="1:9" x14ac:dyDescent="0.35">
      <c r="D2" t="s">
        <v>271</v>
      </c>
    </row>
    <row r="3" spans="1:9" x14ac:dyDescent="0.35">
      <c r="B3" t="s">
        <v>8</v>
      </c>
      <c r="C3" t="s">
        <v>272</v>
      </c>
      <c r="D3" t="s">
        <v>273</v>
      </c>
      <c r="E3" t="s">
        <v>274</v>
      </c>
      <c r="F3" t="s">
        <v>275</v>
      </c>
      <c r="G3" t="s">
        <v>276</v>
      </c>
      <c r="H3" t="s">
        <v>277</v>
      </c>
      <c r="I3" t="s">
        <v>278</v>
      </c>
    </row>
    <row r="4" spans="1:9" x14ac:dyDescent="0.35">
      <c r="A4" t="s">
        <v>14</v>
      </c>
      <c r="B4" t="s">
        <v>15</v>
      </c>
      <c r="C4" t="s">
        <v>483</v>
      </c>
      <c r="D4" t="s">
        <v>484</v>
      </c>
      <c r="E4" t="s">
        <v>485</v>
      </c>
      <c r="F4" t="s">
        <v>282</v>
      </c>
      <c r="G4" t="s">
        <v>495</v>
      </c>
      <c r="H4" t="s">
        <v>284</v>
      </c>
      <c r="I4" t="s">
        <v>285</v>
      </c>
    </row>
    <row r="5" spans="1:9" x14ac:dyDescent="0.35">
      <c r="B5" t="s">
        <v>152</v>
      </c>
      <c r="C5" s="2" t="s">
        <v>286</v>
      </c>
      <c r="D5" s="2" t="s">
        <v>287</v>
      </c>
      <c r="E5" s="2" t="s">
        <v>288</v>
      </c>
      <c r="F5" s="2" t="s">
        <v>289</v>
      </c>
      <c r="G5" s="2" t="s">
        <v>290</v>
      </c>
      <c r="H5" s="2" t="s">
        <v>291</v>
      </c>
      <c r="I5" s="2" t="s">
        <v>292</v>
      </c>
    </row>
    <row r="6" spans="1:9" x14ac:dyDescent="0.35">
      <c r="A6" t="s">
        <v>27</v>
      </c>
      <c r="B6" t="s">
        <v>28</v>
      </c>
      <c r="C6" s="2" t="s">
        <v>293</v>
      </c>
      <c r="D6" s="2" t="s">
        <v>294</v>
      </c>
      <c r="E6" s="2" t="s">
        <v>295</v>
      </c>
      <c r="F6" s="2" t="s">
        <v>296</v>
      </c>
      <c r="G6" s="2" t="s">
        <v>297</v>
      </c>
      <c r="H6" s="2" t="s">
        <v>298</v>
      </c>
      <c r="I6" s="2" t="s">
        <v>299</v>
      </c>
    </row>
    <row r="7" spans="1:9" x14ac:dyDescent="0.35">
      <c r="A7" t="s">
        <v>34</v>
      </c>
      <c r="B7" t="s">
        <v>102</v>
      </c>
      <c r="C7" s="2" t="s">
        <v>300</v>
      </c>
      <c r="D7" s="2" t="s">
        <v>301</v>
      </c>
      <c r="E7" s="2" t="s">
        <v>302</v>
      </c>
      <c r="F7" s="2" t="s">
        <v>303</v>
      </c>
      <c r="G7" s="2" t="s">
        <v>304</v>
      </c>
      <c r="H7" s="2" t="s">
        <v>305</v>
      </c>
      <c r="I7" s="2" t="s">
        <v>306</v>
      </c>
    </row>
    <row r="8" spans="1:9" x14ac:dyDescent="0.35">
      <c r="B8" t="s">
        <v>41</v>
      </c>
      <c r="C8" s="2" t="s">
        <v>307</v>
      </c>
      <c r="D8" s="2" t="s">
        <v>308</v>
      </c>
      <c r="E8" s="2" t="s">
        <v>309</v>
      </c>
      <c r="F8" s="2" t="s">
        <v>310</v>
      </c>
      <c r="G8" s="2" t="s">
        <v>311</v>
      </c>
      <c r="H8" s="2" t="s">
        <v>312</v>
      </c>
      <c r="I8" s="2" t="s">
        <v>313</v>
      </c>
    </row>
    <row r="9" spans="1:9" x14ac:dyDescent="0.35">
      <c r="A9" t="s">
        <v>47</v>
      </c>
      <c r="B9" t="s">
        <v>48</v>
      </c>
      <c r="C9" s="2" t="s">
        <v>314</v>
      </c>
      <c r="D9" s="2" t="s">
        <v>315</v>
      </c>
      <c r="E9" s="2" t="s">
        <v>316</v>
      </c>
      <c r="F9" s="2" t="s">
        <v>317</v>
      </c>
      <c r="G9" s="2" t="s">
        <v>318</v>
      </c>
      <c r="H9" s="2" t="s">
        <v>319</v>
      </c>
      <c r="I9" s="2" t="s">
        <v>320</v>
      </c>
    </row>
    <row r="10" spans="1:9" x14ac:dyDescent="0.35">
      <c r="B10" t="s">
        <v>123</v>
      </c>
      <c r="C10" s="2" t="s">
        <v>307</v>
      </c>
      <c r="D10" s="2" t="s">
        <v>308</v>
      </c>
      <c r="E10" s="2" t="s">
        <v>309</v>
      </c>
      <c r="F10" s="2" t="s">
        <v>310</v>
      </c>
      <c r="G10" s="2" t="s">
        <v>311</v>
      </c>
      <c r="H10" s="2" t="s">
        <v>312</v>
      </c>
      <c r="I10" s="2" t="s">
        <v>313</v>
      </c>
    </row>
    <row r="11" spans="1:9" x14ac:dyDescent="0.35">
      <c r="A11" t="s">
        <v>321</v>
      </c>
      <c r="B11" t="s">
        <v>56</v>
      </c>
      <c r="C11" s="2" t="s">
        <v>322</v>
      </c>
      <c r="D11" s="2" t="s">
        <v>323</v>
      </c>
      <c r="E11" s="2" t="s">
        <v>324</v>
      </c>
      <c r="F11" s="2" t="s">
        <v>325</v>
      </c>
      <c r="G11" s="2" t="s">
        <v>326</v>
      </c>
      <c r="H11" s="2" t="s">
        <v>327</v>
      </c>
      <c r="I11" s="2" t="s">
        <v>328</v>
      </c>
    </row>
    <row r="12" spans="1:9" x14ac:dyDescent="0.35">
      <c r="B12" t="s">
        <v>61</v>
      </c>
      <c r="C12" s="2" t="s">
        <v>322</v>
      </c>
      <c r="D12" s="2" t="s">
        <v>323</v>
      </c>
      <c r="E12" s="2" t="s">
        <v>324</v>
      </c>
      <c r="F12" s="2" t="s">
        <v>325</v>
      </c>
      <c r="G12" s="2" t="s">
        <v>326</v>
      </c>
      <c r="H12" s="2" t="s">
        <v>327</v>
      </c>
      <c r="I12" s="2" t="s">
        <v>328</v>
      </c>
    </row>
    <row r="13" spans="1:9" x14ac:dyDescent="0.35">
      <c r="B13" t="s">
        <v>62</v>
      </c>
      <c r="C13" s="2" t="s">
        <v>322</v>
      </c>
      <c r="D13" s="2" t="s">
        <v>323</v>
      </c>
      <c r="E13" s="2" t="s">
        <v>324</v>
      </c>
      <c r="F13" s="2" t="s">
        <v>325</v>
      </c>
      <c r="G13" s="2" t="s">
        <v>326</v>
      </c>
      <c r="H13" s="2" t="s">
        <v>327</v>
      </c>
      <c r="I13" s="2" t="s">
        <v>328</v>
      </c>
    </row>
    <row r="14" spans="1:9" x14ac:dyDescent="0.35">
      <c r="B14" t="s">
        <v>63</v>
      </c>
      <c r="C14" s="2" t="s">
        <v>322</v>
      </c>
      <c r="D14" s="2" t="s">
        <v>323</v>
      </c>
      <c r="E14" s="2" t="s">
        <v>324</v>
      </c>
      <c r="F14" s="2" t="s">
        <v>325</v>
      </c>
      <c r="G14" s="2" t="s">
        <v>326</v>
      </c>
      <c r="H14" s="2" t="s">
        <v>327</v>
      </c>
      <c r="I14" s="2" t="s">
        <v>328</v>
      </c>
    </row>
    <row r="15" spans="1:9" x14ac:dyDescent="0.35">
      <c r="B15" t="s">
        <v>64</v>
      </c>
      <c r="C15" s="2" t="s">
        <v>322</v>
      </c>
      <c r="D15" s="2" t="s">
        <v>323</v>
      </c>
      <c r="E15" s="2" t="s">
        <v>324</v>
      </c>
      <c r="F15" s="2" t="s">
        <v>325</v>
      </c>
      <c r="G15" s="2" t="s">
        <v>326</v>
      </c>
      <c r="H15" s="2" t="s">
        <v>327</v>
      </c>
      <c r="I15" s="2" t="s">
        <v>328</v>
      </c>
    </row>
    <row r="16" spans="1:9" x14ac:dyDescent="0.35">
      <c r="A16" t="s">
        <v>65</v>
      </c>
      <c r="B16" t="s">
        <v>66</v>
      </c>
      <c r="C16" s="2" t="s">
        <v>329</v>
      </c>
      <c r="D16" s="2" t="s">
        <v>330</v>
      </c>
      <c r="E16" s="2" t="s">
        <v>331</v>
      </c>
      <c r="F16" s="2" t="s">
        <v>332</v>
      </c>
      <c r="G16" s="2" t="s">
        <v>333</v>
      </c>
      <c r="H16" s="2" t="s">
        <v>334</v>
      </c>
      <c r="I16" s="2" t="s">
        <v>335</v>
      </c>
    </row>
    <row r="18" spans="1:9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  <c r="I18" t="s">
        <v>182</v>
      </c>
    </row>
    <row r="19" spans="1:9" x14ac:dyDescent="0.35">
      <c r="A19" t="s">
        <v>135</v>
      </c>
      <c r="B19" t="s">
        <v>136</v>
      </c>
      <c r="C19" t="s">
        <v>279</v>
      </c>
      <c r="D19" t="s">
        <v>280</v>
      </c>
      <c r="E19" t="s">
        <v>281</v>
      </c>
      <c r="F19" t="s">
        <v>282</v>
      </c>
      <c r="G19" t="s">
        <v>283</v>
      </c>
      <c r="H19" t="s">
        <v>284</v>
      </c>
      <c r="I19" t="s">
        <v>336</v>
      </c>
    </row>
    <row r="20" spans="1:9" x14ac:dyDescent="0.35">
      <c r="A20" t="s">
        <v>76</v>
      </c>
      <c r="C20" t="s">
        <v>337</v>
      </c>
      <c r="D20" t="s">
        <v>338</v>
      </c>
      <c r="E20" t="s">
        <v>339</v>
      </c>
      <c r="F20" t="s">
        <v>340</v>
      </c>
      <c r="G20" t="s">
        <v>341</v>
      </c>
      <c r="H20" t="s">
        <v>342</v>
      </c>
      <c r="I20" t="s">
        <v>343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E4AE0-A502-421C-ABBD-9E881E10F770}">
  <dimension ref="A1:C19"/>
  <sheetViews>
    <sheetView workbookViewId="0">
      <selection activeCell="C2" sqref="C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0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B2" t="s">
        <v>8</v>
      </c>
      <c r="C2" t="s">
        <v>344</v>
      </c>
    </row>
    <row r="3" spans="1:3" x14ac:dyDescent="0.35">
      <c r="A3" t="s">
        <v>14</v>
      </c>
      <c r="B3" t="s">
        <v>15</v>
      </c>
      <c r="C3" t="s">
        <v>345</v>
      </c>
    </row>
    <row r="4" spans="1:3" x14ac:dyDescent="0.35">
      <c r="B4" t="s">
        <v>152</v>
      </c>
      <c r="C4" t="s">
        <v>346</v>
      </c>
    </row>
    <row r="5" spans="1:3" x14ac:dyDescent="0.35">
      <c r="A5" t="s">
        <v>27</v>
      </c>
      <c r="B5" t="s">
        <v>28</v>
      </c>
      <c r="C5" t="s">
        <v>347</v>
      </c>
    </row>
    <row r="6" spans="1:3" x14ac:dyDescent="0.35">
      <c r="A6" t="s">
        <v>34</v>
      </c>
      <c r="B6" t="s">
        <v>102</v>
      </c>
      <c r="C6" t="s">
        <v>348</v>
      </c>
    </row>
    <row r="7" spans="1:3" x14ac:dyDescent="0.35">
      <c r="B7" t="s">
        <v>41</v>
      </c>
      <c r="C7" t="s">
        <v>349</v>
      </c>
    </row>
    <row r="8" spans="1:3" x14ac:dyDescent="0.35">
      <c r="A8" t="s">
        <v>47</v>
      </c>
      <c r="B8" t="s">
        <v>48</v>
      </c>
      <c r="C8" t="s">
        <v>348</v>
      </c>
    </row>
    <row r="9" spans="1:3" x14ac:dyDescent="0.35">
      <c r="B9" t="s">
        <v>123</v>
      </c>
      <c r="C9" t="s">
        <v>349</v>
      </c>
    </row>
    <row r="10" spans="1:3" x14ac:dyDescent="0.35">
      <c r="A10" t="s">
        <v>321</v>
      </c>
      <c r="B10" t="s">
        <v>56</v>
      </c>
      <c r="C10" t="s">
        <v>350</v>
      </c>
    </row>
    <row r="11" spans="1:3" x14ac:dyDescent="0.35">
      <c r="B11" t="s">
        <v>61</v>
      </c>
      <c r="C11" t="s">
        <v>350</v>
      </c>
    </row>
    <row r="12" spans="1:3" x14ac:dyDescent="0.35">
      <c r="B12" t="s">
        <v>62</v>
      </c>
      <c r="C12" t="s">
        <v>350</v>
      </c>
    </row>
    <row r="13" spans="1:3" x14ac:dyDescent="0.35">
      <c r="B13" t="s">
        <v>63</v>
      </c>
      <c r="C13" t="s">
        <v>350</v>
      </c>
    </row>
    <row r="14" spans="1:3" x14ac:dyDescent="0.35">
      <c r="B14" t="s">
        <v>64</v>
      </c>
      <c r="C14" t="s">
        <v>350</v>
      </c>
    </row>
    <row r="15" spans="1:3" x14ac:dyDescent="0.35">
      <c r="A15" t="s">
        <v>65</v>
      </c>
      <c r="B15" t="s">
        <v>66</v>
      </c>
      <c r="C15" t="s">
        <v>351</v>
      </c>
    </row>
    <row r="17" spans="1:3" x14ac:dyDescent="0.35">
      <c r="A17" t="s">
        <v>0</v>
      </c>
      <c r="B17" t="s">
        <v>1</v>
      </c>
      <c r="C17" t="s">
        <v>2</v>
      </c>
    </row>
    <row r="18" spans="1:3" x14ac:dyDescent="0.35">
      <c r="A18" t="s">
        <v>135</v>
      </c>
      <c r="B18" t="s">
        <v>136</v>
      </c>
      <c r="C18" t="s">
        <v>345</v>
      </c>
    </row>
    <row r="19" spans="1:3" x14ac:dyDescent="0.35">
      <c r="A19" t="s">
        <v>76</v>
      </c>
      <c r="C19" t="s">
        <v>352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1B12-5D52-447E-877C-7C65848770FC}">
  <dimension ref="A1:E21"/>
  <sheetViews>
    <sheetView zoomScale="90" zoomScaleNormal="90" workbookViewId="0">
      <selection activeCell="E14" sqref="E14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2.1796875" bestFit="1" customWidth="1"/>
    <col min="4" max="4" width="15.90625" bestFit="1" customWidth="1"/>
    <col min="5" max="5" width="28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B2" t="s">
        <v>8</v>
      </c>
      <c r="C2" t="s">
        <v>82</v>
      </c>
    </row>
    <row r="3" spans="1:5" x14ac:dyDescent="0.35">
      <c r="C3" t="s">
        <v>353</v>
      </c>
    </row>
    <row r="4" spans="1:5" x14ac:dyDescent="0.35">
      <c r="A4" t="s">
        <v>14</v>
      </c>
      <c r="B4" t="s">
        <v>15</v>
      </c>
      <c r="C4" t="s">
        <v>354</v>
      </c>
      <c r="D4" t="s">
        <v>355</v>
      </c>
      <c r="E4" t="s">
        <v>356</v>
      </c>
    </row>
    <row r="5" spans="1:5" x14ac:dyDescent="0.35">
      <c r="B5" t="s">
        <v>21</v>
      </c>
      <c r="C5" t="s">
        <v>357</v>
      </c>
      <c r="D5" t="s">
        <v>358</v>
      </c>
      <c r="E5" t="s">
        <v>359</v>
      </c>
    </row>
    <row r="6" spans="1:5" x14ac:dyDescent="0.35">
      <c r="A6" t="s">
        <v>27</v>
      </c>
      <c r="B6" t="s">
        <v>28</v>
      </c>
      <c r="C6" t="s">
        <v>360</v>
      </c>
      <c r="D6" t="s">
        <v>361</v>
      </c>
      <c r="E6" t="s">
        <v>362</v>
      </c>
    </row>
    <row r="7" spans="1:5" x14ac:dyDescent="0.35">
      <c r="A7" t="s">
        <v>34</v>
      </c>
      <c r="B7" t="s">
        <v>102</v>
      </c>
      <c r="C7" t="s">
        <v>363</v>
      </c>
      <c r="D7" t="s">
        <v>364</v>
      </c>
      <c r="E7" t="s">
        <v>365</v>
      </c>
    </row>
    <row r="8" spans="1:5" x14ac:dyDescent="0.35">
      <c r="B8" t="s">
        <v>41</v>
      </c>
      <c r="C8" t="s">
        <v>366</v>
      </c>
      <c r="D8" t="s">
        <v>367</v>
      </c>
      <c r="E8" t="s">
        <v>368</v>
      </c>
    </row>
    <row r="9" spans="1:5" x14ac:dyDescent="0.35">
      <c r="A9" t="s">
        <v>47</v>
      </c>
      <c r="B9" t="s">
        <v>48</v>
      </c>
      <c r="C9" t="s">
        <v>369</v>
      </c>
      <c r="D9" t="s">
        <v>370</v>
      </c>
      <c r="E9" t="s">
        <v>371</v>
      </c>
    </row>
    <row r="10" spans="1:5" x14ac:dyDescent="0.35">
      <c r="B10" t="s">
        <v>123</v>
      </c>
      <c r="C10" t="s">
        <v>366</v>
      </c>
      <c r="D10" t="s">
        <v>367</v>
      </c>
      <c r="E10" t="s">
        <v>368</v>
      </c>
    </row>
    <row r="11" spans="1:5" x14ac:dyDescent="0.35">
      <c r="A11" t="s">
        <v>321</v>
      </c>
      <c r="B11" t="s">
        <v>56</v>
      </c>
      <c r="C11" t="s">
        <v>372</v>
      </c>
      <c r="D11" t="s">
        <v>373</v>
      </c>
      <c r="E11" t="s">
        <v>374</v>
      </c>
    </row>
    <row r="12" spans="1:5" x14ac:dyDescent="0.35">
      <c r="B12" t="s">
        <v>61</v>
      </c>
      <c r="C12" t="s">
        <v>372</v>
      </c>
      <c r="D12" t="s">
        <v>373</v>
      </c>
      <c r="E12" t="s">
        <v>374</v>
      </c>
    </row>
    <row r="13" spans="1:5" x14ac:dyDescent="0.35">
      <c r="B13" t="s">
        <v>62</v>
      </c>
      <c r="C13" t="s">
        <v>372</v>
      </c>
      <c r="D13" t="s">
        <v>373</v>
      </c>
      <c r="E13" t="s">
        <v>374</v>
      </c>
    </row>
    <row r="14" spans="1:5" x14ac:dyDescent="0.35">
      <c r="B14" t="s">
        <v>63</v>
      </c>
      <c r="C14" t="s">
        <v>372</v>
      </c>
      <c r="D14" t="s">
        <v>373</v>
      </c>
      <c r="E14" t="s">
        <v>374</v>
      </c>
    </row>
    <row r="15" spans="1:5" x14ac:dyDescent="0.35">
      <c r="B15" t="s">
        <v>64</v>
      </c>
      <c r="C15" t="s">
        <v>372</v>
      </c>
      <c r="D15" t="s">
        <v>373</v>
      </c>
      <c r="E15" t="s">
        <v>374</v>
      </c>
    </row>
    <row r="16" spans="1:5" x14ac:dyDescent="0.35">
      <c r="A16" t="s">
        <v>65</v>
      </c>
      <c r="B16" t="s">
        <v>66</v>
      </c>
      <c r="C16" t="s">
        <v>375</v>
      </c>
      <c r="D16" t="s">
        <v>246</v>
      </c>
      <c r="E16" t="s">
        <v>376</v>
      </c>
    </row>
    <row r="18" spans="1:5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35">
      <c r="A19" t="s">
        <v>135</v>
      </c>
      <c r="B19" t="s">
        <v>136</v>
      </c>
      <c r="C19" t="s">
        <v>377</v>
      </c>
      <c r="D19" t="s">
        <v>378</v>
      </c>
      <c r="E19" t="s">
        <v>379</v>
      </c>
    </row>
    <row r="20" spans="1:5" x14ac:dyDescent="0.35">
      <c r="C20" t="s">
        <v>380</v>
      </c>
      <c r="D20" t="s">
        <v>381</v>
      </c>
      <c r="E20" t="s">
        <v>382</v>
      </c>
    </row>
    <row r="21" spans="1:5" x14ac:dyDescent="0.35">
      <c r="A21" t="s">
        <v>76</v>
      </c>
      <c r="C21" t="s">
        <v>383</v>
      </c>
      <c r="D21" t="s">
        <v>384</v>
      </c>
      <c r="E21" t="s">
        <v>385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m n l t W c c o Q c e l A A A A 9 g A A A B I A H A B D b 2 5 m a W c v U G F j a 2 F n Z S 5 4 b W w g o h g A K K A U A A A A A A A A A A A A A A A A A A A A A A A A A A A A h Y 9 B C s I w F E S v U r J v k q Y I U n 7 T h W 4 E C 4 I g b k O N b b D 9 l S Y 1 v Z s L j + Q V r G j V n c t 5 8 x Y z 9 + s N s q G p g 4 v u r G k x J R H l J N B Y t A e D Z U p 6 d w z n J J O w U c V J l T o Y Z b T J Y A 8 p q Z w 7 J 4 x 5 7 6 m P a d u V T H A e s X 2 + 3 h a V b h T 5 y O a / H B q 0 T m G h i Y T d a 4 w U N B I x n X F B O b A J Q m 7 w K 4 h x 7 7 P 9 g b D o a 9 d 3 W m o M V 0 t g U w T 2 / i A f U E s D B B Q A A g A I A J p 5 b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e W 1 Z 4 N w 0 F P I C A A D J N g A A E w A c A E Z v c m 1 1 b G F z L 1 N l Y 3 R p b 2 4 x L m 0 g o h g A K K A U A A A A A A A A A A A A A A A A A A A A A A A A A A A A 7 Z p P b 9 o w G I f v S H w H K 7 2 A l E V 5 n f + b O F F N 6 m m o 5 U Y 5 Z G A o U g i I p N I m x H d f Q p K 2 m 2 y p r q 3 m h Y U L 4 n U I t p 9 f E v n B G V v k m 1 1 K H q p 3 + N b v 9 X v Z U 3 x g S 3 J j T O O f C b N t I I N J v G a E D g 0 y I g n L + z 1 S v B 5 2 z 4 c F K y q T 5 c o 6 H 5 o N v m 8 S Z o 1 3 a c 7 S P B s Y t 1 8 f J 4 f N g i W b L H 8 M L P J j e k / u 2 Z o U x W 3 8 p f x E b e p a + + X K G J p k d r f d J 2 x b f D U u O z M y w H K M + d C s f u 6 l M 6 P 6 l 4 + z u + X o p Y / G / D S 7 j f N 4 X h 9 + Y 4 y f 4 n R d j G P 6 e 8 / K j p + P t K a H O M 1 W u 8 N 2 v E u e t 2 n Z m A 2 a k 5 j H o 1 H V w T B J X r S R n P 3 K T y Z p 6 l R Q d w R 1 V 1 D 3 B H V f U A / + q p + G / d 4 m 5 Q 6 U S 5 B i I k j 5 B K k O g h Q b Q V l S T k 3 K w U D K 4 Z N y d J B y s J E S X W u v 9 V C J r I u J r M s n 6 + o g 6 / 5 v Z L 2 a r I u B r M c n 6 + k g 6 2 E j K 0 v K x 0 T K 5 5 P y d Z D y L 5 1 U U J P y M J A K + K Q C H a Q C b K R k 7 5 a v 9 U h Q B 1 v U I B o x U K X w h J j C E / L D E + o I T 9 i F R 3 t 4 o j o 8 P o b w R P z w R D r C E 1 1 r e C S J g 4 2 I e N E Z H v H i K l A n D n Z H v J q I x m g F G I j z j R b o M F q g z W j J z j D F N M N 8 4 w Q 6 j B N o M 0 6 y M 9 y Y o h D D D P N N E e g w R d C a K Z I l 4 m I i w j c 8 o M P w Q G u G R 5 Z I Y 2 Y i D E T 4 Z g Z 0 m B m 4 d D M D P i Z S f D M D O s w M X L q Z g c b M g I 0 B F V / N g A 4 1 A 6 2 p G V k k I S o k f O E B O o Q H t C Y 8 Z J E 0 F g E A A x K + R g A d G g F a 0 w i S S K i N C Q n l r / O p j n U + b W 2 d / 0 4 k J Y Z q H 0 B b E M o e / L v u r n u l B O B 8 X m x P + P a k r F Q e H J R 5 U F v C d n l 4 n 6 R / 0 y A a M 4 g G D Q r 3 I B d l 5 t Q W 6 V 3 m P p 4 H D 2 U e 1 B R B l 4 d P v w e 9 a R A N G 0 T j B t H A 4 U P / e V Q J 8 l H m W k 2 o d L n G / W w N U W Z O T U N c d e a k 6 A Y o 6 a p 5 v 0 + h K z X L E c p Z V v N G 3 T V U 0 z 3 v 9 U B H V 3 G r y U X R l a I F K G m p b R O 5 G l p / A F B L A Q I t A B Q A A g A I A J p 5 b V n H K E H H p Q A A A P Y A A A A S A A A A A A A A A A A A A A A A A A A A A A B D b 2 5 m a W c v U G F j a 2 F n Z S 5 4 b W x Q S w E C L Q A U A A I A C A C a e W 1 Z D 8 r p q 6 Q A A A D p A A A A E w A A A A A A A A A A A A A A A A D x A A A A W 0 N v b n R l b n R f V H l w Z X N d L n h t b F B L A Q I t A B Q A A g A I A J p 5 b V n g 3 D Q U 8 g I A A M k 2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h O A Q A A A A A A J k 4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I p L 0 N o Y W 5 n Z W Q g V H l w Z S 5 7 Q 2 9 s d W 1 u M S w w f S Z x d W 9 0 O y w m c X V v d D t T Z W N 0 a W 9 u M S 9 U Y W J s Z T A w M S A o U G F n Z S A y K S 9 D a G F u Z 2 V k I F R 5 c G U u e 0 N v b H V t b j I s M X 0 m c X V v d D s s J n F 1 b 3 Q 7 U 2 V j d G l v b j E v V G F i b G U w M D E g K F B h Z 2 U g M i k v Q 2 h h b m d l Z C B U e X B l L n t D b 2 x 1 b W 4 z L D J 9 J n F 1 b 3 Q 7 L C Z x d W 9 0 O 1 N l Y 3 R p b 2 4 x L 1 R h Y m x l M D A x I C h Q Y W d l I D I p L 0 N o Y W 5 n Z W Q g V H l w Z S 5 7 Q 2 9 s d W 1 u N C w z f S Z x d W 9 0 O y w m c X V v d D t T Z W N 0 a W 9 u M S 9 U Y W J s Z T A w M S A o U G F n Z S A y K S 9 D a G F u Z 2 V k I F R 5 c G U u e 0 N v b H V t b j U s N H 0 m c X V v d D s s J n F 1 b 3 Q 7 U 2 V j d G l v b j E v V G F i b G U w M D E g K F B h Z 2 U g M i k v Q 2 h h b m d l Z C B U e X B l L n t D b 2 x 1 b W 4 2 L D V 9 J n F 1 b 3 Q 7 L C Z x d W 9 0 O 1 N l Y 3 R p b 2 4 x L 1 R h Y m x l M D A x I C h Q Y W d l I D I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S A o U G F n Z S A y K S 9 D a G F u Z 2 V k I F R 5 c G U u e 0 N v b H V t b j E s M H 0 m c X V v d D s s J n F 1 b 3 Q 7 U 2 V j d G l v b j E v V G F i b G U w M D E g K F B h Z 2 U g M i k v Q 2 h h b m d l Z C B U e X B l L n t D b 2 x 1 b W 4 y L D F 9 J n F 1 b 3 Q 7 L C Z x d W 9 0 O 1 N l Y 3 R p b 2 4 x L 1 R h Y m x l M D A x I C h Q Y W d l I D I p L 0 N o Y W 5 n Z W Q g V H l w Z S 5 7 Q 2 9 s d W 1 u M y w y f S Z x d W 9 0 O y w m c X V v d D t T Z W N 0 a W 9 u M S 9 U Y W J s Z T A w M S A o U G F n Z S A y K S 9 D a G F u Z 2 V k I F R 5 c G U u e 0 N v b H V t b j Q s M 3 0 m c X V v d D s s J n F 1 b 3 Q 7 U 2 V j d G l v b j E v V G F i b G U w M D E g K F B h Z 2 U g M i k v Q 2 h h b m d l Z C B U e X B l L n t D b 2 x 1 b W 4 1 L D R 9 J n F 1 b 3 Q 7 L C Z x d W 9 0 O 1 N l Y 3 R p b 2 4 x L 1 R h Y m x l M D A x I C h Q Y W d l I D I p L 0 N o Y W 5 n Z W Q g V H l w Z S 5 7 Q 2 9 s d W 1 u N i w 1 f S Z x d W 9 0 O y w m c X V v d D t T Z W N 0 a W 9 u M S 9 U Y W J s Z T A w M S A o U G F n Z S A y K S 9 D a G F u Z 2 V k I F R 5 c G U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y N C 0 x M S 0 x M 1 Q w O D o w N D o y O S 4 1 M z k 1 N D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D F f X 1 B h Z 2 V f M i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I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i k v Q 2 h h b m d l Z C B U e X B l L n t D b 2 x 1 b W 4 x L D B 9 J n F 1 b 3 Q 7 L C Z x d W 9 0 O 1 N l Y 3 R p b 2 4 x L 1 R h Y m x l M D A y I C h Q Y W d l I D I p L 0 N o Y W 5 n Z W Q g V H l w Z S 5 7 Q 2 9 s d W 1 u M i w x f S Z x d W 9 0 O y w m c X V v d D t T Z W N 0 a W 9 u M S 9 U Y W J s Z T A w M i A o U G F n Z S A y K S 9 D a G F u Z 2 V k I F R 5 c G U u e 0 N v b H V t b j M s M n 0 m c X V v d D s s J n F 1 b 3 Q 7 U 2 V j d G l v b j E v V G F i b G U w M D I g K F B h Z 2 U g M i k v Q 2 h h b m d l Z C B U e X B l L n t D b 2 x 1 b W 4 0 L D N 9 J n F 1 b 3 Q 7 L C Z x d W 9 0 O 1 N l Y 3 R p b 2 4 x L 1 R h Y m x l M D A y I C h Q Y W d l I D I p L 0 N o Y W 5 n Z W Q g V H l w Z S 5 7 Q 2 9 s d W 1 u N S w 0 f S Z x d W 9 0 O y w m c X V v d D t T Z W N 0 a W 9 u M S 9 U Y W J s Z T A w M i A o U G F n Z S A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I g K F B h Z 2 U g M i k v Q 2 h h b m d l Z C B U e X B l L n t D b 2 x 1 b W 4 x L D B 9 J n F 1 b 3 Q 7 L C Z x d W 9 0 O 1 N l Y 3 R p b 2 4 x L 1 R h Y m x l M D A y I C h Q Y W d l I D I p L 0 N o Y W 5 n Z W Q g V H l w Z S 5 7 Q 2 9 s d W 1 u M i w x f S Z x d W 9 0 O y w m c X V v d D t T Z W N 0 a W 9 u M S 9 U Y W J s Z T A w M i A o U G F n Z S A y K S 9 D a G F u Z 2 V k I F R 5 c G U u e 0 N v b H V t b j M s M n 0 m c X V v d D s s J n F 1 b 3 Q 7 U 2 V j d G l v b j E v V G F i b G U w M D I g K F B h Z 2 U g M i k v Q 2 h h b m d l Z C B U e X B l L n t D b 2 x 1 b W 4 0 L D N 9 J n F 1 b 3 Q 7 L C Z x d W 9 0 O 1 N l Y 3 R p b 2 4 x L 1 R h Y m x l M D A y I C h Q Y W d l I D I p L 0 N o Y W 5 n Z W Q g V H l w Z S 5 7 Q 2 9 s d W 1 u N S w 0 f S Z x d W 9 0 O y w m c X V v d D t T Z W N 0 a W 9 u M S 9 U Y W J s Z T A w M i A o U G F n Z S A y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w N T o w O S 4 4 N T I 2 M T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0 Z v c m 1 v I i A v P j x F b n R y e S B U e X B l P S J S Z W N v d m V y e V R h c m d l d E N v b H V t b i I g V m F s d W U 9 I m w x I i A v P j x F b n R y e S B U e X B l P S J S Z W N v d m V y e V R h c m d l d F J v d y I g V m F s d W U 9 I m w x O S I g L z 4 8 R W 5 0 c n k g V H l w Z T 0 i R m l s b F R h c m d l d C I g V m F s d W U 9 I n N U Y W J s Z T A w M l 9 f U G F n Z V 8 y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z K S 9 D a G F u Z 2 V k I F R 5 c G U u e 0 N v b H V t b j E s M H 0 m c X V v d D s s J n F 1 b 3 Q 7 U 2 V j d G l v b j E v V G F i b G U w M D M g K F B h Z 2 U g M y k v Q 2 h h b m d l Z C B U e X B l L n t D b 2 x 1 b W 4 y L D F 9 J n F 1 b 3 Q 7 L C Z x d W 9 0 O 1 N l Y 3 R p b 2 4 x L 1 R h Y m x l M D A z I C h Q Y W d l I D M p L 0 N o Y W 5 n Z W Q g V H l w Z S 5 7 Q 2 9 s d W 1 u M y w y f S Z x d W 9 0 O y w m c X V v d D t T Z W N 0 a W 9 u M S 9 U Y W J s Z T A w M y A o U G F n Z S A z K S 9 D a G F u Z 2 V k I F R 5 c G U u e 0 N v b H V t b j Q s M 3 0 m c X V v d D s s J n F 1 b 3 Q 7 U 2 V j d G l v b j E v V G F i b G U w M D M g K F B h Z 2 U g M y k v Q 2 h h b m d l Z C B U e X B l L n t D b 2 x 1 b W 4 1 L D R 9 J n F 1 b 3 Q 7 L C Z x d W 9 0 O 1 N l Y 3 R p b 2 4 x L 1 R h Y m x l M D A z I C h Q Y W d l I D M p L 0 N o Y W 5 n Z W Q g V H l w Z S 5 7 Q 2 9 s d W 1 u N i w 1 f S Z x d W 9 0 O y w m c X V v d D t T Z W N 0 a W 9 u M S 9 U Y W J s Z T A w M y A o U G F n Z S A z K S 9 D a G F u Z 2 V k I F R 5 c G U u e 0 N v b H V t b j c s N n 0 m c X V v d D s s J n F 1 b 3 Q 7 U 2 V j d G l v b j E v V G F i b G U w M D M g K F B h Z 2 U g M y k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z I C h Q Y W d l I D M p L 0 N o Y W 5 n Z W Q g V H l w Z S 5 7 Q 2 9 s d W 1 u M S w w f S Z x d W 9 0 O y w m c X V v d D t T Z W N 0 a W 9 u M S 9 U Y W J s Z T A w M y A o U G F n Z S A z K S 9 D a G F u Z 2 V k I F R 5 c G U u e 0 N v b H V t b j I s M X 0 m c X V v d D s s J n F 1 b 3 Q 7 U 2 V j d G l v b j E v V G F i b G U w M D M g K F B h Z 2 U g M y k v Q 2 h h b m d l Z C B U e X B l L n t D b 2 x 1 b W 4 z L D J 9 J n F 1 b 3 Q 7 L C Z x d W 9 0 O 1 N l Y 3 R p b 2 4 x L 1 R h Y m x l M D A z I C h Q Y W d l I D M p L 0 N o Y W 5 n Z W Q g V H l w Z S 5 7 Q 2 9 s d W 1 u N C w z f S Z x d W 9 0 O y w m c X V v d D t T Z W N 0 a W 9 u M S 9 U Y W J s Z T A w M y A o U G F n Z S A z K S 9 D a G F u Z 2 V k I F R 5 c G U u e 0 N v b H V t b j U s N H 0 m c X V v d D s s J n F 1 b 3 Q 7 U 2 V j d G l v b j E v V G F i b G U w M D M g K F B h Z 2 U g M y k v Q 2 h h b m d l Z C B U e X B l L n t D b 2 x 1 b W 4 2 L D V 9 J n F 1 b 3 Q 7 L C Z x d W 9 0 O 1 N l Y 3 R p b 2 4 x L 1 R h Y m x l M D A z I C h Q Y W d l I D M p L 0 N o Y W 5 n Z W Q g V H l w Z S 5 7 Q 2 9 s d W 1 u N y w 2 f S Z x d W 9 0 O y w m c X V v d D t T Z W N 0 a W 9 u M S 9 U Y W J s Z T A w M y A o U G F n Z S A z K S 9 D a G F u Z 2 V k I F R 5 c G U u e 0 N v b H V t b j g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C Z 1 l H Q m d Z R 0 J n W T 0 i I C 8 + P E V u d H J 5 I F R 5 c G U 9 I k Z p b G x M Y X N 0 V X B k Y X R l Z C I g V m F s d W U 9 I m Q y M D I 0 L T E x L T E z V D A 4 O j A 1 O j U z L j I 1 O T A 4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w M 1 9 f U G F n Z V 8 z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z K S 9 D a G F u Z 2 V k I F R 5 c G U u e 0 N v b H V t b j E s M H 0 m c X V v d D s s J n F 1 b 3 Q 7 U 2 V j d G l v b j E v V G F i b G U w M D Q g K F B h Z 2 U g M y k v Q 2 h h b m d l Z C B U e X B l L n t D b 2 x 1 b W 4 y L D F 9 J n F 1 b 3 Q 7 L C Z x d W 9 0 O 1 N l Y 3 R p b 2 4 x L 1 R h Y m x l M D A 0 I C h Q Y W d l I D M p L 0 N o Y W 5 n Z W Q g V H l w Z S 5 7 Q 2 9 s d W 1 u M y w y f S Z x d W 9 0 O y w m c X V v d D t T Z W N 0 a W 9 u M S 9 U Y W J s Z T A w N C A o U G F n Z S A z K S 9 D a G F u Z 2 V k I F R 5 c G U u e 0 N v b H V t b j Q s M 3 0 m c X V v d D s s J n F 1 b 3 Q 7 U 2 V j d G l v b j E v V G F i b G U w M D Q g K F B h Z 2 U g M y k v Q 2 h h b m d l Z C B U e X B l L n t D b 2 x 1 b W 4 1 L D R 9 J n F 1 b 3 Q 7 L C Z x d W 9 0 O 1 N l Y 3 R p b 2 4 x L 1 R h Y m x l M D A 0 I C h Q Y W d l I D M p L 0 N o Y W 5 n Z W Q g V H l w Z S 5 7 Q 2 9 s d W 1 u N i w 1 f S Z x d W 9 0 O y w m c X V v d D t T Z W N 0 a W 9 u M S 9 U Y W J s Z T A w N C A o U G F n Z S A z K S 9 D a G F u Z 2 V k I F R 5 c G U u e 0 N v b H V t b j c s N n 0 m c X V v d D s s J n F 1 b 3 Q 7 U 2 V j d G l v b j E v V G F i b G U w M D Q g K F B h Z 2 U g M y k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0 I C h Q Y W d l I D M p L 0 N o Y W 5 n Z W Q g V H l w Z S 5 7 Q 2 9 s d W 1 u M S w w f S Z x d W 9 0 O y w m c X V v d D t T Z W N 0 a W 9 u M S 9 U Y W J s Z T A w N C A o U G F n Z S A z K S 9 D a G F u Z 2 V k I F R 5 c G U u e 0 N v b H V t b j I s M X 0 m c X V v d D s s J n F 1 b 3 Q 7 U 2 V j d G l v b j E v V G F i b G U w M D Q g K F B h Z 2 U g M y k v Q 2 h h b m d l Z C B U e X B l L n t D b 2 x 1 b W 4 z L D J 9 J n F 1 b 3 Q 7 L C Z x d W 9 0 O 1 N l Y 3 R p b 2 4 x L 1 R h Y m x l M D A 0 I C h Q Y W d l I D M p L 0 N o Y W 5 n Z W Q g V H l w Z S 5 7 Q 2 9 s d W 1 u N C w z f S Z x d W 9 0 O y w m c X V v d D t T Z W N 0 a W 9 u M S 9 U Y W J s Z T A w N C A o U G F n Z S A z K S 9 D a G F u Z 2 V k I F R 5 c G U u e 0 N v b H V t b j U s N H 0 m c X V v d D s s J n F 1 b 3 Q 7 U 2 V j d G l v b j E v V G F i b G U w M D Q g K F B h Z 2 U g M y k v Q 2 h h b m d l Z C B U e X B l L n t D b 2 x 1 b W 4 2 L D V 9 J n F 1 b 3 Q 7 L C Z x d W 9 0 O 1 N l Y 3 R p b 2 4 x L 1 R h Y m x l M D A 0 I C h Q Y W d l I D M p L 0 N o Y W 5 n Z W Q g V H l w Z S 5 7 Q 2 9 s d W 1 u N y w 2 f S Z x d W 9 0 O y w m c X V v d D t T Z W N 0 a W 9 u M S 9 U Y W J s Z T A w N C A o U G F n Z S A z K S 9 D a G F u Z 2 V k I F R 5 c G U u e 0 N v b H V t b j g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C Z 1 l H Q m d Z R 0 J n W T 0 i I C 8 + P E V u d H J 5 I F R 5 c G U 9 I k Z p b G x M Y X N 0 V X B k Y X R l Z C I g V m F s d W U 9 I m Q y M D I 0 L T E x L T E z V D A 4 O j A 2 O j A 1 L j g 0 M j A w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O C I g L z 4 8 R W 5 0 c n k g V H l w Z T 0 i R m l s b F R h c m d l d C I g V m F s d W U 9 I n N U Y W J s Z T A w N F 9 f U G F n Z V 8 z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0 K S 9 D a G F u Z 2 V k I F R 5 c G U u e 0 N v b H V t b j E s M H 0 m c X V v d D s s J n F 1 b 3 Q 7 U 2 V j d G l v b j E v V G F i b G U w M D U g K F B h Z 2 U g N C k v Q 2 h h b m d l Z C B U e X B l L n t D b 2 x 1 b W 4 y L D F 9 J n F 1 b 3 Q 7 L C Z x d W 9 0 O 1 N l Y 3 R p b 2 4 x L 1 R h Y m x l M D A 1 I C h Q Y W d l I D Q p L 0 N o Y W 5 n Z W Q g V H l w Z S 5 7 Q 2 9 s d W 1 u M y w y f S Z x d W 9 0 O y w m c X V v d D t T Z W N 0 a W 9 u M S 9 U Y W J s Z T A w N S A o U G F n Z S A 0 K S 9 D a G F u Z 2 V k I F R 5 c G U u e 0 N v b H V t b j Q s M 3 0 m c X V v d D s s J n F 1 b 3 Q 7 U 2 V j d G l v b j E v V G F i b G U w M D U g K F B h Z 2 U g N C k v Q 2 h h b m d l Z C B U e X B l L n t D b 2 x 1 b W 4 1 L D R 9 J n F 1 b 3 Q 7 L C Z x d W 9 0 O 1 N l Y 3 R p b 2 4 x L 1 R h Y m x l M D A 1 I C h Q Y W d l I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N S A o U G F n Z S A 0 K S 9 D a G F u Z 2 V k I F R 5 c G U u e 0 N v b H V t b j E s M H 0 m c X V v d D s s J n F 1 b 3 Q 7 U 2 V j d G l v b j E v V G F i b G U w M D U g K F B h Z 2 U g N C k v Q 2 h h b m d l Z C B U e X B l L n t D b 2 x 1 b W 4 y L D F 9 J n F 1 b 3 Q 7 L C Z x d W 9 0 O 1 N l Y 3 R p b 2 4 x L 1 R h Y m x l M D A 1 I C h Q Y W d l I D Q p L 0 N o Y W 5 n Z W Q g V H l w Z S 5 7 Q 2 9 s d W 1 u M y w y f S Z x d W 9 0 O y w m c X V v d D t T Z W N 0 a W 9 u M S 9 U Y W J s Z T A w N S A o U G F n Z S A 0 K S 9 D a G F u Z 2 V k I F R 5 c G U u e 0 N v b H V t b j Q s M 3 0 m c X V v d D s s J n F 1 b 3 Q 7 U 2 V j d G l v b j E v V G F i b G U w M D U g K F B h Z 2 U g N C k v Q 2 h h b m d l Z C B U e X B l L n t D b 2 x 1 b W 4 1 L D R 9 J n F 1 b 3 Q 7 L C Z x d W 9 0 O 1 N l Y 3 R p b 2 4 x L 1 R h Y m x l M D A 1 I C h Q Y W d l I D Q p L 0 N o Y W 5 n Z W Q g V H l w Z S 5 7 Q 2 9 s d W 1 u N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Z R 0 J n W U c i I C 8 + P E V u d H J 5 I F R 5 c G U 9 I k Z p b G x M Y X N 0 V X B k Y X R l Z C I g V m F s d W U 9 I m Q y M D I 0 L T E x L T E z V D A 4 O j A 2 O j Q x L j k 4 M T g 1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w N V 9 f U G F n Z V 8 0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3 O j E y L j U z O D A 1 N T d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0 K S 9 D a G F u Z 2 V k I F R 5 c G U u e 0 N v b H V t b j E s M H 0 m c X V v d D s s J n F 1 b 3 Q 7 U 2 V j d G l v b j E v V G F i b G U w M D Y g K F B h Z 2 U g N C k v Q 2 h h b m d l Z C B U e X B l L n t D b 2 x 1 b W 4 y L D F 9 J n F 1 b 3 Q 7 L C Z x d W 9 0 O 1 N l Y 3 R p b 2 4 x L 1 R h Y m x l M D A 2 I C h Q Y W d l I D Q p L 0 N o Y W 5 n Z W Q g V H l w Z S 5 7 Q 2 9 s d W 1 u M y w y f S Z x d W 9 0 O y w m c X V v d D t T Z W N 0 a W 9 u M S 9 U Y W J s Z T A w N i A o U G F n Z S A 0 K S 9 D a G F u Z 2 V k I F R 5 c G U u e 0 N v b H V t b j Q s M 3 0 m c X V v d D s s J n F 1 b 3 Q 7 U 2 V j d G l v b j E v V G F i b G U w M D Y g K F B h Z 2 U g N C k v Q 2 h h b m d l Z C B U e X B l L n t D b 2 x 1 b W 4 1 L D R 9 J n F 1 b 3 Q 7 L C Z x d W 9 0 O 1 N l Y 3 R p b 2 4 x L 1 R h Y m x l M D A 2 I C h Q Y W d l I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N i A o U G F n Z S A 0 K S 9 D a G F u Z 2 V k I F R 5 c G U u e 0 N v b H V t b j E s M H 0 m c X V v d D s s J n F 1 b 3 Q 7 U 2 V j d G l v b j E v V G F i b G U w M D Y g K F B h Z 2 U g N C k v Q 2 h h b m d l Z C B U e X B l L n t D b 2 x 1 b W 4 y L D F 9 J n F 1 b 3 Q 7 L C Z x d W 9 0 O 1 N l Y 3 R p b 2 4 x L 1 R h Y m x l M D A 2 I C h Q Y W d l I D Q p L 0 N o Y W 5 n Z W Q g V H l w Z S 5 7 Q 2 9 s d W 1 u M y w y f S Z x d W 9 0 O y w m c X V v d D t T Z W N 0 a W 9 u M S 9 U Y W J s Z T A w N i A o U G F n Z S A 0 K S 9 D a G F u Z 2 V k I F R 5 c G U u e 0 N v b H V t b j Q s M 3 0 m c X V v d D s s J n F 1 b 3 Q 7 U 2 V j d G l v b j E v V G F i b G U w M D Y g K F B h Z 2 U g N C k v Q 2 h h b m d l Z C B U e X B l L n t D b 2 x 1 b W 4 1 L D R 9 J n F 1 b 3 Q 7 L C Z x d W 9 0 O 1 N l Y 3 R p b 2 4 x L 1 R h Y m x l M D A 2 I C h Q Y W d l I D Q p L 0 N o Y W 5 n Z W Q g V H l w Z S 5 7 Q 2 9 s d W 1 u N i w 1 f S Z x d W 9 0 O 1 0 s J n F 1 b 3 Q 7 U m V s Y X R p b 2 5 z a G l w S W 5 m b y Z x d W 9 0 O z p b X X 0 i I C 8 + P E V u d H J 5 I F R 5 c G U 9 I k Z p b G x U Y X J n Z X Q i I F Z h b H V l P S J z V G F i b G U w M D Z f X 1 B h Z 2 V f N C I g L z 4 8 R W 5 0 c n k g V H l w Z T 0 i U m V j b 3 Z l c n l U Y X J n Z X R T a G V l d C I g V m F s d W U 9 I n N D b 3 J 0 Z X o i I C 8 + P E V u d H J 5 I F R 5 c G U 9 I l J l Y 2 9 2 Z X J 5 V G F y Z 2 V 0 Q 2 9 s d W 1 u I i B W Y W x 1 Z T 0 i b D E i I C 8 + P E V u d H J 5 I F R 5 c G U 9 I l J l Y 2 9 2 Z X J 5 V G F y Z 2 V 0 U m 9 3 I i B W Y W x 1 Z T 0 i b D E 4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N S k v Q 2 h h b m d l Z C B U e X B l L n t D b 2 x 1 b W 4 x L D B 9 J n F 1 b 3 Q 7 L C Z x d W 9 0 O 1 N l Y 3 R p b 2 4 x L 1 R h Y m x l M D A 3 I C h Q Y W d l I D U p L 0 N o Y W 5 n Z W Q g V H l w Z S 5 7 Q 2 9 s d W 1 u M i w x f S Z x d W 9 0 O y w m c X V v d D t T Z W N 0 a W 9 u M S 9 U Y W J s Z T A w N y A o U G F n Z S A 1 K S 9 D a G F u Z 2 V k I F R 5 c G U u e 0 N v b H V t b j M s M n 0 m c X V v d D s s J n F 1 b 3 Q 7 U 2 V j d G l v b j E v V G F i b G U w M D c g K F B h Z 2 U g N S k v Q 2 h h b m d l Z C B U e X B l L n t D b 2 x 1 b W 4 0 L D N 9 J n F 1 b 3 Q 7 L C Z x d W 9 0 O 1 N l Y 3 R p b 2 4 x L 1 R h Y m x l M D A 3 I C h Q Y W d l I D U p L 0 N o Y W 5 n Z W Q g V H l w Z S 5 7 Q 2 9 s d W 1 u N S w 0 f S Z x d W 9 0 O y w m c X V v d D t T Z W N 0 a W 9 u M S 9 U Y W J s Z T A w N y A o U G F n Z S A 1 K S 9 D a G F u Z 2 V k I F R 5 c G U u e 0 N v b H V t b j Y s N X 0 m c X V v d D s s J n F 1 b 3 Q 7 U 2 V j d G l v b j E v V G F i b G U w M D c g K F B h Z 2 U g N S k v Q 2 h h b m d l Z C B U e X B l L n t D b 2 x 1 b W 4 3 L D Z 9 J n F 1 b 3 Q 7 L C Z x d W 9 0 O 1 N l Y 3 R p b 2 4 x L 1 R h Y m x l M D A 3 I C h Q Y W d l I D U p L 0 N o Y W 5 n Z W Q g V H l w Z S 5 7 Q 2 9 s d W 1 u O C w 3 f S Z x d W 9 0 O y w m c X V v d D t T Z W N 0 a W 9 u M S 9 U Y W J s Z T A w N y A o U G F n Z S A 1 K S 9 D a G F u Z 2 V k I F R 5 c G U u e 0 N v b H V t b j k s O H 0 m c X V v d D s s J n F 1 b 3 Q 7 U 2 V j d G l v b j E v V G F i b G U w M D c g K F B h Z 2 U g N S k v Q 2 h h b m d l Z C B U e X B l L n t D b 2 x 1 b W 4 x M C w 5 f S Z x d W 9 0 O y w m c X V v d D t T Z W N 0 a W 9 u M S 9 U Y W J s Z T A w N y A o U G F n Z S A 1 K S 9 D a G F u Z 2 V k I F R 5 c G U u e 0 N v b H V t b j E x L D E w f S Z x d W 9 0 O y w m c X V v d D t T Z W N 0 a W 9 u M S 9 U Y W J s Z T A w N y A o U G F n Z S A 1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w M D c g K F B h Z 2 U g N S k v Q 2 h h b m d l Z C B U e X B l L n t D b 2 x 1 b W 4 x L D B 9 J n F 1 b 3 Q 7 L C Z x d W 9 0 O 1 N l Y 3 R p b 2 4 x L 1 R h Y m x l M D A 3 I C h Q Y W d l I D U p L 0 N o Y W 5 n Z W Q g V H l w Z S 5 7 Q 2 9 s d W 1 u M i w x f S Z x d W 9 0 O y w m c X V v d D t T Z W N 0 a W 9 u M S 9 U Y W J s Z T A w N y A o U G F n Z S A 1 K S 9 D a G F u Z 2 V k I F R 5 c G U u e 0 N v b H V t b j M s M n 0 m c X V v d D s s J n F 1 b 3 Q 7 U 2 V j d G l v b j E v V G F i b G U w M D c g K F B h Z 2 U g N S k v Q 2 h h b m d l Z C B U e X B l L n t D b 2 x 1 b W 4 0 L D N 9 J n F 1 b 3 Q 7 L C Z x d W 9 0 O 1 N l Y 3 R p b 2 4 x L 1 R h Y m x l M D A 3 I C h Q Y W d l I D U p L 0 N o Y W 5 n Z W Q g V H l w Z S 5 7 Q 2 9 s d W 1 u N S w 0 f S Z x d W 9 0 O y w m c X V v d D t T Z W N 0 a W 9 u M S 9 U Y W J s Z T A w N y A o U G F n Z S A 1 K S 9 D a G F u Z 2 V k I F R 5 c G U u e 0 N v b H V t b j Y s N X 0 m c X V v d D s s J n F 1 b 3 Q 7 U 2 V j d G l v b j E v V G F i b G U w M D c g K F B h Z 2 U g N S k v Q 2 h h b m d l Z C B U e X B l L n t D b 2 x 1 b W 4 3 L D Z 9 J n F 1 b 3 Q 7 L C Z x d W 9 0 O 1 N l Y 3 R p b 2 4 x L 1 R h Y m x l M D A 3 I C h Q Y W d l I D U p L 0 N o Y W 5 n Z W Q g V H l w Z S 5 7 Q 2 9 s d W 1 u O C w 3 f S Z x d W 9 0 O y w m c X V v d D t T Z W N 0 a W 9 u M S 9 U Y W J s Z T A w N y A o U G F n Z S A 1 K S 9 D a G F u Z 2 V k I F R 5 c G U u e 0 N v b H V t b j k s O H 0 m c X V v d D s s J n F 1 b 3 Q 7 U 2 V j d G l v b j E v V G F i b G U w M D c g K F B h Z 2 U g N S k v Q 2 h h b m d l Z C B U e X B l L n t D b 2 x 1 b W 4 x M C w 5 f S Z x d W 9 0 O y w m c X V v d D t T Z W N 0 a W 9 u M S 9 U Y W J s Z T A w N y A o U G F n Z S A 1 K S 9 D a G F u Z 2 V k I F R 5 c G U u e 0 N v b H V t b j E x L D E w f S Z x d W 9 0 O y w m c X V v d D t T Z W N 0 a W 9 u M S 9 U Y W J s Z T A w N y A o U G F n Z S A 1 K S 9 D a G F u Z 2 V k I F R 5 c G U u e 0 N v b H V t b j E y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Q 2 9 s d W 1 u V H l w Z X M i I F Z h b H V l P S J z Q m d Z R 0 J n W U d C Z 1 l H Q m d Z R y I g L z 4 8 R W 5 0 c n k g V H l w Z T 0 i R m l s b E x h c 3 R V c G R h d G V k I i B W Y W x 1 Z T 0 i Z D I w M j Q t M T E t M T N U M D g 6 M D c 6 M j Y u N T c 4 M j g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E i I C 8 + P E V u d H J 5 I F R 5 c G U 9 I k Z p b G x U Y X J n Z X Q i I F Z h b H V l P S J z V G F i b G U w M D d f X 1 B h Z 2 V f N S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U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4 I C h Q Y W d l I D U p L 0 N o Y W 5 n Z W Q g V H l w Z S 5 7 Q 2 9 s d W 1 u M S w w f S Z x d W 9 0 O y w m c X V v d D t T Z W N 0 a W 9 u M S 9 U Y W J s Z T A w O C A o U G F n Z S A 1 K S 9 D a G F u Z 2 V k I F R 5 c G U u e 0 N v b H V t b j I s M X 0 m c X V v d D s s J n F 1 b 3 Q 7 U 2 V j d G l v b j E v V G F i b G U w M D g g K F B h Z 2 U g N S k v Q 2 h h b m d l Z C B U e X B l L n t D b 2 x 1 b W 4 z L D J 9 J n F 1 b 3 Q 7 L C Z x d W 9 0 O 1 N l Y 3 R p b 2 4 x L 1 R h Y m x l M D A 4 I C h Q Y W d l I D U p L 0 N o Y W 5 n Z W Q g V H l w Z S 5 7 Q 2 9 s d W 1 u N C w z f S Z x d W 9 0 O y w m c X V v d D t T Z W N 0 a W 9 u M S 9 U Y W J s Z T A w O C A o U G F n Z S A 1 K S 9 D a G F u Z 2 V k I F R 5 c G U u e 0 N v b H V t b j U s N H 0 m c X V v d D s s J n F 1 b 3 Q 7 U 2 V j d G l v b j E v V G F i b G U w M D g g K F B h Z 2 U g N S k v Q 2 h h b m d l Z C B U e X B l L n t D b 2 x 1 b W 4 2 L D V 9 J n F 1 b 3 Q 7 L C Z x d W 9 0 O 1 N l Y 3 R p b 2 4 x L 1 R h Y m x l M D A 4 I C h Q Y W d l I D U p L 0 N o Y W 5 n Z W Q g V H l w Z S 5 7 Q 2 9 s d W 1 u N y w 2 f S Z x d W 9 0 O y w m c X V v d D t T Z W N 0 a W 9 u M S 9 U Y W J s Z T A w O C A o U G F n Z S A 1 K S 9 D a G F u Z 2 V k I F R 5 c G U u e 0 N v b H V t b j g s N 3 0 m c X V v d D s s J n F 1 b 3 Q 7 U 2 V j d G l v b j E v V G F i b G U w M D g g K F B h Z 2 U g N S k v Q 2 h h b m d l Z C B U e X B l L n t D b 2 x 1 b W 4 5 L D h 9 J n F 1 b 3 Q 7 L C Z x d W 9 0 O 1 N l Y 3 R p b 2 4 x L 1 R h Y m x l M D A 4 I C h Q Y W d l I D U p L 0 N o Y W 5 n Z W Q g V H l w Z S 5 7 Q 2 9 s d W 1 u M T A s O X 0 m c X V v d D s s J n F 1 b 3 Q 7 U 2 V j d G l v b j E v V G F i b G U w M D g g K F B h Z 2 U g N S k v Q 2 h h b m d l Z C B U e X B l L n t D b 2 x 1 b W 4 x M S w x M H 0 m c X V v d D s s J n F 1 b 3 Q 7 U 2 V j d G l v b j E v V G F i b G U w M D g g K F B h Z 2 U g N S k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M D A 4 I C h Q Y W d l I D U p L 0 N o Y W 5 n Z W Q g V H l w Z S 5 7 Q 2 9 s d W 1 u M S w w f S Z x d W 9 0 O y w m c X V v d D t T Z W N 0 a W 9 u M S 9 U Y W J s Z T A w O C A o U G F n Z S A 1 K S 9 D a G F u Z 2 V k I F R 5 c G U u e 0 N v b H V t b j I s M X 0 m c X V v d D s s J n F 1 b 3 Q 7 U 2 V j d G l v b j E v V G F i b G U w M D g g K F B h Z 2 U g N S k v Q 2 h h b m d l Z C B U e X B l L n t D b 2 x 1 b W 4 z L D J 9 J n F 1 b 3 Q 7 L C Z x d W 9 0 O 1 N l Y 3 R p b 2 4 x L 1 R h Y m x l M D A 4 I C h Q Y W d l I D U p L 0 N o Y W 5 n Z W Q g V H l w Z S 5 7 Q 2 9 s d W 1 u N C w z f S Z x d W 9 0 O y w m c X V v d D t T Z W N 0 a W 9 u M S 9 U Y W J s Z T A w O C A o U G F n Z S A 1 K S 9 D a G F u Z 2 V k I F R 5 c G U u e 0 N v b H V t b j U s N H 0 m c X V v d D s s J n F 1 b 3 Q 7 U 2 V j d G l v b j E v V G F i b G U w M D g g K F B h Z 2 U g N S k v Q 2 h h b m d l Z C B U e X B l L n t D b 2 x 1 b W 4 2 L D V 9 J n F 1 b 3 Q 7 L C Z x d W 9 0 O 1 N l Y 3 R p b 2 4 x L 1 R h Y m x l M D A 4 I C h Q Y W d l I D U p L 0 N o Y W 5 n Z W Q g V H l w Z S 5 7 Q 2 9 s d W 1 u N y w 2 f S Z x d W 9 0 O y w m c X V v d D t T Z W N 0 a W 9 u M S 9 U Y W J s Z T A w O C A o U G F n Z S A 1 K S 9 D a G F u Z 2 V k I F R 5 c G U u e 0 N v b H V t b j g s N 3 0 m c X V v d D s s J n F 1 b 3 Q 7 U 2 V j d G l v b j E v V G F i b G U w M D g g K F B h Z 2 U g N S k v Q 2 h h b m d l Z C B U e X B l L n t D b 2 x 1 b W 4 5 L D h 9 J n F 1 b 3 Q 7 L C Z x d W 9 0 O 1 N l Y 3 R p b 2 4 x L 1 R h Y m x l M D A 4 I C h Q Y W d l I D U p L 0 N o Y W 5 n Z W Q g V H l w Z S 5 7 Q 2 9 s d W 1 u M T A s O X 0 m c X V v d D s s J n F 1 b 3 Q 7 U 2 V j d G l v b j E v V G F i b G U w M D g g K F B h Z 2 U g N S k v Q 2 h h b m d l Z C B U e X B l L n t D b 2 x 1 b W 4 x M S w x M H 0 m c X V v d D s s J n F 1 b 3 Q 7 U 2 V j d G l v b j E v V G F i b G U w M D g g K F B h Z 2 U g N S k v Q 2 h h b m d l Z C B U e X B l L n t D b 2 x 1 b W 4 x M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E N v b H V t b l R 5 c G V z I i B W Y W x 1 Z T 0 i c 0 J n W U d C Z 1 l H Q m d Z R 0 J n W U c i I C 8 + P E V u d H J 5 I F R 5 c G U 9 I k Z p b G x M Y X N 0 V X B k Y X R l Z C I g V m F s d W U 9 I m Q y M D I 0 L T E x L T E z V D A 4 O j A 4 O j I 2 L j c 3 O T k w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Q 2 9 y d G V 6 I E 1 Z M j I i I C 8 + P E V u d H J 5 I F R 5 c G U 9 I l J l Y 2 9 2 Z X J 5 V G F y Z 2 V 0 Q 2 9 s d W 1 u I i B W Y W x 1 Z T 0 i b D E i I C 8 + P E V u d H J 5 I F R 5 c G U 9 I l J l Y 2 9 2 Z X J 5 V G F y Z 2 V 0 U m 9 3 I i B W Y W x 1 Z T 0 i b D E 4 I i A v P j x F b n R y e S B U e X B l P S J G a W x s V G F y Z 2 V 0 I i B W Y W x 1 Z T 0 i c 1 R h Y m x l M D A 4 X 1 9 Q Y W d l X z U i I C 8 + P C 9 T d G F i b G V F b n R y a W V z P j w v S X R l b T 4 8 S X R l b T 4 8 S X R l b U x v Y 2 F 0 a W 9 u P j x J d G V t V H l w Z T 5 G b 3 J t d W x h P C 9 J d G V t V H l w Z T 4 8 S X R l b V B h d G g + U 2 V j d G l v b j E v V G F i b G U w M D g l M j A o U G F n Z S U y M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1 K S 9 U Y W J s Z T A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Y p L 0 N o Y W 5 n Z W Q g V H l w Z S 5 7 Q 2 9 s d W 1 u M S w w f S Z x d W 9 0 O y w m c X V v d D t T Z W N 0 a W 9 u M S 9 U Y W J s Z T A w O S A o U G F n Z S A 2 K S 9 D a G F u Z 2 V k I F R 5 c G U u e 0 N v b H V t b j I s M X 0 m c X V v d D s s J n F 1 b 3 Q 7 U 2 V j d G l v b j E v V G F i b G U w M D k g K F B h Z 2 U g N i k v Q 2 h h b m d l Z C B U e X B l L n t D b 2 x 1 b W 4 z L D J 9 J n F 1 b 3 Q 7 L C Z x d W 9 0 O 1 N l Y 3 R p b 2 4 x L 1 R h Y m x l M D A 5 I C h Q Y W d l I D Y p L 0 N o Y W 5 n Z W Q g V H l w Z S 5 7 Q 2 9 s d W 1 u N C w z f S Z x d W 9 0 O y w m c X V v d D t T Z W N 0 a W 9 u M S 9 U Y W J s Z T A w O S A o U G F n Z S A 2 K S 9 D a G F u Z 2 V k I F R 5 c G U u e 0 N v b H V t b j U s N H 0 m c X V v d D s s J n F 1 b 3 Q 7 U 2 V j d G l v b j E v V G F i b G U w M D k g K F B h Z 2 U g N i k v Q 2 h h b m d l Z C B U e X B l L n t D b 2 x 1 b W 4 2 L D V 9 J n F 1 b 3 Q 7 L C Z x d W 9 0 O 1 N l Y 3 R p b 2 4 x L 1 R h Y m x l M D A 5 I C h Q Y W d l I D Y p L 0 N o Y W 5 n Z W Q g V H l w Z S 5 7 Q 2 9 s d W 1 u N y w 2 f S Z x d W 9 0 O y w m c X V v d D t T Z W N 0 a W 9 u M S 9 U Y W J s Z T A w O S A o U G F n Z S A 2 K S 9 D a G F u Z 2 V k I F R 5 c G U u e 0 N v b H V t b j g s N 3 0 m c X V v d D s s J n F 1 b 3 Q 7 U 2 V j d G l v b j E v V G F i b G U w M D k g K F B h Z 2 U g N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5 I C h Q Y W d l I D Y p L 0 N o Y W 5 n Z W Q g V H l w Z S 5 7 Q 2 9 s d W 1 u M S w w f S Z x d W 9 0 O y w m c X V v d D t T Z W N 0 a W 9 u M S 9 U Y W J s Z T A w O S A o U G F n Z S A 2 K S 9 D a G F u Z 2 V k I F R 5 c G U u e 0 N v b H V t b j I s M X 0 m c X V v d D s s J n F 1 b 3 Q 7 U 2 V j d G l v b j E v V G F i b G U w M D k g K F B h Z 2 U g N i k v Q 2 h h b m d l Z C B U e X B l L n t D b 2 x 1 b W 4 z L D J 9 J n F 1 b 3 Q 7 L C Z x d W 9 0 O 1 N l Y 3 R p b 2 4 x L 1 R h Y m x l M D A 5 I C h Q Y W d l I D Y p L 0 N o Y W 5 n Z W Q g V H l w Z S 5 7 Q 2 9 s d W 1 u N C w z f S Z x d W 9 0 O y w m c X V v d D t T Z W N 0 a W 9 u M S 9 U Y W J s Z T A w O S A o U G F n Z S A 2 K S 9 D a G F u Z 2 V k I F R 5 c G U u e 0 N v b H V t b j U s N H 0 m c X V v d D s s J n F 1 b 3 Q 7 U 2 V j d G l v b j E v V G F i b G U w M D k g K F B h Z 2 U g N i k v Q 2 h h b m d l Z C B U e X B l L n t D b 2 x 1 b W 4 2 L D V 9 J n F 1 b 3 Q 7 L C Z x d W 9 0 O 1 N l Y 3 R p b 2 4 x L 1 R h Y m x l M D A 5 I C h Q Y W d l I D Y p L 0 N o Y W 5 n Z W Q g V H l w Z S 5 7 Q 2 9 s d W 1 u N y w 2 f S Z x d W 9 0 O y w m c X V v d D t T Z W N 0 a W 9 u M S 9 U Y W J s Z T A w O S A o U G F n Z S A 2 K S 9 D a G F u Z 2 V k I F R 5 c G U u e 0 N v b H V t b j g s N 3 0 m c X V v d D s s J n F 1 b 3 Q 7 U 2 V j d G l v b j E v V G F i b G U w M D k g K F B h Z 2 U g N i k v Q 2 h h b m d l Z C B U e X B l L n t D b 2 x 1 b W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D b 2 x 1 b W 5 U e X B l c y I g V m F s d W U 9 I n N C Z 1 l H Q m d Z R 0 J n W U c i I C 8 + P E V u d H J 5 I F R 5 c G U 9 I k Z p b G x M Y X N 0 V X B k Y X R l Z C I g V m F s d W U 9 I m Q y M D I 0 L T E x L T E z V D A 4 O j A 4 O j Q w L j k x N D M 1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G a W x s V G F y Z 2 V 0 I i B W Y W x 1 Z T 0 i c 1 R h Y m x l M D A 5 X 1 9 Q Y W d l X z Y i I C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2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w I C h Q Y W d l I D Y p L 0 N o Y W 5 n Z W Q g V H l w Z S 5 7 Q 2 9 s d W 1 u M S w w f S Z x d W 9 0 O y w m c X V v d D t T Z W N 0 a W 9 u M S 9 U Y W J s Z T A x M C A o U G F n Z S A 2 K S 9 D a G F u Z 2 V k I F R 5 c G U u e 0 N v b H V t b j I s M X 0 m c X V v d D s s J n F 1 b 3 Q 7 U 2 V j d G l v b j E v V G F i b G U w M T A g K F B h Z 2 U g N i k v Q 2 h h b m d l Z C B U e X B l L n t D b 2 x 1 b W 4 z L D J 9 J n F 1 b 3 Q 7 L C Z x d W 9 0 O 1 N l Y 3 R p b 2 4 x L 1 R h Y m x l M D E w I C h Q Y W d l I D Y p L 0 N o Y W 5 n Z W Q g V H l w Z S 5 7 Q 2 9 s d W 1 u N C w z f S Z x d W 9 0 O y w m c X V v d D t T Z W N 0 a W 9 u M S 9 U Y W J s Z T A x M C A o U G F n Z S A 2 K S 9 D a G F u Z 2 V k I F R 5 c G U u e 0 N v b H V t b j U s N H 0 m c X V v d D s s J n F 1 b 3 Q 7 U 2 V j d G l v b j E v V G F i b G U w M T A g K F B h Z 2 U g N i k v Q 2 h h b m d l Z C B U e X B l L n t D b 2 x 1 b W 4 2 L D V 9 J n F 1 b 3 Q 7 L C Z x d W 9 0 O 1 N l Y 3 R p b 2 4 x L 1 R h Y m x l M D E w I C h Q Y W d l I D Y p L 0 N o Y W 5 n Z W Q g V H l w Z S 5 7 Q 2 9 s d W 1 u N y w 2 f S Z x d W 9 0 O y w m c X V v d D t T Z W N 0 a W 9 u M S 9 U Y W J s Z T A x M C A o U G F n Z S A 2 K S 9 D a G F u Z 2 V k I F R 5 c G U u e 0 N v b H V t b j g s N 3 0 m c X V v d D s s J n F 1 b 3 Q 7 U 2 V j d G l v b j E v V G F i b G U w M T A g K F B h Z 2 U g N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w I C h Q Y W d l I D Y p L 0 N o Y W 5 n Z W Q g V H l w Z S 5 7 Q 2 9 s d W 1 u M S w w f S Z x d W 9 0 O y w m c X V v d D t T Z W N 0 a W 9 u M S 9 U Y W J s Z T A x M C A o U G F n Z S A 2 K S 9 D a G F u Z 2 V k I F R 5 c G U u e 0 N v b H V t b j I s M X 0 m c X V v d D s s J n F 1 b 3 Q 7 U 2 V j d G l v b j E v V G F i b G U w M T A g K F B h Z 2 U g N i k v Q 2 h h b m d l Z C B U e X B l L n t D b 2 x 1 b W 4 z L D J 9 J n F 1 b 3 Q 7 L C Z x d W 9 0 O 1 N l Y 3 R p b 2 4 x L 1 R h Y m x l M D E w I C h Q Y W d l I D Y p L 0 N o Y W 5 n Z W Q g V H l w Z S 5 7 Q 2 9 s d W 1 u N C w z f S Z x d W 9 0 O y w m c X V v d D t T Z W N 0 a W 9 u M S 9 U Y W J s Z T A x M C A o U G F n Z S A 2 K S 9 D a G F u Z 2 V k I F R 5 c G U u e 0 N v b H V t b j U s N H 0 m c X V v d D s s J n F 1 b 3 Q 7 U 2 V j d G l v b j E v V G F i b G U w M T A g K F B h Z 2 U g N i k v Q 2 h h b m d l Z C B U e X B l L n t D b 2 x 1 b W 4 2 L D V 9 J n F 1 b 3 Q 7 L C Z x d W 9 0 O 1 N l Y 3 R p b 2 4 x L 1 R h Y m x l M D E w I C h Q Y W d l I D Y p L 0 N o Y W 5 n Z W Q g V H l w Z S 5 7 Q 2 9 s d W 1 u N y w 2 f S Z x d W 9 0 O y w m c X V v d D t T Z W N 0 a W 9 u M S 9 U Y W J s Z T A x M C A o U G F n Z S A 2 K S 9 D a G F u Z 2 V k I F R 5 c G U u e 0 N v b H V t b j g s N 3 0 m c X V v d D s s J n F 1 b 3 Q 7 U 2 V j d G l v b j E v V G F i b G U w M T A g K F B h Z 2 U g N i k v Q 2 h h b m d l Z C B U e X B l L n t D b 2 x 1 b W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D b 2 x 1 b W 5 U e X B l c y I g V m F s d W U 9 I n N C Z 1 l H Q m d Z R 0 J n W U c i I C 8 + P E V u d H J 5 I F R 5 c G U 9 I k Z p b G x M Y X N 0 V X B k Y X R l Z C I g V m F s d W U 9 I m Q y M D I 0 L T E x L T E z V D A 4 O j A 5 O j E z L j A x N z k y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Q W x t Y X o i I C 8 + P E V u d H J 5 I F R 5 c G U 9 I l J l Y 2 9 2 Z X J 5 V G F y Z 2 V 0 Q 2 9 s d W 1 u I i B W Y W x 1 Z T 0 i b D E i I C 8 + P E V u d H J 5 I F R 5 c G U 9 I l J l Y 2 9 2 Z X J 5 V G F y Z 2 V 0 U m 9 3 I i B W Y W x 1 Z T 0 i b D E 4 I i A v P j x F b n R y e S B U e X B l P S J G a W x s V G F y Z 2 V 0 I i B W Y W x 1 Z T 0 i c 1 R h Y m x l M D E w X 1 9 Q Y W d l X z Y i I C 8 + P C 9 T d G F i b G V F b n R y a W V z P j w v S X R l b T 4 8 S X R l b T 4 8 S X R l b U x v Y 2 F 0 a W 9 u P j x J d G V t V H l w Z T 5 G b 3 J t d W x h P C 9 J d G V t V H l w Z T 4 8 S X R l b V B h d G g + U 2 V j d G l v b j E v V G F i b G U w M T A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2 K S 9 U Y W J s Z T A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x I C h Q Y W d l I D c p L 0 N o Y W 5 n Z W Q g V H l w Z S 5 7 Q 2 9 s d W 1 u M S w w f S Z x d W 9 0 O y w m c X V v d D t T Z W N 0 a W 9 u M S 9 U Y W J s Z T A x M S A o U G F n Z S A 3 K S 9 D a G F u Z 2 V k I F R 5 c G U u e 0 N v b H V t b j I s M X 0 m c X V v d D s s J n F 1 b 3 Q 7 U 2 V j d G l v b j E v V G F i b G U w M T E g K F B h Z 2 U g N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E x I C h Q Y W d l I D c p L 0 N o Y W 5 n Z W Q g V H l w Z S 5 7 Q 2 9 s d W 1 u M S w w f S Z x d W 9 0 O y w m c X V v d D t T Z W N 0 a W 9 u M S 9 U Y W J s Z T A x M S A o U G F n Z S A 3 K S 9 D a G F u Z 2 V k I F R 5 c G U u e 0 N v b H V t b j I s M X 0 m c X V v d D s s J n F 1 b 3 Q 7 U 2 V j d G l v b j E v V G F i b G U w M T E g K F B h Z 2 U g N y k v Q 2 h h b m d l Z C B U e X B l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l H I i A v P j x F b n R y e S B U e X B l P S J G a W x s T G F z d F V w Z G F 0 Z W Q i I F Z h b H V l P S J k M j A y N C 0 x M S 0 x M 1 Q w O D o w O T o y O S 4 4 M D k 2 O T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S I g L z 4 8 R W 5 0 c n k g V H l w Z T 0 i R m l s b F R h c m d l d C I g V m F s d W U 9 I n N U Y W J s Z T A x M V 9 f U G F n Z V 8 3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i A o U G F n Z S A 3 K S 9 D a G F u Z 2 V k I F R 5 c G U u e 0 N v b H V t b j E s M H 0 m c X V v d D s s J n F 1 b 3 Q 7 U 2 V j d G l v b j E v V G F i b G U w M T I g K F B h Z 2 U g N y k v Q 2 h h b m d l Z C B U e X B l L n t D b 2 x 1 b W 4 y L D F 9 J n F 1 b 3 Q 7 L C Z x d W 9 0 O 1 N l Y 3 R p b 2 4 x L 1 R h Y m x l M D E y I C h Q Y W d l I D c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x M i A o U G F n Z S A 3 K S 9 D a G F u Z 2 V k I F R 5 c G U u e 0 N v b H V t b j E s M H 0 m c X V v d D s s J n F 1 b 3 Q 7 U 2 V j d G l v b j E v V G F i b G U w M T I g K F B h Z 2 U g N y k v Q 2 h h b m d l Z C B U e X B l L n t D b 2 x 1 b W 4 y L D F 9 J n F 1 b 3 Q 7 L C Z x d W 9 0 O 1 N l Y 3 R p b 2 4 x L 1 R h Y m x l M D E y I C h Q Y W d l I D c p L 0 N o Y W 5 n Z W Q g V H l w Z S 5 7 Q 2 9 s d W 1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m d Z R y I g L z 4 8 R W 5 0 c n k g V H l w Z T 0 i R m l s b E x h c 3 R V c G R h d G V k I i B W Y W x 1 Z T 0 i Z D I w M j Q t M T E t M T N U M D g 6 M D k 6 N T g u N j Q x M D A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S I g L z 4 8 R W 5 0 c n k g V H l w Z T 0 i U m V j b 3 Z l c n l U Y X J n Z X R T a G V l d C I g V m F s d W U 9 I n N B b G 1 h e i B I e W J y a W Q i I C 8 + P E V u d H J 5 I F R 5 c G U 9 I l J l Y 2 9 2 Z X J 5 V G F y Z 2 V 0 Q 2 9 s d W 1 u I i B W Y W x 1 Z T 0 i b D E i I C 8 + P E V u d H J 5 I F R 5 c G U 9 I l J l Y 2 9 2 Z X J 5 V G F y Z 2 V 0 U m 9 3 I i B W Y W x 1 Z T 0 i b D E 3 I i A v P j x F b n R y e S B U e X B l P S J G a W x s V G F y Z 2 V 0 I i B W Y W x 1 Z T 0 i c 1 R h Y m x l M D E y X 1 9 Q Y W d l X z c i I C 8 + P C 9 T d G F i b G V F b n R y a W V z P j w v S X R l b T 4 8 S X R l b T 4 8 S X R l b U x v Y 2 F 0 a W 9 u P j x J d G V t V H l w Z T 5 G b 3 J t d W x h P C 9 J d G V t V H l w Z T 4 8 S X R l b V B h d G g + U 2 V j d G l v b j E v V G F i b G U w M T I l M j A o U G F n Z S U y M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3 K S 9 U Y W J s Z T A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z I C h Q Y W d l I D g p L 0 N o Y W 5 n Z W Q g V H l w Z S 5 7 Q 2 9 s d W 1 u M S w w f S Z x d W 9 0 O y w m c X V v d D t T Z W N 0 a W 9 u M S 9 U Y W J s Z T A x M y A o U G F n Z S A 4 K S 9 D a G F u Z 2 V k I F R 5 c G U u e 0 N v b H V t b j I s M X 0 m c X V v d D s s J n F 1 b 3 Q 7 U 2 V j d G l v b j E v V G F i b G U w M T M g K F B h Z 2 U g O C k v Q 2 h h b m d l Z C B U e X B l L n t D b 2 x 1 b W 4 z L D J 9 J n F 1 b 3 Q 7 L C Z x d W 9 0 O 1 N l Y 3 R p b 2 4 x L 1 R h Y m x l M D E z I C h Q Y W d l I D g p L 0 N o Y W 5 n Z W Q g V H l w Z S 5 7 Q 2 9 s d W 1 u N C w z f S Z x d W 9 0 O y w m c X V v d D t T Z W N 0 a W 9 u M S 9 U Y W J s Z T A x M y A o U G F n Z S A 4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T M g K F B h Z 2 U g O C k v Q 2 h h b m d l Z C B U e X B l L n t D b 2 x 1 b W 4 x L D B 9 J n F 1 b 3 Q 7 L C Z x d W 9 0 O 1 N l Y 3 R p b 2 4 x L 1 R h Y m x l M D E z I C h Q Y W d l I D g p L 0 N o Y W 5 n Z W Q g V H l w Z S 5 7 Q 2 9 s d W 1 u M i w x f S Z x d W 9 0 O y w m c X V v d D t T Z W N 0 a W 9 u M S 9 U Y W J s Z T A x M y A o U G F n Z S A 4 K S 9 D a G F u Z 2 V k I F R 5 c G U u e 0 N v b H V t b j M s M n 0 m c X V v d D s s J n F 1 b 3 Q 7 U 2 V j d G l v b j E v V G F i b G U w M T M g K F B h Z 2 U g O C k v Q 2 h h b m d l Z C B U e X B l L n t D b 2 x 1 b W 4 0 L D N 9 J n F 1 b 3 Q 7 L C Z x d W 9 0 O 1 N l Y 3 R p b 2 4 x L 1 R h Y m x l M D E z I C h Q Y W d l I D g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D o x M S 4 x N j Y y M T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R m l s b F R h c m d l d C I g V m F s d W U 9 I n N U Y W J s Z T A x M 1 9 f U G F n Z V 8 4 I i A v P j x F b n R y e S B U e X B l P S J S Z W N v d m V y e V R h c m d l d F N o Z W V 0 I i B W Y W x 1 Z T 0 i c 1 R h Y m x l M D E z I C h Q Y W d l I D g p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E z J T I w K F B h Z 2 U l M j A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v V G F i b G U w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C A o U G F n Z S A 4 K S 9 D a G F u Z 2 V k I F R 5 c G U u e 0 N v b H V t b j E s M H 0 m c X V v d D s s J n F 1 b 3 Q 7 U 2 V j d G l v b j E v V G F i b G U w M T Q g K F B h Z 2 U g O C k v Q 2 h h b m d l Z C B U e X B l L n t D b 2 x 1 b W 4 y L D F 9 J n F 1 b 3 Q 7 L C Z x d W 9 0 O 1 N l Y 3 R p b 2 4 x L 1 R h Y m x l M D E 0 I C h Q Y W d l I D g p L 0 N o Y W 5 n Z W Q g V H l w Z S 5 7 Q 2 9 s d W 1 u M y w y f S Z x d W 9 0 O y w m c X V v d D t T Z W N 0 a W 9 u M S 9 U Y W J s Z T A x N C A o U G F n Z S A 4 K S 9 D a G F u Z 2 V k I F R 5 c G U u e 0 N v b H V t b j Q s M 3 0 m c X V v d D s s J n F 1 b 3 Q 7 U 2 V j d G l v b j E v V G F i b G U w M T Q g K F B h Z 2 U g O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0 I C h Q Y W d l I D g p L 0 N o Y W 5 n Z W Q g V H l w Z S 5 7 Q 2 9 s d W 1 u M S w w f S Z x d W 9 0 O y w m c X V v d D t T Z W N 0 a W 9 u M S 9 U Y W J s Z T A x N C A o U G F n Z S A 4 K S 9 D a G F u Z 2 V k I F R 5 c G U u e 0 N v b H V t b j I s M X 0 m c X V v d D s s J n F 1 b 3 Q 7 U 2 V j d G l v b j E v V G F i b G U w M T Q g K F B h Z 2 U g O C k v Q 2 h h b m d l Z C B U e X B l L n t D b 2 x 1 b W 4 z L D J 9 J n F 1 b 3 Q 7 L C Z x d W 9 0 O 1 N l Y 3 R p b 2 4 x L 1 R h Y m x l M D E 0 I C h Q Y W d l I D g p L 0 N o Y W 5 n Z W Q g V H l w Z S 5 7 Q 2 9 s d W 1 u N C w z f S Z x d W 9 0 O y w m c X V v d D t T Z W N 0 a W 9 u M S 9 U Y W J s Z T A x N C A o U G F n Z S A 4 K S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m d Z P S I g L z 4 8 R W 5 0 c n k g V H l w Z T 0 i R m l s b E x h c 3 R V c G R h d G V k I i B W Y W x 1 Z T 0 i Z D I w M j Q t M T E t M T N U M D g 6 M T A 6 N D I u O T M 1 M T g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S I g L z 4 8 R W 5 0 c n k g V H l w Z T 0 i U m V j b 3 Z l c n l U Y X J n Z X R T a G V l d C I g V m F s d W U 9 I n N U Y W J s Z T A x M y A o U G F n Z S A 4 K S I g L z 4 8 R W 5 0 c n k g V H l w Z T 0 i U m V j b 3 Z l c n l U Y X J n Z X R D b 2 x 1 b W 4 i I F Z h b H V l P S J s M S I g L z 4 8 R W 5 0 c n k g V H l w Z T 0 i U m V j b 3 Z l c n l U Y X J n Z X R S b 3 c i I F Z h b H V l P S J s M T g i I C 8 + P E V u d H J 5 I F R 5 c G U 9 I k Z p b G x U Y X J n Z X Q i I F Z h b H V l P S J z V G F i b G U w M T R f X 1 B h Z 2 V f O C I g L z 4 8 L 1 N 0 Y W J s Z U V u d H J p Z X M + P C 9 J d G V t P j x J d G V t P j x J d G V t T G 9 j Y X R p b 2 4 + P E l 0 Z W 1 U e X B l P k Z v c m 1 1 b G E 8 L 0 l 0 Z W 1 U e X B l P j x J d G V t U G F 0 a D 5 T Z W N 0 a W 9 u M S 9 U Y W J s Z T A x N C U y M C h Q Y W d l J T I w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g p L 1 R h Y m x l M D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O S k v Q 2 h h b m d l Z C B U e X B l L n t D b 2 x 1 b W 4 x L D B 9 J n F 1 b 3 Q 7 L C Z x d W 9 0 O 1 N l Y 3 R p b 2 4 x L 1 R h Y m x l M D E 1 I C h Q Y W d l I D k p L 0 N o Y W 5 n Z W Q g V H l w Z S 5 7 Q 2 9 s d W 1 u M i w x f S Z x d W 9 0 O y w m c X V v d D t T Z W N 0 a W 9 u M S 9 U Y W J s Z T A x N S A o U G F n Z S A 5 K S 9 D a G F u Z 2 V k I F R 5 c G U u e 0 N v b H V t b j M s M n 0 m c X V v d D s s J n F 1 b 3 Q 7 U 2 V j d G l v b j E v V G F i b G U w M T U g K F B h Z 2 U g O S k v Q 2 h h b m d l Z C B U e X B l L n t D b 2 x 1 b W 4 0 L D N 9 J n F 1 b 3 Q 7 L C Z x d W 9 0 O 1 N l Y 3 R p b 2 4 x L 1 R h Y m x l M D E 1 I C h Q Y W d l I D k p L 0 N o Y W 5 n Z W Q g V H l w Z S 5 7 Q 2 9 s d W 1 u N S w 0 f S Z x d W 9 0 O y w m c X V v d D t T Z W N 0 a W 9 u M S 9 U Y W J s Z T A x N S A o U G F n Z S A 5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U g K F B h Z 2 U g O S k v Q 2 h h b m d l Z C B U e X B l L n t D b 2 x 1 b W 4 x L D B 9 J n F 1 b 3 Q 7 L C Z x d W 9 0 O 1 N l Y 3 R p b 2 4 x L 1 R h Y m x l M D E 1 I C h Q Y W d l I D k p L 0 N o Y W 5 n Z W Q g V H l w Z S 5 7 Q 2 9 s d W 1 u M i w x f S Z x d W 9 0 O y w m c X V v d D t T Z W N 0 a W 9 u M S 9 U Y W J s Z T A x N S A o U G F n Z S A 5 K S 9 D a G F u Z 2 V k I F R 5 c G U u e 0 N v b H V t b j M s M n 0 m c X V v d D s s J n F 1 b 3 Q 7 U 2 V j d G l v b j E v V G F i b G U w M T U g K F B h Z 2 U g O S k v Q 2 h h b m d l Z C B U e X B l L n t D b 2 x 1 b W 4 0 L D N 9 J n F 1 b 3 Q 7 L C Z x d W 9 0 O 1 N l Y 3 R p b 2 4 x L 1 R h Y m x l M D E 1 I C h Q Y W d l I D k p L 0 N o Y W 5 n Z W Q g V H l w Z S 5 7 Q 2 9 s d W 1 u N S w 0 f S Z x d W 9 0 O y w m c X V v d D t T Z W N 0 a W 9 u M S 9 U Y W J s Z T A x N S A o U G F n Z S A 5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x M D o 1 N y 4 x N z I 3 M j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R m l s b F R h c m d l d C I g V m F s d W U 9 I n N U Y W J s Z T A x N V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S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Y g K F B h Z 2 U g O S k v Q 2 h h b m d l Z C B U e X B l L n t D b 2 x 1 b W 4 x L D B 9 J n F 1 b 3 Q 7 L C Z x d W 9 0 O 1 N l Y 3 R p b 2 4 x L 1 R h Y m x l M D E 2 I C h Q Y W d l I D k p L 0 N o Y W 5 n Z W Q g V H l w Z S 5 7 Q 2 9 s d W 1 u M i w x f S Z x d W 9 0 O y w m c X V v d D t T Z W N 0 a W 9 u M S 9 U Y W J s Z T A x N i A o U G F n Z S A 5 K S 9 D a G F u Z 2 V k I F R 5 c G U u e 0 N v b H V t b j M s M n 0 m c X V v d D s s J n F 1 b 3 Q 7 U 2 V j d G l v b j E v V G F i b G U w M T Y g K F B h Z 2 U g O S k v Q 2 h h b m d l Z C B U e X B l L n t D b 2 x 1 b W 4 0 L D N 9 J n F 1 b 3 Q 7 L C Z x d W 9 0 O 1 N l Y 3 R p b 2 4 x L 1 R h Y m x l M D E 2 I C h Q Y W d l I D k p L 0 N o Y W 5 n Z W Q g V H l w Z S 5 7 Q 2 9 s d W 1 u N S w 0 f S Z x d W 9 0 O y w m c X V v d D t T Z W N 0 a W 9 u M S 9 U Y W J s Z T A x N i A o U G F n Z S A 5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Y g K F B h Z 2 U g O S k v Q 2 h h b m d l Z C B U e X B l L n t D b 2 x 1 b W 4 x L D B 9 J n F 1 b 3 Q 7 L C Z x d W 9 0 O 1 N l Y 3 R p b 2 4 x L 1 R h Y m x l M D E 2 I C h Q Y W d l I D k p L 0 N o Y W 5 n Z W Q g V H l w Z S 5 7 Q 2 9 s d W 1 u M i w x f S Z x d W 9 0 O y w m c X V v d D t T Z W N 0 a W 9 u M S 9 U Y W J s Z T A x N i A o U G F n Z S A 5 K S 9 D a G F u Z 2 V k I F R 5 c G U u e 0 N v b H V t b j M s M n 0 m c X V v d D s s J n F 1 b 3 Q 7 U 2 V j d G l v b j E v V G F i b G U w M T Y g K F B h Z 2 U g O S k v Q 2 h h b m d l Z C B U e X B l L n t D b 2 x 1 b W 4 0 L D N 9 J n F 1 b 3 Q 7 L C Z x d W 9 0 O 1 N l Y 3 R p b 2 4 x L 1 R h Y m x l M D E 2 I C h Q Y W d l I D k p L 0 N o Y W 5 n Z W Q g V H l w Z S 5 7 Q 2 9 s d W 1 u N S w 0 f S Z x d W 9 0 O y w m c X V v d D t T Z W N 0 a W 9 u M S 9 U Y W J s Z T A x N i A o U G F n Z S A 5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x M T o y M C 4 0 M T Y 0 M D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1 R h Y m x l M D E 1 I C h Q Y W d l I D k p I i A v P j x F b n R y e S B U e X B l P S J S Z W N v d m V y e V R h c m d l d E N v b H V t b i I g V m F s d W U 9 I m w x I i A v P j x F b n R y e S B U e X B l P S J S Z W N v d m V y e V R h c m d l d F J v d y I g V m F s d W U 9 I m w x O C I g L z 4 8 R W 5 0 c n k g V H l w Z T 0 i R m l s b F R h c m d l d C I g V m F s d W U 9 I n N U Y W J s Z T A x N l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c g K F B h Z 2 U g M T A p L 0 N o Y W 5 n Z W Q g V H l w Z S 5 7 Q 2 9 s d W 1 u M S w w f S Z x d W 9 0 O y w m c X V v d D t T Z W N 0 a W 9 u M S 9 U Y W J s Z T A x N y A o U G F n Z S A x M C k v Q 2 h h b m d l Z C B U e X B l L n t D b 2 x 1 b W 4 y L D F 9 J n F 1 b 3 Q 7 L C Z x d W 9 0 O 1 N l Y 3 R p b 2 4 x L 1 R h Y m x l M D E 3 I C h Q Y W d l I D E w K S 9 D a G F u Z 2 V k I F R 5 c G U u e 0 N v b H V t b j M s M n 0 m c X V v d D s s J n F 1 b 3 Q 7 U 2 V j d G l v b j E v V G F i b G U w M T c g K F B h Z 2 U g M T A p L 0 N o Y W 5 n Z W Q g V H l w Z S 5 7 Q 2 9 s d W 1 u N C w z f S Z x d W 9 0 O y w m c X V v d D t T Z W N 0 a W 9 u M S 9 U Y W J s Z T A x N y A o U G F n Z S A x M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3 I C h Q Y W d l I D E w K S 9 D a G F u Z 2 V k I F R 5 c G U u e 0 N v b H V t b j E s M H 0 m c X V v d D s s J n F 1 b 3 Q 7 U 2 V j d G l v b j E v V G F i b G U w M T c g K F B h Z 2 U g M T A p L 0 N o Y W 5 n Z W Q g V H l w Z S 5 7 Q 2 9 s d W 1 u M i w x f S Z x d W 9 0 O y w m c X V v d D t T Z W N 0 a W 9 u M S 9 U Y W J s Z T A x N y A o U G F n Z S A x M C k v Q 2 h h b m d l Z C B U e X B l L n t D b 2 x 1 b W 4 z L D J 9 J n F 1 b 3 Q 7 L C Z x d W 9 0 O 1 N l Y 3 R p b 2 4 x L 1 R h Y m x l M D E 3 I C h Q Y W d l I D E w K S 9 D a G F u Z 2 V k I F R 5 c G U u e 0 N v b H V t b j Q s M 3 0 m c X V v d D s s J n F 1 b 3 Q 7 U 2 V j d G l v b j E v V G F i b G U w M T c g K F B h Z 2 U g M T A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T o z M y 4 0 N T Q 2 M j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S I g L z 4 8 R W 5 0 c n k g V H l w Z T 0 i R m l s b F R h c m d l d C I g V m F s d W U 9 I n N U Y W J s Z T A x N 1 9 f U G F n Z V 8 x M C I g L z 4 8 L 1 N 0 Y W J s Z U V u d H J p Z X M + P C 9 J d G V t P j x J d G V t P j x J d G V t T G 9 j Y X R p b 2 4 + P E l 0 Z W 1 U e X B l P k Z v c m 1 1 b G E 8 L 0 l 0 Z W 1 U e X B l P j x J d G V t U G F 0 a D 5 T Z W N 0 a W 9 u M S 9 U Y W J s Z T A x N y U y M C h Q Y W d l J T I w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M T A p L 0 N o Y W 5 n Z W Q g V H l w Z S 5 7 Q 2 9 s d W 1 u M S w w f S Z x d W 9 0 O y w m c X V v d D t T Z W N 0 a W 9 u M S 9 U Y W J s Z T A x O C A o U G F n Z S A x M C k v Q 2 h h b m d l Z C B U e X B l L n t D b 2 x 1 b W 4 y L D F 9 J n F 1 b 3 Q 7 L C Z x d W 9 0 O 1 N l Y 3 R p b 2 4 x L 1 R h Y m x l M D E 4 I C h Q Y W d l I D E w K S 9 D a G F u Z 2 V k I F R 5 c G U u e 0 N v b H V t b j M s M n 0 m c X V v d D s s J n F 1 b 3 Q 7 U 2 V j d G l v b j E v V G F i b G U w M T g g K F B h Z 2 U g M T A p L 0 N o Y W 5 n Z W Q g V H l w Z S 5 7 Q 2 9 s d W 1 u N C w z f S Z x d W 9 0 O y w m c X V v d D t T Z W N 0 a W 9 u M S 9 U Y W J s Z T A x O C A o U G F n Z S A x M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4 I C h Q Y W d l I D E w K S 9 D a G F u Z 2 V k I F R 5 c G U u e 0 N v b H V t b j E s M H 0 m c X V v d D s s J n F 1 b 3 Q 7 U 2 V j d G l v b j E v V G F i b G U w M T g g K F B h Z 2 U g M T A p L 0 N o Y W 5 n Z W Q g V H l w Z S 5 7 Q 2 9 s d W 1 u M i w x f S Z x d W 9 0 O y w m c X V v d D t T Z W N 0 a W 9 u M S 9 U Y W J s Z T A x O C A o U G F n Z S A x M C k v Q 2 h h b m d l Z C B U e X B l L n t D b 2 x 1 b W 4 z L D J 9 J n F 1 b 3 Q 7 L C Z x d W 9 0 O 1 N l Y 3 R p b 2 4 x L 1 R h Y m x l M D E 4 I C h Q Y W d l I D E w K S 9 D a G F u Z 2 V k I F R 5 c G U u e 0 N v b H V t b j Q s M 3 0 m c X V v d D s s J n F 1 b 3 Q 7 U 2 V j d G l v b j E v V G F i b G U w M T g g K F B h Z 2 U g M T A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T o 0 N C 4 0 N j k y M j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1 R h Y m x l M D E 3 I C h Q Y W d l I D E w K S I g L z 4 8 R W 5 0 c n k g V H l w Z T 0 i U m V j b 3 Z l c n l U Y X J n Z X R D b 2 x 1 b W 4 i I F Z h b H V l P S J s M S I g L z 4 8 R W 5 0 c n k g V H l w Z T 0 i U m V j b 3 Z l c n l U Y X J n Z X R S b 3 c i I F Z h b H V l P S J s M T c i I C 8 + P E V u d H J 5 I F R 5 c G U 9 I k Z p b G x U Y X J n Z X Q i I F Z h b H V l P S J z V G F i b G U w M T h f X 1 B h Z 2 V f M T A i I C 8 + P C 9 T d G F i b G V F b n R y a W V z P j w v S X R l b T 4 8 S X R l b T 4 8 S X R l b U x v Y 2 F 0 a W 9 u P j x J d G V t V H l w Z T 5 G b 3 J t d W x h P C 9 J d G V t V H l w Z T 4 8 S X R l b V B h d G g + U 2 V j d G l v b j E v V G F i b G U w M T g l M j A o U G F n Z S U y M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A p L 1 R h Y m x l M D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5 I C h Q Y W d l I D E x K S 9 D a G F u Z 2 V k I F R 5 c G U u e 0 N v b H V t b j E s M H 0 m c X V v d D s s J n F 1 b 3 Q 7 U 2 V j d G l v b j E v V G F i b G U w M T k g K F B h Z 2 U g M T E p L 0 N o Y W 5 n Z W Q g V H l w Z S 5 7 Q 2 9 s d W 1 u M i w x f S Z x d W 9 0 O y w m c X V v d D t T Z W N 0 a W 9 u M S 9 U Y W J s Z T A x O S A o U G F n Z S A x M S k v Q 2 h h b m d l Z C B U e X B l L n t D b 2 x 1 b W 4 z L D J 9 J n F 1 b 3 Q 7 L C Z x d W 9 0 O 1 N l Y 3 R p b 2 4 x L 1 R h Y m x l M D E 5 I C h Q Y W d l I D E x K S 9 D a G F u Z 2 V k I F R 5 c G U u e 0 N v b H V t b j Q s M 3 0 m c X V v d D s s J n F 1 b 3 Q 7 U 2 V j d G l v b j E v V G F i b G U w M T k g K F B h Z 2 U g M T E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x O S A o U G F n Z S A x M S k v Q 2 h h b m d l Z C B U e X B l L n t D b 2 x 1 b W 4 x L D B 9 J n F 1 b 3 Q 7 L C Z x d W 9 0 O 1 N l Y 3 R p b 2 4 x L 1 R h Y m x l M D E 5 I C h Q Y W d l I D E x K S 9 D a G F u Z 2 V k I F R 5 c G U u e 0 N v b H V t b j I s M X 0 m c X V v d D s s J n F 1 b 3 Q 7 U 2 V j d G l v b j E v V G F i b G U w M T k g K F B h Z 2 U g M T E p L 0 N o Y W 5 n Z W Q g V H l w Z S 5 7 Q 2 9 s d W 1 u M y w y f S Z x d W 9 0 O y w m c X V v d D t T Z W N 0 a W 9 u M S 9 U Y W J s Z T A x O S A o U G F n Z S A x M S k v Q 2 h h b m d l Z C B U e X B l L n t D b 2 x 1 b W 4 0 L D N 9 J n F 1 b 3 Q 7 L C Z x d W 9 0 O 1 N l Y 3 R p b 2 4 x L 1 R h Y m x l M D E 5 I C h Q Y W d l I D E x K S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m d Z P S I g L z 4 8 R W 5 0 c n k g V H l w Z T 0 i R m l s b E x h c 3 R V c G R h d G V k I i B W Y W x 1 Z T 0 i Z D I w M j Q t M T E t M T N U M D g 6 M T E 6 N T U u O D Q w M j M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E i I C 8 + P E V u d H J 5 I F R 5 c G U 9 I k Z p b G x U Y X J n Z X Q i I F Z h b H V l P S J z V G F i b G U w M T l f X 1 B h Z 2 V f M T E i I C 8 + P C 9 T d G F i b G V F b n R y a W V z P j w v S X R l b T 4 8 S X R l b T 4 8 S X R l b U x v Y 2 F 0 a W 9 u P j x J d G V t V H l w Z T 5 G b 3 J t d W x h P C 9 J d G V t V H l w Z T 4 8 S X R l b V B h d G g + U 2 V j d G l v b j E v V G F i b G U w M T k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T E p L 1 R h Y m x l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T I 6 N T M u M D Q z M T U 1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M C A o U G F n Z S A x M S k v Q 2 h h b m d l Z C B U e X B l L n t D b 2 x 1 b W 4 x L D B 9 J n F 1 b 3 Q 7 L C Z x d W 9 0 O 1 N l Y 3 R p b 2 4 x L 1 R h Y m x l M D I w I C h Q Y W d l I D E x K S 9 D a G F u Z 2 V k I F R 5 c G U u e 0 N v b H V t b j I s M X 0 m c X V v d D s s J n F 1 b 3 Q 7 U 2 V j d G l v b j E v V G F i b G U w M j A g K F B h Z 2 U g M T E p L 0 N o Y W 5 n Z W Q g V H l w Z S 5 7 Q 2 9 s d W 1 u M y w y f S Z x d W 9 0 O y w m c X V v d D t T Z W N 0 a W 9 u M S 9 U Y W J s Z T A y M C A o U G F n Z S A x M S k v Q 2 h h b m d l Z C B U e X B l L n t D b 2 x 1 b W 4 0 L D N 9 J n F 1 b 3 Q 7 L C Z x d W 9 0 O 1 N l Y 3 R p b 2 4 x L 1 R h Y m x l M D I w I C h Q Y W d l I D E x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X S w m c X V v d D t S Z W x h d G l v b n N o a X B J b m Z v J n F 1 b 3 Q 7 O l t d f S I g L z 4 8 R W 5 0 c n k g V H l w Z T 0 i R m l s b F R h c m d l d C I g V m F s d W U 9 I n N U Y W J s Z T A y M F 9 f U G F n Z V 8 x M S I g L z 4 8 R W 5 0 c n k g V H l w Z T 0 i U m V j b 3 Z l c n l U Y X J n Z X R T a G V l d C I g V m F s d W U 9 I n N U Y W J s Z T A x O S A o U G F n Z S A x M S k i I C 8 + P E V u d H J 5 I F R 5 c G U 9 I l J l Y 2 9 2 Z X J 5 V G F y Z 2 V 0 Q 2 9 s d W 1 u I i B W Y W x 1 Z T 0 i b D E i I C 8 + P E V u d H J 5 I F R 5 c G U 9 I l J l Y 2 9 2 Z X J 5 V G F y Z 2 V 0 U m 9 3 I i B W Y W x 1 Z T 0 i b D E 4 I i A v P j w v U 3 R h Y m x l R W 5 0 c m l l c z 4 8 L 0 l 0 Z W 0 + P E l 0 Z W 0 + P E l 0 Z W 1 M b 2 N h d G l v b j 4 8 S X R l b V R 5 c G U + R m 9 y b X V s Y T w v S X R l b V R 5 c G U + P E l 0 Z W 1 Q Y X R o P l N l Y 3 R p b 2 4 x L 1 R h Y m x l M D I w J T I w K F B h Z 2 U l M j A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S 9 U Y W J s Z T A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U 0 O D I 3 M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I v Q 2 h h b m d l Z C B U e X B l L n t D b 2 x 1 b W 4 x L D B 9 J n F 1 b 3 Q 7 L C Z x d W 9 0 O 1 N l Y 3 R p b 2 4 x L 1 B h Z 2 U w M D I v Q 2 h h b m d l Z C B U e X B l L n t D b 2 x 1 b W 4 y L D F 9 J n F 1 b 3 Q 7 L C Z x d W 9 0 O 1 N l Y 3 R p b 2 4 x L 1 B h Z 2 U w M D I v Q 2 h h b m d l Z C B U e X B l L n t D b 2 x 1 b W 4 z L D J 9 J n F 1 b 3 Q 7 L C Z x d W 9 0 O 1 N l Y 3 R p b 2 4 x L 1 B h Z 2 U w M D I v Q 2 h h b m d l Z C B U e X B l L n t D b 2 x 1 b W 4 0 L D N 9 J n F 1 b 3 Q 7 L C Z x d W 9 0 O 1 N l Y 3 R p b 2 4 x L 1 B h Z 2 U w M D I v Q 2 h h b m d l Z C B U e X B l L n t D b 2 x 1 b W 4 1 L D R 9 J n F 1 b 3 Q 7 L C Z x d W 9 0 O 1 N l Y 3 R p b 2 4 x L 1 B h Z 2 U w M D I v Q 2 h h b m d l Z C B U e X B l L n t D b 2 x 1 b W 4 2 L D V 9 J n F 1 b 3 Q 7 L C Z x d W 9 0 O 1 N l Y 3 R p b 2 4 x L 1 B h Z 2 U w M D I v Q 2 h h b m d l Z C B U e X B l L n t D b 2 x 1 b W 4 3 L D Z 9 J n F 1 b 3 Q 7 L C Z x d W 9 0 O 1 N l Y 3 R p b 2 4 x L 1 B h Z 2 U w M D I v Q 2 h h b m d l Z C B U e X B l L n t D b 2 x 1 b W 4 4 L D d 9 J n F 1 b 3 Q 7 L C Z x d W 9 0 O 1 N l Y 3 R p b 2 4 x L 1 B h Z 2 U w M D I v Q 2 h h b m d l Z C B U e X B l L n t D b 2 x 1 b W 4 5 L D h 9 J n F 1 b 3 Q 7 L C Z x d W 9 0 O 1 N l Y 3 R p b 2 4 x L 1 B h Z 2 U w M D I v Q 2 h h b m d l Z C B U e X B l L n t D b 2 x 1 b W 4 x M C w 5 f S Z x d W 9 0 O y w m c X V v d D t T Z W N 0 a W 9 u M S 9 Q Y W d l M D A y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A y L 0 N o Y W 5 n Z W Q g V H l w Z S 5 7 Q 2 9 s d W 1 u M S w w f S Z x d W 9 0 O y w m c X V v d D t T Z W N 0 a W 9 u M S 9 Q Y W d l M D A y L 0 N o Y W 5 n Z W Q g V H l w Z S 5 7 Q 2 9 s d W 1 u M i w x f S Z x d W 9 0 O y w m c X V v d D t T Z W N 0 a W 9 u M S 9 Q Y W d l M D A y L 0 N o Y W 5 n Z W Q g V H l w Z S 5 7 Q 2 9 s d W 1 u M y w y f S Z x d W 9 0 O y w m c X V v d D t T Z W N 0 a W 9 u M S 9 Q Y W d l M D A y L 0 N o Y W 5 n Z W Q g V H l w Z S 5 7 Q 2 9 s d W 1 u N C w z f S Z x d W 9 0 O y w m c X V v d D t T Z W N 0 a W 9 u M S 9 Q Y W d l M D A y L 0 N o Y W 5 n Z W Q g V H l w Z S 5 7 Q 2 9 s d W 1 u N S w 0 f S Z x d W 9 0 O y w m c X V v d D t T Z W N 0 a W 9 u M S 9 Q Y W d l M D A y L 0 N o Y W 5 n Z W Q g V H l w Z S 5 7 Q 2 9 s d W 1 u N i w 1 f S Z x d W 9 0 O y w m c X V v d D t T Z W N 0 a W 9 u M S 9 Q Y W d l M D A y L 0 N o Y W 5 n Z W Q g V H l w Z S 5 7 Q 2 9 s d W 1 u N y w 2 f S Z x d W 9 0 O y w m c X V v d D t T Z W N 0 a W 9 u M S 9 Q Y W d l M D A y L 0 N o Y W 5 n Z W Q g V H l w Z S 5 7 Q 2 9 s d W 1 u O C w 3 f S Z x d W 9 0 O y w m c X V v d D t T Z W N 0 a W 9 u M S 9 Q Y W d l M D A y L 0 N o Y W 5 n Z W Q g V H l w Z S 5 7 Q 2 9 s d W 1 u O S w 4 f S Z x d W 9 0 O y w m c X V v d D t T Z W N 0 a W 9 u M S 9 Q Y W d l M D A y L 0 N o Y W 5 n Z W Q g V H l w Z S 5 7 Q 2 9 s d W 1 u M T A s O X 0 m c X V v d D s s J n F 1 b 3 Q 7 U 2 V j d G l v b j E v U G F n Z T A w M i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0 N T Q 4 M j c x W i I g L z 4 8 R W 5 0 c n k g V H l w Z T 0 i R m l s b E N v b H V t b l R 5 c G V z I i B W Y W x 1 Z T 0 i c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M v Q 2 h h b m d l Z C B U e X B l L n t D b 2 x 1 b W 4 x L D B 9 J n F 1 b 3 Q 7 L C Z x d W 9 0 O 1 N l Y 3 R p b 2 4 x L 1 B h Z 2 U w M D M v Q 2 h h b m d l Z C B U e X B l L n t D b 2 x 1 b W 4 y L D F 9 J n F 1 b 3 Q 7 L C Z x d W 9 0 O 1 N l Y 3 R p b 2 4 x L 1 B h Z 2 U w M D M v Q 2 h h b m d l Z C B U e X B l L n t D b 2 x 1 b W 4 z L D J 9 J n F 1 b 3 Q 7 L C Z x d W 9 0 O 1 N l Y 3 R p b 2 4 x L 1 B h Z 2 U w M D M v Q 2 h h b m d l Z C B U e X B l L n t D b 2 x 1 b W 4 0 L D N 9 J n F 1 b 3 Q 7 L C Z x d W 9 0 O 1 N l Y 3 R p b 2 4 x L 1 B h Z 2 U w M D M v Q 2 h h b m d l Z C B U e X B l L n t D b 2 x 1 b W 4 1 L D R 9 J n F 1 b 3 Q 7 L C Z x d W 9 0 O 1 N l Y 3 R p b 2 4 x L 1 B h Z 2 U w M D M v Q 2 h h b m d l Z C B U e X B l L n t D b 2 x 1 b W 4 2 L D V 9 J n F 1 b 3 Q 7 L C Z x d W 9 0 O 1 N l Y 3 R p b 2 4 x L 1 B h Z 2 U w M D M v Q 2 h h b m d l Z C B U e X B l L n t D b 2 x 1 b W 4 3 L D Z 9 J n F 1 b 3 Q 7 L C Z x d W 9 0 O 1 N l Y 3 R p b 2 4 x L 1 B h Z 2 U w M D M v Q 2 h h b m d l Z C B U e X B l L n t D b 2 x 1 b W 4 4 L D d 9 J n F 1 b 3 Q 7 L C Z x d W 9 0 O 1 N l Y 3 R p b 2 4 x L 1 B h Z 2 U w M D M v Q 2 h h b m d l Z C B U e X B l L n t D b 2 x 1 b W 4 5 L D h 9 J n F 1 b 3 Q 7 L C Z x d W 9 0 O 1 N l Y 3 R p b 2 4 x L 1 B h Z 2 U w M D M v Q 2 h h b m d l Z C B U e X B l L n t D b 2 x 1 b W 4 x M C w 5 f S Z x d W 9 0 O y w m c X V v d D t T Z W N 0 a W 9 u M S 9 Q Y W d l M D A z L 0 N o Y W 5 n Z W Q g V H l w Z S 5 7 Q 2 9 s d W 1 u M T E s M T B 9 J n F 1 b 3 Q 7 L C Z x d W 9 0 O 1 N l Y 3 R p b 2 4 x L 1 B h Z 2 U w M D M v Q 2 h h b m d l Z C B U e X B l L n t D b 2 x 1 b W 4 x M i w x M X 0 m c X V v d D s s J n F 1 b 3 Q 7 U 2 V j d G l v b j E v U G F n Z T A w M y 9 D a G F u Z 2 V k I F R 5 c G U u e 0 N v b H V t b j E z L D E y f S Z x d W 9 0 O y w m c X V v d D t T Z W N 0 a W 9 u M S 9 Q Y W d l M D A z L 0 N o Y W 5 n Z W Q g V H l w Z S 5 7 Q 2 9 s d W 1 u M T Q s M T N 9 J n F 1 b 3 Q 7 L C Z x d W 9 0 O 1 N l Y 3 R p b 2 4 x L 1 B h Z 2 U w M D M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B h Z 2 U w M D M v Q 2 h h b m d l Z C B U e X B l L n t D b 2 x 1 b W 4 x L D B 9 J n F 1 b 3 Q 7 L C Z x d W 9 0 O 1 N l Y 3 R p b 2 4 x L 1 B h Z 2 U w M D M v Q 2 h h b m d l Z C B U e X B l L n t D b 2 x 1 b W 4 y L D F 9 J n F 1 b 3 Q 7 L C Z x d W 9 0 O 1 N l Y 3 R p b 2 4 x L 1 B h Z 2 U w M D M v Q 2 h h b m d l Z C B U e X B l L n t D b 2 x 1 b W 4 z L D J 9 J n F 1 b 3 Q 7 L C Z x d W 9 0 O 1 N l Y 3 R p b 2 4 x L 1 B h Z 2 U w M D M v Q 2 h h b m d l Z C B U e X B l L n t D b 2 x 1 b W 4 0 L D N 9 J n F 1 b 3 Q 7 L C Z x d W 9 0 O 1 N l Y 3 R p b 2 4 x L 1 B h Z 2 U w M D M v Q 2 h h b m d l Z C B U e X B l L n t D b 2 x 1 b W 4 1 L D R 9 J n F 1 b 3 Q 7 L C Z x d W 9 0 O 1 N l Y 3 R p b 2 4 x L 1 B h Z 2 U w M D M v Q 2 h h b m d l Z C B U e X B l L n t D b 2 x 1 b W 4 2 L D V 9 J n F 1 b 3 Q 7 L C Z x d W 9 0 O 1 N l Y 3 R p b 2 4 x L 1 B h Z 2 U w M D M v Q 2 h h b m d l Z C B U e X B l L n t D b 2 x 1 b W 4 3 L D Z 9 J n F 1 b 3 Q 7 L C Z x d W 9 0 O 1 N l Y 3 R p b 2 4 x L 1 B h Z 2 U w M D M v Q 2 h h b m d l Z C B U e X B l L n t D b 2 x 1 b W 4 4 L D d 9 J n F 1 b 3 Q 7 L C Z x d W 9 0 O 1 N l Y 3 R p b 2 4 x L 1 B h Z 2 U w M D M v Q 2 h h b m d l Z C B U e X B l L n t D b 2 x 1 b W 4 5 L D h 9 J n F 1 b 3 Q 7 L C Z x d W 9 0 O 1 N l Y 3 R p b 2 4 x L 1 B h Z 2 U w M D M v Q 2 h h b m d l Z C B U e X B l L n t D b 2 x 1 b W 4 x M C w 5 f S Z x d W 9 0 O y w m c X V v d D t T Z W N 0 a W 9 u M S 9 Q Y W d l M D A z L 0 N o Y W 5 n Z W Q g V H l w Z S 5 7 Q 2 9 s d W 1 u M T E s M T B 9 J n F 1 b 3 Q 7 L C Z x d W 9 0 O 1 N l Y 3 R p b 2 4 x L 1 B h Z 2 U w M D M v Q 2 h h b m d l Z C B U e X B l L n t D b 2 x 1 b W 4 x M i w x M X 0 m c X V v d D s s J n F 1 b 3 Q 7 U 2 V j d G l v b j E v U G F n Z T A w M y 9 D a G F u Z 2 V k I F R 5 c G U u e 0 N v b H V t b j E z L D E y f S Z x d W 9 0 O y w m c X V v d D t T Z W N 0 a W 9 u M S 9 Q Y W d l M D A z L 0 N o Y W 5 n Z W Q g V H l w Z S 5 7 Q 2 9 s d W 1 u M T Q s M T N 9 J n F 1 b 3 Q 7 L C Z x d W 9 0 O 1 N l Y 3 R p b 2 4 x L 1 B h Z 2 U w M D M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c w N T E 1 N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Q v Q 2 h h b m d l Z C B U e X B l L n t D b 2 x 1 b W 4 x L D B 9 J n F 1 b 3 Q 7 L C Z x d W 9 0 O 1 N l Y 3 R p b 2 4 x L 1 B h Z 2 U w M D Q v Q 2 h h b m d l Z C B U e X B l L n t D b 2 x 1 b W 4 y L D F 9 J n F 1 b 3 Q 7 L C Z x d W 9 0 O 1 N l Y 3 R p b 2 4 x L 1 B h Z 2 U w M D Q v Q 2 h h b m d l Z C B U e X B l L n t D b 2 x 1 b W 4 z L D J 9 J n F 1 b 3 Q 7 L C Z x d W 9 0 O 1 N l Y 3 R p b 2 4 x L 1 B h Z 2 U w M D Q v Q 2 h h b m d l Z C B U e X B l L n t D b 2 x 1 b W 4 0 L D N 9 J n F 1 b 3 Q 7 L C Z x d W 9 0 O 1 N l Y 3 R p b 2 4 x L 1 B h Z 2 U w M D Q v Q 2 h h b m d l Z C B U e X B l L n t D b 2 x 1 b W 4 1 L D R 9 J n F 1 b 3 Q 7 L C Z x d W 9 0 O 1 N l Y 3 R p b 2 4 x L 1 B h Z 2 U w M D Q v Q 2 h h b m d l Z C B U e X B l L n t D b 2 x 1 b W 4 2 L D V 9 J n F 1 b 3 Q 7 L C Z x d W 9 0 O 1 N l Y 3 R p b 2 4 x L 1 B h Z 2 U w M D Q v Q 2 h h b m d l Z C B U e X B l L n t D b 2 x 1 b W 4 3 L D Z 9 J n F 1 b 3 Q 7 L C Z x d W 9 0 O 1 N l Y 3 R p b 2 4 x L 1 B h Z 2 U w M D Q v Q 2 h h b m d l Z C B U e X B l L n t D b 2 x 1 b W 4 4 L D d 9 J n F 1 b 3 Q 7 L C Z x d W 9 0 O 1 N l Y 3 R p b 2 4 x L 1 B h Z 2 U w M D Q v Q 2 h h b m d l Z C B U e X B l L n t D b 2 x 1 b W 4 5 L D h 9 J n F 1 b 3 Q 7 L C Z x d W 9 0 O 1 N l Y 3 R p b 2 4 x L 1 B h Z 2 U w M D Q v Q 2 h h b m d l Z C B U e X B l L n t D b 2 x 1 b W 4 x M C w 5 f S Z x d W 9 0 O y w m c X V v d D t T Z W N 0 a W 9 u M S 9 Q Y W d l M D A 0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A 0 L 0 N o Y W 5 n Z W Q g V H l w Z S 5 7 Q 2 9 s d W 1 u M S w w f S Z x d W 9 0 O y w m c X V v d D t T Z W N 0 a W 9 u M S 9 Q Y W d l M D A 0 L 0 N o Y W 5 n Z W Q g V H l w Z S 5 7 Q 2 9 s d W 1 u M i w x f S Z x d W 9 0 O y w m c X V v d D t T Z W N 0 a W 9 u M S 9 Q Y W d l M D A 0 L 0 N o Y W 5 n Z W Q g V H l w Z S 5 7 Q 2 9 s d W 1 u M y w y f S Z x d W 9 0 O y w m c X V v d D t T Z W N 0 a W 9 u M S 9 Q Y W d l M D A 0 L 0 N o Y W 5 n Z W Q g V H l w Z S 5 7 Q 2 9 s d W 1 u N C w z f S Z x d W 9 0 O y w m c X V v d D t T Z W N 0 a W 9 u M S 9 Q Y W d l M D A 0 L 0 N o Y W 5 n Z W Q g V H l w Z S 5 7 Q 2 9 s d W 1 u N S w 0 f S Z x d W 9 0 O y w m c X V v d D t T Z W N 0 a W 9 u M S 9 Q Y W d l M D A 0 L 0 N o Y W 5 n Z W Q g V H l w Z S 5 7 Q 2 9 s d W 1 u N i w 1 f S Z x d W 9 0 O y w m c X V v d D t T Z W N 0 a W 9 u M S 9 Q Y W d l M D A 0 L 0 N o Y W 5 n Z W Q g V H l w Z S 5 7 Q 2 9 s d W 1 u N y w 2 f S Z x d W 9 0 O y w m c X V v d D t T Z W N 0 a W 9 u M S 9 Q Y W d l M D A 0 L 0 N o Y W 5 n Z W Q g V H l w Z S 5 7 Q 2 9 s d W 1 u O C w 3 f S Z x d W 9 0 O y w m c X V v d D t T Z W N 0 a W 9 u M S 9 Q Y W d l M D A 0 L 0 N o Y W 5 n Z W Q g V H l w Z S 5 7 Q 2 9 s d W 1 u O S w 4 f S Z x d W 9 0 O y w m c X V v d D t T Z W N 0 a W 9 u M S 9 Q Y W d l M D A 0 L 0 N o Y W 5 n Z W Q g V H l w Z S 5 7 Q 2 9 s d W 1 u M T A s O X 0 m c X V v d D s s J n F 1 b 3 Q 7 U 2 V j d G l v b j E v U G F n Z T A w N C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0 N z A 1 M T U 0 W i I g L z 4 8 R W 5 0 c n k g V H l w Z T 0 i R m l s b E N v b H V t b l R 5 c G V z I i B W Y W x 1 Z T 0 i c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S 9 D a G F u Z 2 V k I F R 5 c G U u e 0 N v b H V t b j E s M H 0 m c X V v d D s s J n F 1 b 3 Q 7 U 2 V j d G l v b j E v U G F n Z T A w N S 9 D a G F u Z 2 V k I F R 5 c G U u e 0 N v b H V t b j I s M X 0 m c X V v d D s s J n F 1 b 3 Q 7 U 2 V j d G l v b j E v U G F n Z T A w N S 9 D a G F u Z 2 V k I F R 5 c G U u e 0 N v b H V t b j M s M n 0 m c X V v d D s s J n F 1 b 3 Q 7 U 2 V j d G l v b j E v U G F n Z T A w N S 9 D a G F u Z 2 V k I F R 5 c G U u e 0 N v b H V t b j Q s M 3 0 m c X V v d D s s J n F 1 b 3 Q 7 U 2 V j d G l v b j E v U G F n Z T A w N S 9 D a G F u Z 2 V k I F R 5 c G U u e 0 N v b H V t b j U s N H 0 m c X V v d D s s J n F 1 b 3 Q 7 U 2 V j d G l v b j E v U G F n Z T A w N S 9 D a G F u Z 2 V k I F R 5 c G U u e 0 N v b H V t b j Y s N X 0 m c X V v d D s s J n F 1 b 3 Q 7 U 2 V j d G l v b j E v U G F n Z T A w N S 9 D a G F u Z 2 V k I F R 5 c G U u e 0 N v b H V t b j c s N n 0 m c X V v d D s s J n F 1 b 3 Q 7 U 2 V j d G l v b j E v U G F n Z T A w N S 9 D a G F u Z 2 V k I F R 5 c G U u e 0 N v b H V t b j g s N 3 0 m c X V v d D s s J n F 1 b 3 Q 7 U 2 V j d G l v b j E v U G F n Z T A w N S 9 D a G F u Z 2 V k I F R 5 c G U u e 0 N v b H V t b j k s O H 0 m c X V v d D s s J n F 1 b 3 Q 7 U 2 V j d G l v b j E v U G F n Z T A w N S 9 D a G F u Z 2 V k I F R 5 c G U u e 0 N v b H V t b j E w L D l 9 J n F 1 b 3 Q 7 L C Z x d W 9 0 O 1 N l Y 3 R p b 2 4 x L 1 B h Z 2 U w M D U v Q 2 h h b m d l Z C B U e X B l L n t D b 2 x 1 b W 4 x M S w x M H 0 m c X V v d D s s J n F 1 b 3 Q 7 U 2 V j d G l v b j E v U G F n Z T A w N S 9 D a G F u Z 2 V k I F R 5 c G U u e 0 N v b H V t b j E y L D E x f S Z x d W 9 0 O y w m c X V v d D t T Z W N 0 a W 9 u M S 9 Q Y W d l M D A 1 L 0 N o Y W 5 n Z W Q g V H l w Z S 5 7 Q 2 9 s d W 1 u M T M s M T J 9 J n F 1 b 3 Q 7 L C Z x d W 9 0 O 1 N l Y 3 R p b 2 4 x L 1 B h Z 2 U w M D U v Q 2 h h b m d l Z C B U e X B l L n t D b 2 x 1 b W 4 x N C w x M 3 0 m c X V v d D s s J n F 1 b 3 Q 7 U 2 V j d G l v b j E v U G F n Z T A w N S 9 D a G F u Z 2 V k I F R 5 c G U u e 0 N v b H V t b j E 1 L D E 0 f S Z x d W 9 0 O y w m c X V v d D t T Z W N 0 a W 9 u M S 9 Q Y W d l M D A 1 L 0 N o Y W 5 n Z W Q g V H l w Z S 5 7 Q 2 9 s d W 1 u M T Y s M T V 9 J n F 1 b 3 Q 7 L C Z x d W 9 0 O 1 N l Y 3 R p b 2 4 x L 1 B h Z 2 U w M D U v Q 2 h h b m d l Z C B U e X B l L n t D b 2 x 1 b W 4 x N y w x N n 0 m c X V v d D s s J n F 1 b 3 Q 7 U 2 V j d G l v b j E v U G F n Z T A w N S 9 D a G F u Z 2 V k I F R 5 c G U u e 0 N v b H V t b j E 4 L D E 3 f S Z x d W 9 0 O y w m c X V v d D t T Z W N 0 a W 9 u M S 9 Q Y W d l M D A 1 L 0 N o Y W 5 n Z W Q g V H l w Z S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Y W d l M D A 1 L 0 N o Y W 5 n Z W Q g V H l w Z S 5 7 Q 2 9 s d W 1 u M S w w f S Z x d W 9 0 O y w m c X V v d D t T Z W N 0 a W 9 u M S 9 Q Y W d l M D A 1 L 0 N o Y W 5 n Z W Q g V H l w Z S 5 7 Q 2 9 s d W 1 u M i w x f S Z x d W 9 0 O y w m c X V v d D t T Z W N 0 a W 9 u M S 9 Q Y W d l M D A 1 L 0 N o Y W 5 n Z W Q g V H l w Z S 5 7 Q 2 9 s d W 1 u M y w y f S Z x d W 9 0 O y w m c X V v d D t T Z W N 0 a W 9 u M S 9 Q Y W d l M D A 1 L 0 N o Y W 5 n Z W Q g V H l w Z S 5 7 Q 2 9 s d W 1 u N C w z f S Z x d W 9 0 O y w m c X V v d D t T Z W N 0 a W 9 u M S 9 Q Y W d l M D A 1 L 0 N o Y W 5 n Z W Q g V H l w Z S 5 7 Q 2 9 s d W 1 u N S w 0 f S Z x d W 9 0 O y w m c X V v d D t T Z W N 0 a W 9 u M S 9 Q Y W d l M D A 1 L 0 N o Y W 5 n Z W Q g V H l w Z S 5 7 Q 2 9 s d W 1 u N i w 1 f S Z x d W 9 0 O y w m c X V v d D t T Z W N 0 a W 9 u M S 9 Q Y W d l M D A 1 L 0 N o Y W 5 n Z W Q g V H l w Z S 5 7 Q 2 9 s d W 1 u N y w 2 f S Z x d W 9 0 O y w m c X V v d D t T Z W N 0 a W 9 u M S 9 Q Y W d l M D A 1 L 0 N o Y W 5 n Z W Q g V H l w Z S 5 7 Q 2 9 s d W 1 u O C w 3 f S Z x d W 9 0 O y w m c X V v d D t T Z W N 0 a W 9 u M S 9 Q Y W d l M D A 1 L 0 N o Y W 5 n Z W Q g V H l w Z S 5 7 Q 2 9 s d W 1 u O S w 4 f S Z x d W 9 0 O y w m c X V v d D t T Z W N 0 a W 9 u M S 9 Q Y W d l M D A 1 L 0 N o Y W 5 n Z W Q g V H l w Z S 5 7 Q 2 9 s d W 1 u M T A s O X 0 m c X V v d D s s J n F 1 b 3 Q 7 U 2 V j d G l v b j E v U G F n Z T A w N S 9 D a G F u Z 2 V k I F R 5 c G U u e 0 N v b H V t b j E x L D E w f S Z x d W 9 0 O y w m c X V v d D t T Z W N 0 a W 9 u M S 9 Q Y W d l M D A 1 L 0 N o Y W 5 n Z W Q g V H l w Z S 5 7 Q 2 9 s d W 1 u M T I s M T F 9 J n F 1 b 3 Q 7 L C Z x d W 9 0 O 1 N l Y 3 R p b 2 4 x L 1 B h Z 2 U w M D U v Q 2 h h b m d l Z C B U e X B l L n t D b 2 x 1 b W 4 x M y w x M n 0 m c X V v d D s s J n F 1 b 3 Q 7 U 2 V j d G l v b j E v U G F n Z T A w N S 9 D a G F u Z 2 V k I F R 5 c G U u e 0 N v b H V t b j E 0 L D E z f S Z x d W 9 0 O y w m c X V v d D t T Z W N 0 a W 9 u M S 9 Q Y W d l M D A 1 L 0 N o Y W 5 n Z W Q g V H l w Z S 5 7 Q 2 9 s d W 1 u M T U s M T R 9 J n F 1 b 3 Q 7 L C Z x d W 9 0 O 1 N l Y 3 R p b 2 4 x L 1 B h Z 2 U w M D U v Q 2 h h b m d l Z C B U e X B l L n t D b 2 x 1 b W 4 x N i w x N X 0 m c X V v d D s s J n F 1 b 3 Q 7 U 2 V j d G l v b j E v U G F n Z T A w N S 9 D a G F u Z 2 V k I F R 5 c G U u e 0 N v b H V t b j E 3 L D E 2 f S Z x d W 9 0 O y w m c X V v d D t T Z W N 0 a W 9 u M S 9 Q Y W d l M D A 1 L 0 N o Y W 5 n Z W Q g V H l w Z S 5 7 Q 2 9 s d W 1 u M T g s M T d 9 J n F 1 b 3 Q 7 L C Z x d W 9 0 O 1 N l Y 3 R p b 2 4 x L 1 B h Z 2 U w M D U v Q 2 h h b m d l Z C B U e X B l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g 2 M T c 0 M 1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2 L 0 N o Y W 5 n Z W Q g V H l w Z S 5 7 Q 2 9 s d W 1 u M S w w f S Z x d W 9 0 O y w m c X V v d D t T Z W N 0 a W 9 u M S 9 Q Y W d l M D A 2 L 0 N o Y W 5 n Z W Q g V H l w Z S 5 7 Q 2 9 s d W 1 u M i w x f S Z x d W 9 0 O y w m c X V v d D t T Z W N 0 a W 9 u M S 9 Q Y W d l M D A 2 L 0 N o Y W 5 n Z W Q g V H l w Z S 5 7 Q 2 9 s d W 1 u M y w y f S Z x d W 9 0 O y w m c X V v d D t T Z W N 0 a W 9 u M S 9 Q Y W d l M D A 2 L 0 N o Y W 5 n Z W Q g V H l w Z S 5 7 Q 2 9 s d W 1 u N C w z f S Z x d W 9 0 O y w m c X V v d D t T Z W N 0 a W 9 u M S 9 Q Y W d l M D A 2 L 0 N o Y W 5 n Z W Q g V H l w Z S 5 7 Q 2 9 s d W 1 u N S w 0 f S Z x d W 9 0 O y w m c X V v d D t T Z W N 0 a W 9 u M S 9 Q Y W d l M D A 2 L 0 N o Y W 5 n Z W Q g V H l w Z S 5 7 Q 2 9 s d W 1 u N i w 1 f S Z x d W 9 0 O y w m c X V v d D t T Z W N 0 a W 9 u M S 9 Q Y W d l M D A 2 L 0 N o Y W 5 n Z W Q g V H l w Z S 5 7 Q 2 9 s d W 1 u N y w 2 f S Z x d W 9 0 O y w m c X V v d D t T Z W N 0 a W 9 u M S 9 Q Y W d l M D A 2 L 0 N o Y W 5 n Z W Q g V H l w Z S 5 7 Q 2 9 s d W 1 u O C w 3 f S Z x d W 9 0 O y w m c X V v d D t T Z W N 0 a W 9 u M S 9 Q Y W d l M D A 2 L 0 N o Y W 5 n Z W Q g V H l w Z S 5 7 Q 2 9 s d W 1 u O S w 4 f S Z x d W 9 0 O y w m c X V v d D t T Z W N 0 a W 9 u M S 9 Q Y W d l M D A 2 L 0 N o Y W 5 n Z W Q g V H l w Z S 5 7 Q 2 9 s d W 1 u M T A s O X 0 m c X V v d D s s J n F 1 b 3 Q 7 U 2 V j d G l v b j E v U G F n Z T A w N i 9 D a G F u Z 2 V k I F R 5 c G U u e 0 N v b H V t b j E x L D E w f S Z x d W 9 0 O y w m c X V v d D t T Z W N 0 a W 9 u M S 9 Q Y W d l M D A 2 L 0 N o Y W 5 n Z W Q g V H l w Z S 5 7 Q 2 9 s d W 1 u M T I s M T F 9 J n F 1 b 3 Q 7 L C Z x d W 9 0 O 1 N l Y 3 R p b 2 4 x L 1 B h Z 2 U w M D Y v Q 2 h h b m d l Z C B U e X B l L n t D b 2 x 1 b W 4 x M y w x M n 0 m c X V v d D s s J n F 1 b 3 Q 7 U 2 V j d G l v b j E v U G F n Z T A w N i 9 D a G F u Z 2 V k I F R 5 c G U u e 0 N v b H V t b j E 0 L D E z f S Z x d W 9 0 O y w m c X V v d D t T Z W N 0 a W 9 u M S 9 Q Y W d l M D A 2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Q Y W d l M D A 2 L 0 N o Y W 5 n Z W Q g V H l w Z S 5 7 Q 2 9 s d W 1 u M S w w f S Z x d W 9 0 O y w m c X V v d D t T Z W N 0 a W 9 u M S 9 Q Y W d l M D A 2 L 0 N o Y W 5 n Z W Q g V H l w Z S 5 7 Q 2 9 s d W 1 u M i w x f S Z x d W 9 0 O y w m c X V v d D t T Z W N 0 a W 9 u M S 9 Q Y W d l M D A 2 L 0 N o Y W 5 n Z W Q g V H l w Z S 5 7 Q 2 9 s d W 1 u M y w y f S Z x d W 9 0 O y w m c X V v d D t T Z W N 0 a W 9 u M S 9 Q Y W d l M D A 2 L 0 N o Y W 5 n Z W Q g V H l w Z S 5 7 Q 2 9 s d W 1 u N C w z f S Z x d W 9 0 O y w m c X V v d D t T Z W N 0 a W 9 u M S 9 Q Y W d l M D A 2 L 0 N o Y W 5 n Z W Q g V H l w Z S 5 7 Q 2 9 s d W 1 u N S w 0 f S Z x d W 9 0 O y w m c X V v d D t T Z W N 0 a W 9 u M S 9 Q Y W d l M D A 2 L 0 N o Y W 5 n Z W Q g V H l w Z S 5 7 Q 2 9 s d W 1 u N i w 1 f S Z x d W 9 0 O y w m c X V v d D t T Z W N 0 a W 9 u M S 9 Q Y W d l M D A 2 L 0 N o Y W 5 n Z W Q g V H l w Z S 5 7 Q 2 9 s d W 1 u N y w 2 f S Z x d W 9 0 O y w m c X V v d D t T Z W N 0 a W 9 u M S 9 Q Y W d l M D A 2 L 0 N o Y W 5 n Z W Q g V H l w Z S 5 7 Q 2 9 s d W 1 u O C w 3 f S Z x d W 9 0 O y w m c X V v d D t T Z W N 0 a W 9 u M S 9 Q Y W d l M D A 2 L 0 N o Y W 5 n Z W Q g V H l w Z S 5 7 Q 2 9 s d W 1 u O S w 4 f S Z x d W 9 0 O y w m c X V v d D t T Z W N 0 a W 9 u M S 9 Q Y W d l M D A 2 L 0 N o Y W 5 n Z W Q g V H l w Z S 5 7 Q 2 9 s d W 1 u M T A s O X 0 m c X V v d D s s J n F 1 b 3 Q 7 U 2 V j d G l v b j E v U G F n Z T A w N i 9 D a G F u Z 2 V k I F R 5 c G U u e 0 N v b H V t b j E x L D E w f S Z x d W 9 0 O y w m c X V v d D t T Z W N 0 a W 9 u M S 9 Q Y W d l M D A 2 L 0 N o Y W 5 n Z W Q g V H l w Z S 5 7 Q 2 9 s d W 1 u M T I s M T F 9 J n F 1 b 3 Q 7 L C Z x d W 9 0 O 1 N l Y 3 R p b 2 4 x L 1 B h Z 2 U w M D Y v Q 2 h h b m d l Z C B U e X B l L n t D b 2 x 1 b W 4 x M y w x M n 0 m c X V v d D s s J n F 1 b 3 Q 7 U 2 V j d G l v b j E v U G F n Z T A w N i 9 D a G F u Z 2 V k I F R 5 c G U u e 0 N v b H V t b j E 0 L D E z f S Z x d W 9 0 O y w m c X V v d D t T Z W N 0 a W 9 u M S 9 Q Y W d l M D A 2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w O j A 3 L j U w M T g x N T F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O C 9 D a G F u Z 2 V k I F R 5 c G U u e 0 N v b H V t b j E s M H 0 m c X V v d D s s J n F 1 b 3 Q 7 U 2 V j d G l v b j E v U G F n Z T A w O C 9 D a G F u Z 2 V k I F R 5 c G U u e 0 N v b H V t b j I s M X 0 m c X V v d D s s J n F 1 b 3 Q 7 U 2 V j d G l v b j E v U G F n Z T A w O C 9 D a G F u Z 2 V k I F R 5 c G U u e 0 N v b H V t b j M s M n 0 m c X V v d D s s J n F 1 b 3 Q 7 U 2 V j d G l v b j E v U G F n Z T A w O C 9 D a G F u Z 2 V k I F R 5 c G U u e 0 N v b H V t b j Q s M 3 0 m c X V v d D s s J n F 1 b 3 Q 7 U 2 V j d G l v b j E v U G F n Z T A w O C 9 D a G F u Z 2 V k I F R 5 c G U u e 0 N v b H V t b j U s N H 0 m c X V v d D s s J n F 1 b 3 Q 7 U 2 V j d G l v b j E v U G F n Z T A w O C 9 D a G F u Z 2 V k I F R 5 c G U u e 0 N v b H V t b j Y s N X 0 m c X V v d D s s J n F 1 b 3 Q 7 U 2 V j d G l v b j E v U G F n Z T A w O C 9 D a G F u Z 2 V k I F R 5 c G U u e 0 N v b H V t b j c s N n 0 m c X V v d D s s J n F 1 b 3 Q 7 U 2 V j d G l v b j E v U G F n Z T A w O C 9 D a G F u Z 2 V k I F R 5 c G U u e 0 N v b H V t b j g s N 3 0 m c X V v d D s s J n F 1 b 3 Q 7 U 2 V j d G l v b j E v U G F n Z T A w O C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w O C 9 D a G F u Z 2 V k I F R 5 c G U u e 0 N v b H V t b j E s M H 0 m c X V v d D s s J n F 1 b 3 Q 7 U 2 V j d G l v b j E v U G F n Z T A w O C 9 D a G F u Z 2 V k I F R 5 c G U u e 0 N v b H V t b j I s M X 0 m c X V v d D s s J n F 1 b 3 Q 7 U 2 V j d G l v b j E v U G F n Z T A w O C 9 D a G F u Z 2 V k I F R 5 c G U u e 0 N v b H V t b j M s M n 0 m c X V v d D s s J n F 1 b 3 Q 7 U 2 V j d G l v b j E v U G F n Z T A w O C 9 D a G F u Z 2 V k I F R 5 c G U u e 0 N v b H V t b j Q s M 3 0 m c X V v d D s s J n F 1 b 3 Q 7 U 2 V j d G l v b j E v U G F n Z T A w O C 9 D a G F u Z 2 V k I F R 5 c G U u e 0 N v b H V t b j U s N H 0 m c X V v d D s s J n F 1 b 3 Q 7 U 2 V j d G l v b j E v U G F n Z T A w O C 9 D a G F u Z 2 V k I F R 5 c G U u e 0 N v b H V t b j Y s N X 0 m c X V v d D s s J n F 1 b 3 Q 7 U 2 V j d G l v b j E v U G F n Z T A w O C 9 D a G F u Z 2 V k I F R 5 c G U u e 0 N v b H V t b j c s N n 0 m c X V v d D s s J n F 1 b 3 Q 7 U 2 V j d G l v b j E v U G F n Z T A w O C 9 D a G F u Z 2 V k I F R 5 c G U u e 0 N v b H V t b j g s N 3 0 m c X V v d D s s J n F 1 b 3 Q 7 U 2 V j d G l v b j E v U G F n Z T A w O C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C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T A x O D E 1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y 9 D a G F u Z 2 V k I F R 5 c G U u e 0 N v b H V t b j E s M H 0 m c X V v d D s s J n F 1 b 3 Q 7 U 2 V j d G l v b j E v U G F n Z T A w N y 9 D a G F u Z 2 V k I F R 5 c G U u e 0 N v b H V t b j I s M X 0 m c X V v d D s s J n F 1 b 3 Q 7 U 2 V j d G l v b j E v U G F n Z T A w N y 9 D a G F u Z 2 V k I F R 5 c G U u e 0 N v b H V t b j M s M n 0 m c X V v d D s s J n F 1 b 3 Q 7 U 2 V j d G l v b j E v U G F n Z T A w N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n Z T A w N y 9 D a G F u Z 2 V k I F R 5 c G U u e 0 N v b H V t b j E s M H 0 m c X V v d D s s J n F 1 b 3 Q 7 U 2 V j d G l v b j E v U G F n Z T A w N y 9 D a G F u Z 2 V k I F R 5 c G U u e 0 N v b H V t b j I s M X 0 m c X V v d D s s J n F 1 b 3 Q 7 U 2 V j d G l v b j E v U G F n Z T A w N y 9 D a G F u Z 2 V k I F R 5 c G U u e 0 N v b H V t b j M s M n 0 m c X V v d D s s J n F 1 b 3 Q 7 U 2 V j d G l v b j E v U G F n Z T A w N y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1 M T c 0 N T I 4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k v Q 2 h h b m d l Z C B U e X B l L n t D b 2 x 1 b W 4 x L D B 9 J n F 1 b 3 Q 7 L C Z x d W 9 0 O 1 N l Y 3 R p b 2 4 x L 1 B h Z 2 U w M D k v Q 2 h h b m d l Z C B U e X B l L n t D b 2 x 1 b W 4 y L D F 9 J n F 1 b 3 Q 7 L C Z x d W 9 0 O 1 N l Y 3 R p b 2 4 x L 1 B h Z 2 U w M D k v Q 2 h h b m d l Z C B U e X B l L n t D b 2 x 1 b W 4 z L D J 9 J n F 1 b 3 Q 7 L C Z x d W 9 0 O 1 N l Y 3 R p b 2 4 x L 1 B h Z 2 U w M D k v Q 2 h h b m d l Z C B U e X B l L n t D b 2 x 1 b W 4 0 L D N 9 J n F 1 b 3 Q 7 L C Z x d W 9 0 O 1 N l Y 3 R p b 2 4 x L 1 B h Z 2 U w M D k v Q 2 h h b m d l Z C B U e X B l L n t D b 2 x 1 b W 4 1 L D R 9 J n F 1 b 3 Q 7 L C Z x d W 9 0 O 1 N l Y 3 R p b 2 4 x L 1 B h Z 2 U w M D k v Q 2 h h b m d l Z C B U e X B l L n t D b 2 x 1 b W 4 2 L D V 9 J n F 1 b 3 Q 7 L C Z x d W 9 0 O 1 N l Y 3 R p b 2 4 x L 1 B h Z 2 U w M D k v Q 2 h h b m d l Z C B U e X B l L n t D b 2 x 1 b W 4 3 L D Z 9 J n F 1 b 3 Q 7 L C Z x d W 9 0 O 1 N l Y 3 R p b 2 4 x L 1 B h Z 2 U w M D k v Q 2 h h b m d l Z C B U e X B l L n t D b 2 x 1 b W 4 4 L D d 9 J n F 1 b 3 Q 7 L C Z x d W 9 0 O 1 N l Y 3 R p b 2 4 x L 1 B h Z 2 U w M D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M D k v Q 2 h h b m d l Z C B U e X B l L n t D b 2 x 1 b W 4 x L D B 9 J n F 1 b 3 Q 7 L C Z x d W 9 0 O 1 N l Y 3 R p b 2 4 x L 1 B h Z 2 U w M D k v Q 2 h h b m d l Z C B U e X B l L n t D b 2 x 1 b W 4 y L D F 9 J n F 1 b 3 Q 7 L C Z x d W 9 0 O 1 N l Y 3 R p b 2 4 x L 1 B h Z 2 U w M D k v Q 2 h h b m d l Z C B U e X B l L n t D b 2 x 1 b W 4 z L D J 9 J n F 1 b 3 Q 7 L C Z x d W 9 0 O 1 N l Y 3 R p b 2 4 x L 1 B h Z 2 U w M D k v Q 2 h h b m d l Z C B U e X B l L n t D b 2 x 1 b W 4 0 L D N 9 J n F 1 b 3 Q 7 L C Z x d W 9 0 O 1 N l Y 3 R p b 2 4 x L 1 B h Z 2 U w M D k v Q 2 h h b m d l Z C B U e X B l L n t D b 2 x 1 b W 4 1 L D R 9 J n F 1 b 3 Q 7 L C Z x d W 9 0 O 1 N l Y 3 R p b 2 4 x L 1 B h Z 2 U w M D k v Q 2 h h b m d l Z C B U e X B l L n t D b 2 x 1 b W 4 2 L D V 9 J n F 1 b 3 Q 7 L C Z x d W 9 0 O 1 N l Y 3 R p b 2 4 x L 1 B h Z 2 U w M D k v Q 2 h h b m d l Z C B U e X B l L n t D b 2 x 1 b W 4 3 L D Z 9 J n F 1 b 3 Q 7 L C Z x d W 9 0 O 1 N l Y 3 R p b 2 4 x L 1 B h Z 2 U w M D k v Q 2 h h b m d l Z C B U e X B l L n t D b 2 x 1 b W 4 4 L D d 9 J n F 1 b 3 Q 7 L C Z x d W 9 0 O 1 N l Y 3 R p b 2 4 x L 1 B h Z 2 U w M D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k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w O j A 3 L j U x N z Q 1 M j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E w L 0 N o Y W 5 n Z W Q g V H l w Z S 5 7 Q 2 9 s d W 1 u M S w w f S Z x d W 9 0 O y w m c X V v d D t T Z W N 0 a W 9 u M S 9 Q Y W d l M D E w L 0 N o Y W 5 n Z W Q g V H l w Z S 5 7 Q 2 9 s d W 1 u M i w x f S Z x d W 9 0 O y w m c X V v d D t T Z W N 0 a W 9 u M S 9 Q Y W d l M D E w L 0 N o Y W 5 n Z W Q g V H l w Z S 5 7 Q 2 9 s d W 1 u M y w y f S Z x d W 9 0 O y w m c X V v d D t T Z W N 0 a W 9 u M S 9 Q Y W d l M D E w L 0 N o Y W 5 n Z W Q g V H l w Z S 5 7 Q 2 9 s d W 1 u N C w z f S Z x d W 9 0 O y w m c X V v d D t T Z W N 0 a W 9 u M S 9 Q Y W d l M D E w L 0 N o Y W 5 n Z W Q g V H l w Z S 5 7 Q 2 9 s d W 1 u N S w 0 f S Z x d W 9 0 O y w m c X V v d D t T Z W N 0 a W 9 u M S 9 Q Y W d l M D E w L 0 N o Y W 5 n Z W Q g V H l w Z S 5 7 Q 2 9 s d W 1 u N i w 1 f S Z x d W 9 0 O y w m c X V v d D t T Z W N 0 a W 9 u M S 9 Q Y W d l M D E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Y W d l M D E w L 0 N o Y W 5 n Z W Q g V H l w Z S 5 7 Q 2 9 s d W 1 u M S w w f S Z x d W 9 0 O y w m c X V v d D t T Z W N 0 a W 9 u M S 9 Q Y W d l M D E w L 0 N o Y W 5 n Z W Q g V H l w Z S 5 7 Q 2 9 s d W 1 u M i w x f S Z x d W 9 0 O y w m c X V v d D t T Z W N 0 a W 9 u M S 9 Q Y W d l M D E w L 0 N o Y W 5 n Z W Q g V H l w Z S 5 7 Q 2 9 s d W 1 u M y w y f S Z x d W 9 0 O y w m c X V v d D t T Z W N 0 a W 9 u M S 9 Q Y W d l M D E w L 0 N o Y W 5 n Z W Q g V H l w Z S 5 7 Q 2 9 s d W 1 u N C w z f S Z x d W 9 0 O y w m c X V v d D t T Z W N 0 a W 9 u M S 9 Q Y W d l M D E w L 0 N o Y W 5 n Z W Q g V H l w Z S 5 7 Q 2 9 s d W 1 u N S w 0 f S Z x d W 9 0 O y w m c X V v d D t T Z W N 0 a W 9 u M S 9 Q Y W d l M D E w L 0 N o Y W 5 n Z W Q g V H l w Z S 5 7 Q 2 9 s d W 1 u N i w 1 f S Z x d W 9 0 O y w m c X V v d D t T Z W N 0 a W 9 u M S 9 Q Y W d l M D E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w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1 M z M w N T g z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x M S 9 D a G F u Z 2 V k I F R 5 c G U u e 0 N v b H V t b j E s M H 0 m c X V v d D s s J n F 1 b 3 Q 7 U 2 V j d G l v b j E v U G F n Z T A x M S 9 D a G F u Z 2 V k I F R 5 c G U u e 0 N v b H V t b j I s M X 0 m c X V v d D s s J n F 1 b 3 Q 7 U 2 V j d G l v b j E v U G F n Z T A x M S 9 D a G F u Z 2 V k I F R 5 c G U u e 0 N v b H V t b j M s M n 0 m c X V v d D s s J n F 1 b 3 Q 7 U 2 V j d G l v b j E v U G F n Z T A x M S 9 D a G F u Z 2 V k I F R 5 c G U u e 0 N v b H V t b j Q s M 3 0 m c X V v d D s s J n F 1 b 3 Q 7 U 2 V j d G l v b j E v U G F n Z T A x M S 9 D a G F u Z 2 V k I F R 5 c G U u e 0 N v b H V t b j U s N H 0 m c X V v d D s s J n F 1 b 3 Q 7 U 2 V j d G l v b j E v U G F n Z T A x M S 9 D a G F u Z 2 V k I F R 5 c G U u e 0 N v b H V t b j Y s N X 0 m c X V v d D s s J n F 1 b 3 Q 7 U 2 V j d G l v b j E v U G F n Z T A x M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G F n Z T A x M S 9 D a G F u Z 2 V k I F R 5 c G U u e 0 N v b H V t b j E s M H 0 m c X V v d D s s J n F 1 b 3 Q 7 U 2 V j d G l v b j E v U G F n Z T A x M S 9 D a G F u Z 2 V k I F R 5 c G U u e 0 N v b H V t b j I s M X 0 m c X V v d D s s J n F 1 b 3 Q 7 U 2 V j d G l v b j E v U G F n Z T A x M S 9 D a G F u Z 2 V k I F R 5 c G U u e 0 N v b H V t b j M s M n 0 m c X V v d D s s J n F 1 b 3 Q 7 U 2 V j d G l v b j E v U G F n Z T A x M S 9 D a G F u Z 2 V k I F R 5 c G U u e 0 N v b H V t b j Q s M 3 0 m c X V v d D s s J n F 1 b 3 Q 7 U 2 V j d G l v b j E v U G F n Z T A x M S 9 D a G F u Z 2 V k I F R 5 c G U u e 0 N v b H V t b j U s N H 0 m c X V v d D s s J n F 1 b 3 Q 7 U 2 V j d G l v b j E v U G F n Z T A x M S 9 D a G F u Z 2 V k I F R 5 c G U u e 0 N v b H V t b j Y s N X 0 m c X V v d D s s J n F 1 b 3 Q 7 U 2 V j d G l v b j E v U G F n Z T A x M S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5 J T I w K F B h Z 2 U l M j A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3 r N z i h / 1 F N u m R t A 1 a C U q M A A A A A A g A A A A A A E G Y A A A A B A A A g A A A A c I b l 0 i B y Q Y i o o 7 4 8 e D q 7 W c 7 Q u i x u F O 2 + o O 1 l h d 5 / b n 8 A A A A A D o A A A A A C A A A g A A A A Z R Z g I y 2 g k x e r Y j t 1 S 9 h / p I b v o N 4 X r E L D x L B v K M 9 N 6 F x Q A A A A y g K e k 8 6 J + B 4 c / V G V e W Z d U / N Z o k W F p R 2 2 0 1 4 g d R B i H H X 0 4 z X W 4 C H g W g R w 9 3 S U + 4 L y p l 8 7 + z W X 2 r l C + i n G K W g o C N g S z B l 5 H k C g U P J X v + Q k W J Z A A A A A k m f j 9 / D S / W O 9 x f S I H C q l N A T U X / m s A n 3 u o e r J J N J 6 z H b u 1 K / I q 5 N 4 f P g u o N 6 0 5 4 4 N 2 y k F S z 5 L R W E j e d x 0 w F s y 6 A = = < / D a t a M a s h u p > 
</file>

<file path=customXml/itemProps1.xml><?xml version="1.0" encoding="utf-8"?>
<ds:datastoreItem xmlns:ds="http://schemas.openxmlformats.org/officeDocument/2006/customXml" ds:itemID="{85A696BA-D84D-4FDD-A51F-C6F4990235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Pricelist</vt:lpstr>
      <vt:lpstr>Pricelist 2025</vt:lpstr>
      <vt:lpstr>Formo</vt:lpstr>
      <vt:lpstr>Confero</vt:lpstr>
      <vt:lpstr>Cortez MY19</vt:lpstr>
      <vt:lpstr>Cortez MY22</vt:lpstr>
      <vt:lpstr>Almaz</vt:lpstr>
      <vt:lpstr>Almaz Hybrid</vt:lpstr>
      <vt:lpstr>Alvez</vt:lpstr>
      <vt:lpstr>New Almaz</vt:lpstr>
      <vt:lpstr>Air EV</vt:lpstr>
      <vt:lpstr>Binguo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 SERPONG</dc:creator>
  <cp:lastModifiedBy>devin prima</cp:lastModifiedBy>
  <dcterms:created xsi:type="dcterms:W3CDTF">2024-11-13T07:56:29Z</dcterms:created>
  <dcterms:modified xsi:type="dcterms:W3CDTF">2025-07-03T02:11:34Z</dcterms:modified>
</cp:coreProperties>
</file>