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42B0C069-3BEA-42CF-BEFE-825C639BCFA5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1" l="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E27" i="11" l="1"/>
  <c r="E26" i="11"/>
  <c r="F29" i="11"/>
  <c r="F18" i="11"/>
  <c r="F27" i="11" l="1"/>
  <c r="F26" i="11"/>
  <c r="E29" i="11"/>
  <c r="E18" i="11"/>
  <c r="D34" i="12" l="1"/>
  <c r="F34" i="12" s="1"/>
  <c r="C34" i="12"/>
  <c r="D33" i="12"/>
  <c r="F33" i="12" s="1"/>
  <c r="C33" i="12"/>
  <c r="D32" i="12"/>
  <c r="F32" i="12" s="1"/>
  <c r="C32" i="12"/>
  <c r="D31" i="12"/>
  <c r="F31" i="12" s="1"/>
  <c r="C31" i="12"/>
  <c r="D30" i="12"/>
  <c r="F30" i="12" s="1"/>
  <c r="C30" i="12"/>
  <c r="D29" i="12"/>
  <c r="F29" i="12" s="1"/>
  <c r="C29" i="12"/>
  <c r="D28" i="12"/>
  <c r="F28" i="12" s="1"/>
  <c r="C28" i="12"/>
  <c r="D27" i="12"/>
  <c r="F27" i="12" s="1"/>
  <c r="C27" i="12"/>
  <c r="D26" i="12"/>
  <c r="F26" i="12" s="1"/>
  <c r="C26" i="12"/>
  <c r="D25" i="12"/>
  <c r="F25" i="12" s="1"/>
  <c r="C25" i="12"/>
  <c r="D24" i="12"/>
  <c r="F24" i="12" s="1"/>
  <c r="C24" i="12"/>
  <c r="D23" i="12"/>
  <c r="F23" i="12" s="1"/>
  <c r="C23" i="12"/>
  <c r="D22" i="12"/>
  <c r="F22" i="12" s="1"/>
  <c r="C22" i="12"/>
  <c r="D21" i="12"/>
  <c r="F21" i="12" s="1"/>
  <c r="C21" i="12"/>
  <c r="D20" i="12"/>
  <c r="F20" i="12" s="1"/>
  <c r="C20" i="12"/>
  <c r="D19" i="12"/>
  <c r="F19" i="12" s="1"/>
  <c r="C19" i="12"/>
  <c r="D18" i="12"/>
  <c r="F18" i="12" s="1"/>
  <c r="C18" i="12"/>
  <c r="D17" i="12"/>
  <c r="F17" i="12" s="1"/>
  <c r="C17" i="12"/>
  <c r="D16" i="12"/>
  <c r="F16" i="12" s="1"/>
  <c r="C16" i="12"/>
  <c r="D15" i="12"/>
  <c r="F15" i="12" s="1"/>
  <c r="C15" i="12"/>
  <c r="D14" i="12"/>
  <c r="F14" i="12" s="1"/>
  <c r="C14" i="12"/>
  <c r="D13" i="12"/>
  <c r="F13" i="12" s="1"/>
  <c r="C13" i="12"/>
  <c r="D12" i="12"/>
  <c r="F12" i="12" s="1"/>
  <c r="C12" i="12"/>
  <c r="D11" i="12"/>
  <c r="F11" i="12" s="1"/>
  <c r="C11" i="12"/>
  <c r="D10" i="12"/>
  <c r="F10" i="12" s="1"/>
  <c r="C10" i="12"/>
  <c r="D9" i="12"/>
  <c r="F9" i="12" s="1"/>
  <c r="C9" i="12"/>
  <c r="D8" i="12"/>
  <c r="F8" i="12" s="1"/>
  <c r="C8" i="12"/>
  <c r="D7" i="12"/>
  <c r="F7" i="12" s="1"/>
  <c r="C7" i="12"/>
  <c r="D6" i="12"/>
  <c r="F6" i="12" s="1"/>
  <c r="C6" i="12"/>
  <c r="D5" i="12"/>
  <c r="F5" i="12" s="1"/>
  <c r="C5" i="12"/>
  <c r="D4" i="12"/>
  <c r="F4" i="12" s="1"/>
  <c r="C4" i="12"/>
  <c r="D3" i="12"/>
  <c r="F3" i="12" s="1"/>
  <c r="C3" i="12"/>
  <c r="D2" i="12"/>
  <c r="F2" i="12" s="1"/>
  <c r="C2" i="12"/>
  <c r="E4" i="12" l="1"/>
  <c r="E7" i="12"/>
  <c r="E9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" i="12"/>
  <c r="E5" i="12"/>
  <c r="E6" i="12"/>
  <c r="E8" i="12"/>
  <c r="E10" i="12"/>
  <c r="E2" i="12"/>
  <c r="E38" i="11"/>
  <c r="F38" i="11" l="1"/>
  <c r="F37" i="11" l="1"/>
  <c r="E36" i="11"/>
  <c r="F36" i="11" l="1"/>
  <c r="E37" i="11"/>
  <c r="E28" i="11" l="1"/>
  <c r="E30" i="11"/>
  <c r="E19" i="11"/>
  <c r="F28" i="11" l="1"/>
  <c r="F30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5" i="11"/>
  <c r="E31" i="11"/>
  <c r="E32" i="11"/>
  <c r="E33" i="11"/>
  <c r="E34" i="11"/>
  <c r="E35" i="11"/>
  <c r="F2" i="11"/>
  <c r="F35" i="11" l="1"/>
  <c r="F34" i="11"/>
  <c r="F33" i="11"/>
  <c r="F32" i="11"/>
  <c r="F31" i="11"/>
  <c r="F25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<sst xmlns="http://schemas.openxmlformats.org/spreadsheetml/2006/main" count="1327" uniqueCount="588">
  <si>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</si>
  <si>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</si>
  <si>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</si>
  <si>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</si>
  <si>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</si>
  <si>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</si>
  <si>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</si>
  <si>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</si>
  <si>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</si>
  <si>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</si>
  <si>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</si>
  <si>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</si>
  <si>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</si>
  <si>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</si>
  <si>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</si>
  <si>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</si>
  <si>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</si>
  <si>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</si>
  <si>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</si>
  <si>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</si>
  <si>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</si>
  <si>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</si>
  <si>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</si>
  <si>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</si>
  <si>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</si>
  <si>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</si>
  <si>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</si>
  <si>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</si>
  <si>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</si>
  <si>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</si>
  <si>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</si>
  <si>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</si>
  <si>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</si>
  <si>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</si>
  <si>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</si>
  <si>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</si>
  <si>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</si>
  <si>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</si>
  <si>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</si>
  <si>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</si>
  <si>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</si>
  <si>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</si>
  <si>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</si>
  <si>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</si>
  <si>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</si>
  <si>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</si>
  <si>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</si>
  <si>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</si>
  <si>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</si>
  <si>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</si>
  <si>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</si>
  <si>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</si>
  <si>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</si>
  <si>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</si>
  <si>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</si>
  <si>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</si>
  <si>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</si>
  <si>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</si>
  <si>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</si>
  <si>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</si>
  <si>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</si>
  <si>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</si>
  <si>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</si>
  <si>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</si>
  <si>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</si>
  <si>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</si>
  <si>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</si>
  <si>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</si>
  <si>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</si>
  <si>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</si>
  <si>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</si>
  <si>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</si>
  <si>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</si>
  <si>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</si>
  <si>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</si>
  <si>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</si>
  <si>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</si>
  <si>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</si>
  <si>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</si>
  <si>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</si>
  <si>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</si>
  <si>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</si>
  <si>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</si>
  <si>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</si>
  <si>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</si>
  <si>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</si>
  <si>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</si>
  <si>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</si>
  <si>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</si>
  <si>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</si>
  <si>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</si>
  <si>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</si>
  <si>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</si>
  <si>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</si>
  <si>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</si>
  <si>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</si>
  <si>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</si>
  <si>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</si>
  <si>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</si>
  <si>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</si>
  <si>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</si>
  <si>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</si>
  <si>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</si>
  <si>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</si>
  <si>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</si>
  <si>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</si>
  <si>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</si>
  <si>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</si>
  <si>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</si>
  <si>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</si>
  <si>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</si>
  <si>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</si>
  <si>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</si>
  <si>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</si>
  <si>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</si>
  <si>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</si>
  <si>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</si>
  <si>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</si>
  <si>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</si>
  <si>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</si>
  <si>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</si>
  <si>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</si>
  <si>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</si>
  <si>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</si>
  <si>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</si>
  <si>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</si>
  <si>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</si>
  <si>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</si>
  <si>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</si>
  <si>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</si>
  <si>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</si>
  <si>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</si>
  <si>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</si>
  <si>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</si>
  <si>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</si>
  <si>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</si>
  <si>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</si>
  <si>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</si>
  <si>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</si>
  <si>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</si>
  <si>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</si>
  <si>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</si>
  <si>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</si>
  <si>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</si>
  <si>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</si>
  <si>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</si>
  <si>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</si>
  <si>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</si>
  <si>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</si>
  <si>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</si>
  <si>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</si>
  <si>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</si>
  <si>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</si>
  <si>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</si>
  <si>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</si>
  <si>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</si>
  <si>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</si>
  <si>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</si>
  <si>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</si>
  <si>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</si>
  <si>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</si>
  <si>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</si>
  <si>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</si>
  <si>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</si>
  <si>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</si>
  <si>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</si>
  <si>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</si>
  <si>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</si>
  <si>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</si>
  <si>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</si>
  <si>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</si>
  <si>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</si>
  <si>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</si>
  <si>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</si>
  <si>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</si>
  <si>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</si>
  <si>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</si>
  <si>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</si>
  <si>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</si>
  <si>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</si>
  <si>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</si>
  <si>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</si>
  <si>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</si>
  <si>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</si>
  <si>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</si>
  <si>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</si>
  <si>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</si>
  <si>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</si>
  <si>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</si>
  <si>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</si>
  <si>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</si>
  <si>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</si>
  <si>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</si>
  <si>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</si>
  <si>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</si>
  <si>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</si>
  <si>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</si>
  <si>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</si>
  <si>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</si>
  <si>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</si>
  <si>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</si>
  <si>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</si>
  <si>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</si>
  <si>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</si>
  <si>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</si>
  <si>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</si>
  <si>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</si>
  <si>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</si>
  <si>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</si>
  <si>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</si>
  <si>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</si>
  <si>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</si>
  <si>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</si>
  <si>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</si>
  <si>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</si>
  <si>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</si>
  <si>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</si>
  <si>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</si>
  <si>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</si>
  <si>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</si>
  <si>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</si>
  <si>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</si>
  <si>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</si>
  <si>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</si>
  <si>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</si>
  <si>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</si>
  <si>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</si>
  <si>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</si>
  <si>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</si>
  <si>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</si>
  <si>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</si>
  <si>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</si>
  <si>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</si>
  <si>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</si>
  <si>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</si>
  <si>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</si>
  <si>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</si>
  <si>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</si>
  <si>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</si>
  <si>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</si>
  <si>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</si>
  <si>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</si>
  <si>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</si>
  <si>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</si>
  <si>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</si>
  <si>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</si>
  <si>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</si>
  <si>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</si>
  <si>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</si>
  <si>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</si>
  <si>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</si>
  <si>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</si>
  <si>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</si>
  <si>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</si>
  <si>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</si>
  <si>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</si>
  <si>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</si>
  <si>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</si>
  <si>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</si>
  <si>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</si>
  <si>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</si>
  <si>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</si>
  <si>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</si>
  <si>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</si>
  <si>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</si>
  <si>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</si>
  <si>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</si>
  <si>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</si>
  <si>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</si>
  <si>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</si>
  <si>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</si>
  <si>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</si>
  <si>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</si>
  <si>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</si>
  <si>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</si>
  <si>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</si>
  <si>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</si>
  <si>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</si>
  <si>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</si>
  <si>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</si>
  <si>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</si>
  <si>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</si>
  <si>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</si>
  <si>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</si>
  <si>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</si>
  <si>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</si>
  <si>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</si>
  <si>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</si>
  <si>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</si>
  <si>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</si>
  <si>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</si>
  <si>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</si>
  <si>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</si>
  <si>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</si>
  <si>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</si>
  <si>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</si>
  <si>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</si>
  <si>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</si>
  <si>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</si>
  <si>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</si>
  <si>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</si>
  <si>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</si>
  <si>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</si>
  <si>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</si>
  <si>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</si>
  <si>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</si>
  <si>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</si>
  <si>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</si>
  <si>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</si>
  <si>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</si>
  <si>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</si>
  <si>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</si>
  <si>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</si>
  <si>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</si>
  <si>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</si>
  <si>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</si>
  <si>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</si>
  <si>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</si>
  <si>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</si>
  <si>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</si>
  <si>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</si>
  <si>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</si>
  <si>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</si>
  <si>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</si>
  <si>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</si>
  <si>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</si>
  <si>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</si>
  <si>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</si>
  <si>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</si>
  <si>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</si>
  <si>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</si>
  <si>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</si>
  <si>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</si>
  <si>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</si>
  <si>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</si>
  <si>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</si>
  <si>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</si>
  <si>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</si>
  <si>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</si>
  <si>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</si>
  <si>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</si>
  <si>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</si>
  <si>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</si>
  <si>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</si>
  <si>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</si>
  <si>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</si>
  <si>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</si>
  <si>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</si>
  <si>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</si>
  <si>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</si>
  <si>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</si>
  <si>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</si>
  <si>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</si>
  <si>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</si>
  <si>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</si>
  <si>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</si>
  <si>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</si>
  <si>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</si>
  <si>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</si>
  <si>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</si>
  <si>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</si>
  <si>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</si>
  <si>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</si>
  <si>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</si>
  <si>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</si>
  <si>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</si>
  <si>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</si>
  <si>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</si>
  <si>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</si>
  <si>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</si>
  <si>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</si>
  <si>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</si>
  <si>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</si>
  <si>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</si>
  <si>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</si>
  <si>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</si>
  <si>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</si>
  <si>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</si>
  <si>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</si>
  <si>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</si>
  <si>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</si>
  <si>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</si>
  <si>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</si>
  <si>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</si>
  <si>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</si>
  <si>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</si>
  <si>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</si>
  <si>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</si>
  <si>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</si>
  <si>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</si>
  <si>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</si>
  <si>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</si>
  <si>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</si>
  <si>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</si>
  <si>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</si>
  <si>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</si>
  <si>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</si>
  <si>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</si>
  <si>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</si>
  <si>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</si>
  <si>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</si>
  <si>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</si>
  <si>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</si>
  <si>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</si>
  <si>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</si>
  <si>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</si>
  <si>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</si>
  <si>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</si>
  <si>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</si>
  <si>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</si>
  <si>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</si>
  <si>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</si>
  <si>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</si>
  <si>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</si>
  <si>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</si>
  <si>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</si>
  <si>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</si>
  <si>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</si>
  <si>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</si>
  <si>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</si>
  <si>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</si>
  <si>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</si>
  <si>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</si>
  <si>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</si>
  <si>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</si>
  <si>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</si>
  <si>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</si>
  <si>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</si>
  <si>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</si>
  <si>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</si>
  <si>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</si>
  <si>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</si>
  <si>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</si>
  <si>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</si>
  <si>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</si>
  <si>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</si>
  <si>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</si>
  <si>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</si>
  <si>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</si>
  <si>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</si>
  <si>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</si>
  <si>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</si>
  <si>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</si>
  <si>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</si>
  <si>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</si>
  <si>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</si>
  <si>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</si>
  <si>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</si>
  <si>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</si>
  <si>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</si>
  <si>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</si>
  <si>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</si>
  <si>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</si>
  <si>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</si>
  <si>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</si>
  <si>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</si>
  <si>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</si>
  <si>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</si>
  <si>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</si>
  <si>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</si>
  <si>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</si>
  <si>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</si>
  <si>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</si>
  <si>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</si>
  <si>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</si>
  <si>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</si>
  <si>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</si>
  <si>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</si>
  <si>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</si>
  <si>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</si>
  <si>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</si>
  <si>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</si>
  <si>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</si>
  <si>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</si>
  <si>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</si>
  <si>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</si>
  <si>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</si>
  <si>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</si>
  <si>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</si>
  <si>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</si>
  <si>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</si>
  <si>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</si>
  <si>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</si>
  <si>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</si>
  <si>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</si>
  <si>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</si>
  <si>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</si>
  <si>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</si>
  <si>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</si>
  <si>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</si>
  <si>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</si>
  <si>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</si>
  <si>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</si>
  <si>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</si>
  <si>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</si>
  <si>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</si>
  <si>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</si>
  <si>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</si>
  <si>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</si>
  <si>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</si>
  <si>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</si>
  <si>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</si>
  <si>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</si>
  <si>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</si>
  <si>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</si>
  <si>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</si>
  <si>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</si>
  <si>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</si>
  <si>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</si>
  <si>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</si>
  <si>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</si>
  <si>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</si>
  <si>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</si>
  <si>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</si>
  <si>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</si>
  <si>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</si>
  <si>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</si>
  <si>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</si>
  <si>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</si>
  <si>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</si>
  <si>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</si>
  <si>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</si>
  <si>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</si>
  <si>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</si>
  <si>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</si>
  <si>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</si>
  <si>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</si>
  <si>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</si>
  <si>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</si>
  <si>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</si>
  <si>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</si>
  <si>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</si>
  <si>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</si>
  <si>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</si>
  <si>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</si>
  <si>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</si>
  <si>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</si>
  <si>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</si>
  <si>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</si>
  <si>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</si>
  <si>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</si>
  <si>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</si>
  <si>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</si>
  <si>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</si>
  <si>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</si>
  <si>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</si>
  <si>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</si>
  <si>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</si>
  <si>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</si>
  <si>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</si>
  <si>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</si>
  <si>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</si>
  <si>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</si>
  <si>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</si>
  <si>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</si>
  <si>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</si>
  <si>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</si>
  <si>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</si>
  <si>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</si>
  <si>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</si>
  <si>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</si>
  <si>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</si>
  <si>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</si>
  <si>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</si>
  <si>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</si>
  <si>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</si>
  <si>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</si>
  <si>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</si>
  <si>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</si>
  <si>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</si>
  <si>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</si>
  <si>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</si>
  <si>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</si>
  <si>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</si>
  <si>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</si>
  <si>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</si>
  <si>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</si>
  <si>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</si>
  <si>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</si>
  <si>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</si>
  <si>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</si>
  <si>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</si>
  <si>
    <t>EQ100460LV1CCS2</t>
  </si>
  <si>
    <t>New Binguo EV Lite</t>
  </si>
  <si>
    <t>New Binguo EV Pro</t>
  </si>
  <si>
    <t>Full Margin</t>
  </si>
  <si>
    <t>E260R EV 50ZW333LV0YID (4X2) A/T</t>
  </si>
  <si>
    <t>E260R EV 50ZW333LV1YID (4X2) A/T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</si>
</sst>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2" fontId="0" fillId="0" borderId="0" xfId="0" applyNumberFormat="1"/>
    <xf numFmtId="3" fontId="0" fillId="0" borderId="0" xfId="0" applyNumberFormat="1"/>
    <xf numFmtId="43" fontId="0" fillId="0" borderId="0" xfId="2" applyFont="1"/>
    <xf numFmtId="0" fontId="2" fillId="2" borderId="1" xfId="3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3" fillId="0" borderId="1" xfId="0" applyFont="1" applyBorder="1"/>
    <xf numFmtId="43" fontId="0" fillId="0" borderId="0" xfId="0" applyNumberFormat="1"/>
    <xf numFmtId="0" fontId="3" fillId="0" borderId="2" xfId="0" applyFont="1" applyBorder="1"/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18750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18750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18750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22321.428571428569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29464.28571428571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22053.571428571428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20758.928571428569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25892.857142857141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31249.999999999996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28660.714285714283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26785.714285714283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33928.571428571428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20535.714285714283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17857.142857142855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11607.142857142857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25892.857142857141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26785.714285714283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30357.142857142855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33035.714285714283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33035.714285714283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11339.285714285714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14285.714285714284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13392.857142857141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13124.999999999998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14910.714285714284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14017.857142857141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22857.142857142855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18303.571428571428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16339.285714285712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18660.714285714283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19017.857142857141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19642.857142857141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19999.999999999996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22499.999999999996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22857.142857142855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22499.999999999996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17589.285714285714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18303.571428571428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16696.428571428569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11160.714285714284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12053.571428571428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7142.8571428571422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7142.8571428571422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10892.857142857141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31249.999999999996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29464.28571428571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33928.571428571428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19642.857142857141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19999.999999999996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19642.857142857141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J38"/>
  <sheetViews>
    <sheetView tabSelected="1" topLeftCell="A7" zoomScale="70" zoomScaleNormal="70" workbookViewId="0">
      <selection activeCell="A28" sqref="A28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6.08984375" bestFit="1" customWidth="1"/>
    <col min="4" max="4" width="13.6328125" bestFit="1" customWidth="1"/>
    <col min="5" max="6" width="15.6328125" bestFit="1" customWidth="1"/>
    <col min="7" max="7" width="9" bestFit="1" customWidth="1"/>
    <col min="8" max="8" width="31.90625" bestFit="1" customWidth="1"/>
    <col min="9" max="9" width="34.08984375" customWidth="1"/>
    <col min="10" max="10" width="32.36328125" bestFit="1" customWidth="1"/>
    <col min="11" max="11" width="14.453125" bestFit="1" customWidth="1"/>
    <col min="12" max="12" width="18.1796875" bestFit="1" customWidth="1"/>
    <col min="13" max="13" width="17.453125" bestFit="1" customWidth="1"/>
    <col min="14" max="15" width="13.36328125" bestFit="1" customWidth="1"/>
    <col min="16" max="16" width="26.6328125" bestFit="1" customWidth="1"/>
    <col min="17" max="17" width="8" bestFit="1" customWidth="1"/>
    <col min="18" max="18" width="10.36328125" bestFit="1" customWidth="1"/>
    <col min="19" max="19" width="25.7265625" bestFit="1" customWidth="1"/>
    <col min="20" max="20" width="20" bestFit="1" customWidth="1"/>
    <col min="21" max="21" width="37.08984375" bestFit="1" customWidth="1"/>
    <col min="22" max="22" width="33.6328125" bestFit="1" customWidth="1"/>
    <col min="23" max="23" width="15.36328125" bestFit="1" customWidth="1"/>
    <col min="24" max="24" width="22.1796875" bestFit="1" customWidth="1"/>
    <col min="25" max="25" width="30.08984375" bestFit="1" customWidth="1"/>
    <col min="26" max="26" width="26.36328125" bestFit="1" customWidth="1"/>
    <col min="27" max="27" width="28.36328125" bestFit="1" customWidth="1"/>
    <col min="28" max="28" width="21.08984375" bestFit="1" customWidth="1"/>
    <col min="29" max="29" width="11.6328125" bestFit="1" customWidth="1"/>
    <col min="30" max="30" width="25.90625" bestFit="1" customWidth="1"/>
    <col min="31" max="31" width="34.08984375" bestFit="1" customWidth="1"/>
    <col min="32" max="32" width="22.08984375" bestFit="1" customWidth="1"/>
    <col min="33" max="33" width="10.7265625" bestFit="1" customWidth="1"/>
  </cols>
  <sheetData>
    <row r="1" spans="1:10" x14ac:dyDescent="0.35">
      <c r="A1" s="11" t="s">
        <v>551</v>
      </c>
      <c r="B1" s="11" t="s">
        <v>546</v>
      </c>
      <c r="C1" s="11" t="s">
        <v>553</v>
      </c>
      <c r="D1" s="11" t="s">
        <v>76</v>
      </c>
      <c r="E1" s="11" t="s">
        <v>562</v>
      </c>
      <c r="F1" s="11" t="s">
        <v>563</v>
      </c>
      <c r="G1" s="11" t="s">
        <v>552</v>
      </c>
      <c r="H1" s="11" t="s">
        <v>564</v>
      </c>
      <c r="I1" s="13" t="s">
        <v>585</v>
      </c>
    </row>
    <row r="2" spans="1:10" x14ac:dyDescent="0.35">
      <c r="A2" s="6" t="s">
        <v>514</v>
      </c>
      <c r="B2" s="6" t="s">
        <v>541</v>
      </c>
      <c r="C2" s="7">
        <v>447200000</v>
      </c>
      <c r="D2" s="7">
        <f>I2/1.12</f>
        <v>31249999.999999996</v>
      </c>
      <c r="E2" s="7">
        <f>D2*90%</f>
        <v>28124999.999999996</v>
      </c>
      <c r="F2" s="7">
        <f>D2*70%</f>
        <v>21874999.999999996</v>
      </c>
      <c r="G2" s="9">
        <v>228</v>
      </c>
      <c r="H2" s="6" t="s">
        <v>565</v>
      </c>
      <c r="I2" s="12">
        <v>35000000</v>
      </c>
    </row>
    <row r="3" spans="1:10" x14ac:dyDescent="0.35">
      <c r="A3" s="6" t="s">
        <v>547</v>
      </c>
      <c r="B3" s="6" t="s">
        <v>548</v>
      </c>
      <c r="C3" s="7">
        <v>388500000</v>
      </c>
      <c r="D3" s="7">
        <f t="shared" ref="D3:D38" si="0">I3/1.12</f>
        <v>29464285.714285709</v>
      </c>
      <c r="E3" s="7">
        <f t="shared" ref="E3:E28" si="1">D3*90%</f>
        <v>26517857.142857138</v>
      </c>
      <c r="F3" s="7">
        <f t="shared" ref="F3:F28" si="2">D3*70%</f>
        <v>20624999.999999996</v>
      </c>
      <c r="G3" s="9">
        <v>227</v>
      </c>
      <c r="H3" s="6" t="s">
        <v>565</v>
      </c>
      <c r="I3" s="12">
        <v>32999999.999999996</v>
      </c>
    </row>
    <row r="4" spans="1:10" x14ac:dyDescent="0.35">
      <c r="A4" s="6" t="s">
        <v>515</v>
      </c>
      <c r="B4" s="6" t="s">
        <v>542</v>
      </c>
      <c r="C4" s="7">
        <v>311500000</v>
      </c>
      <c r="D4" s="7">
        <f t="shared" si="0"/>
        <v>20758928.571428567</v>
      </c>
      <c r="E4" s="7">
        <f t="shared" si="1"/>
        <v>18683035.714285713</v>
      </c>
      <c r="F4" s="7">
        <f t="shared" si="2"/>
        <v>14531249.999999996</v>
      </c>
      <c r="G4" s="9">
        <v>222</v>
      </c>
      <c r="H4" s="6" t="s">
        <v>565</v>
      </c>
      <c r="I4" s="12">
        <v>23249999.999999996</v>
      </c>
    </row>
    <row r="5" spans="1:10" x14ac:dyDescent="0.35">
      <c r="A5" s="6" t="s">
        <v>516</v>
      </c>
      <c r="B5" s="6" t="s">
        <v>543</v>
      </c>
      <c r="C5" s="7">
        <v>329050000</v>
      </c>
      <c r="D5" s="7">
        <f t="shared" si="0"/>
        <v>22053571.428571429</v>
      </c>
      <c r="E5" s="7">
        <f t="shared" si="1"/>
        <v>19848214.285714287</v>
      </c>
      <c r="F5" s="7">
        <f t="shared" si="2"/>
        <v>15437500</v>
      </c>
      <c r="G5" s="9">
        <v>223</v>
      </c>
      <c r="H5" s="6" t="s">
        <v>565</v>
      </c>
      <c r="I5" s="12">
        <v>24700000.000000004</v>
      </c>
    </row>
    <row r="6" spans="1:10" x14ac:dyDescent="0.35">
      <c r="A6" s="6" t="s">
        <v>496</v>
      </c>
      <c r="B6" s="6" t="s">
        <v>530</v>
      </c>
      <c r="C6" s="7">
        <v>405000000</v>
      </c>
      <c r="D6" s="7">
        <f t="shared" si="0"/>
        <v>31249999.999999996</v>
      </c>
      <c r="E6" s="7">
        <f t="shared" si="1"/>
        <v>28124999.999999996</v>
      </c>
      <c r="F6" s="7">
        <f t="shared" si="2"/>
        <v>21874999.999999996</v>
      </c>
      <c r="G6" s="9">
        <v>244</v>
      </c>
      <c r="H6" s="6" t="s">
        <v>565</v>
      </c>
      <c r="I6" s="12">
        <v>35000000</v>
      </c>
    </row>
    <row r="7" spans="1:10" x14ac:dyDescent="0.35">
      <c r="A7" s="6" t="s">
        <v>497</v>
      </c>
      <c r="B7" s="6" t="s">
        <v>531</v>
      </c>
      <c r="C7" s="7">
        <v>442000000</v>
      </c>
      <c r="D7" s="7">
        <f t="shared" si="0"/>
        <v>33928571.428571425</v>
      </c>
      <c r="E7" s="7">
        <f t="shared" si="1"/>
        <v>30535714.285714284</v>
      </c>
      <c r="F7" s="7">
        <f t="shared" si="2"/>
        <v>23749999.999999996</v>
      </c>
      <c r="G7" s="9">
        <v>245</v>
      </c>
      <c r="H7" s="6" t="s">
        <v>565</v>
      </c>
      <c r="I7" s="12">
        <v>38000000</v>
      </c>
      <c r="J7" s="5"/>
    </row>
    <row r="8" spans="1:10" x14ac:dyDescent="0.35">
      <c r="A8" s="6" t="s">
        <v>517</v>
      </c>
      <c r="B8" s="6" t="s">
        <v>532</v>
      </c>
      <c r="C8" s="7">
        <v>303000000</v>
      </c>
      <c r="D8" s="7">
        <f t="shared" si="0"/>
        <v>20535714.285714284</v>
      </c>
      <c r="E8" s="7">
        <f t="shared" si="1"/>
        <v>18482142.857142854</v>
      </c>
      <c r="F8" s="7">
        <f t="shared" si="2"/>
        <v>14374999.999999998</v>
      </c>
      <c r="G8" s="4">
        <v>240</v>
      </c>
      <c r="H8" s="6" t="s">
        <v>566</v>
      </c>
      <c r="I8" s="12">
        <v>23000000</v>
      </c>
    </row>
    <row r="9" spans="1:10" x14ac:dyDescent="0.35">
      <c r="A9" s="6" t="s">
        <v>518</v>
      </c>
      <c r="B9" s="6" t="s">
        <v>533</v>
      </c>
      <c r="C9" s="7">
        <v>263000000</v>
      </c>
      <c r="D9" s="7">
        <f t="shared" si="0"/>
        <v>17857142.857142854</v>
      </c>
      <c r="E9" s="7">
        <f t="shared" si="1"/>
        <v>16071428.571428569</v>
      </c>
      <c r="F9" s="7">
        <f t="shared" si="2"/>
        <v>12499999.999999998</v>
      </c>
      <c r="G9" s="4">
        <v>241</v>
      </c>
      <c r="H9" s="6" t="s">
        <v>566</v>
      </c>
      <c r="I9" s="12">
        <v>20000000</v>
      </c>
      <c r="J9" s="3"/>
    </row>
    <row r="10" spans="1:10" x14ac:dyDescent="0.35">
      <c r="A10" s="6" t="s">
        <v>519</v>
      </c>
      <c r="B10" s="6" t="s">
        <v>534</v>
      </c>
      <c r="C10" s="7">
        <v>217000000</v>
      </c>
      <c r="D10" s="7">
        <f t="shared" si="0"/>
        <v>11607142.857142856</v>
      </c>
      <c r="E10" s="7">
        <f t="shared" si="1"/>
        <v>10446428.571428571</v>
      </c>
      <c r="F10" s="7">
        <f t="shared" si="2"/>
        <v>8124999.9999999991</v>
      </c>
      <c r="G10" s="4">
        <v>242</v>
      </c>
      <c r="H10" s="6" t="s">
        <v>566</v>
      </c>
      <c r="I10" s="12">
        <v>13000000</v>
      </c>
      <c r="J10" s="3"/>
    </row>
    <row r="11" spans="1:10" x14ac:dyDescent="0.35">
      <c r="A11" s="6" t="s">
        <v>523</v>
      </c>
      <c r="B11" s="6" t="s">
        <v>535</v>
      </c>
      <c r="C11" s="7">
        <v>188300000</v>
      </c>
      <c r="D11" s="7">
        <f t="shared" si="0"/>
        <v>11339285.714285715</v>
      </c>
      <c r="E11" s="7">
        <f t="shared" si="1"/>
        <v>10205357.142857144</v>
      </c>
      <c r="F11" s="7">
        <f t="shared" si="2"/>
        <v>7937500</v>
      </c>
      <c r="G11" s="4">
        <v>202</v>
      </c>
      <c r="H11" s="6" t="s">
        <v>568</v>
      </c>
      <c r="I11" s="12">
        <v>12700000.000000002</v>
      </c>
      <c r="J11" s="3"/>
    </row>
    <row r="12" spans="1:10" x14ac:dyDescent="0.35">
      <c r="A12" s="6" t="s">
        <v>524</v>
      </c>
      <c r="B12" s="6" t="s">
        <v>536</v>
      </c>
      <c r="C12" s="7">
        <v>222850000</v>
      </c>
      <c r="D12" s="7">
        <f t="shared" si="0"/>
        <v>14285714.285714284</v>
      </c>
      <c r="E12" s="7">
        <f t="shared" si="1"/>
        <v>12857142.857142856</v>
      </c>
      <c r="F12" s="7">
        <f t="shared" si="2"/>
        <v>9999999.9999999981</v>
      </c>
      <c r="G12" s="4">
        <v>204</v>
      </c>
      <c r="H12" s="6" t="s">
        <v>573</v>
      </c>
      <c r="I12" s="12">
        <v>16000000</v>
      </c>
      <c r="J12" s="3"/>
    </row>
    <row r="13" spans="1:10" x14ac:dyDescent="0.35">
      <c r="A13" s="6" t="s">
        <v>498</v>
      </c>
      <c r="B13" s="6" t="s">
        <v>537</v>
      </c>
      <c r="C13" s="7">
        <v>210700000</v>
      </c>
      <c r="D13" s="7">
        <f t="shared" si="0"/>
        <v>13124999.999999998</v>
      </c>
      <c r="E13" s="7">
        <f t="shared" si="1"/>
        <v>11812499.999999998</v>
      </c>
      <c r="F13" s="7">
        <f t="shared" si="2"/>
        <v>9187499.9999999981</v>
      </c>
      <c r="G13" s="4">
        <v>205</v>
      </c>
      <c r="H13" s="6" t="s">
        <v>573</v>
      </c>
      <c r="I13" s="12">
        <v>14700000</v>
      </c>
    </row>
    <row r="14" spans="1:10" x14ac:dyDescent="0.35">
      <c r="A14" s="6" t="s">
        <v>527</v>
      </c>
      <c r="B14" s="6" t="s">
        <v>490</v>
      </c>
      <c r="C14" s="7">
        <v>277200000</v>
      </c>
      <c r="D14" s="7">
        <f t="shared" si="0"/>
        <v>18660714.285714284</v>
      </c>
      <c r="E14" s="7">
        <f t="shared" si="1"/>
        <v>16794642.857142854</v>
      </c>
      <c r="F14" s="7">
        <f t="shared" si="2"/>
        <v>13062499.999999998</v>
      </c>
      <c r="G14" s="4">
        <v>213</v>
      </c>
      <c r="H14" s="6" t="s">
        <v>567</v>
      </c>
      <c r="I14" s="12">
        <v>20900000</v>
      </c>
    </row>
    <row r="15" spans="1:10" x14ac:dyDescent="0.35">
      <c r="A15" s="6" t="s">
        <v>528</v>
      </c>
      <c r="B15" s="6" t="s">
        <v>491</v>
      </c>
      <c r="C15" s="7">
        <v>291300000</v>
      </c>
      <c r="D15" s="7">
        <f t="shared" si="0"/>
        <v>19642857.142857142</v>
      </c>
      <c r="E15" s="7">
        <f t="shared" si="1"/>
        <v>17678571.428571429</v>
      </c>
      <c r="F15" s="7">
        <f t="shared" si="2"/>
        <v>13749999.999999998</v>
      </c>
      <c r="G15" s="4">
        <v>214</v>
      </c>
      <c r="H15" s="6" t="s">
        <v>567</v>
      </c>
      <c r="I15" s="12">
        <v>22000000</v>
      </c>
    </row>
    <row r="16" spans="1:10" x14ac:dyDescent="0.35">
      <c r="A16" s="6" t="s">
        <v>525</v>
      </c>
      <c r="B16" s="6" t="s">
        <v>544</v>
      </c>
      <c r="C16" s="7">
        <v>262500000</v>
      </c>
      <c r="D16" s="7">
        <f t="shared" si="0"/>
        <v>16339285.714285713</v>
      </c>
      <c r="E16" s="7">
        <f t="shared" si="1"/>
        <v>14705357.142857142</v>
      </c>
      <c r="F16" s="7">
        <f t="shared" si="2"/>
        <v>11437499.999999998</v>
      </c>
      <c r="G16" s="4">
        <v>209</v>
      </c>
      <c r="H16" s="6" t="s">
        <v>567</v>
      </c>
      <c r="I16" s="12">
        <v>18300000</v>
      </c>
    </row>
    <row r="17" spans="1:9" x14ac:dyDescent="0.35">
      <c r="A17" s="6" t="s">
        <v>499</v>
      </c>
      <c r="B17" s="6" t="s">
        <v>538</v>
      </c>
      <c r="C17" s="7">
        <v>285200000</v>
      </c>
      <c r="D17" s="7">
        <f t="shared" si="0"/>
        <v>18303571.428571429</v>
      </c>
      <c r="E17" s="7">
        <f t="shared" si="1"/>
        <v>16473214.285714287</v>
      </c>
      <c r="F17" s="7">
        <f t="shared" si="2"/>
        <v>12812500</v>
      </c>
      <c r="G17" s="4">
        <v>220</v>
      </c>
      <c r="H17" s="6" t="s">
        <v>567</v>
      </c>
      <c r="I17" s="12">
        <v>20500000.000000004</v>
      </c>
    </row>
    <row r="18" spans="1:9" x14ac:dyDescent="0.35">
      <c r="A18" s="6" t="s">
        <v>580</v>
      </c>
      <c r="B18" s="6" t="s">
        <v>507</v>
      </c>
      <c r="C18" s="7">
        <v>214000000</v>
      </c>
      <c r="D18" s="7">
        <f t="shared" si="0"/>
        <v>18750000</v>
      </c>
      <c r="E18" s="7">
        <f t="shared" si="1"/>
        <v>16875000</v>
      </c>
      <c r="F18" s="7">
        <f t="shared" si="2"/>
        <v>13125000</v>
      </c>
      <c r="G18" s="4">
        <v>221</v>
      </c>
      <c r="H18" s="6" t="s">
        <v>574</v>
      </c>
      <c r="I18" s="12">
        <v>21000000.000000004</v>
      </c>
    </row>
    <row r="19" spans="1:9" x14ac:dyDescent="0.35">
      <c r="A19" s="6" t="s">
        <v>555</v>
      </c>
      <c r="B19" s="6" t="s">
        <v>507</v>
      </c>
      <c r="C19" s="7">
        <v>251000000</v>
      </c>
      <c r="D19" s="7">
        <f t="shared" si="0"/>
        <v>18750000</v>
      </c>
      <c r="E19" s="7">
        <f t="shared" ref="E19" si="3">D19*90%</f>
        <v>16875000</v>
      </c>
      <c r="F19" s="7">
        <f t="shared" ref="F19" si="4">D19*70%</f>
        <v>13125000</v>
      </c>
      <c r="G19" s="4">
        <v>221</v>
      </c>
      <c r="H19" s="6" t="s">
        <v>574</v>
      </c>
      <c r="I19" s="12">
        <v>21000000.000000004</v>
      </c>
    </row>
    <row r="20" spans="1:9" x14ac:dyDescent="0.35">
      <c r="A20" s="6" t="s">
        <v>500</v>
      </c>
      <c r="B20" s="6" t="s">
        <v>556</v>
      </c>
      <c r="C20" s="7">
        <v>251000000</v>
      </c>
      <c r="D20" s="7">
        <f t="shared" si="0"/>
        <v>18750000</v>
      </c>
      <c r="E20" s="7">
        <f t="shared" si="1"/>
        <v>16875000</v>
      </c>
      <c r="F20" s="7">
        <f t="shared" si="2"/>
        <v>13125000</v>
      </c>
      <c r="G20" s="4">
        <v>243</v>
      </c>
      <c r="H20" s="6" t="s">
        <v>574</v>
      </c>
      <c r="I20" s="12">
        <v>21000000.000000004</v>
      </c>
    </row>
    <row r="21" spans="1:9" x14ac:dyDescent="0.35">
      <c r="A21" s="6" t="s">
        <v>501</v>
      </c>
      <c r="B21" s="6" t="s">
        <v>508</v>
      </c>
      <c r="C21" s="7">
        <v>251000000</v>
      </c>
      <c r="D21" s="7">
        <f t="shared" si="0"/>
        <v>18750000</v>
      </c>
      <c r="E21" s="7">
        <f t="shared" si="1"/>
        <v>16875000</v>
      </c>
      <c r="F21" s="7">
        <f t="shared" si="2"/>
        <v>13125000</v>
      </c>
      <c r="G21" s="4">
        <v>250</v>
      </c>
      <c r="H21" s="6" t="s">
        <v>575</v>
      </c>
      <c r="I21" s="12">
        <v>21000000.000000004</v>
      </c>
    </row>
    <row r="22" spans="1:9" x14ac:dyDescent="0.35">
      <c r="A22" s="6" t="s">
        <v>502</v>
      </c>
      <c r="B22" s="6" t="s">
        <v>509</v>
      </c>
      <c r="C22" s="7">
        <v>307500000</v>
      </c>
      <c r="D22" s="7">
        <f t="shared" si="0"/>
        <v>22321428.571428567</v>
      </c>
      <c r="E22" s="7">
        <f t="shared" si="1"/>
        <v>20089285.714285713</v>
      </c>
      <c r="F22" s="7">
        <f t="shared" si="2"/>
        <v>15624999.999999996</v>
      </c>
      <c r="G22" s="4">
        <v>235</v>
      </c>
      <c r="H22" s="6" t="s">
        <v>570</v>
      </c>
      <c r="I22" s="12">
        <v>24999999.999999996</v>
      </c>
    </row>
    <row r="23" spans="1:9" x14ac:dyDescent="0.35">
      <c r="A23" s="6" t="s">
        <v>503</v>
      </c>
      <c r="B23" s="6" t="s">
        <v>549</v>
      </c>
      <c r="C23" s="7">
        <v>353000000</v>
      </c>
      <c r="D23" s="7">
        <f t="shared" si="0"/>
        <v>25892857.142857142</v>
      </c>
      <c r="E23" s="7">
        <f t="shared" si="1"/>
        <v>23303571.428571429</v>
      </c>
      <c r="F23" s="7">
        <f t="shared" si="2"/>
        <v>18124999.999999996</v>
      </c>
      <c r="G23" s="4">
        <v>246</v>
      </c>
      <c r="H23" s="6" t="s">
        <v>576</v>
      </c>
      <c r="I23" s="12">
        <v>29000000</v>
      </c>
    </row>
    <row r="24" spans="1:9" x14ac:dyDescent="0.35">
      <c r="A24" s="6" t="s">
        <v>504</v>
      </c>
      <c r="B24" s="6" t="s">
        <v>510</v>
      </c>
      <c r="C24" s="7">
        <v>363000000</v>
      </c>
      <c r="D24" s="7">
        <f t="shared" si="0"/>
        <v>26785714.285714284</v>
      </c>
      <c r="E24" s="7">
        <f t="shared" si="1"/>
        <v>24107142.857142854</v>
      </c>
      <c r="F24" s="7">
        <f t="shared" si="2"/>
        <v>18749999.999999996</v>
      </c>
      <c r="G24" s="4">
        <v>247</v>
      </c>
      <c r="H24" s="6" t="s">
        <v>577</v>
      </c>
      <c r="I24" s="12">
        <v>30000000</v>
      </c>
    </row>
    <row r="25" spans="1:9" x14ac:dyDescent="0.35">
      <c r="A25" s="6" t="s">
        <v>505</v>
      </c>
      <c r="B25" s="6" t="s">
        <v>511</v>
      </c>
      <c r="C25" s="7">
        <v>413000000</v>
      </c>
      <c r="D25" s="7">
        <f t="shared" si="0"/>
        <v>30357142.857142854</v>
      </c>
      <c r="E25" s="7">
        <f t="shared" si="1"/>
        <v>27321428.571428571</v>
      </c>
      <c r="F25" s="7">
        <f t="shared" si="2"/>
        <v>21249999.999999996</v>
      </c>
      <c r="G25" s="4">
        <v>248</v>
      </c>
      <c r="H25" s="6" t="s">
        <v>578</v>
      </c>
      <c r="I25" s="12">
        <v>34000000</v>
      </c>
    </row>
    <row r="26" spans="1:9" x14ac:dyDescent="0.35">
      <c r="A26" s="6" t="s">
        <v>586</v>
      </c>
      <c r="B26" s="6" t="s">
        <v>583</v>
      </c>
      <c r="C26" s="7">
        <v>318000000</v>
      </c>
      <c r="D26" s="7">
        <f t="shared" si="0"/>
        <v>23214285.714285713</v>
      </c>
      <c r="E26" s="7">
        <f t="shared" ref="E26:E27" si="5">D26*90%</f>
        <v>20892857.142857142</v>
      </c>
      <c r="F26" s="7">
        <f t="shared" ref="F26:F27" si="6">D26*70%</f>
        <v>16249999.999999998</v>
      </c>
      <c r="G26" s="4">
        <v>252</v>
      </c>
      <c r="H26" s="6" t="s">
        <v>576</v>
      </c>
      <c r="I26" s="12">
        <v>26000000</v>
      </c>
    </row>
    <row r="27" spans="1:9" x14ac:dyDescent="0.35">
      <c r="A27" s="6" t="s">
        <v>587</v>
      </c>
      <c r="B27" s="6" t="s">
        <v>584</v>
      </c>
      <c r="C27" s="7">
        <v>363000000</v>
      </c>
      <c r="D27" s="7">
        <f t="shared" si="0"/>
        <v>25892857.142857142</v>
      </c>
      <c r="E27" s="7">
        <f t="shared" si="5"/>
        <v>23303571.428571429</v>
      </c>
      <c r="F27" s="7">
        <f t="shared" si="6"/>
        <v>18124999.999999996</v>
      </c>
      <c r="G27" s="4">
        <v>253</v>
      </c>
      <c r="H27" s="6" t="s">
        <v>577</v>
      </c>
      <c r="I27" s="12">
        <v>29000000</v>
      </c>
    </row>
    <row r="28" spans="1:9" x14ac:dyDescent="0.35">
      <c r="A28" s="6" t="s">
        <v>557</v>
      </c>
      <c r="B28" s="6" t="s">
        <v>559</v>
      </c>
      <c r="C28" s="7">
        <v>415000000</v>
      </c>
      <c r="D28" s="7">
        <f t="shared" si="0"/>
        <v>33035714.285714284</v>
      </c>
      <c r="E28" s="7">
        <f t="shared" si="1"/>
        <v>29732142.857142854</v>
      </c>
      <c r="F28" s="7">
        <f t="shared" si="2"/>
        <v>23124999.999999996</v>
      </c>
      <c r="G28" s="4">
        <v>251</v>
      </c>
      <c r="H28" s="6" t="s">
        <v>581</v>
      </c>
      <c r="I28" s="12">
        <v>37000000</v>
      </c>
    </row>
    <row r="29" spans="1:9" x14ac:dyDescent="0.35">
      <c r="A29" t="s">
        <v>582</v>
      </c>
      <c r="B29" s="6" t="s">
        <v>559</v>
      </c>
      <c r="C29" s="7">
        <v>415000000</v>
      </c>
      <c r="D29" s="7">
        <f t="shared" si="0"/>
        <v>33035714.285714284</v>
      </c>
      <c r="E29" s="7">
        <f t="shared" ref="E29" si="7">D29*90%</f>
        <v>29732142.857142854</v>
      </c>
      <c r="F29" s="7">
        <f t="shared" ref="F29" si="8">D29*70%</f>
        <v>23124999.999999996</v>
      </c>
      <c r="G29" s="4">
        <v>251</v>
      </c>
      <c r="H29" s="6" t="s">
        <v>581</v>
      </c>
      <c r="I29" s="12">
        <v>37000000</v>
      </c>
    </row>
    <row r="30" spans="1:9" x14ac:dyDescent="0.35">
      <c r="A30" s="6" t="s">
        <v>558</v>
      </c>
      <c r="B30" s="6" t="s">
        <v>512</v>
      </c>
      <c r="C30" s="7">
        <v>443000000</v>
      </c>
      <c r="D30" s="7">
        <f t="shared" si="0"/>
        <v>33035714.285714284</v>
      </c>
      <c r="E30" s="7">
        <f t="shared" ref="E30" si="9">D30*90%</f>
        <v>29732142.857142854</v>
      </c>
      <c r="F30" s="7">
        <f t="shared" ref="F30" si="10">D30*70%</f>
        <v>23124999.999999996</v>
      </c>
      <c r="G30" s="4">
        <v>249</v>
      </c>
      <c r="H30" s="6" t="s">
        <v>571</v>
      </c>
      <c r="I30" s="12">
        <v>37000000</v>
      </c>
    </row>
    <row r="31" spans="1:9" x14ac:dyDescent="0.35">
      <c r="A31" s="6" t="s">
        <v>506</v>
      </c>
      <c r="B31" s="6" t="s">
        <v>512</v>
      </c>
      <c r="C31" s="7">
        <v>443000000</v>
      </c>
      <c r="D31" s="7">
        <f t="shared" si="0"/>
        <v>33035714.285714284</v>
      </c>
      <c r="E31" s="7">
        <f>D31*90%</f>
        <v>29732142.857142854</v>
      </c>
      <c r="F31" s="7">
        <f>D31*70%</f>
        <v>23124999.999999996</v>
      </c>
      <c r="G31" s="4">
        <v>249</v>
      </c>
      <c r="H31" s="6" t="s">
        <v>571</v>
      </c>
      <c r="I31" s="12">
        <v>37000000</v>
      </c>
    </row>
    <row r="32" spans="1:9" x14ac:dyDescent="0.35">
      <c r="A32" s="6" t="s">
        <v>529</v>
      </c>
      <c r="B32" s="6" t="s">
        <v>539</v>
      </c>
      <c r="C32" s="7">
        <v>155700000</v>
      </c>
      <c r="D32" s="7">
        <f t="shared" si="0"/>
        <v>10892857.142857142</v>
      </c>
      <c r="E32" s="7">
        <f>D32*90%</f>
        <v>9803571.4285714272</v>
      </c>
      <c r="F32" s="7">
        <f>D32*70%</f>
        <v>7624999.9999999991</v>
      </c>
      <c r="G32" s="4">
        <v>201</v>
      </c>
      <c r="H32" s="6" t="s">
        <v>572</v>
      </c>
      <c r="I32" s="12">
        <v>12200000</v>
      </c>
    </row>
    <row r="33" spans="1:9" x14ac:dyDescent="0.35">
      <c r="A33" s="6" t="s">
        <v>520</v>
      </c>
      <c r="B33" s="6" t="s">
        <v>513</v>
      </c>
      <c r="C33" s="7">
        <v>172600000</v>
      </c>
      <c r="D33" s="7">
        <f t="shared" si="0"/>
        <v>7142857.1428571418</v>
      </c>
      <c r="E33" s="7">
        <f>D33*90%</f>
        <v>6428571.4285714282</v>
      </c>
      <c r="F33" s="7">
        <f>D33*70%</f>
        <v>4999999.9999999991</v>
      </c>
      <c r="G33" s="4">
        <v>230</v>
      </c>
      <c r="H33" s="6" t="s">
        <v>572</v>
      </c>
      <c r="I33" s="12">
        <v>8000000</v>
      </c>
    </row>
    <row r="34" spans="1:9" x14ac:dyDescent="0.35">
      <c r="A34" s="6" t="s">
        <v>521</v>
      </c>
      <c r="B34" s="6" t="s">
        <v>540</v>
      </c>
      <c r="C34" s="7">
        <v>176000000</v>
      </c>
      <c r="D34" s="7">
        <f t="shared" si="0"/>
        <v>12053571.428571427</v>
      </c>
      <c r="E34" s="7">
        <f>D34*90%</f>
        <v>10848214.285714285</v>
      </c>
      <c r="F34" s="7">
        <f>D34*70%</f>
        <v>8437499.9999999981</v>
      </c>
      <c r="G34" s="4">
        <v>238</v>
      </c>
      <c r="H34" s="6" t="s">
        <v>579</v>
      </c>
      <c r="I34" s="12">
        <v>13500000</v>
      </c>
    </row>
    <row r="35" spans="1:9" x14ac:dyDescent="0.35">
      <c r="A35" s="6" t="s">
        <v>526</v>
      </c>
      <c r="B35" s="6" t="s">
        <v>545</v>
      </c>
      <c r="C35" s="7">
        <v>168000000</v>
      </c>
      <c r="D35" s="7">
        <f t="shared" si="0"/>
        <v>11160714.285714284</v>
      </c>
      <c r="E35" s="7">
        <f>D35*90%</f>
        <v>10044642.857142856</v>
      </c>
      <c r="F35" s="7">
        <f>D35*70%</f>
        <v>7812499.9999999981</v>
      </c>
      <c r="G35" s="4">
        <v>237</v>
      </c>
      <c r="H35" s="6" t="s">
        <v>579</v>
      </c>
      <c r="I35" s="12">
        <v>12499999.999999998</v>
      </c>
    </row>
    <row r="36" spans="1:9" x14ac:dyDescent="0.35">
      <c r="A36" s="6" t="s">
        <v>560</v>
      </c>
      <c r="B36" s="6" t="s">
        <v>535</v>
      </c>
      <c r="C36" s="7">
        <v>188300000</v>
      </c>
      <c r="D36" s="7">
        <f t="shared" si="0"/>
        <v>11339285.714285715</v>
      </c>
      <c r="E36" s="7">
        <f t="shared" ref="E36:E37" si="11">D36*90%</f>
        <v>10205357.142857144</v>
      </c>
      <c r="F36" s="7">
        <f t="shared" ref="F36:F37" si="12">D36*70%</f>
        <v>7937500</v>
      </c>
      <c r="G36" s="4">
        <v>202</v>
      </c>
      <c r="H36" s="6" t="s">
        <v>568</v>
      </c>
      <c r="I36" s="12">
        <v>12700000.000000002</v>
      </c>
    </row>
    <row r="37" spans="1:9" x14ac:dyDescent="0.35">
      <c r="A37" s="6" t="s">
        <v>561</v>
      </c>
      <c r="B37" s="6" t="s">
        <v>512</v>
      </c>
      <c r="C37" s="7">
        <v>443000000</v>
      </c>
      <c r="D37" s="7">
        <f t="shared" si="0"/>
        <v>33035714.285714284</v>
      </c>
      <c r="E37" s="7">
        <f t="shared" si="11"/>
        <v>29732142.857142854</v>
      </c>
      <c r="F37" s="7">
        <f t="shared" si="12"/>
        <v>23124999.999999996</v>
      </c>
      <c r="G37" s="4">
        <v>249</v>
      </c>
      <c r="H37" s="6" t="s">
        <v>571</v>
      </c>
      <c r="I37" s="12">
        <v>37000000</v>
      </c>
    </row>
    <row r="38" spans="1:9" x14ac:dyDescent="0.35">
      <c r="A38" s="8" t="s">
        <v>522</v>
      </c>
      <c r="B38" s="6" t="s">
        <v>550</v>
      </c>
      <c r="C38" s="7">
        <v>345650000</v>
      </c>
      <c r="D38" s="7">
        <f t="shared" si="0"/>
        <v>22857142.857142854</v>
      </c>
      <c r="E38" s="7">
        <f t="shared" ref="E38" si="13">D38*90%</f>
        <v>20571428.571428571</v>
      </c>
      <c r="F38" s="7">
        <f t="shared" ref="F38" si="14">D38*70%</f>
        <v>15999999.999999996</v>
      </c>
      <c r="G38" s="4">
        <v>233</v>
      </c>
      <c r="H38" s="6" t="s">
        <v>567</v>
      </c>
      <c r="I38" s="12">
        <v>25600000</v>
      </c>
    </row>
  </sheetData>
  <conditionalFormatting sqref="A30:A37 A2:A28">
    <cfRule type="duplicateValues" dxfId="3" priority="6"/>
  </conditionalFormatting>
  <conditionalFormatting sqref="A30:A38 A2:A28">
    <cfRule type="duplicateValues" dxfId="2" priority="10"/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A24" sqref="A24:C24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6" t="s">
        <v>551</v>
      </c>
      <c r="B1" s="6" t="s">
        <v>546</v>
      </c>
      <c r="C1" s="6" t="s">
        <v>553</v>
      </c>
      <c r="D1" s="6" t="s">
        <v>76</v>
      </c>
      <c r="E1" s="6" t="s">
        <v>562</v>
      </c>
      <c r="F1" s="6" t="s">
        <v>563</v>
      </c>
      <c r="G1" s="6" t="s">
        <v>552</v>
      </c>
      <c r="H1" s="10" t="s">
        <v>564</v>
      </c>
    </row>
    <row r="2" spans="1:8" x14ac:dyDescent="0.35">
      <c r="A2" s="6" t="s">
        <v>514</v>
      </c>
      <c r="B2" s="6" t="s">
        <v>541</v>
      </c>
      <c r="C2" s="7">
        <f>VLOOKUP(B2,[1]pricelist!$B$3:$C$53,2,0)</f>
        <v>447200000</v>
      </c>
      <c r="D2" s="7">
        <f>VLOOKUP(B2,[1]pricelist!$B$3:$H$53,7,0)</f>
        <v>31249.999999999996</v>
      </c>
      <c r="E2" s="7">
        <f>D2*90%</f>
        <v>28124.999999999996</v>
      </c>
      <c r="F2" s="7">
        <f>D2*70%</f>
        <v>21874.999999999996</v>
      </c>
      <c r="G2" s="9">
        <v>228</v>
      </c>
      <c r="H2" t="s">
        <v>565</v>
      </c>
    </row>
    <row r="3" spans="1:8" x14ac:dyDescent="0.35">
      <c r="A3" s="6" t="s">
        <v>547</v>
      </c>
      <c r="B3" s="6" t="s">
        <v>548</v>
      </c>
      <c r="C3" s="7">
        <f>VLOOKUP(B3,[1]pricelist!$B$3:$C$53,2,0)</f>
        <v>388500000</v>
      </c>
      <c r="D3" s="7">
        <f>VLOOKUP(B3,[1]pricelist!$B$3:$H$53,7,0)</f>
        <v>29464.28571428571</v>
      </c>
      <c r="E3" s="7">
        <f t="shared" ref="E3:E34" si="0">D3*90%</f>
        <v>26517.857142857141</v>
      </c>
      <c r="F3" s="7">
        <f t="shared" ref="F3:F34" si="1">D3*70%</f>
        <v>20624.999999999996</v>
      </c>
      <c r="G3" s="9">
        <v>227</v>
      </c>
      <c r="H3" t="s">
        <v>565</v>
      </c>
    </row>
    <row r="4" spans="1:8" x14ac:dyDescent="0.35">
      <c r="A4" s="6" t="s">
        <v>515</v>
      </c>
      <c r="B4" s="6" t="s">
        <v>542</v>
      </c>
      <c r="C4" s="7">
        <f>VLOOKUP(B4,[1]pricelist!$B$3:$C$53,2,0)</f>
        <v>311500000</v>
      </c>
      <c r="D4" s="7">
        <f>VLOOKUP(B4,[1]pricelist!$B$3:$H$53,7,0)</f>
        <v>20758.928571428569</v>
      </c>
      <c r="E4" s="7">
        <f t="shared" si="0"/>
        <v>18683.035714285714</v>
      </c>
      <c r="F4" s="7">
        <f t="shared" si="1"/>
        <v>14531.249999999996</v>
      </c>
      <c r="G4" s="9">
        <v>222</v>
      </c>
      <c r="H4" t="s">
        <v>565</v>
      </c>
    </row>
    <row r="5" spans="1:8" x14ac:dyDescent="0.35">
      <c r="A5" s="6" t="s">
        <v>516</v>
      </c>
      <c r="B5" s="6" t="s">
        <v>543</v>
      </c>
      <c r="C5" s="7">
        <f>VLOOKUP(B5,[1]pricelist!$B$3:$C$53,2,0)</f>
        <v>329050000</v>
      </c>
      <c r="D5" s="7">
        <f>VLOOKUP(B5,[1]pricelist!$B$3:$H$53,7,0)</f>
        <v>22053.571428571428</v>
      </c>
      <c r="E5" s="7">
        <f t="shared" si="0"/>
        <v>19848.214285714286</v>
      </c>
      <c r="F5" s="7">
        <f t="shared" si="1"/>
        <v>15437.499999999998</v>
      </c>
      <c r="G5" s="9">
        <v>223</v>
      </c>
      <c r="H5" t="s">
        <v>565</v>
      </c>
    </row>
    <row r="6" spans="1:8" x14ac:dyDescent="0.35">
      <c r="A6" s="6" t="s">
        <v>496</v>
      </c>
      <c r="B6" s="6" t="s">
        <v>530</v>
      </c>
      <c r="C6" s="7">
        <f>VLOOKUP(B6,[1]pricelist!$B$3:$C$53,2,0)</f>
        <v>405000000</v>
      </c>
      <c r="D6" s="7">
        <f>VLOOKUP(B6,[1]pricelist!$B$3:$H$53,7,0)</f>
        <v>31249.999999999996</v>
      </c>
      <c r="E6" s="7">
        <f t="shared" si="0"/>
        <v>28124.999999999996</v>
      </c>
      <c r="F6" s="7">
        <f t="shared" si="1"/>
        <v>21874.999999999996</v>
      </c>
      <c r="G6" s="9">
        <v>244</v>
      </c>
      <c r="H6" t="s">
        <v>565</v>
      </c>
    </row>
    <row r="7" spans="1:8" x14ac:dyDescent="0.35">
      <c r="A7" s="6" t="s">
        <v>497</v>
      </c>
      <c r="B7" s="6" t="s">
        <v>531</v>
      </c>
      <c r="C7" s="7">
        <f>VLOOKUP(B7,[1]pricelist!$B$3:$C$53,2,0)</f>
        <v>442000000</v>
      </c>
      <c r="D7" s="7">
        <f>VLOOKUP(B7,[1]pricelist!$B$3:$H$53,7,0)</f>
        <v>33928.571428571428</v>
      </c>
      <c r="E7" s="7">
        <f t="shared" si="0"/>
        <v>30535.714285714286</v>
      </c>
      <c r="F7" s="7">
        <f t="shared" si="1"/>
        <v>23749.999999999996</v>
      </c>
      <c r="G7" s="9">
        <v>245</v>
      </c>
      <c r="H7" t="s">
        <v>565</v>
      </c>
    </row>
    <row r="8" spans="1:8" x14ac:dyDescent="0.35">
      <c r="A8" s="6" t="s">
        <v>517</v>
      </c>
      <c r="B8" s="6" t="s">
        <v>532</v>
      </c>
      <c r="C8" s="7">
        <f>VLOOKUP(B8,[1]pricelist!$B$3:$C$53,2,0)</f>
        <v>303000000</v>
      </c>
      <c r="D8" s="7">
        <f>VLOOKUP(B8,[1]pricelist!$B$3:$H$53,7,0)</f>
        <v>20535.714285714283</v>
      </c>
      <c r="E8" s="7">
        <f t="shared" si="0"/>
        <v>18482.142857142855</v>
      </c>
      <c r="F8" s="7">
        <f t="shared" si="1"/>
        <v>14374.999999999996</v>
      </c>
      <c r="G8" s="4">
        <v>240</v>
      </c>
      <c r="H8" t="s">
        <v>566</v>
      </c>
    </row>
    <row r="9" spans="1:8" x14ac:dyDescent="0.35">
      <c r="A9" s="6" t="s">
        <v>518</v>
      </c>
      <c r="B9" s="6" t="s">
        <v>533</v>
      </c>
      <c r="C9" s="7">
        <f>VLOOKUP(B9,[1]pricelist!$B$3:$C$53,2,0)</f>
        <v>263000000</v>
      </c>
      <c r="D9" s="7">
        <f>VLOOKUP(B9,[1]pricelist!$B$3:$H$53,7,0)</f>
        <v>17857.142857142855</v>
      </c>
      <c r="E9" s="7">
        <f t="shared" si="0"/>
        <v>16071.428571428571</v>
      </c>
      <c r="F9" s="7">
        <f t="shared" si="1"/>
        <v>12499.999999999998</v>
      </c>
      <c r="G9" s="4">
        <v>241</v>
      </c>
      <c r="H9" t="s">
        <v>566</v>
      </c>
    </row>
    <row r="10" spans="1:8" x14ac:dyDescent="0.35">
      <c r="A10" s="6" t="s">
        <v>519</v>
      </c>
      <c r="B10" s="6" t="s">
        <v>534</v>
      </c>
      <c r="C10" s="7">
        <f>VLOOKUP(B10,[1]pricelist!$B$3:$C$53,2,0)</f>
        <v>217000000</v>
      </c>
      <c r="D10" s="7">
        <f>VLOOKUP(B10,[1]pricelist!$B$3:$H$53,7,0)</f>
        <v>11607.142857142857</v>
      </c>
      <c r="E10" s="7">
        <f t="shared" si="0"/>
        <v>10446.428571428571</v>
      </c>
      <c r="F10" s="7">
        <f t="shared" si="1"/>
        <v>8124.9999999999991</v>
      </c>
      <c r="G10" s="4">
        <v>242</v>
      </c>
      <c r="H10" t="s">
        <v>566</v>
      </c>
    </row>
    <row r="11" spans="1:8" x14ac:dyDescent="0.35">
      <c r="A11" s="6" t="s">
        <v>523</v>
      </c>
      <c r="B11" s="6" t="s">
        <v>535</v>
      </c>
      <c r="C11" s="7">
        <f>VLOOKUP(B11,[1]pricelist!$B$3:$C$53,2,0)</f>
        <v>188300000</v>
      </c>
      <c r="D11" s="7">
        <f>VLOOKUP(B11,[1]pricelist!$B$3:$H$53,7,0)</f>
        <v>11339.285714285714</v>
      </c>
      <c r="E11" s="7">
        <f t="shared" si="0"/>
        <v>10205.357142857143</v>
      </c>
      <c r="F11" s="7">
        <f t="shared" si="1"/>
        <v>7937.4999999999991</v>
      </c>
      <c r="G11" s="4">
        <v>202</v>
      </c>
      <c r="H11" t="s">
        <v>568</v>
      </c>
    </row>
    <row r="12" spans="1:8" x14ac:dyDescent="0.35">
      <c r="A12" s="6" t="s">
        <v>524</v>
      </c>
      <c r="B12" s="6" t="s">
        <v>536</v>
      </c>
      <c r="C12" s="7">
        <f>VLOOKUP(B12,[1]pricelist!$B$3:$C$53,2,0)</f>
        <v>222850000</v>
      </c>
      <c r="D12" s="7">
        <f>VLOOKUP(B12,[1]pricelist!$B$3:$H$53,7,0)</f>
        <v>14285.714285714284</v>
      </c>
      <c r="E12" s="7">
        <f t="shared" si="0"/>
        <v>12857.142857142857</v>
      </c>
      <c r="F12" s="7">
        <f t="shared" si="1"/>
        <v>9999.9999999999982</v>
      </c>
      <c r="G12" s="4">
        <v>204</v>
      </c>
      <c r="H12" t="s">
        <v>573</v>
      </c>
    </row>
    <row r="13" spans="1:8" x14ac:dyDescent="0.35">
      <c r="A13" s="6" t="s">
        <v>498</v>
      </c>
      <c r="B13" s="6" t="s">
        <v>537</v>
      </c>
      <c r="C13" s="7">
        <f>VLOOKUP(B13,[1]pricelist!$B$3:$C$53,2,0)</f>
        <v>210700000</v>
      </c>
      <c r="D13" s="7">
        <f>VLOOKUP(B13,[1]pricelist!$B$3:$H$53,7,0)</f>
        <v>13124.999999999998</v>
      </c>
      <c r="E13" s="7">
        <f t="shared" si="0"/>
        <v>11812.499999999998</v>
      </c>
      <c r="F13" s="7">
        <f t="shared" si="1"/>
        <v>9187.4999999999982</v>
      </c>
      <c r="G13" s="4">
        <v>205</v>
      </c>
      <c r="H13" t="s">
        <v>573</v>
      </c>
    </row>
    <row r="14" spans="1:8" x14ac:dyDescent="0.35">
      <c r="A14" s="6" t="s">
        <v>527</v>
      </c>
      <c r="B14" s="6" t="s">
        <v>490</v>
      </c>
      <c r="C14" s="7">
        <f>VLOOKUP(B14,[1]pricelist!$B$3:$C$53,2,0)</f>
        <v>277200000</v>
      </c>
      <c r="D14" s="7">
        <f>VLOOKUP(B14,[1]pricelist!$B$3:$H$53,7,0)</f>
        <v>18660.714285714283</v>
      </c>
      <c r="E14" s="7">
        <f t="shared" si="0"/>
        <v>16794.642857142855</v>
      </c>
      <c r="F14" s="7">
        <f t="shared" si="1"/>
        <v>13062.499999999996</v>
      </c>
      <c r="G14" s="4">
        <v>213</v>
      </c>
      <c r="H14" t="s">
        <v>567</v>
      </c>
    </row>
    <row r="15" spans="1:8" x14ac:dyDescent="0.35">
      <c r="A15" s="6" t="s">
        <v>528</v>
      </c>
      <c r="B15" s="6" t="s">
        <v>491</v>
      </c>
      <c r="C15" s="7">
        <f>VLOOKUP(B15,[1]pricelist!$B$3:$C$53,2,0)</f>
        <v>291300000</v>
      </c>
      <c r="D15" s="7">
        <f>VLOOKUP(B15,[1]pricelist!$B$3:$H$53,7,0)</f>
        <v>19642.857142857141</v>
      </c>
      <c r="E15" s="7">
        <f t="shared" si="0"/>
        <v>17678.571428571428</v>
      </c>
      <c r="F15" s="7">
        <f t="shared" si="1"/>
        <v>13749.999999999998</v>
      </c>
      <c r="G15" s="4">
        <v>214</v>
      </c>
      <c r="H15" t="s">
        <v>567</v>
      </c>
    </row>
    <row r="16" spans="1:8" x14ac:dyDescent="0.35">
      <c r="A16" s="6" t="s">
        <v>525</v>
      </c>
      <c r="B16" s="6" t="s">
        <v>544</v>
      </c>
      <c r="C16" s="7">
        <f>VLOOKUP(B16,[1]pricelist!$B$3:$C$53,2,0)</f>
        <v>262500000</v>
      </c>
      <c r="D16" s="7">
        <f>VLOOKUP(B16,[1]pricelist!$B$3:$H$53,7,0)</f>
        <v>16339.285714285712</v>
      </c>
      <c r="E16" s="7">
        <f t="shared" si="0"/>
        <v>14705.357142857141</v>
      </c>
      <c r="F16" s="7">
        <f t="shared" si="1"/>
        <v>11437.499999999998</v>
      </c>
      <c r="G16" s="4">
        <v>209</v>
      </c>
      <c r="H16" t="s">
        <v>567</v>
      </c>
    </row>
    <row r="17" spans="1:8" x14ac:dyDescent="0.35">
      <c r="A17" s="6" t="s">
        <v>499</v>
      </c>
      <c r="B17" s="6" t="s">
        <v>538</v>
      </c>
      <c r="C17" s="7">
        <f>VLOOKUP(B17,[1]pricelist!$B$3:$C$53,2,0)</f>
        <v>285200000</v>
      </c>
      <c r="D17" s="7">
        <f>VLOOKUP(B17,[1]pricelist!$B$3:$H$53,7,0)</f>
        <v>18303.571428571428</v>
      </c>
      <c r="E17" s="7">
        <f t="shared" si="0"/>
        <v>16473.214285714286</v>
      </c>
      <c r="F17" s="7">
        <f t="shared" si="1"/>
        <v>12812.499999999998</v>
      </c>
      <c r="G17" s="4">
        <v>220</v>
      </c>
      <c r="H17" t="s">
        <v>567</v>
      </c>
    </row>
    <row r="18" spans="1:8" x14ac:dyDescent="0.35">
      <c r="A18" s="6" t="s">
        <v>555</v>
      </c>
      <c r="B18" s="6" t="s">
        <v>507</v>
      </c>
      <c r="C18" s="7">
        <f>VLOOKUP(B18,[1]pricelist!$B$3:$C$53,2,0)</f>
        <v>214000000</v>
      </c>
      <c r="D18" s="7">
        <f>VLOOKUP(B18,[1]pricelist!$B$3:$H$53,7,0)</f>
        <v>18750</v>
      </c>
      <c r="E18" s="7">
        <f t="shared" si="0"/>
        <v>16875</v>
      </c>
      <c r="F18" s="7">
        <f t="shared" si="1"/>
        <v>13125</v>
      </c>
      <c r="G18" s="4">
        <v>221</v>
      </c>
      <c r="H18" t="s">
        <v>574</v>
      </c>
    </row>
    <row r="19" spans="1:8" x14ac:dyDescent="0.35">
      <c r="A19" s="6" t="s">
        <v>500</v>
      </c>
      <c r="B19" s="6" t="s">
        <v>556</v>
      </c>
      <c r="C19" s="7">
        <f>VLOOKUP(B19,[1]pricelist!$B$3:$C$53,2,0)</f>
        <v>251000000</v>
      </c>
      <c r="D19" s="7">
        <f>VLOOKUP(B19,[1]pricelist!$B$3:$H$53,7,0)</f>
        <v>18750</v>
      </c>
      <c r="E19" s="7">
        <f t="shared" si="0"/>
        <v>16875</v>
      </c>
      <c r="F19" s="7">
        <f t="shared" si="1"/>
        <v>13125</v>
      </c>
      <c r="G19" s="4">
        <v>243</v>
      </c>
      <c r="H19" t="s">
        <v>569</v>
      </c>
    </row>
    <row r="20" spans="1:8" x14ac:dyDescent="0.35">
      <c r="A20" s="6" t="s">
        <v>501</v>
      </c>
      <c r="B20" s="6" t="s">
        <v>508</v>
      </c>
      <c r="C20" s="7">
        <f>VLOOKUP(B20,[1]pricelist!$B$3:$C$53,2,0)</f>
        <v>251000000</v>
      </c>
      <c r="D20" s="7">
        <f>VLOOKUP(B20,[1]pricelist!$B$3:$H$53,7,0)</f>
        <v>18750</v>
      </c>
      <c r="E20" s="7">
        <f t="shared" si="0"/>
        <v>16875</v>
      </c>
      <c r="F20" s="7">
        <f t="shared" si="1"/>
        <v>13125</v>
      </c>
      <c r="G20" s="4">
        <v>250</v>
      </c>
      <c r="H20" t="s">
        <v>575</v>
      </c>
    </row>
    <row r="21" spans="1:8" x14ac:dyDescent="0.35">
      <c r="A21" s="6" t="s">
        <v>502</v>
      </c>
      <c r="B21" s="6" t="s">
        <v>509</v>
      </c>
      <c r="C21" s="7">
        <f>VLOOKUP(B21,[1]pricelist!$B$3:$C$53,2,0)</f>
        <v>307500000</v>
      </c>
      <c r="D21" s="7">
        <f>VLOOKUP(B21,[1]pricelist!$B$3:$H$53,7,0)</f>
        <v>22321.428571428569</v>
      </c>
      <c r="E21" s="7">
        <f t="shared" si="0"/>
        <v>20089.285714285714</v>
      </c>
      <c r="F21" s="7">
        <f t="shared" si="1"/>
        <v>15624.999999999996</v>
      </c>
      <c r="G21" s="4">
        <v>235</v>
      </c>
      <c r="H21" t="s">
        <v>570</v>
      </c>
    </row>
    <row r="22" spans="1:8" x14ac:dyDescent="0.35">
      <c r="A22" s="6" t="s">
        <v>503</v>
      </c>
      <c r="B22" s="6" t="s">
        <v>549</v>
      </c>
      <c r="C22" s="7">
        <f>VLOOKUP(B22,[1]pricelist!$B$3:$C$53,2,0)</f>
        <v>353000000</v>
      </c>
      <c r="D22" s="7">
        <f>VLOOKUP(B22,[1]pricelist!$B$3:$H$53,7,0)</f>
        <v>25892.857142857141</v>
      </c>
      <c r="E22" s="7">
        <f t="shared" si="0"/>
        <v>23303.571428571428</v>
      </c>
      <c r="F22" s="7">
        <f t="shared" si="1"/>
        <v>18124.999999999996</v>
      </c>
      <c r="G22" s="4">
        <v>246</v>
      </c>
      <c r="H22" t="s">
        <v>576</v>
      </c>
    </row>
    <row r="23" spans="1:8" x14ac:dyDescent="0.35">
      <c r="A23" s="6" t="s">
        <v>504</v>
      </c>
      <c r="B23" s="6" t="s">
        <v>510</v>
      </c>
      <c r="C23" s="7">
        <f>VLOOKUP(B23,[1]pricelist!$B$3:$C$53,2,0)</f>
        <v>363000000</v>
      </c>
      <c r="D23" s="7">
        <f>VLOOKUP(B23,[1]pricelist!$B$3:$H$53,7,0)</f>
        <v>26785.714285714283</v>
      </c>
      <c r="E23" s="7">
        <f t="shared" si="0"/>
        <v>24107.142857142855</v>
      </c>
      <c r="F23" s="7">
        <f t="shared" si="1"/>
        <v>18749.999999999996</v>
      </c>
      <c r="G23" s="4">
        <v>247</v>
      </c>
      <c r="H23" t="s">
        <v>577</v>
      </c>
    </row>
    <row r="24" spans="1:8" x14ac:dyDescent="0.35">
      <c r="A24" s="6" t="s">
        <v>505</v>
      </c>
      <c r="B24" s="6" t="s">
        <v>511</v>
      </c>
      <c r="C24" s="7">
        <f>VLOOKUP(B24,[1]pricelist!$B$3:$C$53,2,0)</f>
        <v>413000000</v>
      </c>
      <c r="D24" s="7">
        <f>VLOOKUP(B24,[1]pricelist!$B$3:$H$53,7,0)</f>
        <v>30357.142857142855</v>
      </c>
      <c r="E24" s="7">
        <f t="shared" si="0"/>
        <v>27321.428571428569</v>
      </c>
      <c r="F24" s="7">
        <f t="shared" si="1"/>
        <v>21249.999999999996</v>
      </c>
      <c r="G24" s="4">
        <v>248</v>
      </c>
      <c r="H24" t="s">
        <v>578</v>
      </c>
    </row>
    <row r="25" spans="1:8" x14ac:dyDescent="0.35">
      <c r="A25" s="6" t="s">
        <v>557</v>
      </c>
      <c r="B25" s="6" t="s">
        <v>559</v>
      </c>
      <c r="C25" s="7">
        <f>VLOOKUP(B25,[1]pricelist!$B$3:$C$53,2,0)</f>
        <v>415000000</v>
      </c>
      <c r="D25" s="7">
        <f>VLOOKUP(B25,[1]pricelist!$B$3:$H$53,7,0)</f>
        <v>33035.714285714283</v>
      </c>
      <c r="E25" s="7">
        <f t="shared" si="0"/>
        <v>29732.142857142855</v>
      </c>
      <c r="F25" s="7">
        <f t="shared" si="1"/>
        <v>23124.999999999996</v>
      </c>
      <c r="G25" s="4">
        <v>251</v>
      </c>
      <c r="H25" t="s">
        <v>571</v>
      </c>
    </row>
    <row r="26" spans="1:8" x14ac:dyDescent="0.35">
      <c r="A26" s="6" t="s">
        <v>558</v>
      </c>
      <c r="B26" s="6" t="s">
        <v>512</v>
      </c>
      <c r="C26" s="7">
        <f>VLOOKUP(B26,[1]pricelist!$B$3:$C$53,2,0)</f>
        <v>443000000</v>
      </c>
      <c r="D26" s="7">
        <f>VLOOKUP(B26,[1]pricelist!$B$3:$H$53,7,0)</f>
        <v>33035.714285714283</v>
      </c>
      <c r="E26" s="7">
        <f t="shared" si="0"/>
        <v>29732.142857142855</v>
      </c>
      <c r="F26" s="7">
        <f t="shared" si="1"/>
        <v>23124.999999999996</v>
      </c>
      <c r="G26" s="4">
        <v>249</v>
      </c>
      <c r="H26" t="s">
        <v>571</v>
      </c>
    </row>
    <row r="27" spans="1:8" x14ac:dyDescent="0.35">
      <c r="A27" s="6" t="s">
        <v>506</v>
      </c>
      <c r="B27" s="6" t="s">
        <v>512</v>
      </c>
      <c r="C27" s="7">
        <f>VLOOKUP(B27,[1]pricelist!$B$3:$C$53,2,0)</f>
        <v>443000000</v>
      </c>
      <c r="D27" s="7">
        <f>VLOOKUP(B27,[1]pricelist!$B$3:$H$53,7,0)</f>
        <v>33035.714285714283</v>
      </c>
      <c r="E27" s="7">
        <f t="shared" si="0"/>
        <v>29732.142857142855</v>
      </c>
      <c r="F27" s="7">
        <f t="shared" si="1"/>
        <v>23124.999999999996</v>
      </c>
      <c r="G27" s="4">
        <v>249</v>
      </c>
      <c r="H27" t="s">
        <v>571</v>
      </c>
    </row>
    <row r="28" spans="1:8" x14ac:dyDescent="0.35">
      <c r="A28" s="6" t="s">
        <v>529</v>
      </c>
      <c r="B28" s="6" t="s">
        <v>539</v>
      </c>
      <c r="C28" s="7">
        <f>VLOOKUP(B28,[1]pricelist!$B$3:$C$53,2,0)</f>
        <v>155700000</v>
      </c>
      <c r="D28" s="7">
        <f>VLOOKUP(B28,[1]pricelist!$B$3:$H$53,7,0)</f>
        <v>10892.857142857141</v>
      </c>
      <c r="E28" s="7">
        <f t="shared" si="0"/>
        <v>9803.5714285714275</v>
      </c>
      <c r="F28" s="7">
        <f t="shared" si="1"/>
        <v>7624.9999999999982</v>
      </c>
      <c r="G28" s="4">
        <v>201</v>
      </c>
      <c r="H28" t="s">
        <v>572</v>
      </c>
    </row>
    <row r="29" spans="1:8" x14ac:dyDescent="0.35">
      <c r="A29" s="6" t="s">
        <v>520</v>
      </c>
      <c r="B29" s="6" t="s">
        <v>513</v>
      </c>
      <c r="C29" s="7">
        <f>VLOOKUP(B29,[1]pricelist!$B$3:$C$53,2,0)</f>
        <v>172600000</v>
      </c>
      <c r="D29" s="7">
        <f>VLOOKUP(B29,[1]pricelist!$B$3:$H$53,7,0)</f>
        <v>7142.8571428571422</v>
      </c>
      <c r="E29" s="7">
        <f t="shared" si="0"/>
        <v>6428.5714285714284</v>
      </c>
      <c r="F29" s="7">
        <f t="shared" si="1"/>
        <v>4999.9999999999991</v>
      </c>
      <c r="G29" s="4">
        <v>230</v>
      </c>
      <c r="H29" t="s">
        <v>572</v>
      </c>
    </row>
    <row r="30" spans="1:8" x14ac:dyDescent="0.35">
      <c r="A30" s="6" t="s">
        <v>521</v>
      </c>
      <c r="B30" s="6" t="s">
        <v>540</v>
      </c>
      <c r="C30" s="7">
        <f>VLOOKUP(B30,[1]pricelist!$B$3:$C$53,2,0)</f>
        <v>176000000</v>
      </c>
      <c r="D30" s="7">
        <f>VLOOKUP(B30,[1]pricelist!$B$3:$H$53,7,0)</f>
        <v>12053.571428571428</v>
      </c>
      <c r="E30" s="7">
        <f t="shared" si="0"/>
        <v>10848.214285714284</v>
      </c>
      <c r="F30" s="7">
        <f t="shared" si="1"/>
        <v>8437.4999999999982</v>
      </c>
      <c r="G30" s="4">
        <v>238</v>
      </c>
      <c r="H30" t="s">
        <v>579</v>
      </c>
    </row>
    <row r="31" spans="1:8" x14ac:dyDescent="0.35">
      <c r="A31" s="6" t="s">
        <v>526</v>
      </c>
      <c r="B31" s="6" t="s">
        <v>545</v>
      </c>
      <c r="C31" s="7">
        <f>VLOOKUP(B31,[1]pricelist!$B$3:$C$53,2,0)</f>
        <v>168000000</v>
      </c>
      <c r="D31" s="7">
        <f>VLOOKUP(B31,[1]pricelist!$B$3:$H$53,7,0)</f>
        <v>11160.714285714284</v>
      </c>
      <c r="E31" s="7">
        <f t="shared" si="0"/>
        <v>10044.642857142857</v>
      </c>
      <c r="F31" s="7">
        <f t="shared" si="1"/>
        <v>7812.4999999999982</v>
      </c>
      <c r="G31" s="4">
        <v>237</v>
      </c>
      <c r="H31" t="s">
        <v>579</v>
      </c>
    </row>
    <row r="32" spans="1:8" x14ac:dyDescent="0.35">
      <c r="A32" s="6" t="s">
        <v>560</v>
      </c>
      <c r="B32" s="6" t="s">
        <v>535</v>
      </c>
      <c r="C32" s="7">
        <f>VLOOKUP(B32,[1]pricelist!$B$3:$C$53,2,0)</f>
        <v>188300000</v>
      </c>
      <c r="D32" s="7">
        <f>VLOOKUP(B32,[1]pricelist!$B$3:$H$53,7,0)</f>
        <v>11339.285714285714</v>
      </c>
      <c r="E32" s="7">
        <f t="shared" si="0"/>
        <v>10205.357142857143</v>
      </c>
      <c r="F32" s="7">
        <f t="shared" si="1"/>
        <v>7937.4999999999991</v>
      </c>
      <c r="G32" s="4">
        <v>202</v>
      </c>
      <c r="H32" t="s">
        <v>568</v>
      </c>
    </row>
    <row r="33" spans="1:8" x14ac:dyDescent="0.35">
      <c r="A33" s="6" t="s">
        <v>561</v>
      </c>
      <c r="B33" s="6" t="s">
        <v>512</v>
      </c>
      <c r="C33" s="7">
        <f>VLOOKUP(B33,[1]pricelist!$B$3:$C$53,2,0)</f>
        <v>443000000</v>
      </c>
      <c r="D33" s="7">
        <f>VLOOKUP(B33,[1]pricelist!$B$3:$H$53,7,0)</f>
        <v>33035.714285714283</v>
      </c>
      <c r="E33" s="7">
        <f t="shared" si="0"/>
        <v>29732.142857142855</v>
      </c>
      <c r="F33" s="7">
        <f t="shared" si="1"/>
        <v>23124.999999999996</v>
      </c>
      <c r="G33" s="4">
        <v>249</v>
      </c>
      <c r="H33" t="s">
        <v>571</v>
      </c>
    </row>
    <row r="34" spans="1:8" x14ac:dyDescent="0.35">
      <c r="A34" s="8" t="s">
        <v>522</v>
      </c>
      <c r="B34" s="6" t="s">
        <v>550</v>
      </c>
      <c r="C34" s="7">
        <f>VLOOKUP(B34,[1]pricelist!$B$3:$C$53,2,0)</f>
        <v>345650000</v>
      </c>
      <c r="D34" s="7">
        <f>VLOOKUP(B34,[1]pricelist!$B$3:$H$53,7,0)</f>
        <v>22857.142857142855</v>
      </c>
      <c r="E34" s="7">
        <f t="shared" si="0"/>
        <v>20571.428571428569</v>
      </c>
      <c r="F34" s="7">
        <f t="shared" si="1"/>
        <v>15999.999999999998</v>
      </c>
      <c r="G34" s="4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devin prima</cp:lastModifiedBy>
  <dcterms:created xsi:type="dcterms:W3CDTF">2024-11-13T07:56:29Z</dcterms:created>
  <dcterms:modified xsi:type="dcterms:W3CDTF">2025-08-16T03:03:33Z</dcterms:modified>
</cp:coreProperties>
</file>