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emanuel\projects\jpe\grunID\data-raw\"/>
    </mc:Choice>
  </mc:AlternateContent>
  <xr:revisionPtr revIDLastSave="0" documentId="13_ncr:1_{228ADD63-F783-44E0-AF41-B0615264D26B}" xr6:coauthVersionLast="47" xr6:coauthVersionMax="47" xr10:uidLastSave="{00000000-0000-0000-0000-000000000000}"/>
  <bookViews>
    <workbookView xWindow="-110" yWindow="-110" windowWidth="38620" windowHeight="21100" activeTab="11" xr2:uid="{A7023CD4-2955-4F51-8906-42A68A8CF638}"/>
  </bookViews>
  <sheets>
    <sheet name="FL at all sites" sheetId="1" r:id="rId1"/>
    <sheet name="sample # changes" sheetId="12" r:id="rId2"/>
    <sheet name="samples per month" sheetId="13" r:id="rId3"/>
    <sheet name="Sampling Events" sheetId="15" r:id="rId4"/>
    <sheet name="Permit Info" sheetId="14" r:id="rId5"/>
    <sheet name="all FL bins" sheetId="18" r:id="rId6"/>
    <sheet name="Battle" sheetId="2" r:id="rId7"/>
    <sheet name="Butte" sheetId="3" r:id="rId8"/>
    <sheet name="Clear" sheetId="4" r:id="rId9"/>
    <sheet name="Deer" sheetId="5" r:id="rId10"/>
    <sheet name="Feather-RM17" sheetId="16" r:id="rId11"/>
    <sheet name="Feather-RM61" sheetId="6" r:id="rId12"/>
    <sheet name="Mill" sheetId="8" r:id="rId13"/>
    <sheet name="Sac-Delta Entry" sheetId="9" r:id="rId14"/>
    <sheet name="Sac-KNL" sheetId="10" r:id="rId15"/>
    <sheet name="Sac-Tisdale" sheetId="11"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9" i="18" l="1"/>
  <c r="E57" i="6" l="1"/>
  <c r="F13" i="16" l="1"/>
  <c r="B6" i="13" s="1"/>
  <c r="F53" i="16"/>
  <c r="F6" i="13" s="1"/>
  <c r="F43" i="16"/>
  <c r="E6" i="13" s="1"/>
  <c r="F33" i="16"/>
  <c r="D6" i="13" s="1"/>
  <c r="F23" i="16"/>
  <c r="C6" i="13" s="1"/>
  <c r="G7" i="12"/>
  <c r="F7" i="12"/>
  <c r="E54" i="2" l="1"/>
  <c r="F23" i="5"/>
  <c r="G3" i="12" l="1"/>
  <c r="G4" i="12"/>
  <c r="G5" i="12"/>
  <c r="G6" i="12"/>
  <c r="G8" i="12"/>
  <c r="G9" i="12"/>
  <c r="G10" i="12"/>
  <c r="G11" i="12"/>
  <c r="G2" i="12"/>
  <c r="F3" i="12"/>
  <c r="F4" i="12"/>
  <c r="F6" i="12"/>
  <c r="F8" i="12"/>
  <c r="F9" i="12"/>
  <c r="F10" i="12"/>
  <c r="F11" i="12"/>
  <c r="F2" i="12"/>
  <c r="F11" i="13"/>
  <c r="F10" i="13"/>
  <c r="F9" i="13"/>
  <c r="F8" i="13"/>
  <c r="F5" i="13"/>
  <c r="F4" i="13"/>
  <c r="F3" i="13"/>
  <c r="F2" i="13"/>
  <c r="E11" i="13"/>
  <c r="E10" i="13"/>
  <c r="E9" i="13"/>
  <c r="E8" i="13"/>
  <c r="E7" i="13"/>
  <c r="E5" i="13"/>
  <c r="E4" i="13"/>
  <c r="E3" i="13"/>
  <c r="E2" i="13"/>
  <c r="E12" i="13" s="1"/>
  <c r="D11" i="13"/>
  <c r="D10" i="13"/>
  <c r="D8" i="13"/>
  <c r="D7" i="13"/>
  <c r="D5" i="13"/>
  <c r="D4" i="13"/>
  <c r="D3" i="13"/>
  <c r="C11" i="13"/>
  <c r="C10" i="13"/>
  <c r="C9" i="13"/>
  <c r="C8" i="13"/>
  <c r="C5" i="13"/>
  <c r="C4" i="13"/>
  <c r="C3" i="13"/>
  <c r="C2" i="13"/>
  <c r="B2" i="13"/>
  <c r="B11" i="13"/>
  <c r="B10" i="13"/>
  <c r="B9" i="13"/>
  <c r="B8" i="13"/>
  <c r="B5" i="13"/>
  <c r="B4" i="13"/>
  <c r="B3" i="13"/>
  <c r="F53" i="11"/>
  <c r="F43" i="11"/>
  <c r="F33" i="11"/>
  <c r="F23" i="11"/>
  <c r="F13" i="11"/>
  <c r="F53" i="10"/>
  <c r="F43" i="10"/>
  <c r="F33" i="10"/>
  <c r="F23" i="10"/>
  <c r="F13" i="10"/>
  <c r="F53" i="9"/>
  <c r="F43" i="9"/>
  <c r="F33" i="9"/>
  <c r="D9" i="13" s="1"/>
  <c r="F23" i="9"/>
  <c r="F13" i="9"/>
  <c r="F53" i="8"/>
  <c r="F43" i="8"/>
  <c r="F33" i="8"/>
  <c r="F23" i="8"/>
  <c r="F13" i="8"/>
  <c r="F53" i="6"/>
  <c r="F7" i="13" s="1"/>
  <c r="F43" i="6"/>
  <c r="F33" i="6"/>
  <c r="F23" i="6"/>
  <c r="C7" i="13" s="1"/>
  <c r="F13" i="6"/>
  <c r="B7" i="13" s="1"/>
  <c r="F53" i="5"/>
  <c r="F43" i="5"/>
  <c r="F33" i="5"/>
  <c r="F13" i="5"/>
  <c r="F53" i="4"/>
  <c r="F43" i="4"/>
  <c r="F33" i="4"/>
  <c r="F23" i="4"/>
  <c r="F13" i="4"/>
  <c r="F53" i="3"/>
  <c r="F43" i="3"/>
  <c r="F33" i="3"/>
  <c r="F23" i="3"/>
  <c r="F13" i="3"/>
  <c r="F53" i="2"/>
  <c r="F43" i="2"/>
  <c r="F33" i="2"/>
  <c r="D2" i="13" s="1"/>
  <c r="F23" i="2"/>
  <c r="F13" i="2"/>
  <c r="E54" i="4"/>
  <c r="E12" i="12"/>
  <c r="C5" i="12"/>
  <c r="C12" i="12" s="1"/>
  <c r="D12" i="12"/>
  <c r="E54" i="11"/>
  <c r="E54" i="10"/>
  <c r="E54" i="9"/>
  <c r="E54" i="8"/>
  <c r="D12" i="13" l="1"/>
  <c r="C12" i="13"/>
  <c r="B12" i="13"/>
  <c r="F12" i="13"/>
  <c r="G12" i="12"/>
  <c r="F5" i="12"/>
  <c r="E54" i="6"/>
  <c r="B13" i="13" l="1"/>
  <c r="E54" i="5"/>
  <c r="E54" i="3"/>
  <c r="B13" i="1" l="1"/>
  <c r="E54" i="16"/>
  <c r="E2" i="16" s="1"/>
</calcChain>
</file>

<file path=xl/sharedStrings.xml><?xml version="1.0" encoding="utf-8"?>
<sst xmlns="http://schemas.openxmlformats.org/spreadsheetml/2006/main" count="2303" uniqueCount="277">
  <si>
    <t>Stream</t>
  </si>
  <si>
    <t>Mill</t>
  </si>
  <si>
    <t>Deer</t>
  </si>
  <si>
    <t>Clear</t>
  </si>
  <si>
    <t>Battle</t>
  </si>
  <si>
    <t>Butte</t>
  </si>
  <si>
    <t>Feather- RM 17</t>
  </si>
  <si>
    <t>Sacramento at Tisdale</t>
  </si>
  <si>
    <t>Sacramento at Knights Landing</t>
  </si>
  <si>
    <t>Sacramento Delta Entry</t>
  </si>
  <si>
    <t>Min FL</t>
  </si>
  <si>
    <t>Max FL</t>
  </si>
  <si>
    <t>source</t>
  </si>
  <si>
    <t>sample every other week over 2 days</t>
  </si>
  <si>
    <t>January-May</t>
  </si>
  <si>
    <t>Sampling occasion</t>
  </si>
  <si>
    <t>30-40</t>
  </si>
  <si>
    <t>30-41</t>
  </si>
  <si>
    <t>30-55</t>
  </si>
  <si>
    <t>30-59</t>
  </si>
  <si>
    <t>30-69</t>
  </si>
  <si>
    <t>30-78</t>
  </si>
  <si>
    <t>30-90</t>
  </si>
  <si>
    <t>32-96</t>
  </si>
  <si>
    <t>41-97</t>
  </si>
  <si>
    <t>47-105</t>
  </si>
  <si>
    <t>39-96</t>
  </si>
  <si>
    <t>NOTES</t>
  </si>
  <si>
    <t>COULD ALSO USE ESTIMATES FOR MILL/DEER</t>
  </si>
  <si>
    <t>29-42</t>
  </si>
  <si>
    <t>28-58</t>
  </si>
  <si>
    <t>28-67</t>
  </si>
  <si>
    <t>31-86</t>
  </si>
  <si>
    <t>32-101</t>
  </si>
  <si>
    <t>30-52</t>
  </si>
  <si>
    <t>29-60</t>
  </si>
  <si>
    <t>30-86</t>
  </si>
  <si>
    <t>29-87</t>
  </si>
  <si>
    <t>29-93</t>
  </si>
  <si>
    <t>Matt Johnson</t>
  </si>
  <si>
    <t>Jessica Nichols</t>
  </si>
  <si>
    <t>30-95</t>
  </si>
  <si>
    <t>30-110</t>
  </si>
  <si>
    <t>30-120</t>
  </si>
  <si>
    <t>30-100</t>
  </si>
  <si>
    <t>35-85</t>
  </si>
  <si>
    <t>40-95</t>
  </si>
  <si>
    <t>45-90</t>
  </si>
  <si>
    <t>50-105</t>
  </si>
  <si>
    <t>50-95</t>
  </si>
  <si>
    <t>70-90</t>
  </si>
  <si>
    <t>Andrew Huneycutt</t>
  </si>
  <si>
    <t>27-122</t>
  </si>
  <si>
    <t>30-115</t>
  </si>
  <si>
    <t>33-145</t>
  </si>
  <si>
    <t>30-142</t>
  </si>
  <si>
    <t>30-165</t>
  </si>
  <si>
    <t>30-155</t>
  </si>
  <si>
    <t>30-153</t>
  </si>
  <si>
    <t>33-150</t>
  </si>
  <si>
    <t>34-140</t>
  </si>
  <si>
    <t>34-131</t>
  </si>
  <si>
    <t>Brett Harvey</t>
  </si>
  <si>
    <t>Kassie Hickey</t>
  </si>
  <si>
    <t>30-98</t>
  </si>
  <si>
    <t>30-84</t>
  </si>
  <si>
    <t>30-91</t>
  </si>
  <si>
    <t>32-100</t>
  </si>
  <si>
    <t>34-100</t>
  </si>
  <si>
    <t>35-100</t>
  </si>
  <si>
    <t>49-100</t>
  </si>
  <si>
    <t>Date</t>
  </si>
  <si>
    <t># in bin</t>
  </si>
  <si>
    <t>FL range</t>
  </si>
  <si>
    <t>Battle Creek</t>
  </si>
  <si>
    <t>Min and max FL</t>
  </si>
  <si>
    <t>32-105</t>
  </si>
  <si>
    <t>Total # of samples per season:</t>
  </si>
  <si>
    <t>Butte Creek</t>
  </si>
  <si>
    <t>Clear Creek</t>
  </si>
  <si>
    <t>Feather River - RM 17</t>
  </si>
  <si>
    <t>Deer Creek</t>
  </si>
  <si>
    <t>Mill Creek</t>
  </si>
  <si>
    <t>Sacramento River - Delta entry</t>
  </si>
  <si>
    <t>Sacramento River - KNL</t>
  </si>
  <si>
    <t>Sacramento River - Tisdale Weir</t>
  </si>
  <si>
    <t>Basic sampling plan:</t>
  </si>
  <si>
    <t>TOTAL:</t>
  </si>
  <si>
    <t>25-45</t>
  </si>
  <si>
    <t>Tasks:</t>
  </si>
  <si>
    <t>-email brett where he got clear and battle data to see if we can get frequencies of measurments</t>
  </si>
  <si>
    <t>brett said to use high and low from Feather and Tisdale</t>
  </si>
  <si>
    <t>-are frequencies consistent between such wide ranges of FL?</t>
  </si>
  <si>
    <t>A</t>
  </si>
  <si>
    <t>B</t>
  </si>
  <si>
    <t>C</t>
  </si>
  <si>
    <t>D</t>
  </si>
  <si>
    <t>30-50</t>
  </si>
  <si>
    <t>50-70</t>
  </si>
  <si>
    <t>90-110</t>
  </si>
  <si>
    <t xml:space="preserve">TOTAL: </t>
  </si>
  <si>
    <t>Naming convention:</t>
  </si>
  <si>
    <t>Bin #</t>
  </si>
  <si>
    <t>E</t>
  </si>
  <si>
    <t>45-65</t>
  </si>
  <si>
    <t>65-85</t>
  </si>
  <si>
    <t>85-105</t>
  </si>
  <si>
    <t>105-125</t>
  </si>
  <si>
    <t>FL range: 28</t>
  </si>
  <si>
    <t>FL Range: 20</t>
  </si>
  <si>
    <t>25-53</t>
  </si>
  <si>
    <t>53-81</t>
  </si>
  <si>
    <t>81-109</t>
  </si>
  <si>
    <t>109-137</t>
  </si>
  <si>
    <t>137-165</t>
  </si>
  <si>
    <t xml:space="preserve">Total: </t>
  </si>
  <si>
    <t>initial total # of  samples per season based on genetics plan table</t>
  </si>
  <si>
    <t>suggested sample number based off of bins</t>
  </si>
  <si>
    <t>permitted # of samples</t>
  </si>
  <si>
    <t>Notes:</t>
  </si>
  <si>
    <t>-clear, battle, and butte already have high min and max  %SR catch</t>
  </si>
  <si>
    <t>-try to increase samples at other sites</t>
  </si>
  <si>
    <t>-decrese Butte samples to below 100</t>
  </si>
  <si>
    <t>notes</t>
  </si>
  <si>
    <t>5700 juveniles under USFWS permit</t>
  </si>
  <si>
    <t xml:space="preserve">high % of SR; could be used for comparison </t>
  </si>
  <si>
    <t>Jan</t>
  </si>
  <si>
    <t>Feb</t>
  </si>
  <si>
    <t>March</t>
  </si>
  <si>
    <t>April</t>
  </si>
  <si>
    <t>May</t>
  </si>
  <si>
    <t>Feather- RM17</t>
  </si>
  <si>
    <t>Sac-Delta Entry</t>
  </si>
  <si>
    <t>Sac-KNL</t>
  </si>
  <si>
    <t>Sac-Tisdale</t>
  </si>
  <si>
    <t xml:space="preserve">Grand TOTAL: </t>
  </si>
  <si>
    <t>agency</t>
  </si>
  <si>
    <t>CDFW</t>
  </si>
  <si>
    <t>USFWS</t>
  </si>
  <si>
    <t>*This is the expected take for sampling authorized in the permit; not what is currently performed for genetic sampling.</t>
  </si>
  <si>
    <t>10(a)(1)(A) #18181-4R</t>
  </si>
  <si>
    <t>200 (fin or opercule)</t>
  </si>
  <si>
    <t>Hatchery</t>
  </si>
  <si>
    <t>Smolt</t>
  </si>
  <si>
    <t>RST</t>
  </si>
  <si>
    <t>RM 75, "Delta Entry"</t>
  </si>
  <si>
    <t>Sacramento River</t>
  </si>
  <si>
    <t>1500 (fin or opercule)</t>
  </si>
  <si>
    <t>Juv</t>
  </si>
  <si>
    <t>300 (fin or opercule)</t>
  </si>
  <si>
    <t>Natural</t>
  </si>
  <si>
    <t>5000 (fin or opercule)</t>
  </si>
  <si>
    <t>Knights Landing, RM 88.6</t>
  </si>
  <si>
    <t>Knights Landing, RM 88.5</t>
  </si>
  <si>
    <t>Tisdale, RM 119.5</t>
  </si>
  <si>
    <t>RM 17 (New "lower" RST)</t>
  </si>
  <si>
    <t>Feather River</t>
  </si>
  <si>
    <t>DWR</t>
  </si>
  <si>
    <t>4(d) #24143</t>
  </si>
  <si>
    <t>500 (fin or opercule)</t>
  </si>
  <si>
    <t>RM 61, low flow channel and Rm 45.8, high flow channel</t>
  </si>
  <si>
    <t>6575 (fin or opercule)</t>
  </si>
  <si>
    <t>No sampling currently permitted?</t>
  </si>
  <si>
    <t>N/A</t>
  </si>
  <si>
    <t>None</t>
  </si>
  <si>
    <t>Yuba River</t>
  </si>
  <si>
    <t>4(d) #24145</t>
  </si>
  <si>
    <t>Spawned Adult/Carcass</t>
  </si>
  <si>
    <t>Spawning</t>
  </si>
  <si>
    <t>Centerville Head Dam to Western Canal Water District Siphon</t>
  </si>
  <si>
    <t>Additional tissue sampling authorized for "finclips" of 4,000 juveniles</t>
  </si>
  <si>
    <t>100 (fin or opercule)</t>
  </si>
  <si>
    <t>Genetic sample type not specified</t>
  </si>
  <si>
    <t>4(d)</t>
  </si>
  <si>
    <t>RM 9.5 (RM 0 to RM 47)</t>
  </si>
  <si>
    <t>RM 5 (RM 0 to RM 51.44)</t>
  </si>
  <si>
    <t>Not currently part of JPE montioring, but may need to be considered?</t>
  </si>
  <si>
    <t>10(A)(1)(a) #1415-5R</t>
  </si>
  <si>
    <t>537 (fin or opercule)</t>
  </si>
  <si>
    <t>RM 301-292</t>
  </si>
  <si>
    <t>Mainstem Sacramento River</t>
  </si>
  <si>
    <t>&gt;45,000 (fin or opercule)</t>
  </si>
  <si>
    <t>Red Bluff Diversion Dam</t>
  </si>
  <si>
    <t>20 (fin or opercule)</t>
  </si>
  <si>
    <t>Upper Battle Creek (RM 6.2; above CNFH barrier weir)</t>
  </si>
  <si>
    <t>190,000 (fin or opercule)</t>
  </si>
  <si>
    <t>Adult</t>
  </si>
  <si>
    <t>Snorkel</t>
  </si>
  <si>
    <t>mainstem above CNFH; North and South Forks</t>
  </si>
  <si>
    <t>850 (fin or opercule)</t>
  </si>
  <si>
    <t>Hand processing</t>
  </si>
  <si>
    <t>CNFH Fish Facility</t>
  </si>
  <si>
    <t>120 (fin or opercule)</t>
  </si>
  <si>
    <t>Generic stream survey</t>
  </si>
  <si>
    <t>Not specified</t>
  </si>
  <si>
    <t>750 (fin or opercule)</t>
  </si>
  <si>
    <t>RM 1.7, lower Clear Creek and RM 8.4, upper Clear Creek</t>
  </si>
  <si>
    <t>Whiskeytown Dam to confluence with Sac River</t>
  </si>
  <si>
    <t>Comments</t>
  </si>
  <si>
    <t>Permittee</t>
  </si>
  <si>
    <t>Permit</t>
  </si>
  <si>
    <t>Authorized take that includes genetic sampling*</t>
  </si>
  <si>
    <t>Origin</t>
  </si>
  <si>
    <t>Life stage</t>
  </si>
  <si>
    <t>Survey</t>
  </si>
  <si>
    <t xml:space="preserve">Location </t>
  </si>
  <si>
    <t>Permitted Number of Genetic Samples for LAD Spring-Run Chinook Salmon at Spring-Run JPE Sample Stations</t>
  </si>
  <si>
    <t>-permitted number of samples were determined by using the listed number for natural RST Juv (highlighted in yellow on "permit info" tab)</t>
  </si>
  <si>
    <t>&lt;- used for permitting numbers for genetic sample planning</t>
  </si>
  <si>
    <t>total # of  samples per season according to first draft of genetic sampling table in plan</t>
  </si>
  <si>
    <t>remaining number of permitted samples</t>
  </si>
  <si>
    <t>10% of swab samples for fin clip validation</t>
  </si>
  <si>
    <t>KNL22_Event#_Bin#_Sample#</t>
  </si>
  <si>
    <t>TIS22_Event#_Bin#_Sample#</t>
  </si>
  <si>
    <t>DEL22_Event#_Bin#_Sample#</t>
  </si>
  <si>
    <t>MIL22_Event#_Bin#_Sample#</t>
  </si>
  <si>
    <t>CLR22_Event#_Bin#_Sample#</t>
  </si>
  <si>
    <t>DER22_Event#_Bin#_Sample#</t>
  </si>
  <si>
    <t>BUT22_Event#_Bin#_Sample#</t>
  </si>
  <si>
    <t>BAT22_Event#_Bin#_Sample#</t>
  </si>
  <si>
    <t>Sampling Event</t>
  </si>
  <si>
    <t>First Sampling Date</t>
  </si>
  <si>
    <t>F6122_Event#_Bin#_Sample#</t>
  </si>
  <si>
    <t>Feather River - RM 61</t>
  </si>
  <si>
    <t>Feather- RM 61</t>
  </si>
  <si>
    <t>low %SR; was originally assinged to RM17, then we decided to do both sites. Now the 3000 that was originally planned for RM 17, is split between the two sites.</t>
  </si>
  <si>
    <t>Feather- RM61</t>
  </si>
  <si>
    <t>F1722_Event#_Bin#_Sample#</t>
  </si>
  <si>
    <t>Site</t>
  </si>
  <si>
    <t>Bins</t>
  </si>
  <si>
    <t>Bin FL ranges</t>
  </si>
  <si>
    <t>Event 1</t>
  </si>
  <si>
    <t>Event 2</t>
  </si>
  <si>
    <t>Event 3</t>
  </si>
  <si>
    <t>Event 4</t>
  </si>
  <si>
    <t>Event 5</t>
  </si>
  <si>
    <t>Event 6</t>
  </si>
  <si>
    <t>Event 7</t>
  </si>
  <si>
    <t>Event 8</t>
  </si>
  <si>
    <t>Event 9</t>
  </si>
  <si>
    <t>Event 10</t>
  </si>
  <si>
    <t>FR-RM17</t>
  </si>
  <si>
    <t>FR-RM61</t>
  </si>
  <si>
    <t>Sac-Del</t>
  </si>
  <si>
    <t>Sac-Tis</t>
  </si>
  <si>
    <t>Total sample number</t>
  </si>
  <si>
    <t>Feather-RM 17</t>
  </si>
  <si>
    <t>28-207</t>
  </si>
  <si>
    <t>30-212</t>
  </si>
  <si>
    <t>28-164</t>
  </si>
  <si>
    <t>30-178</t>
  </si>
  <si>
    <t>28-162</t>
  </si>
  <si>
    <t>30-185</t>
  </si>
  <si>
    <t>32-131</t>
  </si>
  <si>
    <t>43-117</t>
  </si>
  <si>
    <t>61-105</t>
  </si>
  <si>
    <t>used data from sunset pumps (RM 38)</t>
  </si>
  <si>
    <t>sent data from two different locations (LFC RM 60.2 and HFC RM 46). Took the high and low from both those ranges. said in email that sampling should take place in DEC due to high uncertainty with LAD</t>
  </si>
  <si>
    <t>FL Range: 40</t>
  </si>
  <si>
    <t>25-65</t>
  </si>
  <si>
    <t>65-105</t>
  </si>
  <si>
    <t>105-145</t>
  </si>
  <si>
    <t>145-185</t>
  </si>
  <si>
    <t>185-225</t>
  </si>
  <si>
    <t>Total number of available samples for both FR sites:</t>
  </si>
  <si>
    <t>*change to 30 for 2023 sampling. Currently 0 because samples weren't taken during these events</t>
  </si>
  <si>
    <t>location_code</t>
  </si>
  <si>
    <t>BUT</t>
  </si>
  <si>
    <t>CLR</t>
  </si>
  <si>
    <t>DER</t>
  </si>
  <si>
    <t>F17</t>
  </si>
  <si>
    <t>F61</t>
  </si>
  <si>
    <t>MIL</t>
  </si>
  <si>
    <t>DEL</t>
  </si>
  <si>
    <t>KNL</t>
  </si>
  <si>
    <t>TIS</t>
  </si>
  <si>
    <t>BTC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</si>
</sst>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3"/>
      <color theme="1"/>
      <name val="Calibri"/>
      <family val="2"/>
      <scheme val="minor"/>
    </font>
    <font>
      <strike/>
      <sz val="11"/>
      <color theme="1"/>
      <name val="Calibri"/>
      <family val="2"/>
      <scheme val="minor"/>
    </font>
    <font>
      <sz val="8"/>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s>
  <borders count="70">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double">
        <color indexed="64"/>
      </bottom>
      <diagonal/>
    </border>
    <border>
      <left/>
      <right style="thin">
        <color indexed="64"/>
      </right>
      <top style="medium">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diagonal/>
    </border>
    <border>
      <left/>
      <right/>
      <top style="medium">
        <color indexed="64"/>
      </top>
      <bottom style="double">
        <color indexed="64"/>
      </bottom>
      <diagonal/>
    </border>
    <border>
      <left style="thin">
        <color indexed="64"/>
      </left>
      <right/>
      <top style="double">
        <color indexed="64"/>
      </top>
      <bottom/>
      <diagonal/>
    </border>
    <border>
      <left style="thin">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double">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5">
    <xf numFmtId="0" fontId="0" fillId="0" borderId="0" xfId="0"/>
    <xf numFmtId="0" fontId="0" fillId="0" borderId="1" xfId="0" applyBorder="1"/>
    <xf numFmtId="16" fontId="0" fillId="0" borderId="1" xfId="0" applyNumberFormat="1" applyBorder="1"/>
    <xf numFmtId="0" fontId="0" fillId="0" borderId="3" xfId="0" applyBorder="1"/>
    <xf numFmtId="0" fontId="0" fillId="0" borderId="2" xfId="0" applyBorder="1"/>
    <xf numFmtId="16" fontId="1" fillId="2" borderId="3" xfId="0" applyNumberFormat="1" applyFont="1" applyFill="1" applyBorder="1"/>
    <xf numFmtId="0" fontId="0" fillId="0" borderId="5" xfId="0" applyBorder="1"/>
    <xf numFmtId="0" fontId="0" fillId="0" borderId="4" xfId="0" applyBorder="1"/>
    <xf numFmtId="0" fontId="0" fillId="0" borderId="0" xfId="0" applyAlignment="1">
      <alignment vertical="center"/>
    </xf>
    <xf numFmtId="0" fontId="0" fillId="0" borderId="6" xfId="0" applyBorder="1"/>
    <xf numFmtId="0" fontId="0" fillId="0" borderId="7" xfId="0" applyBorder="1"/>
    <xf numFmtId="0" fontId="0" fillId="0" borderId="8" xfId="0" applyBorder="1"/>
    <xf numFmtId="0" fontId="0" fillId="0" borderId="9" xfId="0" applyBorder="1" applyAlignment="1">
      <alignment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21" xfId="0" applyBorder="1" applyAlignment="1">
      <alignment vertical="center"/>
    </xf>
    <xf numFmtId="0" fontId="0" fillId="0" borderId="4"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left" vertical="center"/>
    </xf>
    <xf numFmtId="0" fontId="0" fillId="0" borderId="35" xfId="0" applyBorder="1"/>
    <xf numFmtId="0" fontId="0" fillId="0" borderId="34" xfId="0" applyBorder="1"/>
    <xf numFmtId="0" fontId="0" fillId="2" borderId="22" xfId="0" applyFill="1" applyBorder="1"/>
    <xf numFmtId="0" fontId="0" fillId="0" borderId="12" xfId="0" applyBorder="1"/>
    <xf numFmtId="0" fontId="0" fillId="0" borderId="27" xfId="0" applyBorder="1"/>
    <xf numFmtId="0" fontId="0" fillId="0" borderId="36" xfId="0" applyBorder="1"/>
    <xf numFmtId="0" fontId="0" fillId="0" borderId="28" xfId="0" applyBorder="1"/>
    <xf numFmtId="0" fontId="0" fillId="0" borderId="17" xfId="0" applyBorder="1"/>
    <xf numFmtId="0" fontId="0" fillId="0" borderId="37" xfId="0" applyBorder="1"/>
    <xf numFmtId="0" fontId="0" fillId="0" borderId="24" xfId="0" applyBorder="1"/>
    <xf numFmtId="0" fontId="0" fillId="0" borderId="38" xfId="0" applyBorder="1"/>
    <xf numFmtId="0" fontId="0" fillId="0" borderId="39" xfId="0" applyBorder="1"/>
    <xf numFmtId="0" fontId="0" fillId="0" borderId="0" xfId="0" quotePrefix="1"/>
    <xf numFmtId="0" fontId="0" fillId="0" borderId="40" xfId="0" applyBorder="1"/>
    <xf numFmtId="0" fontId="0" fillId="0" borderId="30" xfId="0" applyBorder="1"/>
    <xf numFmtId="0" fontId="0" fillId="0" borderId="31" xfId="0" applyBorder="1"/>
    <xf numFmtId="0" fontId="0" fillId="0" borderId="32" xfId="0" applyBorder="1"/>
    <xf numFmtId="0" fontId="0" fillId="0" borderId="41" xfId="0" applyBorder="1"/>
    <xf numFmtId="0" fontId="0" fillId="0" borderId="6"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2" xfId="0" applyBorder="1"/>
    <xf numFmtId="0" fontId="0" fillId="0" borderId="43" xfId="0" applyBorder="1"/>
    <xf numFmtId="0" fontId="0" fillId="0" borderId="44" xfId="0" applyBorder="1"/>
    <xf numFmtId="0" fontId="0" fillId="0" borderId="46"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48" xfId="0" applyBorder="1"/>
    <xf numFmtId="0" fontId="0" fillId="0" borderId="49" xfId="0" applyBorder="1"/>
    <xf numFmtId="0" fontId="0" fillId="0" borderId="47" xfId="0" applyBorder="1"/>
    <xf numFmtId="0" fontId="0" fillId="0" borderId="50" xfId="0" applyBorder="1"/>
    <xf numFmtId="0" fontId="0" fillId="0" borderId="5" xfId="0" applyBorder="1" applyAlignment="1">
      <alignment horizontal="center" vertical="center"/>
    </xf>
    <xf numFmtId="0" fontId="0" fillId="0" borderId="10" xfId="0" applyBorder="1" applyAlignment="1">
      <alignment vertical="center"/>
    </xf>
    <xf numFmtId="0" fontId="0" fillId="0" borderId="6" xfId="0" applyBorder="1" applyAlignment="1">
      <alignment horizontal="center"/>
    </xf>
    <xf numFmtId="0" fontId="0" fillId="0" borderId="53" xfId="0" applyBorder="1" applyAlignment="1">
      <alignment vertical="center"/>
    </xf>
    <xf numFmtId="0" fontId="0" fillId="0" borderId="10" xfId="0" applyBorder="1" applyAlignment="1">
      <alignment horizontal="center" vertical="center"/>
    </xf>
    <xf numFmtId="0" fontId="0" fillId="0" borderId="7" xfId="0" applyBorder="1" applyAlignment="1">
      <alignment horizontal="center"/>
    </xf>
    <xf numFmtId="0" fontId="0" fillId="0" borderId="56" xfId="0" applyBorder="1"/>
    <xf numFmtId="0" fontId="0" fillId="0" borderId="57" xfId="0" applyBorder="1"/>
    <xf numFmtId="0" fontId="0" fillId="0" borderId="58" xfId="0" applyBorder="1"/>
    <xf numFmtId="0" fontId="0" fillId="0" borderId="59" xfId="0" applyBorder="1"/>
    <xf numFmtId="0" fontId="0" fillId="0" borderId="20" xfId="0" applyBorder="1"/>
    <xf numFmtId="0" fontId="0" fillId="0" borderId="41" xfId="0" applyBorder="1" applyAlignment="1">
      <alignment horizontal="center" vertical="center"/>
    </xf>
    <xf numFmtId="0" fontId="0" fillId="0" borderId="60" xfId="0" applyBorder="1" applyAlignment="1">
      <alignment horizontal="center" vertical="center"/>
    </xf>
    <xf numFmtId="0" fontId="0" fillId="0" borderId="45" xfId="0" applyBorder="1"/>
    <xf numFmtId="1" fontId="0" fillId="0" borderId="0" xfId="0" applyNumberFormat="1"/>
    <xf numFmtId="1" fontId="0" fillId="0" borderId="17" xfId="0" applyNumberFormat="1" applyBorder="1"/>
    <xf numFmtId="0" fontId="0" fillId="0" borderId="9" xfId="0" applyBorder="1"/>
    <xf numFmtId="1" fontId="0" fillId="0" borderId="53" xfId="0" applyNumberFormat="1" applyBorder="1" applyAlignment="1">
      <alignment wrapText="1"/>
    </xf>
    <xf numFmtId="0" fontId="0" fillId="0" borderId="10" xfId="0" applyBorder="1" applyAlignment="1">
      <alignment wrapText="1"/>
    </xf>
    <xf numFmtId="0" fontId="1" fillId="3" borderId="27" xfId="0" applyFont="1" applyFill="1" applyBorder="1"/>
    <xf numFmtId="1" fontId="0" fillId="3" borderId="0" xfId="0" applyNumberFormat="1" applyFill="1"/>
    <xf numFmtId="0" fontId="0" fillId="3" borderId="4" xfId="0" applyFill="1" applyBorder="1"/>
    <xf numFmtId="0" fontId="0" fillId="0" borderId="61" xfId="0" applyBorder="1" applyAlignment="1">
      <alignment horizontal="center" vertical="center"/>
    </xf>
    <xf numFmtId="0" fontId="0" fillId="0" borderId="28" xfId="0" applyBorder="1" applyAlignment="1">
      <alignment horizontal="center" vertical="center"/>
    </xf>
    <xf numFmtId="0" fontId="0" fillId="0" borderId="62" xfId="0" applyBorder="1"/>
    <xf numFmtId="1" fontId="0" fillId="0" borderId="37" xfId="0" applyNumberFormat="1" applyBorder="1"/>
    <xf numFmtId="0" fontId="1" fillId="3" borderId="4" xfId="0" applyFont="1" applyFill="1" applyBorder="1"/>
    <xf numFmtId="0" fontId="0" fillId="0" borderId="0" xfId="0" applyAlignment="1">
      <alignment horizontal="center"/>
    </xf>
    <xf numFmtId="0" fontId="0" fillId="0" borderId="0" xfId="0" applyAlignment="1">
      <alignment horizontal="center" wrapText="1"/>
    </xf>
    <xf numFmtId="0" fontId="0" fillId="0" borderId="6" xfId="0" applyBorder="1" applyAlignment="1">
      <alignment horizontal="center" wrapText="1"/>
    </xf>
    <xf numFmtId="0" fontId="0" fillId="4" borderId="6" xfId="0" applyFill="1" applyBorder="1" applyAlignment="1">
      <alignment horizontal="center" wrapText="1"/>
    </xf>
    <xf numFmtId="3" fontId="0" fillId="4" borderId="6" xfId="0" applyNumberFormat="1" applyFill="1" applyBorder="1" applyAlignment="1">
      <alignment horizontal="center" wrapText="1"/>
    </xf>
    <xf numFmtId="0" fontId="0" fillId="5" borderId="0" xfId="0" applyFill="1" applyAlignment="1">
      <alignment horizontal="center"/>
    </xf>
    <xf numFmtId="0" fontId="0" fillId="5" borderId="6" xfId="0" applyFill="1" applyBorder="1" applyAlignment="1">
      <alignment wrapText="1"/>
    </xf>
    <xf numFmtId="0" fontId="0" fillId="5" borderId="6" xfId="0" applyFill="1" applyBorder="1" applyAlignment="1">
      <alignment horizontal="center" wrapText="1"/>
    </xf>
    <xf numFmtId="0" fontId="0" fillId="5" borderId="0" xfId="0" applyFill="1"/>
    <xf numFmtId="0" fontId="0" fillId="5" borderId="6" xfId="0" applyFill="1" applyBorder="1"/>
    <xf numFmtId="3" fontId="0" fillId="5" borderId="6" xfId="0" applyNumberFormat="1" applyFill="1" applyBorder="1" applyAlignment="1">
      <alignment horizontal="center" wrapText="1"/>
    </xf>
    <xf numFmtId="0" fontId="0" fillId="4" borderId="6" xfId="0" applyFill="1" applyBorder="1" applyAlignment="1">
      <alignment horizontal="center"/>
    </xf>
    <xf numFmtId="0" fontId="3" fillId="0" borderId="40" xfId="0" applyFont="1" applyBorder="1"/>
    <xf numFmtId="0" fontId="3" fillId="0" borderId="40" xfId="0" applyFont="1" applyBorder="1" applyAlignment="1">
      <alignment horizontal="center"/>
    </xf>
    <xf numFmtId="0" fontId="3" fillId="4" borderId="40" xfId="0" applyFont="1" applyFill="1" applyBorder="1" applyAlignment="1">
      <alignment horizontal="center" wrapText="1"/>
    </xf>
    <xf numFmtId="0" fontId="4" fillId="0" borderId="0" xfId="0" applyFont="1"/>
    <xf numFmtId="0" fontId="0" fillId="3" borderId="0" xfId="0" quotePrefix="1" applyFill="1"/>
    <xf numFmtId="0" fontId="0" fillId="0" borderId="0" xfId="0" applyAlignment="1">
      <alignment horizontal="left"/>
    </xf>
    <xf numFmtId="0" fontId="5" fillId="0" borderId="0" xfId="0" quotePrefix="1" applyFont="1"/>
    <xf numFmtId="0" fontId="0" fillId="0" borderId="63" xfId="0" applyBorder="1" applyAlignment="1">
      <alignment wrapText="1"/>
    </xf>
    <xf numFmtId="0" fontId="0" fillId="0" borderId="52" xfId="0" applyBorder="1"/>
    <xf numFmtId="0" fontId="0" fillId="3" borderId="52" xfId="0" applyFill="1" applyBorder="1"/>
    <xf numFmtId="0" fontId="2" fillId="3" borderId="52" xfId="0" applyFont="1" applyFill="1" applyBorder="1"/>
    <xf numFmtId="0" fontId="0" fillId="0" borderId="55" xfId="0" applyBorder="1"/>
    <xf numFmtId="1" fontId="0" fillId="0" borderId="4" xfId="0" applyNumberFormat="1" applyBorder="1"/>
    <xf numFmtId="1" fontId="0" fillId="0" borderId="24" xfId="0" applyNumberFormat="1" applyBorder="1"/>
    <xf numFmtId="0" fontId="0" fillId="0" borderId="64" xfId="0" applyBorder="1" applyAlignment="1">
      <alignment wrapText="1"/>
    </xf>
    <xf numFmtId="1" fontId="0" fillId="0" borderId="36" xfId="0" applyNumberFormat="1" applyBorder="1"/>
    <xf numFmtId="1" fontId="0" fillId="0" borderId="38" xfId="0" applyNumberFormat="1" applyBorder="1"/>
    <xf numFmtId="1" fontId="0" fillId="0" borderId="45" xfId="0" applyNumberFormat="1" applyBorder="1"/>
    <xf numFmtId="14" fontId="0" fillId="0" borderId="6" xfId="0" applyNumberFormat="1" applyBorder="1"/>
    <xf numFmtId="0" fontId="0" fillId="6" borderId="7" xfId="0" applyFill="1" applyBorder="1"/>
    <xf numFmtId="0" fontId="0" fillId="3" borderId="7" xfId="0" applyFill="1" applyBorder="1"/>
    <xf numFmtId="0" fontId="0" fillId="3" borderId="6" xfId="0" applyFill="1" applyBorder="1"/>
    <xf numFmtId="0" fontId="0" fillId="6" borderId="6" xfId="0" applyFill="1" applyBorder="1"/>
    <xf numFmtId="0" fontId="0" fillId="6" borderId="8" xfId="0" applyFill="1" applyBorder="1"/>
    <xf numFmtId="0" fontId="0" fillId="3" borderId="8" xfId="0" applyFill="1" applyBorder="1"/>
    <xf numFmtId="0" fontId="0" fillId="7" borderId="40" xfId="0" applyFill="1" applyBorder="1"/>
    <xf numFmtId="0" fontId="0" fillId="7" borderId="6" xfId="0" applyFill="1" applyBorder="1"/>
    <xf numFmtId="0" fontId="0" fillId="7" borderId="8" xfId="0" applyFill="1" applyBorder="1"/>
    <xf numFmtId="0" fontId="0" fillId="6" borderId="40" xfId="0" applyFill="1" applyBorder="1"/>
    <xf numFmtId="0" fontId="0" fillId="3" borderId="40" xfId="0" applyFill="1" applyBorder="1"/>
    <xf numFmtId="14" fontId="0" fillId="0" borderId="67" xfId="0" applyNumberFormat="1" applyBorder="1"/>
    <xf numFmtId="0" fontId="0" fillId="0" borderId="67" xfId="0" applyBorder="1"/>
    <xf numFmtId="0" fontId="2" fillId="0" borderId="0" xfId="0" applyFont="1"/>
    <xf numFmtId="0" fontId="0" fillId="0" borderId="46" xfId="0" applyBorder="1"/>
    <xf numFmtId="0" fontId="0" fillId="0" borderId="22" xfId="0" applyBorder="1"/>
    <xf numFmtId="0" fontId="0" fillId="0" borderId="68" xfId="0" applyBorder="1"/>
    <xf numFmtId="0" fontId="0" fillId="0" borderId="25" xfId="0" applyBorder="1"/>
    <xf numFmtId="0" fontId="0" fillId="0" borderId="69" xfId="0" applyBorder="1"/>
    <xf numFmtId="0" fontId="0" fillId="7" borderId="68" xfId="0" applyFill="1" applyBorder="1"/>
    <xf numFmtId="0" fontId="0" fillId="7" borderId="55" xfId="0" applyFill="1" applyBorder="1"/>
    <xf numFmtId="0" fontId="0" fillId="7" borderId="24" xfId="0" applyFill="1" applyBorder="1"/>
    <xf numFmtId="0" fontId="0" fillId="7" borderId="17" xfId="0" applyFill="1" applyBorder="1"/>
    <xf numFmtId="0" fontId="0" fillId="7" borderId="69" xfId="0" applyFill="1" applyBorder="1"/>
    <xf numFmtId="0" fontId="0" fillId="0" borderId="8"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33" xfId="0" applyBorder="1" applyAlignment="1">
      <alignment horizontal="right"/>
    </xf>
    <xf numFmtId="0" fontId="0" fillId="0" borderId="34" xfId="0" applyBorder="1" applyAlignment="1">
      <alignment horizontal="right"/>
    </xf>
    <xf numFmtId="0" fontId="0" fillId="0" borderId="22" xfId="0" applyBorder="1" applyAlignment="1">
      <alignment horizontal="right"/>
    </xf>
    <xf numFmtId="0" fontId="3" fillId="0" borderId="0" xfId="0" applyFont="1" applyAlignment="1">
      <alignment wrapText="1"/>
    </xf>
    <xf numFmtId="0" fontId="3" fillId="0" borderId="0" xfId="0" applyFont="1"/>
    <xf numFmtId="0" fontId="0" fillId="0" borderId="32"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0" xfId="0" applyBorder="1" applyAlignment="1">
      <alignment horizontal="center" vertical="center"/>
    </xf>
    <xf numFmtId="0" fontId="0" fillId="0" borderId="6" xfId="0" applyBorder="1" applyAlignment="1">
      <alignment horizontal="center" wrapText="1"/>
    </xf>
    <xf numFmtId="0" fontId="0" fillId="0" borderId="67" xfId="0" applyBorder="1" applyAlignment="1">
      <alignment horizontal="center" wrapText="1"/>
    </xf>
    <xf numFmtId="0" fontId="0" fillId="3" borderId="16" xfId="0" applyFill="1" applyBorder="1" applyAlignment="1">
      <alignment horizontal="center" vertical="center"/>
    </xf>
    <xf numFmtId="0" fontId="0" fillId="3" borderId="14" xfId="0" applyFill="1" applyBorder="1" applyAlignment="1">
      <alignment horizontal="center" vertical="center"/>
    </xf>
    <xf numFmtId="0" fontId="0" fillId="3" borderId="50" xfId="0" applyFill="1" applyBorder="1" applyAlignment="1">
      <alignment horizontal="center" vertical="center"/>
    </xf>
    <xf numFmtId="0" fontId="0" fillId="0" borderId="16" xfId="0" applyBorder="1" applyAlignment="1">
      <alignment horizontal="center" vertical="center"/>
    </xf>
    <xf numFmtId="0" fontId="0" fillId="3" borderId="15" xfId="0" applyFill="1" applyBorder="1" applyAlignment="1">
      <alignment horizontal="center" vertical="center"/>
    </xf>
    <xf numFmtId="0" fontId="0" fillId="0" borderId="65" xfId="0" applyBorder="1" applyAlignment="1">
      <alignment horizontal="center" vertical="center"/>
    </xf>
    <xf numFmtId="0" fontId="0" fillId="0" borderId="42" xfId="0" applyBorder="1" applyAlignment="1">
      <alignment horizontal="center" vertical="center"/>
    </xf>
    <xf numFmtId="0" fontId="0" fillId="0" borderId="66" xfId="0" applyBorder="1" applyAlignment="1">
      <alignment horizontal="center" vertical="center"/>
    </xf>
    <xf numFmtId="0" fontId="0" fillId="3" borderId="65"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3" borderId="66" xfId="0"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25" xfId="0"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xf>
    <xf numFmtId="16" fontId="0" fillId="0" borderId="26" xfId="0" applyNumberFormat="1" applyBorder="1" applyAlignment="1">
      <alignment horizontal="center" vertical="center"/>
    </xf>
    <xf numFmtId="16" fontId="0" fillId="0" borderId="27" xfId="0" applyNumberFormat="1" applyBorder="1" applyAlignment="1">
      <alignment horizontal="center" vertical="center"/>
    </xf>
    <xf numFmtId="16" fontId="0" fillId="0" borderId="28" xfId="0" applyNumberForma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16" fontId="0" fillId="0" borderId="29" xfId="0" applyNumberForma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5" xfId="0" applyBorder="1" applyAlignment="1">
      <alignment horizontal="center" vertical="center"/>
    </xf>
    <xf numFmtId="0" fontId="0" fillId="0" borderId="54" xfId="0" applyBorder="1" applyAlignment="1">
      <alignment horizontal="center"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3946-E97F-4BD6-9BA8-90248D655B9E}">
  <dimension ref="A1:Q21"/>
  <sheetViews>
    <sheetView workbookViewId="0">
      <selection activeCell="A7" sqref="A7"/>
    </sheetView>
  </sheetViews>
  <sheetFormatPr defaultRowHeight="14.5" x14ac:dyDescent="0.35"/>
  <cols>
    <col min="1" max="1" width="27.08984375" bestFit="1" customWidth="1"/>
    <col min="2" max="2" width="19.81640625" customWidth="1"/>
    <col min="16" max="16" width="17" bestFit="1" customWidth="1"/>
    <col min="17" max="17" width="158.26953125" bestFit="1" customWidth="1"/>
  </cols>
  <sheetData>
    <row r="1" spans="1:17" x14ac:dyDescent="0.35">
      <c r="A1" s="142" t="s">
        <v>15</v>
      </c>
      <c r="B1" s="143"/>
      <c r="C1" s="143"/>
      <c r="D1" s="144"/>
      <c r="E1" s="26">
        <v>1</v>
      </c>
      <c r="F1" s="27">
        <v>2</v>
      </c>
      <c r="G1" s="27">
        <v>3</v>
      </c>
      <c r="H1" s="27">
        <v>4</v>
      </c>
      <c r="I1" s="27">
        <v>5</v>
      </c>
      <c r="J1" s="27">
        <v>6</v>
      </c>
      <c r="K1" s="27">
        <v>7</v>
      </c>
      <c r="L1" s="27">
        <v>8</v>
      </c>
      <c r="M1" s="27">
        <v>9</v>
      </c>
      <c r="N1" s="27">
        <v>10</v>
      </c>
      <c r="O1" s="28">
        <v>11</v>
      </c>
      <c r="P1" s="26"/>
      <c r="Q1" s="37"/>
    </row>
    <row r="2" spans="1:17" ht="58" x14ac:dyDescent="0.35">
      <c r="A2" s="29" t="s">
        <v>0</v>
      </c>
      <c r="B2" s="22" t="s">
        <v>209</v>
      </c>
      <c r="C2" s="1" t="s">
        <v>10</v>
      </c>
      <c r="D2" s="3" t="s">
        <v>11</v>
      </c>
      <c r="E2" s="2">
        <v>44206</v>
      </c>
      <c r="F2" s="2">
        <v>44220</v>
      </c>
      <c r="G2" s="2">
        <v>44234</v>
      </c>
      <c r="H2" s="2">
        <v>44248</v>
      </c>
      <c r="I2" s="2">
        <v>44262</v>
      </c>
      <c r="J2" s="2">
        <v>44276</v>
      </c>
      <c r="K2" s="2">
        <v>44290</v>
      </c>
      <c r="L2" s="2">
        <v>44304</v>
      </c>
      <c r="M2" s="2">
        <v>44318</v>
      </c>
      <c r="N2" s="2">
        <v>44332</v>
      </c>
      <c r="O2" s="5">
        <v>44346</v>
      </c>
      <c r="P2" s="6" t="s">
        <v>12</v>
      </c>
      <c r="Q2" s="15" t="s">
        <v>27</v>
      </c>
    </row>
    <row r="3" spans="1:17" x14ac:dyDescent="0.35">
      <c r="A3" s="30" t="s">
        <v>1</v>
      </c>
      <c r="B3">
        <v>200</v>
      </c>
      <c r="C3">
        <v>28</v>
      </c>
      <c r="D3" s="4">
        <v>101</v>
      </c>
      <c r="E3" t="s">
        <v>29</v>
      </c>
      <c r="F3" t="s">
        <v>29</v>
      </c>
      <c r="G3" t="s">
        <v>30</v>
      </c>
      <c r="H3" t="s">
        <v>30</v>
      </c>
      <c r="I3" t="s">
        <v>31</v>
      </c>
      <c r="J3" t="s">
        <v>31</v>
      </c>
      <c r="K3" t="s">
        <v>32</v>
      </c>
      <c r="L3" t="s">
        <v>32</v>
      </c>
      <c r="M3" t="s">
        <v>33</v>
      </c>
      <c r="N3" t="s">
        <v>33</v>
      </c>
      <c r="O3" s="4" t="s">
        <v>33</v>
      </c>
      <c r="P3" s="7" t="s">
        <v>39</v>
      </c>
      <c r="Q3" s="31"/>
    </row>
    <row r="4" spans="1:17" x14ac:dyDescent="0.35">
      <c r="A4" s="30" t="s">
        <v>2</v>
      </c>
      <c r="B4">
        <v>200</v>
      </c>
      <c r="C4">
        <v>30</v>
      </c>
      <c r="D4" s="4">
        <v>93</v>
      </c>
      <c r="E4" t="s">
        <v>34</v>
      </c>
      <c r="F4" t="s">
        <v>34</v>
      </c>
      <c r="G4" t="s">
        <v>35</v>
      </c>
      <c r="H4" t="s">
        <v>35</v>
      </c>
      <c r="I4" t="s">
        <v>36</v>
      </c>
      <c r="J4" t="s">
        <v>36</v>
      </c>
      <c r="K4" t="s">
        <v>37</v>
      </c>
      <c r="L4" t="s">
        <v>37</v>
      </c>
      <c r="M4" t="s">
        <v>38</v>
      </c>
      <c r="N4" t="s">
        <v>38</v>
      </c>
      <c r="O4" s="4" t="s">
        <v>38</v>
      </c>
      <c r="P4" s="7" t="s">
        <v>39</v>
      </c>
      <c r="Q4" s="31"/>
    </row>
    <row r="5" spans="1:17" x14ac:dyDescent="0.35">
      <c r="A5" s="30" t="s">
        <v>3</v>
      </c>
      <c r="B5">
        <v>110</v>
      </c>
      <c r="C5">
        <v>27</v>
      </c>
      <c r="D5" s="4">
        <v>165</v>
      </c>
      <c r="E5" t="s">
        <v>52</v>
      </c>
      <c r="F5" t="s">
        <v>53</v>
      </c>
      <c r="G5" t="s">
        <v>54</v>
      </c>
      <c r="H5" t="s">
        <v>55</v>
      </c>
      <c r="I5" t="s">
        <v>56</v>
      </c>
      <c r="J5" t="s">
        <v>56</v>
      </c>
      <c r="K5" t="s">
        <v>57</v>
      </c>
      <c r="L5" t="s">
        <v>58</v>
      </c>
      <c r="M5" t="s">
        <v>59</v>
      </c>
      <c r="N5" t="s">
        <v>60</v>
      </c>
      <c r="O5" s="4" t="s">
        <v>61</v>
      </c>
      <c r="P5" s="7" t="s">
        <v>62</v>
      </c>
      <c r="Q5" s="31"/>
    </row>
    <row r="6" spans="1:17" x14ac:dyDescent="0.35">
      <c r="A6" s="30" t="s">
        <v>4</v>
      </c>
      <c r="B6">
        <v>130</v>
      </c>
      <c r="C6">
        <v>27</v>
      </c>
      <c r="D6" s="4">
        <v>165</v>
      </c>
      <c r="E6" t="s">
        <v>52</v>
      </c>
      <c r="F6" t="s">
        <v>53</v>
      </c>
      <c r="G6" t="s">
        <v>54</v>
      </c>
      <c r="H6" t="s">
        <v>55</v>
      </c>
      <c r="I6" t="s">
        <v>56</v>
      </c>
      <c r="J6" t="s">
        <v>56</v>
      </c>
      <c r="K6" t="s">
        <v>57</v>
      </c>
      <c r="L6" t="s">
        <v>58</v>
      </c>
      <c r="M6" t="s">
        <v>59</v>
      </c>
      <c r="N6" t="s">
        <v>60</v>
      </c>
      <c r="O6" s="4" t="s">
        <v>61</v>
      </c>
      <c r="P6" s="7" t="s">
        <v>62</v>
      </c>
      <c r="Q6" s="31"/>
    </row>
    <row r="7" spans="1:17" x14ac:dyDescent="0.35">
      <c r="A7" s="30" t="s">
        <v>5</v>
      </c>
      <c r="B7">
        <v>100</v>
      </c>
      <c r="C7">
        <v>30</v>
      </c>
      <c r="D7" s="4">
        <v>105</v>
      </c>
      <c r="E7" t="s">
        <v>16</v>
      </c>
      <c r="F7" t="s">
        <v>17</v>
      </c>
      <c r="G7" t="s">
        <v>18</v>
      </c>
      <c r="H7" t="s">
        <v>19</v>
      </c>
      <c r="I7" t="s">
        <v>20</v>
      </c>
      <c r="J7" t="s">
        <v>21</v>
      </c>
      <c r="K7" t="s">
        <v>22</v>
      </c>
      <c r="L7" t="s">
        <v>23</v>
      </c>
      <c r="M7" t="s">
        <v>26</v>
      </c>
      <c r="N7" t="s">
        <v>24</v>
      </c>
      <c r="O7" s="4" t="s">
        <v>25</v>
      </c>
      <c r="P7" s="7" t="s">
        <v>40</v>
      </c>
      <c r="Q7" s="31" t="s">
        <v>28</v>
      </c>
    </row>
    <row r="8" spans="1:17" x14ac:dyDescent="0.35">
      <c r="A8" s="30" t="s">
        <v>224</v>
      </c>
      <c r="B8">
        <v>2500</v>
      </c>
      <c r="C8">
        <v>30</v>
      </c>
      <c r="D8" s="4">
        <v>100</v>
      </c>
      <c r="E8" t="s">
        <v>64</v>
      </c>
      <c r="F8" t="s">
        <v>65</v>
      </c>
      <c r="G8" t="s">
        <v>36</v>
      </c>
      <c r="H8" t="s">
        <v>36</v>
      </c>
      <c r="I8" t="s">
        <v>66</v>
      </c>
      <c r="J8" t="s">
        <v>44</v>
      </c>
      <c r="K8" t="s">
        <v>67</v>
      </c>
      <c r="L8" t="s">
        <v>67</v>
      </c>
      <c r="M8" t="s">
        <v>68</v>
      </c>
      <c r="N8" t="s">
        <v>69</v>
      </c>
      <c r="O8" s="4" t="s">
        <v>70</v>
      </c>
      <c r="P8" s="7" t="s">
        <v>63</v>
      </c>
      <c r="Q8" s="31" t="s">
        <v>257</v>
      </c>
    </row>
    <row r="9" spans="1:17" x14ac:dyDescent="0.35">
      <c r="A9" s="30" t="s">
        <v>246</v>
      </c>
      <c r="C9">
        <v>28</v>
      </c>
      <c r="D9" s="4">
        <v>212</v>
      </c>
      <c r="E9" t="s">
        <v>247</v>
      </c>
      <c r="F9" t="s">
        <v>248</v>
      </c>
      <c r="G9" t="s">
        <v>249</v>
      </c>
      <c r="H9" t="s">
        <v>250</v>
      </c>
      <c r="I9" t="s">
        <v>251</v>
      </c>
      <c r="J9" t="s">
        <v>252</v>
      </c>
      <c r="K9" t="s">
        <v>43</v>
      </c>
      <c r="L9" t="s">
        <v>56</v>
      </c>
      <c r="M9" t="s">
        <v>253</v>
      </c>
      <c r="N9" t="s">
        <v>254</v>
      </c>
      <c r="O9" t="s">
        <v>255</v>
      </c>
      <c r="P9" s="7" t="s">
        <v>63</v>
      </c>
      <c r="Q9" s="31" t="s">
        <v>256</v>
      </c>
    </row>
    <row r="10" spans="1:17" x14ac:dyDescent="0.35">
      <c r="A10" s="30" t="s">
        <v>7</v>
      </c>
      <c r="B10">
        <v>200</v>
      </c>
      <c r="C10">
        <v>30</v>
      </c>
      <c r="D10" s="4">
        <v>120</v>
      </c>
      <c r="E10" t="s">
        <v>41</v>
      </c>
      <c r="F10" t="s">
        <v>42</v>
      </c>
      <c r="G10" t="s">
        <v>43</v>
      </c>
      <c r="H10" t="s">
        <v>44</v>
      </c>
      <c r="I10" t="s">
        <v>45</v>
      </c>
      <c r="J10" t="s">
        <v>46</v>
      </c>
      <c r="K10" t="s">
        <v>47</v>
      </c>
      <c r="L10" t="s">
        <v>48</v>
      </c>
      <c r="M10" t="s">
        <v>49</v>
      </c>
      <c r="N10" t="s">
        <v>50</v>
      </c>
      <c r="O10" s="4" t="s">
        <v>50</v>
      </c>
      <c r="P10" s="7" t="s">
        <v>51</v>
      </c>
      <c r="Q10" s="31"/>
    </row>
    <row r="11" spans="1:17" x14ac:dyDescent="0.35">
      <c r="A11" s="30" t="s">
        <v>8</v>
      </c>
      <c r="B11">
        <v>310</v>
      </c>
      <c r="C11">
        <v>30</v>
      </c>
      <c r="D11" s="4">
        <v>120</v>
      </c>
      <c r="E11" t="s">
        <v>41</v>
      </c>
      <c r="F11" t="s">
        <v>42</v>
      </c>
      <c r="G11" t="s">
        <v>43</v>
      </c>
      <c r="H11" t="s">
        <v>44</v>
      </c>
      <c r="I11" t="s">
        <v>45</v>
      </c>
      <c r="J11" t="s">
        <v>46</v>
      </c>
      <c r="K11" t="s">
        <v>47</v>
      </c>
      <c r="L11" t="s">
        <v>48</v>
      </c>
      <c r="M11" t="s">
        <v>49</v>
      </c>
      <c r="N11" t="s">
        <v>50</v>
      </c>
      <c r="O11" s="4" t="s">
        <v>50</v>
      </c>
      <c r="P11" s="7" t="s">
        <v>51</v>
      </c>
      <c r="Q11" s="31"/>
    </row>
    <row r="12" spans="1:17" ht="15" thickBot="1" x14ac:dyDescent="0.4">
      <c r="A12" s="32" t="s">
        <v>9</v>
      </c>
      <c r="B12" s="33">
        <v>210</v>
      </c>
      <c r="C12" s="33">
        <v>30</v>
      </c>
      <c r="D12" s="34">
        <v>120</v>
      </c>
      <c r="E12" s="33" t="s">
        <v>41</v>
      </c>
      <c r="F12" s="33" t="s">
        <v>42</v>
      </c>
      <c r="G12" s="33" t="s">
        <v>43</v>
      </c>
      <c r="H12" s="33" t="s">
        <v>44</v>
      </c>
      <c r="I12" s="33" t="s">
        <v>66</v>
      </c>
      <c r="J12" s="33" t="s">
        <v>44</v>
      </c>
      <c r="K12" s="33" t="s">
        <v>67</v>
      </c>
      <c r="L12" s="33" t="s">
        <v>76</v>
      </c>
      <c r="M12" s="33" t="s">
        <v>68</v>
      </c>
      <c r="N12" s="33" t="s">
        <v>69</v>
      </c>
      <c r="O12" s="34" t="s">
        <v>70</v>
      </c>
      <c r="P12" s="35" t="s">
        <v>62</v>
      </c>
      <c r="Q12" s="36" t="s">
        <v>91</v>
      </c>
    </row>
    <row r="13" spans="1:17" x14ac:dyDescent="0.35">
      <c r="A13" s="4" t="s">
        <v>87</v>
      </c>
      <c r="B13">
        <f>SUM(B3:B12)</f>
        <v>3960</v>
      </c>
    </row>
    <row r="15" spans="1:17" x14ac:dyDescent="0.35">
      <c r="A15" t="s">
        <v>86</v>
      </c>
    </row>
    <row r="16" spans="1:17" x14ac:dyDescent="0.35">
      <c r="A16" t="s">
        <v>13</v>
      </c>
    </row>
    <row r="17" spans="1:1" x14ac:dyDescent="0.35">
      <c r="A17" t="s">
        <v>14</v>
      </c>
    </row>
    <row r="19" spans="1:1" x14ac:dyDescent="0.35">
      <c r="A19" t="s">
        <v>89</v>
      </c>
    </row>
    <row r="20" spans="1:1" x14ac:dyDescent="0.35">
      <c r="A20" s="102" t="s">
        <v>90</v>
      </c>
    </row>
    <row r="21" spans="1:1" x14ac:dyDescent="0.35">
      <c r="A21" s="102" t="s">
        <v>92</v>
      </c>
    </row>
  </sheetData>
  <mergeCells count="1">
    <mergeCell ref="A1:D1"/>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AE98-2B41-4094-B2DB-2A7CDA19E566}">
  <dimension ref="A1:I54"/>
  <sheetViews>
    <sheetView workbookViewId="0">
      <selection activeCell="I4" sqref="I4:I53"/>
    </sheetView>
  </sheetViews>
  <sheetFormatPr defaultRowHeight="14.5" x14ac:dyDescent="0.35"/>
  <cols>
    <col min="1" max="1" width="8.7265625" style="8"/>
    <col min="2" max="2" width="14" style="8" bestFit="1" customWidth="1"/>
    <col min="3" max="3" width="4.90625" style="8" bestFit="1" customWidth="1"/>
    <col min="4" max="4" width="7.7265625" bestFit="1" customWidth="1"/>
    <col min="5" max="5" width="6.90625" bestFit="1" customWidth="1"/>
  </cols>
  <sheetData>
    <row r="1" spans="1:9" ht="15" thickBot="1" x14ac:dyDescent="0.4">
      <c r="A1" s="175" t="s">
        <v>81</v>
      </c>
      <c r="B1" s="176"/>
      <c r="C1" s="176"/>
      <c r="D1" s="176"/>
      <c r="E1" s="177"/>
      <c r="F1" s="40" t="s">
        <v>101</v>
      </c>
      <c r="G1" s="41"/>
      <c r="H1" s="42"/>
    </row>
    <row r="2" spans="1:9" ht="15" thickBot="1" x14ac:dyDescent="0.4">
      <c r="A2" s="25" t="s">
        <v>77</v>
      </c>
      <c r="B2" s="23"/>
      <c r="C2" s="23"/>
      <c r="D2" s="23"/>
      <c r="E2" s="24">
        <v>256</v>
      </c>
      <c r="F2" s="43" t="s">
        <v>217</v>
      </c>
      <c r="G2" s="33"/>
      <c r="H2" s="36"/>
    </row>
    <row r="3" spans="1:9" ht="15" thickBot="1" x14ac:dyDescent="0.4">
      <c r="A3" s="12" t="s">
        <v>71</v>
      </c>
      <c r="B3" s="19" t="s">
        <v>75</v>
      </c>
      <c r="C3" s="19" t="s">
        <v>102</v>
      </c>
      <c r="D3" s="13" t="s">
        <v>73</v>
      </c>
      <c r="E3" s="14" t="s">
        <v>72</v>
      </c>
      <c r="I3" t="s">
        <v>266</v>
      </c>
    </row>
    <row r="4" spans="1:9" ht="15" thickTop="1" x14ac:dyDescent="0.35">
      <c r="A4" s="179">
        <v>44206</v>
      </c>
      <c r="B4" s="178" t="s">
        <v>34</v>
      </c>
      <c r="C4" s="50" t="s">
        <v>93</v>
      </c>
      <c r="D4" s="55" t="s">
        <v>88</v>
      </c>
      <c r="E4" s="53">
        <v>8</v>
      </c>
      <c r="G4" s="40" t="s">
        <v>109</v>
      </c>
      <c r="H4" s="42"/>
      <c r="I4" t="s">
        <v>269</v>
      </c>
    </row>
    <row r="5" spans="1:9" x14ac:dyDescent="0.35">
      <c r="A5" s="173"/>
      <c r="B5" s="170"/>
      <c r="C5" s="50" t="s">
        <v>94</v>
      </c>
      <c r="D5" s="9" t="s">
        <v>104</v>
      </c>
      <c r="E5" s="54">
        <v>8</v>
      </c>
      <c r="G5" s="45" t="s">
        <v>93</v>
      </c>
      <c r="H5" s="16" t="s">
        <v>88</v>
      </c>
      <c r="I5" t="s">
        <v>269</v>
      </c>
    </row>
    <row r="6" spans="1:9" x14ac:dyDescent="0.35">
      <c r="A6" s="173"/>
      <c r="B6" s="170"/>
      <c r="C6" s="44" t="s">
        <v>95</v>
      </c>
      <c r="D6" s="9" t="s">
        <v>105</v>
      </c>
      <c r="E6" s="54"/>
      <c r="G6" s="45" t="s">
        <v>94</v>
      </c>
      <c r="H6" s="16" t="s">
        <v>104</v>
      </c>
      <c r="I6" t="s">
        <v>269</v>
      </c>
    </row>
    <row r="7" spans="1:9" x14ac:dyDescent="0.35">
      <c r="A7" s="173"/>
      <c r="B7" s="170"/>
      <c r="C7" s="44" t="s">
        <v>96</v>
      </c>
      <c r="D7" s="9" t="s">
        <v>106</v>
      </c>
      <c r="E7" s="54"/>
      <c r="G7" s="45" t="s">
        <v>95</v>
      </c>
      <c r="H7" s="16" t="s">
        <v>105</v>
      </c>
      <c r="I7" t="s">
        <v>269</v>
      </c>
    </row>
    <row r="8" spans="1:9" ht="15" thickBot="1" x14ac:dyDescent="0.4">
      <c r="A8" s="174"/>
      <c r="B8" s="171"/>
      <c r="C8" s="52"/>
      <c r="D8" s="10"/>
      <c r="E8" s="17"/>
      <c r="G8" s="46" t="s">
        <v>96</v>
      </c>
      <c r="H8" s="17" t="s">
        <v>106</v>
      </c>
      <c r="I8" t="s">
        <v>269</v>
      </c>
    </row>
    <row r="9" spans="1:9" x14ac:dyDescent="0.35">
      <c r="A9" s="172">
        <v>44220</v>
      </c>
      <c r="B9" s="169" t="s">
        <v>34</v>
      </c>
      <c r="C9" s="50" t="s">
        <v>93</v>
      </c>
      <c r="D9" s="6" t="s">
        <v>88</v>
      </c>
      <c r="E9" s="53">
        <v>8</v>
      </c>
      <c r="G9" s="41"/>
      <c r="H9" s="41"/>
      <c r="I9" t="s">
        <v>269</v>
      </c>
    </row>
    <row r="10" spans="1:9" x14ac:dyDescent="0.35">
      <c r="A10" s="173"/>
      <c r="B10" s="170"/>
      <c r="C10" s="50" t="s">
        <v>94</v>
      </c>
      <c r="D10" s="9" t="s">
        <v>104</v>
      </c>
      <c r="E10" s="54">
        <v>8</v>
      </c>
      <c r="I10" t="s">
        <v>269</v>
      </c>
    </row>
    <row r="11" spans="1:9" x14ac:dyDescent="0.35">
      <c r="A11" s="173"/>
      <c r="B11" s="170"/>
      <c r="C11" s="44" t="s">
        <v>95</v>
      </c>
      <c r="D11" s="9" t="s">
        <v>105</v>
      </c>
      <c r="E11" s="54"/>
      <c r="I11" t="s">
        <v>269</v>
      </c>
    </row>
    <row r="12" spans="1:9" x14ac:dyDescent="0.35">
      <c r="A12" s="173"/>
      <c r="B12" s="170"/>
      <c r="C12" s="44" t="s">
        <v>96</v>
      </c>
      <c r="D12" s="9" t="s">
        <v>106</v>
      </c>
      <c r="E12" s="54"/>
      <c r="I12" t="s">
        <v>269</v>
      </c>
    </row>
    <row r="13" spans="1:9" ht="15" thickBot="1" x14ac:dyDescent="0.4">
      <c r="A13" s="174"/>
      <c r="B13" s="171"/>
      <c r="C13" s="21"/>
      <c r="D13" s="10"/>
      <c r="E13" s="17"/>
      <c r="F13">
        <f>SUM(E4:E8)+SUM(E9:E13)</f>
        <v>32</v>
      </c>
      <c r="I13" t="s">
        <v>269</v>
      </c>
    </row>
    <row r="14" spans="1:9" x14ac:dyDescent="0.35">
      <c r="A14" s="172">
        <v>44234</v>
      </c>
      <c r="B14" s="169" t="s">
        <v>35</v>
      </c>
      <c r="C14" s="50" t="s">
        <v>93</v>
      </c>
      <c r="D14" s="6" t="s">
        <v>88</v>
      </c>
      <c r="E14" s="53">
        <v>8</v>
      </c>
      <c r="I14" t="s">
        <v>269</v>
      </c>
    </row>
    <row r="15" spans="1:9" x14ac:dyDescent="0.35">
      <c r="A15" s="173"/>
      <c r="B15" s="170"/>
      <c r="C15" s="50" t="s">
        <v>94</v>
      </c>
      <c r="D15" s="9" t="s">
        <v>104</v>
      </c>
      <c r="E15" s="54">
        <v>8</v>
      </c>
      <c r="I15" t="s">
        <v>269</v>
      </c>
    </row>
    <row r="16" spans="1:9" x14ac:dyDescent="0.35">
      <c r="A16" s="173"/>
      <c r="B16" s="170"/>
      <c r="C16" s="44" t="s">
        <v>95</v>
      </c>
      <c r="D16" s="9" t="s">
        <v>105</v>
      </c>
      <c r="E16" s="54"/>
      <c r="I16" t="s">
        <v>269</v>
      </c>
    </row>
    <row r="17" spans="1:9" x14ac:dyDescent="0.35">
      <c r="A17" s="173"/>
      <c r="B17" s="170"/>
      <c r="C17" s="44" t="s">
        <v>96</v>
      </c>
      <c r="D17" s="9" t="s">
        <v>106</v>
      </c>
      <c r="E17" s="54"/>
      <c r="I17" t="s">
        <v>269</v>
      </c>
    </row>
    <row r="18" spans="1:9" ht="15" thickBot="1" x14ac:dyDescent="0.4">
      <c r="A18" s="174"/>
      <c r="B18" s="171"/>
      <c r="C18" s="21"/>
      <c r="D18" s="10"/>
      <c r="E18" s="17"/>
      <c r="I18" t="s">
        <v>269</v>
      </c>
    </row>
    <row r="19" spans="1:9" x14ac:dyDescent="0.35">
      <c r="A19" s="172">
        <v>44248</v>
      </c>
      <c r="B19" s="169" t="s">
        <v>35</v>
      </c>
      <c r="C19" s="50" t="s">
        <v>93</v>
      </c>
      <c r="D19" s="6" t="s">
        <v>88</v>
      </c>
      <c r="E19" s="53">
        <v>8</v>
      </c>
      <c r="I19" t="s">
        <v>269</v>
      </c>
    </row>
    <row r="20" spans="1:9" x14ac:dyDescent="0.35">
      <c r="A20" s="173"/>
      <c r="B20" s="170"/>
      <c r="C20" s="50" t="s">
        <v>94</v>
      </c>
      <c r="D20" s="9" t="s">
        <v>104</v>
      </c>
      <c r="E20" s="54">
        <v>8</v>
      </c>
      <c r="I20" t="s">
        <v>269</v>
      </c>
    </row>
    <row r="21" spans="1:9" x14ac:dyDescent="0.35">
      <c r="A21" s="173"/>
      <c r="B21" s="170"/>
      <c r="C21" s="44" t="s">
        <v>95</v>
      </c>
      <c r="D21" s="9" t="s">
        <v>105</v>
      </c>
      <c r="E21" s="54"/>
      <c r="I21" t="s">
        <v>269</v>
      </c>
    </row>
    <row r="22" spans="1:9" x14ac:dyDescent="0.35">
      <c r="A22" s="173"/>
      <c r="B22" s="170"/>
      <c r="C22" s="44" t="s">
        <v>96</v>
      </c>
      <c r="D22" s="9" t="s">
        <v>106</v>
      </c>
      <c r="E22" s="54"/>
      <c r="I22" t="s">
        <v>269</v>
      </c>
    </row>
    <row r="23" spans="1:9" ht="15" thickBot="1" x14ac:dyDescent="0.4">
      <c r="A23" s="174"/>
      <c r="B23" s="171"/>
      <c r="C23" s="21"/>
      <c r="D23" s="10"/>
      <c r="E23" s="17"/>
      <c r="F23">
        <f>SUM(E14:E18)+SUM(E19:E23)</f>
        <v>32</v>
      </c>
      <c r="I23" t="s">
        <v>269</v>
      </c>
    </row>
    <row r="24" spans="1:9" x14ac:dyDescent="0.35">
      <c r="A24" s="172">
        <v>44262</v>
      </c>
      <c r="B24" s="169" t="s">
        <v>36</v>
      </c>
      <c r="C24" s="50" t="s">
        <v>93</v>
      </c>
      <c r="D24" s="6" t="s">
        <v>88</v>
      </c>
      <c r="E24" s="53">
        <v>8</v>
      </c>
      <c r="I24" t="s">
        <v>269</v>
      </c>
    </row>
    <row r="25" spans="1:9" x14ac:dyDescent="0.35">
      <c r="A25" s="173"/>
      <c r="B25" s="170"/>
      <c r="C25" s="50" t="s">
        <v>94</v>
      </c>
      <c r="D25" s="9" t="s">
        <v>104</v>
      </c>
      <c r="E25" s="54">
        <v>8</v>
      </c>
      <c r="I25" t="s">
        <v>269</v>
      </c>
    </row>
    <row r="26" spans="1:9" x14ac:dyDescent="0.35">
      <c r="A26" s="173"/>
      <c r="B26" s="170"/>
      <c r="C26" s="44" t="s">
        <v>95</v>
      </c>
      <c r="D26" s="9" t="s">
        <v>105</v>
      </c>
      <c r="E26" s="54">
        <v>8</v>
      </c>
      <c r="I26" t="s">
        <v>269</v>
      </c>
    </row>
    <row r="27" spans="1:9" x14ac:dyDescent="0.35">
      <c r="A27" s="173"/>
      <c r="B27" s="170"/>
      <c r="C27" s="44" t="s">
        <v>96</v>
      </c>
      <c r="D27" s="9" t="s">
        <v>106</v>
      </c>
      <c r="E27" s="54">
        <v>8</v>
      </c>
      <c r="I27" t="s">
        <v>269</v>
      </c>
    </row>
    <row r="28" spans="1:9" ht="15" thickBot="1" x14ac:dyDescent="0.4">
      <c r="A28" s="174"/>
      <c r="B28" s="171"/>
      <c r="C28" s="21"/>
      <c r="D28" s="10"/>
      <c r="E28" s="17"/>
      <c r="I28" t="s">
        <v>269</v>
      </c>
    </row>
    <row r="29" spans="1:9" x14ac:dyDescent="0.35">
      <c r="A29" s="172">
        <v>44276</v>
      </c>
      <c r="B29" s="169" t="s">
        <v>36</v>
      </c>
      <c r="C29" s="50" t="s">
        <v>93</v>
      </c>
      <c r="D29" s="6" t="s">
        <v>88</v>
      </c>
      <c r="E29" s="53">
        <v>8</v>
      </c>
      <c r="I29" t="s">
        <v>269</v>
      </c>
    </row>
    <row r="30" spans="1:9" x14ac:dyDescent="0.35">
      <c r="A30" s="173"/>
      <c r="B30" s="170"/>
      <c r="C30" s="50" t="s">
        <v>94</v>
      </c>
      <c r="D30" s="9" t="s">
        <v>104</v>
      </c>
      <c r="E30" s="54">
        <v>8</v>
      </c>
      <c r="I30" t="s">
        <v>269</v>
      </c>
    </row>
    <row r="31" spans="1:9" x14ac:dyDescent="0.35">
      <c r="A31" s="173"/>
      <c r="B31" s="170"/>
      <c r="C31" s="44" t="s">
        <v>95</v>
      </c>
      <c r="D31" s="9" t="s">
        <v>105</v>
      </c>
      <c r="E31" s="54">
        <v>8</v>
      </c>
      <c r="I31" t="s">
        <v>269</v>
      </c>
    </row>
    <row r="32" spans="1:9" x14ac:dyDescent="0.35">
      <c r="A32" s="173"/>
      <c r="B32" s="170"/>
      <c r="C32" s="44" t="s">
        <v>96</v>
      </c>
      <c r="D32" s="9" t="s">
        <v>106</v>
      </c>
      <c r="E32" s="54">
        <v>8</v>
      </c>
      <c r="I32" t="s">
        <v>269</v>
      </c>
    </row>
    <row r="33" spans="1:9" ht="15" thickBot="1" x14ac:dyDescent="0.4">
      <c r="A33" s="174"/>
      <c r="B33" s="171"/>
      <c r="C33" s="21"/>
      <c r="D33" s="10"/>
      <c r="E33" s="17"/>
      <c r="F33">
        <f>SUM(E24:E28)+SUM(E29:E33)</f>
        <v>64</v>
      </c>
      <c r="I33" t="s">
        <v>269</v>
      </c>
    </row>
    <row r="34" spans="1:9" x14ac:dyDescent="0.35">
      <c r="A34" s="172">
        <v>44290</v>
      </c>
      <c r="B34" s="169" t="s">
        <v>37</v>
      </c>
      <c r="C34" s="50" t="s">
        <v>93</v>
      </c>
      <c r="D34" s="6" t="s">
        <v>88</v>
      </c>
      <c r="E34" s="53">
        <v>8</v>
      </c>
      <c r="I34" t="s">
        <v>269</v>
      </c>
    </row>
    <row r="35" spans="1:9" x14ac:dyDescent="0.35">
      <c r="A35" s="173"/>
      <c r="B35" s="170"/>
      <c r="C35" s="50" t="s">
        <v>94</v>
      </c>
      <c r="D35" s="9" t="s">
        <v>104</v>
      </c>
      <c r="E35" s="54">
        <v>8</v>
      </c>
      <c r="I35" t="s">
        <v>269</v>
      </c>
    </row>
    <row r="36" spans="1:9" x14ac:dyDescent="0.35">
      <c r="A36" s="173"/>
      <c r="B36" s="170"/>
      <c r="C36" s="44" t="s">
        <v>95</v>
      </c>
      <c r="D36" s="9" t="s">
        <v>105</v>
      </c>
      <c r="E36" s="54">
        <v>8</v>
      </c>
      <c r="I36" t="s">
        <v>269</v>
      </c>
    </row>
    <row r="37" spans="1:9" x14ac:dyDescent="0.35">
      <c r="A37" s="173"/>
      <c r="B37" s="170"/>
      <c r="C37" s="44" t="s">
        <v>96</v>
      </c>
      <c r="D37" s="9" t="s">
        <v>106</v>
      </c>
      <c r="E37" s="54">
        <v>8</v>
      </c>
      <c r="I37" t="s">
        <v>269</v>
      </c>
    </row>
    <row r="38" spans="1:9" ht="15" thickBot="1" x14ac:dyDescent="0.4">
      <c r="A38" s="174"/>
      <c r="B38" s="171"/>
      <c r="C38" s="21"/>
      <c r="D38" s="10"/>
      <c r="E38" s="17"/>
      <c r="I38" t="s">
        <v>269</v>
      </c>
    </row>
    <row r="39" spans="1:9" x14ac:dyDescent="0.35">
      <c r="A39" s="172">
        <v>44304</v>
      </c>
      <c r="B39" s="169" t="s">
        <v>37</v>
      </c>
      <c r="C39" s="50" t="s">
        <v>93</v>
      </c>
      <c r="D39" s="6" t="s">
        <v>88</v>
      </c>
      <c r="E39" s="53">
        <v>8</v>
      </c>
      <c r="I39" t="s">
        <v>269</v>
      </c>
    </row>
    <row r="40" spans="1:9" x14ac:dyDescent="0.35">
      <c r="A40" s="173"/>
      <c r="B40" s="170"/>
      <c r="C40" s="50" t="s">
        <v>94</v>
      </c>
      <c r="D40" s="9" t="s">
        <v>104</v>
      </c>
      <c r="E40" s="54">
        <v>8</v>
      </c>
      <c r="I40" t="s">
        <v>269</v>
      </c>
    </row>
    <row r="41" spans="1:9" x14ac:dyDescent="0.35">
      <c r="A41" s="173"/>
      <c r="B41" s="170"/>
      <c r="C41" s="44" t="s">
        <v>95</v>
      </c>
      <c r="D41" s="9" t="s">
        <v>105</v>
      </c>
      <c r="E41" s="54">
        <v>8</v>
      </c>
      <c r="I41" t="s">
        <v>269</v>
      </c>
    </row>
    <row r="42" spans="1:9" x14ac:dyDescent="0.35">
      <c r="A42" s="173"/>
      <c r="B42" s="170"/>
      <c r="C42" s="44" t="s">
        <v>96</v>
      </c>
      <c r="D42" s="9" t="s">
        <v>106</v>
      </c>
      <c r="E42" s="54">
        <v>8</v>
      </c>
      <c r="I42" t="s">
        <v>269</v>
      </c>
    </row>
    <row r="43" spans="1:9" ht="15" thickBot="1" x14ac:dyDescent="0.4">
      <c r="A43" s="174"/>
      <c r="B43" s="171"/>
      <c r="C43" s="21"/>
      <c r="D43" s="10"/>
      <c r="E43" s="17"/>
      <c r="F43">
        <f>SUM(E34:E38)+SUM(E39:E43)</f>
        <v>64</v>
      </c>
      <c r="I43" t="s">
        <v>269</v>
      </c>
    </row>
    <row r="44" spans="1:9" x14ac:dyDescent="0.35">
      <c r="A44" s="172">
        <v>44318</v>
      </c>
      <c r="B44" s="169" t="s">
        <v>38</v>
      </c>
      <c r="C44" s="50" t="s">
        <v>93</v>
      </c>
      <c r="D44" s="6" t="s">
        <v>88</v>
      </c>
      <c r="E44" s="53">
        <v>8</v>
      </c>
      <c r="I44" t="s">
        <v>269</v>
      </c>
    </row>
    <row r="45" spans="1:9" x14ac:dyDescent="0.35">
      <c r="A45" s="173"/>
      <c r="B45" s="170"/>
      <c r="C45" s="50" t="s">
        <v>94</v>
      </c>
      <c r="D45" s="9" t="s">
        <v>104</v>
      </c>
      <c r="E45" s="54">
        <v>8</v>
      </c>
      <c r="I45" t="s">
        <v>269</v>
      </c>
    </row>
    <row r="46" spans="1:9" x14ac:dyDescent="0.35">
      <c r="A46" s="173"/>
      <c r="B46" s="170"/>
      <c r="C46" s="44" t="s">
        <v>95</v>
      </c>
      <c r="D46" s="9" t="s">
        <v>105</v>
      </c>
      <c r="E46" s="54">
        <v>8</v>
      </c>
      <c r="I46" t="s">
        <v>269</v>
      </c>
    </row>
    <row r="47" spans="1:9" x14ac:dyDescent="0.35">
      <c r="A47" s="173"/>
      <c r="B47" s="170"/>
      <c r="C47" s="44" t="s">
        <v>96</v>
      </c>
      <c r="D47" s="9" t="s">
        <v>106</v>
      </c>
      <c r="E47" s="54">
        <v>8</v>
      </c>
      <c r="I47" t="s">
        <v>269</v>
      </c>
    </row>
    <row r="48" spans="1:9" ht="15" thickBot="1" x14ac:dyDescent="0.4">
      <c r="A48" s="174"/>
      <c r="B48" s="171"/>
      <c r="C48" s="21"/>
      <c r="D48" s="10"/>
      <c r="E48" s="17"/>
      <c r="I48" t="s">
        <v>269</v>
      </c>
    </row>
    <row r="49" spans="1:9" x14ac:dyDescent="0.35">
      <c r="A49" s="172">
        <v>44332</v>
      </c>
      <c r="B49" s="169" t="s">
        <v>38</v>
      </c>
      <c r="C49" s="50" t="s">
        <v>93</v>
      </c>
      <c r="D49" s="6" t="s">
        <v>88</v>
      </c>
      <c r="E49" s="53">
        <v>8</v>
      </c>
      <c r="I49" t="s">
        <v>269</v>
      </c>
    </row>
    <row r="50" spans="1:9" x14ac:dyDescent="0.35">
      <c r="A50" s="173"/>
      <c r="B50" s="170"/>
      <c r="C50" s="50" t="s">
        <v>94</v>
      </c>
      <c r="D50" s="9" t="s">
        <v>104</v>
      </c>
      <c r="E50" s="54">
        <v>8</v>
      </c>
      <c r="I50" t="s">
        <v>269</v>
      </c>
    </row>
    <row r="51" spans="1:9" x14ac:dyDescent="0.35">
      <c r="A51" s="173"/>
      <c r="B51" s="170"/>
      <c r="C51" s="44" t="s">
        <v>95</v>
      </c>
      <c r="D51" s="9" t="s">
        <v>105</v>
      </c>
      <c r="E51" s="54">
        <v>8</v>
      </c>
      <c r="I51" t="s">
        <v>269</v>
      </c>
    </row>
    <row r="52" spans="1:9" x14ac:dyDescent="0.35">
      <c r="A52" s="173"/>
      <c r="B52" s="170"/>
      <c r="C52" s="44" t="s">
        <v>96</v>
      </c>
      <c r="D52" s="9" t="s">
        <v>106</v>
      </c>
      <c r="E52" s="54">
        <v>8</v>
      </c>
      <c r="I52" t="s">
        <v>269</v>
      </c>
    </row>
    <row r="53" spans="1:9" ht="15" thickBot="1" x14ac:dyDescent="0.4">
      <c r="A53" s="174"/>
      <c r="B53" s="171"/>
      <c r="C53" s="21"/>
      <c r="D53" s="10"/>
      <c r="E53" s="17"/>
      <c r="F53">
        <f>SUM(E44:E48)+SUM(E49:E53)</f>
        <v>64</v>
      </c>
      <c r="I53" t="s">
        <v>269</v>
      </c>
    </row>
    <row r="54" spans="1:9" ht="15" thickBot="1" x14ac:dyDescent="0.4">
      <c r="D54" s="65" t="s">
        <v>100</v>
      </c>
      <c r="E54" s="67">
        <f>SUM(E4:E52)</f>
        <v>256</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37E9-1836-478A-9B03-14E6E83C6B1E}">
  <dimension ref="A1:I54"/>
  <sheetViews>
    <sheetView workbookViewId="0">
      <selection activeCell="L14" sqref="L14"/>
    </sheetView>
  </sheetViews>
  <sheetFormatPr defaultRowHeight="14.5" x14ac:dyDescent="0.35"/>
  <cols>
    <col min="1" max="1" width="8.7265625" style="8"/>
    <col min="2" max="2" width="14" style="8" bestFit="1" customWidth="1"/>
    <col min="3" max="3" width="4.90625" style="8" bestFit="1" customWidth="1"/>
    <col min="4" max="4" width="12.7265625" customWidth="1"/>
    <col min="5" max="5" width="9.6328125" customWidth="1"/>
  </cols>
  <sheetData>
    <row r="1" spans="1:9" ht="15" thickBot="1" x14ac:dyDescent="0.4">
      <c r="A1" s="175" t="s">
        <v>80</v>
      </c>
      <c r="B1" s="176"/>
      <c r="C1" s="176"/>
      <c r="D1" s="176"/>
      <c r="E1" s="177"/>
      <c r="F1" s="40" t="s">
        <v>101</v>
      </c>
      <c r="G1" s="41"/>
      <c r="H1" s="42"/>
    </row>
    <row r="2" spans="1:9" ht="15" thickBot="1" x14ac:dyDescent="0.4">
      <c r="A2" s="25" t="s">
        <v>77</v>
      </c>
      <c r="B2" s="23"/>
      <c r="C2" s="23"/>
      <c r="D2" s="23"/>
      <c r="E2" s="24">
        <f>E54</f>
        <v>810</v>
      </c>
      <c r="F2" s="43" t="s">
        <v>227</v>
      </c>
      <c r="G2" s="33"/>
      <c r="H2" s="36"/>
    </row>
    <row r="3" spans="1:9" ht="15" thickBot="1" x14ac:dyDescent="0.4">
      <c r="A3" s="12" t="s">
        <v>71</v>
      </c>
      <c r="B3" s="19" t="s">
        <v>75</v>
      </c>
      <c r="C3" s="19" t="s">
        <v>102</v>
      </c>
      <c r="D3" s="13" t="s">
        <v>73</v>
      </c>
      <c r="E3" s="14" t="s">
        <v>72</v>
      </c>
      <c r="I3" t="s">
        <v>266</v>
      </c>
    </row>
    <row r="4" spans="1:9" ht="15" thickTop="1" x14ac:dyDescent="0.35">
      <c r="A4" s="179">
        <v>44206</v>
      </c>
      <c r="B4" s="178" t="s">
        <v>247</v>
      </c>
      <c r="C4" s="45" t="s">
        <v>93</v>
      </c>
      <c r="D4" s="16" t="s">
        <v>259</v>
      </c>
      <c r="E4" s="15">
        <v>0</v>
      </c>
      <c r="F4" s="128" t="s">
        <v>265</v>
      </c>
      <c r="G4" s="40" t="s">
        <v>258</v>
      </c>
      <c r="H4" s="42"/>
      <c r="I4" s="184" t="s">
        <v>270</v>
      </c>
    </row>
    <row r="5" spans="1:9" x14ac:dyDescent="0.35">
      <c r="A5" s="173"/>
      <c r="B5" s="170"/>
      <c r="C5" s="45" t="s">
        <v>94</v>
      </c>
      <c r="D5" s="16" t="s">
        <v>260</v>
      </c>
      <c r="E5" s="15">
        <v>0</v>
      </c>
      <c r="G5" s="45" t="s">
        <v>93</v>
      </c>
      <c r="H5" s="16" t="s">
        <v>259</v>
      </c>
      <c r="I5" s="184" t="s">
        <v>270</v>
      </c>
    </row>
    <row r="6" spans="1:9" x14ac:dyDescent="0.35">
      <c r="A6" s="173"/>
      <c r="B6" s="170"/>
      <c r="C6" s="45" t="s">
        <v>95</v>
      </c>
      <c r="D6" s="16" t="s">
        <v>261</v>
      </c>
      <c r="E6" s="15">
        <v>0</v>
      </c>
      <c r="G6" s="45" t="s">
        <v>94</v>
      </c>
      <c r="H6" s="16" t="s">
        <v>260</v>
      </c>
      <c r="I6" s="184" t="s">
        <v>270</v>
      </c>
    </row>
    <row r="7" spans="1:9" x14ac:dyDescent="0.35">
      <c r="A7" s="173"/>
      <c r="B7" s="170"/>
      <c r="C7" s="45" t="s">
        <v>96</v>
      </c>
      <c r="D7" s="16" t="s">
        <v>262</v>
      </c>
      <c r="E7" s="15">
        <v>0</v>
      </c>
      <c r="G7" s="45" t="s">
        <v>95</v>
      </c>
      <c r="H7" s="16" t="s">
        <v>261</v>
      </c>
      <c r="I7" s="184" t="s">
        <v>270</v>
      </c>
    </row>
    <row r="8" spans="1:9" ht="15" thickBot="1" x14ac:dyDescent="0.4">
      <c r="A8" s="174"/>
      <c r="B8" s="171"/>
      <c r="C8" s="46" t="s">
        <v>103</v>
      </c>
      <c r="D8" s="17" t="s">
        <v>263</v>
      </c>
      <c r="E8" s="17">
        <v>0</v>
      </c>
      <c r="G8" s="45" t="s">
        <v>96</v>
      </c>
      <c r="H8" s="16" t="s">
        <v>262</v>
      </c>
      <c r="I8" s="184" t="s">
        <v>270</v>
      </c>
    </row>
    <row r="9" spans="1:9" ht="15" thickBot="1" x14ac:dyDescent="0.4">
      <c r="A9" s="172">
        <v>44220</v>
      </c>
      <c r="B9" s="169" t="s">
        <v>248</v>
      </c>
      <c r="C9" s="45" t="s">
        <v>93</v>
      </c>
      <c r="D9" s="16" t="s">
        <v>259</v>
      </c>
      <c r="E9" s="15">
        <v>0</v>
      </c>
      <c r="G9" s="46" t="s">
        <v>103</v>
      </c>
      <c r="H9" s="17" t="s">
        <v>263</v>
      </c>
      <c r="I9" s="184" t="s">
        <v>270</v>
      </c>
    </row>
    <row r="10" spans="1:9" x14ac:dyDescent="0.35">
      <c r="A10" s="173"/>
      <c r="B10" s="170"/>
      <c r="C10" s="45" t="s">
        <v>94</v>
      </c>
      <c r="D10" s="16" t="s">
        <v>260</v>
      </c>
      <c r="E10" s="15">
        <v>0</v>
      </c>
      <c r="I10" s="184" t="s">
        <v>270</v>
      </c>
    </row>
    <row r="11" spans="1:9" x14ac:dyDescent="0.35">
      <c r="A11" s="173"/>
      <c r="B11" s="170"/>
      <c r="C11" s="45" t="s">
        <v>95</v>
      </c>
      <c r="D11" s="16" t="s">
        <v>261</v>
      </c>
      <c r="E11" s="15">
        <v>0</v>
      </c>
      <c r="I11" s="184" t="s">
        <v>270</v>
      </c>
    </row>
    <row r="12" spans="1:9" x14ac:dyDescent="0.35">
      <c r="A12" s="173"/>
      <c r="B12" s="170"/>
      <c r="C12" s="45" t="s">
        <v>96</v>
      </c>
      <c r="D12" s="16" t="s">
        <v>262</v>
      </c>
      <c r="E12" s="16">
        <v>0</v>
      </c>
      <c r="I12" s="184" t="s">
        <v>270</v>
      </c>
    </row>
    <row r="13" spans="1:9" ht="15" thickBot="1" x14ac:dyDescent="0.4">
      <c r="A13" s="174"/>
      <c r="B13" s="171"/>
      <c r="C13" s="46" t="s">
        <v>103</v>
      </c>
      <c r="D13" s="17" t="s">
        <v>263</v>
      </c>
      <c r="E13" s="17">
        <v>0</v>
      </c>
      <c r="F13">
        <f>SUM(E4:E8)+SUM(E9:E13)</f>
        <v>0</v>
      </c>
      <c r="I13" s="184" t="s">
        <v>270</v>
      </c>
    </row>
    <row r="14" spans="1:9" x14ac:dyDescent="0.35">
      <c r="A14" s="172">
        <v>44234</v>
      </c>
      <c r="B14" s="169" t="s">
        <v>249</v>
      </c>
      <c r="C14" s="45" t="s">
        <v>93</v>
      </c>
      <c r="D14" s="16" t="s">
        <v>259</v>
      </c>
      <c r="E14" s="15">
        <v>30</v>
      </c>
      <c r="I14" s="184" t="s">
        <v>270</v>
      </c>
    </row>
    <row r="15" spans="1:9" x14ac:dyDescent="0.35">
      <c r="A15" s="173"/>
      <c r="B15" s="170"/>
      <c r="C15" s="45" t="s">
        <v>94</v>
      </c>
      <c r="D15" s="16" t="s">
        <v>260</v>
      </c>
      <c r="E15" s="15">
        <v>30</v>
      </c>
      <c r="I15" s="184" t="s">
        <v>270</v>
      </c>
    </row>
    <row r="16" spans="1:9" x14ac:dyDescent="0.35">
      <c r="A16" s="173"/>
      <c r="B16" s="170"/>
      <c r="C16" s="45" t="s">
        <v>95</v>
      </c>
      <c r="D16" s="16" t="s">
        <v>261</v>
      </c>
      <c r="E16" s="15">
        <v>30</v>
      </c>
      <c r="I16" s="184" t="s">
        <v>270</v>
      </c>
    </row>
    <row r="17" spans="1:9" x14ac:dyDescent="0.35">
      <c r="A17" s="173"/>
      <c r="B17" s="170"/>
      <c r="C17" s="45" t="s">
        <v>96</v>
      </c>
      <c r="D17" s="16" t="s">
        <v>262</v>
      </c>
      <c r="E17" s="16"/>
      <c r="I17" s="184" t="s">
        <v>270</v>
      </c>
    </row>
    <row r="18" spans="1:9" ht="15" thickBot="1" x14ac:dyDescent="0.4">
      <c r="A18" s="174"/>
      <c r="B18" s="171"/>
      <c r="C18" s="46" t="s">
        <v>103</v>
      </c>
      <c r="D18" s="17" t="s">
        <v>263</v>
      </c>
      <c r="E18" s="17"/>
      <c r="I18" s="184" t="s">
        <v>270</v>
      </c>
    </row>
    <row r="19" spans="1:9" x14ac:dyDescent="0.35">
      <c r="A19" s="172">
        <v>44248</v>
      </c>
      <c r="B19" s="169" t="s">
        <v>250</v>
      </c>
      <c r="C19" s="45" t="s">
        <v>93</v>
      </c>
      <c r="D19" s="16" t="s">
        <v>259</v>
      </c>
      <c r="E19" s="15">
        <v>30</v>
      </c>
      <c r="I19" s="184" t="s">
        <v>270</v>
      </c>
    </row>
    <row r="20" spans="1:9" x14ac:dyDescent="0.35">
      <c r="A20" s="173"/>
      <c r="B20" s="170"/>
      <c r="C20" s="45" t="s">
        <v>94</v>
      </c>
      <c r="D20" s="16" t="s">
        <v>260</v>
      </c>
      <c r="E20" s="15">
        <v>30</v>
      </c>
      <c r="I20" s="184" t="s">
        <v>270</v>
      </c>
    </row>
    <row r="21" spans="1:9" x14ac:dyDescent="0.35">
      <c r="A21" s="173"/>
      <c r="B21" s="170"/>
      <c r="C21" s="45" t="s">
        <v>95</v>
      </c>
      <c r="D21" s="16" t="s">
        <v>261</v>
      </c>
      <c r="E21" s="15">
        <v>30</v>
      </c>
      <c r="I21" s="184" t="s">
        <v>270</v>
      </c>
    </row>
    <row r="22" spans="1:9" x14ac:dyDescent="0.35">
      <c r="A22" s="173"/>
      <c r="B22" s="170"/>
      <c r="C22" s="45" t="s">
        <v>96</v>
      </c>
      <c r="D22" s="16" t="s">
        <v>262</v>
      </c>
      <c r="E22" s="16"/>
      <c r="I22" s="184" t="s">
        <v>270</v>
      </c>
    </row>
    <row r="23" spans="1:9" ht="15" thickBot="1" x14ac:dyDescent="0.4">
      <c r="A23" s="174"/>
      <c r="B23" s="171"/>
      <c r="C23" s="46" t="s">
        <v>103</v>
      </c>
      <c r="D23" s="17" t="s">
        <v>263</v>
      </c>
      <c r="E23" s="17"/>
      <c r="F23">
        <f>SUM(E14:E18)+SUM(E19:E23)</f>
        <v>180</v>
      </c>
      <c r="I23" s="184" t="s">
        <v>270</v>
      </c>
    </row>
    <row r="24" spans="1:9" x14ac:dyDescent="0.35">
      <c r="A24" s="172">
        <v>44262</v>
      </c>
      <c r="B24" s="169" t="s">
        <v>251</v>
      </c>
      <c r="C24" s="45" t="s">
        <v>93</v>
      </c>
      <c r="D24" s="16" t="s">
        <v>259</v>
      </c>
      <c r="E24" s="15">
        <v>30</v>
      </c>
      <c r="I24" s="184" t="s">
        <v>270</v>
      </c>
    </row>
    <row r="25" spans="1:9" x14ac:dyDescent="0.35">
      <c r="A25" s="173"/>
      <c r="B25" s="170"/>
      <c r="C25" s="45" t="s">
        <v>94</v>
      </c>
      <c r="D25" s="16" t="s">
        <v>260</v>
      </c>
      <c r="E25" s="15">
        <v>30</v>
      </c>
      <c r="I25" s="184" t="s">
        <v>270</v>
      </c>
    </row>
    <row r="26" spans="1:9" x14ac:dyDescent="0.35">
      <c r="A26" s="173"/>
      <c r="B26" s="170"/>
      <c r="C26" s="45" t="s">
        <v>95</v>
      </c>
      <c r="D26" s="16" t="s">
        <v>261</v>
      </c>
      <c r="E26" s="15">
        <v>30</v>
      </c>
      <c r="I26" s="184" t="s">
        <v>270</v>
      </c>
    </row>
    <row r="27" spans="1:9" x14ac:dyDescent="0.35">
      <c r="A27" s="173"/>
      <c r="B27" s="170"/>
      <c r="C27" s="45" t="s">
        <v>96</v>
      </c>
      <c r="D27" s="16" t="s">
        <v>262</v>
      </c>
      <c r="E27" s="15">
        <v>30</v>
      </c>
      <c r="I27" s="184" t="s">
        <v>270</v>
      </c>
    </row>
    <row r="28" spans="1:9" ht="15" thickBot="1" x14ac:dyDescent="0.4">
      <c r="A28" s="174"/>
      <c r="B28" s="171"/>
      <c r="C28" s="46" t="s">
        <v>103</v>
      </c>
      <c r="D28" s="17" t="s">
        <v>263</v>
      </c>
      <c r="E28" s="17"/>
      <c r="I28" s="184" t="s">
        <v>270</v>
      </c>
    </row>
    <row r="29" spans="1:9" x14ac:dyDescent="0.35">
      <c r="A29" s="172">
        <v>44276</v>
      </c>
      <c r="B29" s="169" t="s">
        <v>252</v>
      </c>
      <c r="C29" s="45" t="s">
        <v>93</v>
      </c>
      <c r="D29" s="16" t="s">
        <v>259</v>
      </c>
      <c r="E29" s="15">
        <v>30</v>
      </c>
      <c r="I29" s="184" t="s">
        <v>270</v>
      </c>
    </row>
    <row r="30" spans="1:9" x14ac:dyDescent="0.35">
      <c r="A30" s="173"/>
      <c r="B30" s="170"/>
      <c r="C30" s="45" t="s">
        <v>94</v>
      </c>
      <c r="D30" s="16" t="s">
        <v>260</v>
      </c>
      <c r="E30" s="15">
        <v>30</v>
      </c>
      <c r="I30" s="184" t="s">
        <v>270</v>
      </c>
    </row>
    <row r="31" spans="1:9" x14ac:dyDescent="0.35">
      <c r="A31" s="173"/>
      <c r="B31" s="170"/>
      <c r="C31" s="45" t="s">
        <v>95</v>
      </c>
      <c r="D31" s="16" t="s">
        <v>261</v>
      </c>
      <c r="E31" s="15">
        <v>30</v>
      </c>
      <c r="I31" s="184" t="s">
        <v>270</v>
      </c>
    </row>
    <row r="32" spans="1:9" x14ac:dyDescent="0.35">
      <c r="A32" s="173"/>
      <c r="B32" s="170"/>
      <c r="C32" s="45" t="s">
        <v>96</v>
      </c>
      <c r="D32" s="16" t="s">
        <v>262</v>
      </c>
      <c r="E32" s="15">
        <v>30</v>
      </c>
      <c r="I32" s="184" t="s">
        <v>270</v>
      </c>
    </row>
    <row r="33" spans="1:9" ht="15" thickBot="1" x14ac:dyDescent="0.4">
      <c r="A33" s="174"/>
      <c r="B33" s="171"/>
      <c r="C33" s="46" t="s">
        <v>103</v>
      </c>
      <c r="D33" s="17" t="s">
        <v>263</v>
      </c>
      <c r="E33" s="17"/>
      <c r="F33">
        <f>SUM(E24:E28)+SUM(E29:E33)</f>
        <v>240</v>
      </c>
      <c r="I33" s="184" t="s">
        <v>270</v>
      </c>
    </row>
    <row r="34" spans="1:9" x14ac:dyDescent="0.35">
      <c r="A34" s="172">
        <v>44290</v>
      </c>
      <c r="B34" s="170" t="s">
        <v>43</v>
      </c>
      <c r="C34" s="45" t="s">
        <v>93</v>
      </c>
      <c r="D34" s="16" t="s">
        <v>259</v>
      </c>
      <c r="E34" s="15">
        <v>30</v>
      </c>
      <c r="I34" s="184" t="s">
        <v>270</v>
      </c>
    </row>
    <row r="35" spans="1:9" x14ac:dyDescent="0.35">
      <c r="A35" s="173"/>
      <c r="B35" s="170"/>
      <c r="C35" s="45" t="s">
        <v>94</v>
      </c>
      <c r="D35" s="16" t="s">
        <v>260</v>
      </c>
      <c r="E35" s="15">
        <v>30</v>
      </c>
      <c r="I35" s="184" t="s">
        <v>270</v>
      </c>
    </row>
    <row r="36" spans="1:9" x14ac:dyDescent="0.35">
      <c r="A36" s="173"/>
      <c r="B36" s="170"/>
      <c r="C36" s="45" t="s">
        <v>95</v>
      </c>
      <c r="D36" s="16" t="s">
        <v>261</v>
      </c>
      <c r="E36" s="15">
        <v>30</v>
      </c>
      <c r="I36" s="184" t="s">
        <v>270</v>
      </c>
    </row>
    <row r="37" spans="1:9" x14ac:dyDescent="0.35">
      <c r="A37" s="173"/>
      <c r="B37" s="170"/>
      <c r="C37" s="45" t="s">
        <v>96</v>
      </c>
      <c r="D37" s="16" t="s">
        <v>262</v>
      </c>
      <c r="E37" s="16"/>
      <c r="I37" s="184" t="s">
        <v>270</v>
      </c>
    </row>
    <row r="38" spans="1:9" ht="15" thickBot="1" x14ac:dyDescent="0.4">
      <c r="A38" s="174"/>
      <c r="B38" s="171"/>
      <c r="C38" s="46" t="s">
        <v>103</v>
      </c>
      <c r="D38" s="17" t="s">
        <v>263</v>
      </c>
      <c r="E38" s="17"/>
      <c r="I38" s="184" t="s">
        <v>270</v>
      </c>
    </row>
    <row r="39" spans="1:9" x14ac:dyDescent="0.35">
      <c r="A39" s="172">
        <v>44304</v>
      </c>
      <c r="B39" s="169" t="s">
        <v>56</v>
      </c>
      <c r="C39" s="45" t="s">
        <v>93</v>
      </c>
      <c r="D39" s="16" t="s">
        <v>259</v>
      </c>
      <c r="E39" s="15">
        <v>30</v>
      </c>
      <c r="I39" s="184" t="s">
        <v>270</v>
      </c>
    </row>
    <row r="40" spans="1:9" x14ac:dyDescent="0.35">
      <c r="A40" s="173"/>
      <c r="B40" s="170"/>
      <c r="C40" s="45" t="s">
        <v>94</v>
      </c>
      <c r="D40" s="16" t="s">
        <v>260</v>
      </c>
      <c r="E40" s="16">
        <v>30</v>
      </c>
      <c r="I40" s="184" t="s">
        <v>270</v>
      </c>
    </row>
    <row r="41" spans="1:9" x14ac:dyDescent="0.35">
      <c r="A41" s="173"/>
      <c r="B41" s="170"/>
      <c r="C41" s="45" t="s">
        <v>95</v>
      </c>
      <c r="D41" s="16" t="s">
        <v>261</v>
      </c>
      <c r="E41" s="16">
        <v>30</v>
      </c>
      <c r="I41" s="184" t="s">
        <v>270</v>
      </c>
    </row>
    <row r="42" spans="1:9" x14ac:dyDescent="0.35">
      <c r="A42" s="173"/>
      <c r="B42" s="170"/>
      <c r="C42" s="45" t="s">
        <v>96</v>
      </c>
      <c r="D42" s="16" t="s">
        <v>262</v>
      </c>
      <c r="E42" s="16">
        <v>30</v>
      </c>
      <c r="I42" s="184" t="s">
        <v>270</v>
      </c>
    </row>
    <row r="43" spans="1:9" ht="15" thickBot="1" x14ac:dyDescent="0.4">
      <c r="A43" s="174"/>
      <c r="B43" s="171"/>
      <c r="C43" s="46" t="s">
        <v>103</v>
      </c>
      <c r="D43" s="17" t="s">
        <v>263</v>
      </c>
      <c r="E43" s="17"/>
      <c r="F43">
        <f>SUM(E34:E38)+SUM(E39:E43)</f>
        <v>210</v>
      </c>
      <c r="I43" s="184" t="s">
        <v>270</v>
      </c>
    </row>
    <row r="44" spans="1:9" x14ac:dyDescent="0.35">
      <c r="A44" s="172">
        <v>44318</v>
      </c>
      <c r="B44" s="169" t="s">
        <v>253</v>
      </c>
      <c r="C44" s="45" t="s">
        <v>93</v>
      </c>
      <c r="D44" s="16" t="s">
        <v>259</v>
      </c>
      <c r="E44" s="16">
        <v>30</v>
      </c>
      <c r="I44" s="184" t="s">
        <v>270</v>
      </c>
    </row>
    <row r="45" spans="1:9" x14ac:dyDescent="0.35">
      <c r="A45" s="173"/>
      <c r="B45" s="170"/>
      <c r="C45" s="45" t="s">
        <v>94</v>
      </c>
      <c r="D45" s="16" t="s">
        <v>260</v>
      </c>
      <c r="E45" s="16">
        <v>30</v>
      </c>
      <c r="I45" s="184" t="s">
        <v>270</v>
      </c>
    </row>
    <row r="46" spans="1:9" x14ac:dyDescent="0.35">
      <c r="A46" s="173"/>
      <c r="B46" s="170"/>
      <c r="C46" s="45" t="s">
        <v>95</v>
      </c>
      <c r="D46" s="16" t="s">
        <v>261</v>
      </c>
      <c r="E46" s="16">
        <v>30</v>
      </c>
      <c r="I46" s="184" t="s">
        <v>270</v>
      </c>
    </row>
    <row r="47" spans="1:9" x14ac:dyDescent="0.35">
      <c r="A47" s="173"/>
      <c r="B47" s="170"/>
      <c r="C47" s="45" t="s">
        <v>96</v>
      </c>
      <c r="D47" s="16" t="s">
        <v>262</v>
      </c>
      <c r="E47" s="16"/>
      <c r="I47" s="184" t="s">
        <v>270</v>
      </c>
    </row>
    <row r="48" spans="1:9" ht="15" thickBot="1" x14ac:dyDescent="0.4">
      <c r="A48" s="174"/>
      <c r="B48" s="171"/>
      <c r="C48" s="46" t="s">
        <v>103</v>
      </c>
      <c r="D48" s="17" t="s">
        <v>263</v>
      </c>
      <c r="E48" s="17"/>
      <c r="I48" s="184" t="s">
        <v>270</v>
      </c>
    </row>
    <row r="49" spans="1:9" x14ac:dyDescent="0.35">
      <c r="A49" s="172">
        <v>44332</v>
      </c>
      <c r="B49" s="169" t="s">
        <v>254</v>
      </c>
      <c r="C49" s="45" t="s">
        <v>93</v>
      </c>
      <c r="D49" s="16" t="s">
        <v>259</v>
      </c>
      <c r="E49" s="16">
        <v>30</v>
      </c>
      <c r="I49" s="184" t="s">
        <v>270</v>
      </c>
    </row>
    <row r="50" spans="1:9" x14ac:dyDescent="0.35">
      <c r="A50" s="173"/>
      <c r="B50" s="170"/>
      <c r="C50" s="45" t="s">
        <v>94</v>
      </c>
      <c r="D50" s="16" t="s">
        <v>260</v>
      </c>
      <c r="E50" s="16">
        <v>30</v>
      </c>
      <c r="I50" s="184" t="s">
        <v>270</v>
      </c>
    </row>
    <row r="51" spans="1:9" x14ac:dyDescent="0.35">
      <c r="A51" s="173"/>
      <c r="B51" s="170"/>
      <c r="C51" s="45" t="s">
        <v>95</v>
      </c>
      <c r="D51" s="16" t="s">
        <v>261</v>
      </c>
      <c r="E51" s="16">
        <v>30</v>
      </c>
      <c r="I51" s="184" t="s">
        <v>270</v>
      </c>
    </row>
    <row r="52" spans="1:9" x14ac:dyDescent="0.35">
      <c r="A52" s="173"/>
      <c r="B52" s="170"/>
      <c r="C52" s="45" t="s">
        <v>96</v>
      </c>
      <c r="D52" s="16" t="s">
        <v>262</v>
      </c>
      <c r="E52" s="16"/>
      <c r="I52" s="184" t="s">
        <v>270</v>
      </c>
    </row>
    <row r="53" spans="1:9" ht="15" thickBot="1" x14ac:dyDescent="0.4">
      <c r="A53" s="174"/>
      <c r="B53" s="171"/>
      <c r="C53" s="46" t="s">
        <v>103</v>
      </c>
      <c r="D53" s="17" t="s">
        <v>263</v>
      </c>
      <c r="E53" s="17"/>
      <c r="F53">
        <f>SUM(E44:E48)+SUM(E49:E53)</f>
        <v>180</v>
      </c>
      <c r="I53" s="184" t="s">
        <v>270</v>
      </c>
    </row>
    <row r="54" spans="1:9" ht="15" thickBot="1" x14ac:dyDescent="0.4">
      <c r="D54" s="65" t="s">
        <v>115</v>
      </c>
      <c r="E54" s="67">
        <f>SUM(E4:E52)</f>
        <v>810</v>
      </c>
    </row>
  </sheetData>
  <mergeCells count="21">
    <mergeCell ref="A49:A53"/>
    <mergeCell ref="B49:B53"/>
    <mergeCell ref="A34:A38"/>
    <mergeCell ref="B34:B38"/>
    <mergeCell ref="A39:A43"/>
    <mergeCell ref="B39:B43"/>
    <mergeCell ref="A44:A48"/>
    <mergeCell ref="B44:B48"/>
    <mergeCell ref="A19:A23"/>
    <mergeCell ref="B19:B23"/>
    <mergeCell ref="A24:A28"/>
    <mergeCell ref="B24:B28"/>
    <mergeCell ref="A29:A33"/>
    <mergeCell ref="B29:B33"/>
    <mergeCell ref="A14:A18"/>
    <mergeCell ref="B14:B18"/>
    <mergeCell ref="A1:E1"/>
    <mergeCell ref="A4:A8"/>
    <mergeCell ref="B4:B8"/>
    <mergeCell ref="A9:A13"/>
    <mergeCell ref="B9:B13"/>
  </mergeCells>
  <phoneticPr fontId="6" type="noConversion"/>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5874-0475-43C4-B40B-BDA311493A25}">
  <dimension ref="A1:I57"/>
  <sheetViews>
    <sheetView tabSelected="1" workbookViewId="0">
      <selection activeCell="I4" sqref="I4"/>
    </sheetView>
  </sheetViews>
  <sheetFormatPr defaultRowHeight="14.5" x14ac:dyDescent="0.35"/>
  <cols>
    <col min="1" max="1" width="8.7265625" style="8"/>
    <col min="2" max="2" width="14" style="8" bestFit="1" customWidth="1"/>
    <col min="3" max="3" width="4.90625" style="8" bestFit="1" customWidth="1"/>
    <col min="4" max="4" width="12.7265625" customWidth="1"/>
    <col min="5" max="5" width="9.6328125" customWidth="1"/>
  </cols>
  <sheetData>
    <row r="1" spans="1:9" ht="15" thickBot="1" x14ac:dyDescent="0.4">
      <c r="A1" s="175" t="s">
        <v>223</v>
      </c>
      <c r="B1" s="176"/>
      <c r="C1" s="176"/>
      <c r="D1" s="176"/>
      <c r="E1" s="177"/>
      <c r="F1" s="40" t="s">
        <v>101</v>
      </c>
      <c r="G1" s="41"/>
      <c r="H1" s="42"/>
    </row>
    <row r="2" spans="1:9" ht="15" thickBot="1" x14ac:dyDescent="0.4">
      <c r="A2" s="25" t="s">
        <v>77</v>
      </c>
      <c r="B2" s="23"/>
      <c r="C2" s="23"/>
      <c r="D2" s="23"/>
      <c r="E2" s="24">
        <v>1850</v>
      </c>
      <c r="F2" s="43" t="s">
        <v>222</v>
      </c>
      <c r="G2" s="33"/>
      <c r="H2" s="36"/>
    </row>
    <row r="3" spans="1:9" ht="15" thickBot="1" x14ac:dyDescent="0.4">
      <c r="A3" s="12" t="s">
        <v>71</v>
      </c>
      <c r="B3" s="19" t="s">
        <v>75</v>
      </c>
      <c r="C3" s="19" t="s">
        <v>102</v>
      </c>
      <c r="D3" s="13" t="s">
        <v>73</v>
      </c>
      <c r="E3" s="14" t="s">
        <v>72</v>
      </c>
      <c r="I3" t="s">
        <v>266</v>
      </c>
    </row>
    <row r="4" spans="1:9" ht="15" thickTop="1" x14ac:dyDescent="0.35">
      <c r="A4" s="179">
        <v>44206</v>
      </c>
      <c r="B4" s="178" t="s">
        <v>64</v>
      </c>
      <c r="C4" s="50" t="s">
        <v>93</v>
      </c>
      <c r="D4" s="6" t="s">
        <v>97</v>
      </c>
      <c r="E4" s="15">
        <v>50</v>
      </c>
      <c r="G4" s="40" t="s">
        <v>109</v>
      </c>
      <c r="H4" s="42"/>
      <c r="I4" t="s">
        <v>271</v>
      </c>
    </row>
    <row r="5" spans="1:9" x14ac:dyDescent="0.35">
      <c r="A5" s="173"/>
      <c r="B5" s="170"/>
      <c r="C5" s="50" t="s">
        <v>94</v>
      </c>
      <c r="D5" s="9" t="s">
        <v>98</v>
      </c>
      <c r="E5" s="15">
        <v>50</v>
      </c>
      <c r="G5" s="45" t="s">
        <v>93</v>
      </c>
      <c r="H5" s="16" t="s">
        <v>97</v>
      </c>
      <c r="I5" t="s">
        <v>271</v>
      </c>
    </row>
    <row r="6" spans="1:9" x14ac:dyDescent="0.35">
      <c r="A6" s="173"/>
      <c r="B6" s="170"/>
      <c r="C6" s="44" t="s">
        <v>95</v>
      </c>
      <c r="D6" s="9" t="s">
        <v>50</v>
      </c>
      <c r="E6" s="15">
        <v>50</v>
      </c>
      <c r="G6" s="45" t="s">
        <v>94</v>
      </c>
      <c r="H6" s="16" t="s">
        <v>98</v>
      </c>
      <c r="I6" t="s">
        <v>271</v>
      </c>
    </row>
    <row r="7" spans="1:9" x14ac:dyDescent="0.35">
      <c r="A7" s="173"/>
      <c r="B7" s="170"/>
      <c r="C7" s="44" t="s">
        <v>96</v>
      </c>
      <c r="D7" s="9" t="s">
        <v>99</v>
      </c>
      <c r="E7" s="15">
        <v>50</v>
      </c>
      <c r="G7" s="45" t="s">
        <v>95</v>
      </c>
      <c r="H7" s="16" t="s">
        <v>50</v>
      </c>
      <c r="I7" t="s">
        <v>271</v>
      </c>
    </row>
    <row r="8" spans="1:9" ht="15" thickBot="1" x14ac:dyDescent="0.4">
      <c r="A8" s="174"/>
      <c r="B8" s="171"/>
      <c r="C8" s="52"/>
      <c r="D8" s="10"/>
      <c r="E8" s="17"/>
      <c r="G8" s="46" t="s">
        <v>96</v>
      </c>
      <c r="H8" s="17" t="s">
        <v>99</v>
      </c>
      <c r="I8" t="s">
        <v>271</v>
      </c>
    </row>
    <row r="9" spans="1:9" x14ac:dyDescent="0.35">
      <c r="A9" s="172">
        <v>44220</v>
      </c>
      <c r="B9" s="169" t="s">
        <v>65</v>
      </c>
      <c r="C9" s="50" t="s">
        <v>93</v>
      </c>
      <c r="D9" s="6" t="s">
        <v>97</v>
      </c>
      <c r="E9" s="15">
        <v>50</v>
      </c>
      <c r="I9" t="s">
        <v>271</v>
      </c>
    </row>
    <row r="10" spans="1:9" x14ac:dyDescent="0.35">
      <c r="A10" s="173"/>
      <c r="B10" s="170"/>
      <c r="C10" s="50" t="s">
        <v>94</v>
      </c>
      <c r="D10" s="9" t="s">
        <v>98</v>
      </c>
      <c r="E10" s="15">
        <v>50</v>
      </c>
      <c r="I10" t="s">
        <v>271</v>
      </c>
    </row>
    <row r="11" spans="1:9" x14ac:dyDescent="0.35">
      <c r="A11" s="173"/>
      <c r="B11" s="170"/>
      <c r="C11" s="44" t="s">
        <v>95</v>
      </c>
      <c r="D11" s="9" t="s">
        <v>50</v>
      </c>
      <c r="E11" s="15">
        <v>50</v>
      </c>
      <c r="I11" t="s">
        <v>271</v>
      </c>
    </row>
    <row r="12" spans="1:9" x14ac:dyDescent="0.35">
      <c r="A12" s="173"/>
      <c r="B12" s="170"/>
      <c r="C12" s="44" t="s">
        <v>96</v>
      </c>
      <c r="D12" s="9" t="s">
        <v>99</v>
      </c>
      <c r="E12" s="16"/>
      <c r="I12" t="s">
        <v>271</v>
      </c>
    </row>
    <row r="13" spans="1:9" ht="15" thickBot="1" x14ac:dyDescent="0.4">
      <c r="A13" s="174"/>
      <c r="B13" s="171"/>
      <c r="C13" s="21"/>
      <c r="D13" s="10"/>
      <c r="E13" s="17"/>
      <c r="F13">
        <f>SUM(E4:E8)+SUM(E9:E13)</f>
        <v>350</v>
      </c>
      <c r="I13" t="s">
        <v>271</v>
      </c>
    </row>
    <row r="14" spans="1:9" x14ac:dyDescent="0.35">
      <c r="A14" s="172">
        <v>44234</v>
      </c>
      <c r="B14" s="169" t="s">
        <v>36</v>
      </c>
      <c r="C14" s="50" t="s">
        <v>93</v>
      </c>
      <c r="D14" s="11" t="s">
        <v>97</v>
      </c>
      <c r="E14" s="15">
        <v>50</v>
      </c>
      <c r="I14" t="s">
        <v>271</v>
      </c>
    </row>
    <row r="15" spans="1:9" x14ac:dyDescent="0.35">
      <c r="A15" s="173"/>
      <c r="B15" s="170"/>
      <c r="C15" s="50" t="s">
        <v>94</v>
      </c>
      <c r="D15" s="9" t="s">
        <v>98</v>
      </c>
      <c r="E15" s="15">
        <v>50</v>
      </c>
      <c r="I15" t="s">
        <v>271</v>
      </c>
    </row>
    <row r="16" spans="1:9" x14ac:dyDescent="0.35">
      <c r="A16" s="173"/>
      <c r="B16" s="170"/>
      <c r="C16" s="44" t="s">
        <v>95</v>
      </c>
      <c r="D16" s="9" t="s">
        <v>50</v>
      </c>
      <c r="E16" s="15">
        <v>50</v>
      </c>
      <c r="I16" t="s">
        <v>271</v>
      </c>
    </row>
    <row r="17" spans="1:9" x14ac:dyDescent="0.35">
      <c r="A17" s="173"/>
      <c r="B17" s="170"/>
      <c r="C17" s="44" t="s">
        <v>96</v>
      </c>
      <c r="D17" s="9" t="s">
        <v>99</v>
      </c>
      <c r="E17" s="16"/>
      <c r="I17" t="s">
        <v>271</v>
      </c>
    </row>
    <row r="18" spans="1:9" ht="15" thickBot="1" x14ac:dyDescent="0.4">
      <c r="A18" s="174"/>
      <c r="B18" s="171"/>
      <c r="C18" s="21"/>
      <c r="D18" s="10"/>
      <c r="E18" s="17"/>
      <c r="I18" t="s">
        <v>271</v>
      </c>
    </row>
    <row r="19" spans="1:9" x14ac:dyDescent="0.35">
      <c r="A19" s="172">
        <v>44248</v>
      </c>
      <c r="B19" s="169" t="s">
        <v>36</v>
      </c>
      <c r="C19" s="50" t="s">
        <v>93</v>
      </c>
      <c r="D19" s="6" t="s">
        <v>97</v>
      </c>
      <c r="E19" s="15">
        <v>50</v>
      </c>
      <c r="I19" t="s">
        <v>271</v>
      </c>
    </row>
    <row r="20" spans="1:9" x14ac:dyDescent="0.35">
      <c r="A20" s="173"/>
      <c r="B20" s="170"/>
      <c r="C20" s="50" t="s">
        <v>94</v>
      </c>
      <c r="D20" s="9" t="s">
        <v>98</v>
      </c>
      <c r="E20" s="15">
        <v>50</v>
      </c>
      <c r="I20" t="s">
        <v>271</v>
      </c>
    </row>
    <row r="21" spans="1:9" x14ac:dyDescent="0.35">
      <c r="A21" s="173"/>
      <c r="B21" s="170"/>
      <c r="C21" s="44" t="s">
        <v>95</v>
      </c>
      <c r="D21" s="9" t="s">
        <v>50</v>
      </c>
      <c r="E21" s="15">
        <v>50</v>
      </c>
      <c r="I21" t="s">
        <v>271</v>
      </c>
    </row>
    <row r="22" spans="1:9" x14ac:dyDescent="0.35">
      <c r="A22" s="173"/>
      <c r="B22" s="170"/>
      <c r="C22" s="44" t="s">
        <v>96</v>
      </c>
      <c r="D22" s="9" t="s">
        <v>99</v>
      </c>
      <c r="E22" s="16"/>
      <c r="I22" t="s">
        <v>271</v>
      </c>
    </row>
    <row r="23" spans="1:9" ht="15" thickBot="1" x14ac:dyDescent="0.4">
      <c r="A23" s="174"/>
      <c r="B23" s="171"/>
      <c r="C23" s="21"/>
      <c r="D23" s="10"/>
      <c r="E23" s="17"/>
      <c r="F23">
        <f>SUM(E14:E18)+SUM(E19:E23)</f>
        <v>300</v>
      </c>
      <c r="I23" t="s">
        <v>271</v>
      </c>
    </row>
    <row r="24" spans="1:9" x14ac:dyDescent="0.35">
      <c r="A24" s="172">
        <v>44262</v>
      </c>
      <c r="B24" s="169" t="s">
        <v>66</v>
      </c>
      <c r="C24" s="50" t="s">
        <v>93</v>
      </c>
      <c r="D24" s="6" t="s">
        <v>97</v>
      </c>
      <c r="E24" s="15">
        <v>50</v>
      </c>
      <c r="I24" t="s">
        <v>271</v>
      </c>
    </row>
    <row r="25" spans="1:9" x14ac:dyDescent="0.35">
      <c r="A25" s="173"/>
      <c r="B25" s="170"/>
      <c r="C25" s="50" t="s">
        <v>94</v>
      </c>
      <c r="D25" s="9" t="s">
        <v>98</v>
      </c>
      <c r="E25" s="15">
        <v>50</v>
      </c>
      <c r="I25" t="s">
        <v>271</v>
      </c>
    </row>
    <row r="26" spans="1:9" x14ac:dyDescent="0.35">
      <c r="A26" s="173"/>
      <c r="B26" s="170"/>
      <c r="C26" s="44" t="s">
        <v>95</v>
      </c>
      <c r="D26" s="9" t="s">
        <v>50</v>
      </c>
      <c r="E26" s="15">
        <v>50</v>
      </c>
      <c r="I26" t="s">
        <v>271</v>
      </c>
    </row>
    <row r="27" spans="1:9" x14ac:dyDescent="0.35">
      <c r="A27" s="173"/>
      <c r="B27" s="170"/>
      <c r="C27" s="44" t="s">
        <v>96</v>
      </c>
      <c r="D27" s="9" t="s">
        <v>99</v>
      </c>
      <c r="E27" s="15">
        <v>50</v>
      </c>
      <c r="I27" t="s">
        <v>271</v>
      </c>
    </row>
    <row r="28" spans="1:9" ht="15" thickBot="1" x14ac:dyDescent="0.4">
      <c r="A28" s="174"/>
      <c r="B28" s="171"/>
      <c r="C28" s="21"/>
      <c r="D28" s="10"/>
      <c r="E28" s="17"/>
      <c r="I28" t="s">
        <v>271</v>
      </c>
    </row>
    <row r="29" spans="1:9" x14ac:dyDescent="0.35">
      <c r="A29" s="172">
        <v>44276</v>
      </c>
      <c r="B29" s="169" t="s">
        <v>44</v>
      </c>
      <c r="C29" s="50" t="s">
        <v>93</v>
      </c>
      <c r="D29" s="6" t="s">
        <v>97</v>
      </c>
      <c r="E29" s="15">
        <v>50</v>
      </c>
      <c r="I29" t="s">
        <v>271</v>
      </c>
    </row>
    <row r="30" spans="1:9" x14ac:dyDescent="0.35">
      <c r="A30" s="173"/>
      <c r="B30" s="170"/>
      <c r="C30" s="50" t="s">
        <v>94</v>
      </c>
      <c r="D30" s="9" t="s">
        <v>98</v>
      </c>
      <c r="E30" s="15">
        <v>50</v>
      </c>
      <c r="I30" t="s">
        <v>271</v>
      </c>
    </row>
    <row r="31" spans="1:9" x14ac:dyDescent="0.35">
      <c r="A31" s="173"/>
      <c r="B31" s="170"/>
      <c r="C31" s="44" t="s">
        <v>95</v>
      </c>
      <c r="D31" s="9" t="s">
        <v>50</v>
      </c>
      <c r="E31" s="15">
        <v>50</v>
      </c>
      <c r="I31" t="s">
        <v>271</v>
      </c>
    </row>
    <row r="32" spans="1:9" x14ac:dyDescent="0.35">
      <c r="A32" s="173"/>
      <c r="B32" s="170"/>
      <c r="C32" s="44" t="s">
        <v>96</v>
      </c>
      <c r="D32" s="9" t="s">
        <v>99</v>
      </c>
      <c r="E32" s="15">
        <v>50</v>
      </c>
      <c r="I32" t="s">
        <v>271</v>
      </c>
    </row>
    <row r="33" spans="1:9" ht="15" thickBot="1" x14ac:dyDescent="0.4">
      <c r="A33" s="174"/>
      <c r="B33" s="171"/>
      <c r="C33" s="21"/>
      <c r="D33" s="10"/>
      <c r="E33" s="17"/>
      <c r="F33">
        <f>SUM(E24:E28)+SUM(E29:E33)</f>
        <v>400</v>
      </c>
      <c r="I33" t="s">
        <v>271</v>
      </c>
    </row>
    <row r="34" spans="1:9" x14ac:dyDescent="0.35">
      <c r="A34" s="172">
        <v>44290</v>
      </c>
      <c r="B34" s="170" t="s">
        <v>67</v>
      </c>
      <c r="C34" s="50" t="s">
        <v>93</v>
      </c>
      <c r="D34" s="6" t="s">
        <v>97</v>
      </c>
      <c r="E34" s="15">
        <v>50</v>
      </c>
      <c r="I34" t="s">
        <v>271</v>
      </c>
    </row>
    <row r="35" spans="1:9" x14ac:dyDescent="0.35">
      <c r="A35" s="173"/>
      <c r="B35" s="170"/>
      <c r="C35" s="50" t="s">
        <v>94</v>
      </c>
      <c r="D35" s="9" t="s">
        <v>98</v>
      </c>
      <c r="E35" s="15">
        <v>50</v>
      </c>
      <c r="I35" t="s">
        <v>271</v>
      </c>
    </row>
    <row r="36" spans="1:9" x14ac:dyDescent="0.35">
      <c r="A36" s="173"/>
      <c r="B36" s="170"/>
      <c r="C36" s="44" t="s">
        <v>95</v>
      </c>
      <c r="D36" s="9" t="s">
        <v>50</v>
      </c>
      <c r="E36" s="15">
        <v>50</v>
      </c>
      <c r="I36" t="s">
        <v>271</v>
      </c>
    </row>
    <row r="37" spans="1:9" x14ac:dyDescent="0.35">
      <c r="A37" s="173"/>
      <c r="B37" s="170"/>
      <c r="C37" s="44" t="s">
        <v>96</v>
      </c>
      <c r="D37" s="9" t="s">
        <v>99</v>
      </c>
      <c r="E37" s="16">
        <v>50</v>
      </c>
      <c r="I37" t="s">
        <v>271</v>
      </c>
    </row>
    <row r="38" spans="1:9" ht="15" thickBot="1" x14ac:dyDescent="0.4">
      <c r="A38" s="174"/>
      <c r="B38" s="171"/>
      <c r="C38" s="21"/>
      <c r="D38" s="10"/>
      <c r="E38" s="17"/>
      <c r="I38" t="s">
        <v>271</v>
      </c>
    </row>
    <row r="39" spans="1:9" x14ac:dyDescent="0.35">
      <c r="A39" s="172">
        <v>44304</v>
      </c>
      <c r="B39" s="169" t="s">
        <v>67</v>
      </c>
      <c r="C39" s="50" t="s">
        <v>93</v>
      </c>
      <c r="D39" s="6" t="s">
        <v>97</v>
      </c>
      <c r="E39" s="15">
        <v>50</v>
      </c>
      <c r="I39" t="s">
        <v>271</v>
      </c>
    </row>
    <row r="40" spans="1:9" x14ac:dyDescent="0.35">
      <c r="A40" s="173"/>
      <c r="B40" s="170"/>
      <c r="C40" s="50" t="s">
        <v>94</v>
      </c>
      <c r="D40" s="9" t="s">
        <v>98</v>
      </c>
      <c r="E40" s="16">
        <v>50</v>
      </c>
      <c r="I40" t="s">
        <v>271</v>
      </c>
    </row>
    <row r="41" spans="1:9" x14ac:dyDescent="0.35">
      <c r="A41" s="173"/>
      <c r="B41" s="170"/>
      <c r="C41" s="44" t="s">
        <v>95</v>
      </c>
      <c r="D41" s="9" t="s">
        <v>50</v>
      </c>
      <c r="E41" s="16">
        <v>50</v>
      </c>
      <c r="I41" t="s">
        <v>271</v>
      </c>
    </row>
    <row r="42" spans="1:9" x14ac:dyDescent="0.35">
      <c r="A42" s="173"/>
      <c r="B42" s="170"/>
      <c r="C42" s="44" t="s">
        <v>96</v>
      </c>
      <c r="D42" s="9" t="s">
        <v>99</v>
      </c>
      <c r="E42" s="16">
        <v>50</v>
      </c>
      <c r="I42" t="s">
        <v>271</v>
      </c>
    </row>
    <row r="43" spans="1:9" ht="15" thickBot="1" x14ac:dyDescent="0.4">
      <c r="A43" s="174"/>
      <c r="B43" s="171"/>
      <c r="C43" s="21"/>
      <c r="D43" s="10"/>
      <c r="E43" s="17"/>
      <c r="F43">
        <f>SUM(E34:E38)+SUM(E39:E43)</f>
        <v>400</v>
      </c>
      <c r="I43" t="s">
        <v>271</v>
      </c>
    </row>
    <row r="44" spans="1:9" x14ac:dyDescent="0.35">
      <c r="A44" s="172">
        <v>44318</v>
      </c>
      <c r="B44" s="169" t="s">
        <v>68</v>
      </c>
      <c r="C44" s="50" t="s">
        <v>93</v>
      </c>
      <c r="D44" s="6" t="s">
        <v>97</v>
      </c>
      <c r="E44" s="16">
        <v>50</v>
      </c>
      <c r="I44" t="s">
        <v>271</v>
      </c>
    </row>
    <row r="45" spans="1:9" x14ac:dyDescent="0.35">
      <c r="A45" s="173"/>
      <c r="B45" s="170"/>
      <c r="C45" s="50" t="s">
        <v>94</v>
      </c>
      <c r="D45" s="9" t="s">
        <v>98</v>
      </c>
      <c r="E45" s="16">
        <v>50</v>
      </c>
      <c r="I45" t="s">
        <v>271</v>
      </c>
    </row>
    <row r="46" spans="1:9" x14ac:dyDescent="0.35">
      <c r="A46" s="173"/>
      <c r="B46" s="170"/>
      <c r="C46" s="44" t="s">
        <v>95</v>
      </c>
      <c r="D46" s="9" t="s">
        <v>50</v>
      </c>
      <c r="E46" s="16">
        <v>50</v>
      </c>
      <c r="I46" t="s">
        <v>271</v>
      </c>
    </row>
    <row r="47" spans="1:9" x14ac:dyDescent="0.35">
      <c r="A47" s="173"/>
      <c r="B47" s="170"/>
      <c r="C47" s="44" t="s">
        <v>96</v>
      </c>
      <c r="D47" s="9" t="s">
        <v>99</v>
      </c>
      <c r="E47" s="16">
        <v>50</v>
      </c>
      <c r="I47" t="s">
        <v>271</v>
      </c>
    </row>
    <row r="48" spans="1:9" ht="15" thickBot="1" x14ac:dyDescent="0.4">
      <c r="A48" s="174"/>
      <c r="B48" s="171"/>
      <c r="C48" s="21"/>
      <c r="D48" s="10"/>
      <c r="E48" s="17"/>
      <c r="I48" t="s">
        <v>271</v>
      </c>
    </row>
    <row r="49" spans="1:9" x14ac:dyDescent="0.35">
      <c r="A49" s="172">
        <v>44332</v>
      </c>
      <c r="B49" s="169" t="s">
        <v>69</v>
      </c>
      <c r="C49" s="50" t="s">
        <v>93</v>
      </c>
      <c r="D49" s="6" t="s">
        <v>97</v>
      </c>
      <c r="E49" s="16">
        <v>50</v>
      </c>
      <c r="I49" t="s">
        <v>271</v>
      </c>
    </row>
    <row r="50" spans="1:9" x14ac:dyDescent="0.35">
      <c r="A50" s="173"/>
      <c r="B50" s="170"/>
      <c r="C50" s="50" t="s">
        <v>94</v>
      </c>
      <c r="D50" s="9" t="s">
        <v>98</v>
      </c>
      <c r="E50" s="16">
        <v>50</v>
      </c>
      <c r="I50" t="s">
        <v>271</v>
      </c>
    </row>
    <row r="51" spans="1:9" x14ac:dyDescent="0.35">
      <c r="A51" s="173"/>
      <c r="B51" s="170"/>
      <c r="C51" s="44" t="s">
        <v>95</v>
      </c>
      <c r="D51" s="9" t="s">
        <v>50</v>
      </c>
      <c r="E51" s="16">
        <v>50</v>
      </c>
      <c r="I51" t="s">
        <v>271</v>
      </c>
    </row>
    <row r="52" spans="1:9" x14ac:dyDescent="0.35">
      <c r="A52" s="173"/>
      <c r="B52" s="170"/>
      <c r="C52" s="44" t="s">
        <v>96</v>
      </c>
      <c r="D52" s="9" t="s">
        <v>99</v>
      </c>
      <c r="E52" s="16">
        <v>50</v>
      </c>
      <c r="I52" t="s">
        <v>271</v>
      </c>
    </row>
    <row r="53" spans="1:9" ht="15" thickBot="1" x14ac:dyDescent="0.4">
      <c r="A53" s="174"/>
      <c r="B53" s="171"/>
      <c r="C53" s="21"/>
      <c r="D53" s="10"/>
      <c r="E53" s="17"/>
      <c r="F53">
        <f>SUM(E44:E48)+SUM(E49:E53)</f>
        <v>400</v>
      </c>
      <c r="I53" t="s">
        <v>271</v>
      </c>
    </row>
    <row r="54" spans="1:9" ht="15" thickBot="1" x14ac:dyDescent="0.4">
      <c r="D54" s="65" t="s">
        <v>115</v>
      </c>
      <c r="E54" s="67">
        <f>SUM(E4:E52)</f>
        <v>1850</v>
      </c>
    </row>
    <row r="57" spans="1:9" x14ac:dyDescent="0.35">
      <c r="D57" t="s">
        <v>264</v>
      </c>
      <c r="E57">
        <f>1850+1110</f>
        <v>2960</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6E675-E01C-47B3-B4BD-EFA98C373E90}">
  <dimension ref="A1:I54"/>
  <sheetViews>
    <sheetView workbookViewId="0">
      <selection activeCell="I4" sqref="I4:I53"/>
    </sheetView>
  </sheetViews>
  <sheetFormatPr defaultRowHeight="14.5" x14ac:dyDescent="0.35"/>
  <cols>
    <col min="1" max="1" width="8.7265625" style="8"/>
    <col min="2" max="2" width="14" style="8" bestFit="1" customWidth="1"/>
    <col min="3" max="3" width="4.90625" style="8" bestFit="1" customWidth="1"/>
    <col min="4" max="4" width="7.7265625" bestFit="1" customWidth="1"/>
    <col min="5" max="5" width="6.90625" bestFit="1" customWidth="1"/>
  </cols>
  <sheetData>
    <row r="1" spans="1:9" ht="15" thickBot="1" x14ac:dyDescent="0.4">
      <c r="A1" s="175" t="s">
        <v>82</v>
      </c>
      <c r="B1" s="176"/>
      <c r="C1" s="176"/>
      <c r="D1" s="176"/>
      <c r="E1" s="177"/>
      <c r="F1" s="40" t="s">
        <v>101</v>
      </c>
      <c r="G1" s="41"/>
      <c r="H1" s="42"/>
    </row>
    <row r="2" spans="1:9" ht="15" thickBot="1" x14ac:dyDescent="0.4">
      <c r="A2" s="25" t="s">
        <v>77</v>
      </c>
      <c r="B2" s="23"/>
      <c r="C2" s="23"/>
      <c r="D2" s="23"/>
      <c r="E2" s="24">
        <v>240</v>
      </c>
      <c r="F2" s="43" t="s">
        <v>215</v>
      </c>
      <c r="G2" s="33"/>
      <c r="H2" s="36"/>
    </row>
    <row r="3" spans="1:9" ht="15" thickBot="1" x14ac:dyDescent="0.4">
      <c r="A3" s="12" t="s">
        <v>71</v>
      </c>
      <c r="B3" s="19" t="s">
        <v>75</v>
      </c>
      <c r="C3" s="19" t="s">
        <v>102</v>
      </c>
      <c r="D3" s="13" t="s">
        <v>73</v>
      </c>
      <c r="E3" s="14" t="s">
        <v>72</v>
      </c>
      <c r="I3" t="s">
        <v>266</v>
      </c>
    </row>
    <row r="4" spans="1:9" ht="15" thickTop="1" x14ac:dyDescent="0.35">
      <c r="A4" s="179">
        <v>44206</v>
      </c>
      <c r="B4" s="178" t="s">
        <v>29</v>
      </c>
      <c r="C4" s="50" t="s">
        <v>93</v>
      </c>
      <c r="D4" s="55" t="s">
        <v>88</v>
      </c>
      <c r="E4" s="53">
        <v>8</v>
      </c>
      <c r="G4" s="40" t="s">
        <v>109</v>
      </c>
      <c r="H4" s="42"/>
      <c r="I4" t="s">
        <v>272</v>
      </c>
    </row>
    <row r="5" spans="1:9" x14ac:dyDescent="0.35">
      <c r="A5" s="173"/>
      <c r="B5" s="170"/>
      <c r="C5" s="50" t="s">
        <v>94</v>
      </c>
      <c r="D5" s="9" t="s">
        <v>104</v>
      </c>
      <c r="E5" s="54">
        <v>8</v>
      </c>
      <c r="G5" s="45" t="s">
        <v>93</v>
      </c>
      <c r="H5" s="16" t="s">
        <v>88</v>
      </c>
      <c r="I5" t="s">
        <v>272</v>
      </c>
    </row>
    <row r="6" spans="1:9" x14ac:dyDescent="0.35">
      <c r="A6" s="173"/>
      <c r="B6" s="170"/>
      <c r="C6" s="44" t="s">
        <v>95</v>
      </c>
      <c r="D6" s="9" t="s">
        <v>105</v>
      </c>
      <c r="E6" s="54"/>
      <c r="G6" s="45" t="s">
        <v>94</v>
      </c>
      <c r="H6" s="16" t="s">
        <v>104</v>
      </c>
      <c r="I6" t="s">
        <v>272</v>
      </c>
    </row>
    <row r="7" spans="1:9" x14ac:dyDescent="0.35">
      <c r="A7" s="173"/>
      <c r="B7" s="170"/>
      <c r="C7" s="44" t="s">
        <v>96</v>
      </c>
      <c r="D7" s="9" t="s">
        <v>106</v>
      </c>
      <c r="E7" s="54"/>
      <c r="G7" s="45" t="s">
        <v>95</v>
      </c>
      <c r="H7" s="16" t="s">
        <v>105</v>
      </c>
      <c r="I7" t="s">
        <v>272</v>
      </c>
    </row>
    <row r="8" spans="1:9" ht="15" thickBot="1" x14ac:dyDescent="0.4">
      <c r="A8" s="174"/>
      <c r="B8" s="171"/>
      <c r="C8" s="52"/>
      <c r="D8" s="10"/>
      <c r="E8" s="17"/>
      <c r="G8" s="46" t="s">
        <v>96</v>
      </c>
      <c r="H8" s="17" t="s">
        <v>106</v>
      </c>
      <c r="I8" t="s">
        <v>272</v>
      </c>
    </row>
    <row r="9" spans="1:9" x14ac:dyDescent="0.35">
      <c r="A9" s="172">
        <v>44220</v>
      </c>
      <c r="B9" s="169" t="s">
        <v>29</v>
      </c>
      <c r="C9" s="50" t="s">
        <v>93</v>
      </c>
      <c r="D9" s="6" t="s">
        <v>88</v>
      </c>
      <c r="E9" s="53">
        <v>8</v>
      </c>
      <c r="I9" t="s">
        <v>272</v>
      </c>
    </row>
    <row r="10" spans="1:9" x14ac:dyDescent="0.35">
      <c r="A10" s="173"/>
      <c r="B10" s="170"/>
      <c r="C10" s="50" t="s">
        <v>94</v>
      </c>
      <c r="D10" s="9" t="s">
        <v>104</v>
      </c>
      <c r="E10" s="54">
        <v>8</v>
      </c>
      <c r="I10" t="s">
        <v>272</v>
      </c>
    </row>
    <row r="11" spans="1:9" x14ac:dyDescent="0.35">
      <c r="A11" s="173"/>
      <c r="B11" s="170"/>
      <c r="C11" s="44" t="s">
        <v>95</v>
      </c>
      <c r="D11" s="9" t="s">
        <v>105</v>
      </c>
      <c r="E11" s="54"/>
      <c r="I11" t="s">
        <v>272</v>
      </c>
    </row>
    <row r="12" spans="1:9" x14ac:dyDescent="0.35">
      <c r="A12" s="173"/>
      <c r="B12" s="170"/>
      <c r="C12" s="44" t="s">
        <v>96</v>
      </c>
      <c r="D12" s="9" t="s">
        <v>106</v>
      </c>
      <c r="E12" s="54"/>
      <c r="I12" t="s">
        <v>272</v>
      </c>
    </row>
    <row r="13" spans="1:9" ht="15" thickBot="1" x14ac:dyDescent="0.4">
      <c r="A13" s="174"/>
      <c r="B13" s="171"/>
      <c r="C13" s="21"/>
      <c r="D13" s="10"/>
      <c r="E13" s="17"/>
      <c r="F13">
        <f>SUM(E4:E8)+SUM(E9:E13)</f>
        <v>32</v>
      </c>
      <c r="I13" t="s">
        <v>272</v>
      </c>
    </row>
    <row r="14" spans="1:9" x14ac:dyDescent="0.35">
      <c r="A14" s="172">
        <v>44234</v>
      </c>
      <c r="B14" s="169" t="s">
        <v>30</v>
      </c>
      <c r="C14" s="50" t="s">
        <v>93</v>
      </c>
      <c r="D14" s="6" t="s">
        <v>88</v>
      </c>
      <c r="E14" s="53">
        <v>8</v>
      </c>
      <c r="I14" t="s">
        <v>272</v>
      </c>
    </row>
    <row r="15" spans="1:9" x14ac:dyDescent="0.35">
      <c r="A15" s="173"/>
      <c r="B15" s="170"/>
      <c r="C15" s="50" t="s">
        <v>94</v>
      </c>
      <c r="D15" s="9" t="s">
        <v>104</v>
      </c>
      <c r="E15" s="54">
        <v>8</v>
      </c>
      <c r="I15" t="s">
        <v>272</v>
      </c>
    </row>
    <row r="16" spans="1:9" x14ac:dyDescent="0.35">
      <c r="A16" s="173"/>
      <c r="B16" s="170"/>
      <c r="C16" s="44" t="s">
        <v>95</v>
      </c>
      <c r="D16" s="9" t="s">
        <v>105</v>
      </c>
      <c r="E16" s="54"/>
      <c r="I16" t="s">
        <v>272</v>
      </c>
    </row>
    <row r="17" spans="1:9" x14ac:dyDescent="0.35">
      <c r="A17" s="173"/>
      <c r="B17" s="170"/>
      <c r="C17" s="44" t="s">
        <v>96</v>
      </c>
      <c r="D17" s="9" t="s">
        <v>106</v>
      </c>
      <c r="E17" s="54"/>
      <c r="I17" t="s">
        <v>272</v>
      </c>
    </row>
    <row r="18" spans="1:9" ht="15" thickBot="1" x14ac:dyDescent="0.4">
      <c r="A18" s="174"/>
      <c r="B18" s="171"/>
      <c r="C18" s="21"/>
      <c r="D18" s="10"/>
      <c r="E18" s="17"/>
      <c r="I18" t="s">
        <v>272</v>
      </c>
    </row>
    <row r="19" spans="1:9" x14ac:dyDescent="0.35">
      <c r="A19" s="172">
        <v>44248</v>
      </c>
      <c r="B19" s="169" t="s">
        <v>30</v>
      </c>
      <c r="C19" s="50" t="s">
        <v>93</v>
      </c>
      <c r="D19" s="6" t="s">
        <v>88</v>
      </c>
      <c r="E19" s="53">
        <v>8</v>
      </c>
      <c r="I19" t="s">
        <v>272</v>
      </c>
    </row>
    <row r="20" spans="1:9" x14ac:dyDescent="0.35">
      <c r="A20" s="173"/>
      <c r="B20" s="170"/>
      <c r="C20" s="50" t="s">
        <v>94</v>
      </c>
      <c r="D20" s="9" t="s">
        <v>104</v>
      </c>
      <c r="E20" s="54">
        <v>8</v>
      </c>
      <c r="I20" t="s">
        <v>272</v>
      </c>
    </row>
    <row r="21" spans="1:9" x14ac:dyDescent="0.35">
      <c r="A21" s="173"/>
      <c r="B21" s="170"/>
      <c r="C21" s="44" t="s">
        <v>95</v>
      </c>
      <c r="D21" s="9" t="s">
        <v>105</v>
      </c>
      <c r="E21" s="54"/>
      <c r="I21" t="s">
        <v>272</v>
      </c>
    </row>
    <row r="22" spans="1:9" x14ac:dyDescent="0.35">
      <c r="A22" s="173"/>
      <c r="B22" s="170"/>
      <c r="C22" s="44" t="s">
        <v>96</v>
      </c>
      <c r="D22" s="9" t="s">
        <v>106</v>
      </c>
      <c r="E22" s="54"/>
      <c r="I22" t="s">
        <v>272</v>
      </c>
    </row>
    <row r="23" spans="1:9" ht="15" thickBot="1" x14ac:dyDescent="0.4">
      <c r="A23" s="174"/>
      <c r="B23" s="171"/>
      <c r="C23" s="21"/>
      <c r="D23" s="10"/>
      <c r="E23" s="17"/>
      <c r="F23">
        <f>SUM(E14:E18)+SUM(E19:E23)</f>
        <v>32</v>
      </c>
      <c r="I23" t="s">
        <v>272</v>
      </c>
    </row>
    <row r="24" spans="1:9" x14ac:dyDescent="0.35">
      <c r="A24" s="172">
        <v>44262</v>
      </c>
      <c r="B24" s="169" t="s">
        <v>31</v>
      </c>
      <c r="C24" s="50" t="s">
        <v>93</v>
      </c>
      <c r="D24" s="6" t="s">
        <v>88</v>
      </c>
      <c r="E24" s="53">
        <v>8</v>
      </c>
      <c r="I24" t="s">
        <v>272</v>
      </c>
    </row>
    <row r="25" spans="1:9" x14ac:dyDescent="0.35">
      <c r="A25" s="173"/>
      <c r="B25" s="170"/>
      <c r="C25" s="50" t="s">
        <v>94</v>
      </c>
      <c r="D25" s="9" t="s">
        <v>104</v>
      </c>
      <c r="E25" s="54">
        <v>8</v>
      </c>
      <c r="I25" t="s">
        <v>272</v>
      </c>
    </row>
    <row r="26" spans="1:9" x14ac:dyDescent="0.35">
      <c r="A26" s="173"/>
      <c r="B26" s="170"/>
      <c r="C26" s="44" t="s">
        <v>95</v>
      </c>
      <c r="D26" s="9" t="s">
        <v>105</v>
      </c>
      <c r="E26" s="54">
        <v>8</v>
      </c>
      <c r="I26" t="s">
        <v>272</v>
      </c>
    </row>
    <row r="27" spans="1:9" x14ac:dyDescent="0.35">
      <c r="A27" s="173"/>
      <c r="B27" s="170"/>
      <c r="C27" s="44" t="s">
        <v>96</v>
      </c>
      <c r="D27" s="9" t="s">
        <v>106</v>
      </c>
      <c r="E27" s="54"/>
      <c r="I27" t="s">
        <v>272</v>
      </c>
    </row>
    <row r="28" spans="1:9" ht="15" thickBot="1" x14ac:dyDescent="0.4">
      <c r="A28" s="174"/>
      <c r="B28" s="171"/>
      <c r="C28" s="21"/>
      <c r="D28" s="10"/>
      <c r="E28" s="17"/>
      <c r="I28" t="s">
        <v>272</v>
      </c>
    </row>
    <row r="29" spans="1:9" x14ac:dyDescent="0.35">
      <c r="A29" s="172">
        <v>44276</v>
      </c>
      <c r="B29" s="169" t="s">
        <v>31</v>
      </c>
      <c r="C29" s="50" t="s">
        <v>93</v>
      </c>
      <c r="D29" s="6" t="s">
        <v>88</v>
      </c>
      <c r="E29" s="53">
        <v>8</v>
      </c>
      <c r="I29" t="s">
        <v>272</v>
      </c>
    </row>
    <row r="30" spans="1:9" x14ac:dyDescent="0.35">
      <c r="A30" s="173"/>
      <c r="B30" s="170"/>
      <c r="C30" s="50" t="s">
        <v>94</v>
      </c>
      <c r="D30" s="9" t="s">
        <v>104</v>
      </c>
      <c r="E30" s="54">
        <v>8</v>
      </c>
      <c r="I30" t="s">
        <v>272</v>
      </c>
    </row>
    <row r="31" spans="1:9" x14ac:dyDescent="0.35">
      <c r="A31" s="173"/>
      <c r="B31" s="170"/>
      <c r="C31" s="44" t="s">
        <v>95</v>
      </c>
      <c r="D31" s="9" t="s">
        <v>105</v>
      </c>
      <c r="E31" s="54">
        <v>8</v>
      </c>
      <c r="I31" t="s">
        <v>272</v>
      </c>
    </row>
    <row r="32" spans="1:9" x14ac:dyDescent="0.35">
      <c r="A32" s="173"/>
      <c r="B32" s="170"/>
      <c r="C32" s="44" t="s">
        <v>96</v>
      </c>
      <c r="D32" s="9" t="s">
        <v>106</v>
      </c>
      <c r="E32" s="54"/>
      <c r="I32" t="s">
        <v>272</v>
      </c>
    </row>
    <row r="33" spans="1:9" ht="15" thickBot="1" x14ac:dyDescent="0.4">
      <c r="A33" s="174"/>
      <c r="B33" s="171"/>
      <c r="C33" s="21"/>
      <c r="D33" s="10"/>
      <c r="E33" s="17"/>
      <c r="F33">
        <f>SUM(E24:E28)+SUM(E29:E33)</f>
        <v>48</v>
      </c>
      <c r="I33" t="s">
        <v>272</v>
      </c>
    </row>
    <row r="34" spans="1:9" x14ac:dyDescent="0.35">
      <c r="A34" s="172">
        <v>44290</v>
      </c>
      <c r="B34" s="169" t="s">
        <v>32</v>
      </c>
      <c r="C34" s="50" t="s">
        <v>93</v>
      </c>
      <c r="D34" s="6" t="s">
        <v>88</v>
      </c>
      <c r="E34" s="53">
        <v>8</v>
      </c>
      <c r="I34" t="s">
        <v>272</v>
      </c>
    </row>
    <row r="35" spans="1:9" x14ac:dyDescent="0.35">
      <c r="A35" s="173"/>
      <c r="B35" s="170"/>
      <c r="C35" s="50" t="s">
        <v>94</v>
      </c>
      <c r="D35" s="9" t="s">
        <v>104</v>
      </c>
      <c r="E35" s="54">
        <v>8</v>
      </c>
      <c r="I35" t="s">
        <v>272</v>
      </c>
    </row>
    <row r="36" spans="1:9" x14ac:dyDescent="0.35">
      <c r="A36" s="173"/>
      <c r="B36" s="170"/>
      <c r="C36" s="44" t="s">
        <v>95</v>
      </c>
      <c r="D36" s="9" t="s">
        <v>105</v>
      </c>
      <c r="E36" s="54">
        <v>8</v>
      </c>
      <c r="I36" t="s">
        <v>272</v>
      </c>
    </row>
    <row r="37" spans="1:9" x14ac:dyDescent="0.35">
      <c r="A37" s="173"/>
      <c r="B37" s="170"/>
      <c r="C37" s="44" t="s">
        <v>96</v>
      </c>
      <c r="D37" s="9" t="s">
        <v>106</v>
      </c>
      <c r="E37" s="54">
        <v>8</v>
      </c>
      <c r="I37" t="s">
        <v>272</v>
      </c>
    </row>
    <row r="38" spans="1:9" ht="15" thickBot="1" x14ac:dyDescent="0.4">
      <c r="A38" s="174"/>
      <c r="B38" s="171"/>
      <c r="C38" s="21"/>
      <c r="D38" s="10"/>
      <c r="E38" s="17"/>
      <c r="I38" t="s">
        <v>272</v>
      </c>
    </row>
    <row r="39" spans="1:9" x14ac:dyDescent="0.35">
      <c r="A39" s="172">
        <v>44304</v>
      </c>
      <c r="B39" s="169" t="s">
        <v>32</v>
      </c>
      <c r="C39" s="50" t="s">
        <v>93</v>
      </c>
      <c r="D39" s="6" t="s">
        <v>88</v>
      </c>
      <c r="E39" s="53">
        <v>8</v>
      </c>
      <c r="I39" t="s">
        <v>272</v>
      </c>
    </row>
    <row r="40" spans="1:9" x14ac:dyDescent="0.35">
      <c r="A40" s="173"/>
      <c r="B40" s="170"/>
      <c r="C40" s="50" t="s">
        <v>94</v>
      </c>
      <c r="D40" s="9" t="s">
        <v>104</v>
      </c>
      <c r="E40" s="54">
        <v>8</v>
      </c>
      <c r="I40" t="s">
        <v>272</v>
      </c>
    </row>
    <row r="41" spans="1:9" x14ac:dyDescent="0.35">
      <c r="A41" s="173"/>
      <c r="B41" s="170"/>
      <c r="C41" s="44" t="s">
        <v>95</v>
      </c>
      <c r="D41" s="9" t="s">
        <v>105</v>
      </c>
      <c r="E41" s="54">
        <v>8</v>
      </c>
      <c r="I41" t="s">
        <v>272</v>
      </c>
    </row>
    <row r="42" spans="1:9" x14ac:dyDescent="0.35">
      <c r="A42" s="173"/>
      <c r="B42" s="170"/>
      <c r="C42" s="44" t="s">
        <v>96</v>
      </c>
      <c r="D42" s="9" t="s">
        <v>106</v>
      </c>
      <c r="E42" s="54">
        <v>8</v>
      </c>
      <c r="I42" t="s">
        <v>272</v>
      </c>
    </row>
    <row r="43" spans="1:9" ht="15" thickBot="1" x14ac:dyDescent="0.4">
      <c r="A43" s="174"/>
      <c r="B43" s="171"/>
      <c r="C43" s="21"/>
      <c r="D43" s="10"/>
      <c r="E43" s="17"/>
      <c r="F43">
        <f>SUM(E34:E38)+SUM(E39:E43)</f>
        <v>64</v>
      </c>
      <c r="I43" t="s">
        <v>272</v>
      </c>
    </row>
    <row r="44" spans="1:9" x14ac:dyDescent="0.35">
      <c r="A44" s="172">
        <v>44318</v>
      </c>
      <c r="B44" s="169" t="s">
        <v>33</v>
      </c>
      <c r="C44" s="50" t="s">
        <v>93</v>
      </c>
      <c r="D44" s="6" t="s">
        <v>88</v>
      </c>
      <c r="E44" s="53">
        <v>8</v>
      </c>
      <c r="I44" t="s">
        <v>272</v>
      </c>
    </row>
    <row r="45" spans="1:9" x14ac:dyDescent="0.35">
      <c r="A45" s="173"/>
      <c r="B45" s="170"/>
      <c r="C45" s="50" t="s">
        <v>94</v>
      </c>
      <c r="D45" s="9" t="s">
        <v>104</v>
      </c>
      <c r="E45" s="54">
        <v>8</v>
      </c>
      <c r="I45" t="s">
        <v>272</v>
      </c>
    </row>
    <row r="46" spans="1:9" x14ac:dyDescent="0.35">
      <c r="A46" s="173"/>
      <c r="B46" s="170"/>
      <c r="C46" s="44" t="s">
        <v>95</v>
      </c>
      <c r="D46" s="9" t="s">
        <v>105</v>
      </c>
      <c r="E46" s="54">
        <v>8</v>
      </c>
      <c r="I46" t="s">
        <v>272</v>
      </c>
    </row>
    <row r="47" spans="1:9" x14ac:dyDescent="0.35">
      <c r="A47" s="173"/>
      <c r="B47" s="170"/>
      <c r="C47" s="44" t="s">
        <v>96</v>
      </c>
      <c r="D47" s="9" t="s">
        <v>106</v>
      </c>
      <c r="E47" s="54">
        <v>8</v>
      </c>
      <c r="I47" t="s">
        <v>272</v>
      </c>
    </row>
    <row r="48" spans="1:9" ht="15" thickBot="1" x14ac:dyDescent="0.4">
      <c r="A48" s="174"/>
      <c r="B48" s="171"/>
      <c r="C48" s="21"/>
      <c r="D48" s="10"/>
      <c r="E48" s="17"/>
      <c r="I48" t="s">
        <v>272</v>
      </c>
    </row>
    <row r="49" spans="1:9" x14ac:dyDescent="0.35">
      <c r="A49" s="172">
        <v>44332</v>
      </c>
      <c r="B49" s="169" t="s">
        <v>33</v>
      </c>
      <c r="C49" s="50" t="s">
        <v>93</v>
      </c>
      <c r="D49" s="6" t="s">
        <v>88</v>
      </c>
      <c r="E49" s="53">
        <v>8</v>
      </c>
      <c r="I49" t="s">
        <v>272</v>
      </c>
    </row>
    <row r="50" spans="1:9" x14ac:dyDescent="0.35">
      <c r="A50" s="173"/>
      <c r="B50" s="170"/>
      <c r="C50" s="50" t="s">
        <v>94</v>
      </c>
      <c r="D50" s="9" t="s">
        <v>104</v>
      </c>
      <c r="E50" s="54">
        <v>8</v>
      </c>
      <c r="I50" t="s">
        <v>272</v>
      </c>
    </row>
    <row r="51" spans="1:9" x14ac:dyDescent="0.35">
      <c r="A51" s="173"/>
      <c r="B51" s="170"/>
      <c r="C51" s="44" t="s">
        <v>95</v>
      </c>
      <c r="D51" s="9" t="s">
        <v>105</v>
      </c>
      <c r="E51" s="54">
        <v>8</v>
      </c>
      <c r="I51" t="s">
        <v>272</v>
      </c>
    </row>
    <row r="52" spans="1:9" x14ac:dyDescent="0.35">
      <c r="A52" s="173"/>
      <c r="B52" s="170"/>
      <c r="C52" s="44" t="s">
        <v>96</v>
      </c>
      <c r="D52" s="9" t="s">
        <v>106</v>
      </c>
      <c r="E52" s="54">
        <v>8</v>
      </c>
      <c r="I52" t="s">
        <v>272</v>
      </c>
    </row>
    <row r="53" spans="1:9" ht="15" thickBot="1" x14ac:dyDescent="0.4">
      <c r="A53" s="174"/>
      <c r="B53" s="171"/>
      <c r="C53" s="21"/>
      <c r="D53" s="10"/>
      <c r="E53" s="17"/>
      <c r="F53">
        <f>SUM(E44:E48)+SUM(E49:E53)</f>
        <v>64</v>
      </c>
      <c r="I53" t="s">
        <v>272</v>
      </c>
    </row>
    <row r="54" spans="1:9" ht="15" thickBot="1" x14ac:dyDescent="0.4">
      <c r="D54" s="65" t="s">
        <v>100</v>
      </c>
      <c r="E54" s="67">
        <f>SUM(E4:E52)</f>
        <v>240</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14F-7CDC-4581-A123-5914E1E1C16E}">
  <dimension ref="A1:I54"/>
  <sheetViews>
    <sheetView workbookViewId="0">
      <selection activeCell="Q52" sqref="Q52"/>
    </sheetView>
  </sheetViews>
  <sheetFormatPr defaultRowHeight="14.5" x14ac:dyDescent="0.35"/>
  <cols>
    <col min="1" max="1" width="8.7265625" style="8"/>
    <col min="2" max="2" width="14" style="8" bestFit="1" customWidth="1"/>
    <col min="3" max="3" width="4.90625" style="8" bestFit="1" customWidth="1"/>
    <col min="4" max="4" width="7.7265625" bestFit="1" customWidth="1"/>
    <col min="5" max="5" width="9.6328125" customWidth="1"/>
  </cols>
  <sheetData>
    <row r="1" spans="1:9" ht="15" thickBot="1" x14ac:dyDescent="0.4">
      <c r="A1" s="175" t="s">
        <v>83</v>
      </c>
      <c r="B1" s="176"/>
      <c r="C1" s="176"/>
      <c r="D1" s="176"/>
      <c r="E1" s="177"/>
      <c r="F1" s="40" t="s">
        <v>101</v>
      </c>
      <c r="G1" s="41"/>
      <c r="H1" s="42"/>
    </row>
    <row r="2" spans="1:9" ht="15" thickBot="1" x14ac:dyDescent="0.4">
      <c r="A2" s="25" t="s">
        <v>77</v>
      </c>
      <c r="B2" s="23"/>
      <c r="C2" s="23"/>
      <c r="D2" s="23"/>
      <c r="E2" s="24">
        <v>420</v>
      </c>
      <c r="F2" s="43" t="s">
        <v>214</v>
      </c>
      <c r="G2" s="33"/>
      <c r="H2" s="36"/>
    </row>
    <row r="3" spans="1:9" ht="15" thickBot="1" x14ac:dyDescent="0.4">
      <c r="A3" s="12" t="s">
        <v>71</v>
      </c>
      <c r="B3" s="19" t="s">
        <v>75</v>
      </c>
      <c r="C3" s="19" t="s">
        <v>102</v>
      </c>
      <c r="D3" s="13" t="s">
        <v>73</v>
      </c>
      <c r="E3" s="14" t="s">
        <v>72</v>
      </c>
      <c r="I3" t="s">
        <v>266</v>
      </c>
    </row>
    <row r="4" spans="1:9" ht="15" thickTop="1" x14ac:dyDescent="0.35">
      <c r="A4" s="179">
        <v>44206</v>
      </c>
      <c r="B4" s="178" t="s">
        <v>41</v>
      </c>
      <c r="C4" s="45" t="s">
        <v>93</v>
      </c>
      <c r="D4" s="16" t="s">
        <v>88</v>
      </c>
      <c r="E4" s="15">
        <v>10</v>
      </c>
      <c r="G4" s="40" t="s">
        <v>109</v>
      </c>
      <c r="H4" s="42"/>
      <c r="I4" t="s">
        <v>273</v>
      </c>
    </row>
    <row r="5" spans="1:9" x14ac:dyDescent="0.35">
      <c r="A5" s="173"/>
      <c r="B5" s="170"/>
      <c r="C5" s="45" t="s">
        <v>94</v>
      </c>
      <c r="D5" s="54" t="s">
        <v>104</v>
      </c>
      <c r="E5" s="16">
        <v>10</v>
      </c>
      <c r="G5" s="45" t="s">
        <v>93</v>
      </c>
      <c r="H5" s="16" t="s">
        <v>88</v>
      </c>
      <c r="I5" t="s">
        <v>273</v>
      </c>
    </row>
    <row r="6" spans="1:9" x14ac:dyDescent="0.35">
      <c r="A6" s="173"/>
      <c r="B6" s="170"/>
      <c r="C6" s="45" t="s">
        <v>95</v>
      </c>
      <c r="D6" s="54" t="s">
        <v>105</v>
      </c>
      <c r="E6" s="16">
        <v>10</v>
      </c>
      <c r="G6" s="45" t="s">
        <v>94</v>
      </c>
      <c r="H6" s="16" t="s">
        <v>104</v>
      </c>
      <c r="I6" t="s">
        <v>273</v>
      </c>
    </row>
    <row r="7" spans="1:9" x14ac:dyDescent="0.35">
      <c r="A7" s="173"/>
      <c r="B7" s="170"/>
      <c r="C7" s="45" t="s">
        <v>96</v>
      </c>
      <c r="D7" s="54" t="s">
        <v>106</v>
      </c>
      <c r="E7" s="16">
        <v>10</v>
      </c>
      <c r="G7" s="45" t="s">
        <v>95</v>
      </c>
      <c r="H7" s="16" t="s">
        <v>105</v>
      </c>
      <c r="I7" t="s">
        <v>273</v>
      </c>
    </row>
    <row r="8" spans="1:9" ht="15" thickBot="1" x14ac:dyDescent="0.4">
      <c r="A8" s="174"/>
      <c r="B8" s="171"/>
      <c r="C8" s="80" t="s">
        <v>103</v>
      </c>
      <c r="D8" s="36" t="s">
        <v>107</v>
      </c>
      <c r="E8" s="17"/>
      <c r="G8" s="45" t="s">
        <v>96</v>
      </c>
      <c r="H8" s="16" t="s">
        <v>106</v>
      </c>
      <c r="I8" t="s">
        <v>273</v>
      </c>
    </row>
    <row r="9" spans="1:9" ht="15" thickBot="1" x14ac:dyDescent="0.4">
      <c r="A9" s="172">
        <v>44220</v>
      </c>
      <c r="B9" s="169" t="s">
        <v>42</v>
      </c>
      <c r="C9" s="45" t="s">
        <v>93</v>
      </c>
      <c r="D9" s="54" t="s">
        <v>88</v>
      </c>
      <c r="E9" s="18">
        <v>10</v>
      </c>
      <c r="G9" s="46" t="s">
        <v>103</v>
      </c>
      <c r="H9" s="36" t="s">
        <v>107</v>
      </c>
      <c r="I9" t="s">
        <v>273</v>
      </c>
    </row>
    <row r="10" spans="1:9" x14ac:dyDescent="0.35">
      <c r="A10" s="173"/>
      <c r="B10" s="170"/>
      <c r="C10" s="45" t="s">
        <v>94</v>
      </c>
      <c r="D10" s="54" t="s">
        <v>104</v>
      </c>
      <c r="E10" s="16">
        <v>10</v>
      </c>
      <c r="I10" t="s">
        <v>273</v>
      </c>
    </row>
    <row r="11" spans="1:9" x14ac:dyDescent="0.35">
      <c r="A11" s="173"/>
      <c r="B11" s="170"/>
      <c r="C11" s="45" t="s">
        <v>95</v>
      </c>
      <c r="D11" s="54" t="s">
        <v>105</v>
      </c>
      <c r="E11" s="16">
        <v>10</v>
      </c>
      <c r="I11" t="s">
        <v>273</v>
      </c>
    </row>
    <row r="12" spans="1:9" x14ac:dyDescent="0.35">
      <c r="A12" s="173"/>
      <c r="B12" s="170"/>
      <c r="C12" s="45" t="s">
        <v>96</v>
      </c>
      <c r="D12" s="54" t="s">
        <v>106</v>
      </c>
      <c r="E12" s="16">
        <v>10</v>
      </c>
      <c r="I12" t="s">
        <v>273</v>
      </c>
    </row>
    <row r="13" spans="1:9" ht="15" thickBot="1" x14ac:dyDescent="0.4">
      <c r="A13" s="174"/>
      <c r="B13" s="171"/>
      <c r="C13" s="80" t="s">
        <v>103</v>
      </c>
      <c r="D13" s="36" t="s">
        <v>107</v>
      </c>
      <c r="E13" s="17">
        <v>10</v>
      </c>
      <c r="F13">
        <f>SUM(E4:E8)+SUM(E9:E13)</f>
        <v>90</v>
      </c>
      <c r="I13" t="s">
        <v>273</v>
      </c>
    </row>
    <row r="14" spans="1:9" x14ac:dyDescent="0.35">
      <c r="A14" s="172">
        <v>44234</v>
      </c>
      <c r="B14" s="169" t="s">
        <v>43</v>
      </c>
      <c r="C14" s="45" t="s">
        <v>93</v>
      </c>
      <c r="D14" s="54" t="s">
        <v>88</v>
      </c>
      <c r="E14" s="18">
        <v>10</v>
      </c>
      <c r="I14" t="s">
        <v>273</v>
      </c>
    </row>
    <row r="15" spans="1:9" x14ac:dyDescent="0.35">
      <c r="A15" s="173"/>
      <c r="B15" s="170"/>
      <c r="C15" s="45" t="s">
        <v>94</v>
      </c>
      <c r="D15" s="54" t="s">
        <v>104</v>
      </c>
      <c r="E15" s="16">
        <v>10</v>
      </c>
      <c r="I15" t="s">
        <v>273</v>
      </c>
    </row>
    <row r="16" spans="1:9" x14ac:dyDescent="0.35">
      <c r="A16" s="173"/>
      <c r="B16" s="170"/>
      <c r="C16" s="45" t="s">
        <v>95</v>
      </c>
      <c r="D16" s="54" t="s">
        <v>105</v>
      </c>
      <c r="E16" s="16">
        <v>10</v>
      </c>
      <c r="I16" t="s">
        <v>273</v>
      </c>
    </row>
    <row r="17" spans="1:9" x14ac:dyDescent="0.35">
      <c r="A17" s="173"/>
      <c r="B17" s="170"/>
      <c r="C17" s="45" t="s">
        <v>96</v>
      </c>
      <c r="D17" s="54" t="s">
        <v>106</v>
      </c>
      <c r="E17" s="16">
        <v>10</v>
      </c>
      <c r="I17" t="s">
        <v>273</v>
      </c>
    </row>
    <row r="18" spans="1:9" ht="15" thickBot="1" x14ac:dyDescent="0.4">
      <c r="A18" s="174"/>
      <c r="B18" s="171"/>
      <c r="C18" s="80" t="s">
        <v>103</v>
      </c>
      <c r="D18" s="36" t="s">
        <v>107</v>
      </c>
      <c r="E18" s="17">
        <v>10</v>
      </c>
      <c r="I18" t="s">
        <v>273</v>
      </c>
    </row>
    <row r="19" spans="1:9" x14ac:dyDescent="0.35">
      <c r="A19" s="172">
        <v>44248</v>
      </c>
      <c r="B19" s="169" t="s">
        <v>44</v>
      </c>
      <c r="C19" s="45" t="s">
        <v>93</v>
      </c>
      <c r="D19" s="54" t="s">
        <v>88</v>
      </c>
      <c r="E19" s="18">
        <v>10</v>
      </c>
      <c r="I19" t="s">
        <v>273</v>
      </c>
    </row>
    <row r="20" spans="1:9" x14ac:dyDescent="0.35">
      <c r="A20" s="173"/>
      <c r="B20" s="170"/>
      <c r="C20" s="45" t="s">
        <v>94</v>
      </c>
      <c r="D20" s="54" t="s">
        <v>104</v>
      </c>
      <c r="E20" s="16">
        <v>10</v>
      </c>
      <c r="I20" t="s">
        <v>273</v>
      </c>
    </row>
    <row r="21" spans="1:9" x14ac:dyDescent="0.35">
      <c r="A21" s="173"/>
      <c r="B21" s="170"/>
      <c r="C21" s="45" t="s">
        <v>95</v>
      </c>
      <c r="D21" s="54" t="s">
        <v>105</v>
      </c>
      <c r="E21" s="16">
        <v>10</v>
      </c>
      <c r="I21" t="s">
        <v>273</v>
      </c>
    </row>
    <row r="22" spans="1:9" x14ac:dyDescent="0.35">
      <c r="A22" s="173"/>
      <c r="B22" s="170"/>
      <c r="C22" s="45" t="s">
        <v>96</v>
      </c>
      <c r="D22" s="54" t="s">
        <v>106</v>
      </c>
      <c r="E22" s="16">
        <v>10</v>
      </c>
      <c r="I22" t="s">
        <v>273</v>
      </c>
    </row>
    <row r="23" spans="1:9" ht="15" thickBot="1" x14ac:dyDescent="0.4">
      <c r="A23" s="174"/>
      <c r="B23" s="171"/>
      <c r="C23" s="80" t="s">
        <v>103</v>
      </c>
      <c r="D23" s="36" t="s">
        <v>107</v>
      </c>
      <c r="E23" s="17"/>
      <c r="F23">
        <f>SUM(E14:E18)+SUM(E19:E23)</f>
        <v>90</v>
      </c>
      <c r="I23" t="s">
        <v>273</v>
      </c>
    </row>
    <row r="24" spans="1:9" x14ac:dyDescent="0.35">
      <c r="A24" s="172">
        <v>44262</v>
      </c>
      <c r="B24" s="169" t="s">
        <v>66</v>
      </c>
      <c r="C24" s="45" t="s">
        <v>93</v>
      </c>
      <c r="D24" s="54" t="s">
        <v>88</v>
      </c>
      <c r="E24" s="18">
        <v>10</v>
      </c>
      <c r="I24" t="s">
        <v>273</v>
      </c>
    </row>
    <row r="25" spans="1:9" x14ac:dyDescent="0.35">
      <c r="A25" s="173"/>
      <c r="B25" s="170"/>
      <c r="C25" s="45" t="s">
        <v>94</v>
      </c>
      <c r="D25" s="54" t="s">
        <v>104</v>
      </c>
      <c r="E25" s="16">
        <v>10</v>
      </c>
      <c r="I25" t="s">
        <v>273</v>
      </c>
    </row>
    <row r="26" spans="1:9" x14ac:dyDescent="0.35">
      <c r="A26" s="173"/>
      <c r="B26" s="170"/>
      <c r="C26" s="45" t="s">
        <v>95</v>
      </c>
      <c r="D26" s="54" t="s">
        <v>105</v>
      </c>
      <c r="E26" s="16">
        <v>10</v>
      </c>
      <c r="I26" t="s">
        <v>273</v>
      </c>
    </row>
    <row r="27" spans="1:9" x14ac:dyDescent="0.35">
      <c r="A27" s="173"/>
      <c r="B27" s="170"/>
      <c r="C27" s="45" t="s">
        <v>96</v>
      </c>
      <c r="D27" s="54" t="s">
        <v>106</v>
      </c>
      <c r="E27" s="16">
        <v>10</v>
      </c>
      <c r="I27" t="s">
        <v>273</v>
      </c>
    </row>
    <row r="28" spans="1:9" ht="15" thickBot="1" x14ac:dyDescent="0.4">
      <c r="A28" s="174"/>
      <c r="B28" s="171"/>
      <c r="C28" s="80" t="s">
        <v>103</v>
      </c>
      <c r="D28" s="36" t="s">
        <v>107</v>
      </c>
      <c r="E28" s="17"/>
      <c r="I28" t="s">
        <v>273</v>
      </c>
    </row>
    <row r="29" spans="1:9" x14ac:dyDescent="0.35">
      <c r="A29" s="172">
        <v>44276</v>
      </c>
      <c r="B29" s="169" t="s">
        <v>44</v>
      </c>
      <c r="C29" s="45" t="s">
        <v>93</v>
      </c>
      <c r="D29" s="54" t="s">
        <v>88</v>
      </c>
      <c r="E29" s="18">
        <v>10</v>
      </c>
      <c r="I29" t="s">
        <v>273</v>
      </c>
    </row>
    <row r="30" spans="1:9" x14ac:dyDescent="0.35">
      <c r="A30" s="173"/>
      <c r="B30" s="170"/>
      <c r="C30" s="45" t="s">
        <v>94</v>
      </c>
      <c r="D30" s="54" t="s">
        <v>104</v>
      </c>
      <c r="E30" s="16">
        <v>10</v>
      </c>
      <c r="I30" t="s">
        <v>273</v>
      </c>
    </row>
    <row r="31" spans="1:9" x14ac:dyDescent="0.35">
      <c r="A31" s="173"/>
      <c r="B31" s="170"/>
      <c r="C31" s="45" t="s">
        <v>95</v>
      </c>
      <c r="D31" s="54" t="s">
        <v>105</v>
      </c>
      <c r="E31" s="16">
        <v>10</v>
      </c>
      <c r="I31" t="s">
        <v>273</v>
      </c>
    </row>
    <row r="32" spans="1:9" x14ac:dyDescent="0.35">
      <c r="A32" s="173"/>
      <c r="B32" s="170"/>
      <c r="C32" s="45" t="s">
        <v>96</v>
      </c>
      <c r="D32" s="54" t="s">
        <v>106</v>
      </c>
      <c r="E32" s="16">
        <v>10</v>
      </c>
      <c r="I32" t="s">
        <v>273</v>
      </c>
    </row>
    <row r="33" spans="1:9" ht="15" thickBot="1" x14ac:dyDescent="0.4">
      <c r="A33" s="174"/>
      <c r="B33" s="171"/>
      <c r="C33" s="80" t="s">
        <v>103</v>
      </c>
      <c r="D33" s="36" t="s">
        <v>107</v>
      </c>
      <c r="E33" s="17"/>
      <c r="F33">
        <f>SUM(E24:E28)+SUM(E29:E33)</f>
        <v>80</v>
      </c>
      <c r="I33" t="s">
        <v>273</v>
      </c>
    </row>
    <row r="34" spans="1:9" x14ac:dyDescent="0.35">
      <c r="A34" s="172">
        <v>44290</v>
      </c>
      <c r="B34" s="169" t="s">
        <v>67</v>
      </c>
      <c r="C34" s="45" t="s">
        <v>93</v>
      </c>
      <c r="D34" s="54" t="s">
        <v>88</v>
      </c>
      <c r="E34" s="18">
        <v>10</v>
      </c>
      <c r="I34" t="s">
        <v>273</v>
      </c>
    </row>
    <row r="35" spans="1:9" x14ac:dyDescent="0.35">
      <c r="A35" s="173"/>
      <c r="B35" s="170"/>
      <c r="C35" s="45" t="s">
        <v>94</v>
      </c>
      <c r="D35" s="54" t="s">
        <v>104</v>
      </c>
      <c r="E35" s="16">
        <v>10</v>
      </c>
      <c r="I35" t="s">
        <v>273</v>
      </c>
    </row>
    <row r="36" spans="1:9" x14ac:dyDescent="0.35">
      <c r="A36" s="173"/>
      <c r="B36" s="170"/>
      <c r="C36" s="45" t="s">
        <v>95</v>
      </c>
      <c r="D36" s="54" t="s">
        <v>105</v>
      </c>
      <c r="E36" s="16">
        <v>10</v>
      </c>
      <c r="I36" t="s">
        <v>273</v>
      </c>
    </row>
    <row r="37" spans="1:9" x14ac:dyDescent="0.35">
      <c r="A37" s="173"/>
      <c r="B37" s="170"/>
      <c r="C37" s="45" t="s">
        <v>96</v>
      </c>
      <c r="D37" s="54" t="s">
        <v>106</v>
      </c>
      <c r="E37" s="16">
        <v>10</v>
      </c>
      <c r="I37" t="s">
        <v>273</v>
      </c>
    </row>
    <row r="38" spans="1:9" ht="15" thickBot="1" x14ac:dyDescent="0.4">
      <c r="A38" s="174"/>
      <c r="B38" s="171"/>
      <c r="C38" s="80" t="s">
        <v>103</v>
      </c>
      <c r="D38" s="36" t="s">
        <v>107</v>
      </c>
      <c r="E38" s="17"/>
      <c r="I38" t="s">
        <v>273</v>
      </c>
    </row>
    <row r="39" spans="1:9" x14ac:dyDescent="0.35">
      <c r="A39" s="172">
        <v>44304</v>
      </c>
      <c r="B39" s="169" t="s">
        <v>76</v>
      </c>
      <c r="C39" s="45" t="s">
        <v>93</v>
      </c>
      <c r="D39" s="54" t="s">
        <v>88</v>
      </c>
      <c r="E39" s="18">
        <v>10</v>
      </c>
      <c r="I39" t="s">
        <v>273</v>
      </c>
    </row>
    <row r="40" spans="1:9" x14ac:dyDescent="0.35">
      <c r="A40" s="173"/>
      <c r="B40" s="170"/>
      <c r="C40" s="45" t="s">
        <v>94</v>
      </c>
      <c r="D40" s="54" t="s">
        <v>104</v>
      </c>
      <c r="E40" s="16">
        <v>10</v>
      </c>
      <c r="I40" t="s">
        <v>273</v>
      </c>
    </row>
    <row r="41" spans="1:9" x14ac:dyDescent="0.35">
      <c r="A41" s="173"/>
      <c r="B41" s="170"/>
      <c r="C41" s="45" t="s">
        <v>95</v>
      </c>
      <c r="D41" s="54" t="s">
        <v>105</v>
      </c>
      <c r="E41" s="16">
        <v>10</v>
      </c>
      <c r="I41" t="s">
        <v>273</v>
      </c>
    </row>
    <row r="42" spans="1:9" x14ac:dyDescent="0.35">
      <c r="A42" s="173"/>
      <c r="B42" s="170"/>
      <c r="C42" s="45" t="s">
        <v>96</v>
      </c>
      <c r="D42" s="54" t="s">
        <v>106</v>
      </c>
      <c r="E42" s="16">
        <v>10</v>
      </c>
      <c r="I42" t="s">
        <v>273</v>
      </c>
    </row>
    <row r="43" spans="1:9" ht="15" thickBot="1" x14ac:dyDescent="0.4">
      <c r="A43" s="174"/>
      <c r="B43" s="171"/>
      <c r="C43" s="80" t="s">
        <v>103</v>
      </c>
      <c r="D43" s="36" t="s">
        <v>107</v>
      </c>
      <c r="E43" s="17"/>
      <c r="F43">
        <f>SUM(E34:E38)+SUM(E39:E43)</f>
        <v>80</v>
      </c>
      <c r="I43" t="s">
        <v>273</v>
      </c>
    </row>
    <row r="44" spans="1:9" x14ac:dyDescent="0.35">
      <c r="A44" s="172">
        <v>44318</v>
      </c>
      <c r="B44" s="169" t="s">
        <v>68</v>
      </c>
      <c r="C44" s="45" t="s">
        <v>93</v>
      </c>
      <c r="D44" s="54" t="s">
        <v>88</v>
      </c>
      <c r="E44" s="18">
        <v>10</v>
      </c>
      <c r="I44" t="s">
        <v>273</v>
      </c>
    </row>
    <row r="45" spans="1:9" x14ac:dyDescent="0.35">
      <c r="A45" s="173"/>
      <c r="B45" s="170"/>
      <c r="C45" s="45" t="s">
        <v>94</v>
      </c>
      <c r="D45" s="54" t="s">
        <v>104</v>
      </c>
      <c r="E45" s="16">
        <v>10</v>
      </c>
      <c r="I45" t="s">
        <v>273</v>
      </c>
    </row>
    <row r="46" spans="1:9" x14ac:dyDescent="0.35">
      <c r="A46" s="173"/>
      <c r="B46" s="170"/>
      <c r="C46" s="45" t="s">
        <v>95</v>
      </c>
      <c r="D46" s="54" t="s">
        <v>105</v>
      </c>
      <c r="E46" s="16">
        <v>10</v>
      </c>
      <c r="I46" t="s">
        <v>273</v>
      </c>
    </row>
    <row r="47" spans="1:9" x14ac:dyDescent="0.35">
      <c r="A47" s="173"/>
      <c r="B47" s="170"/>
      <c r="C47" s="45" t="s">
        <v>96</v>
      </c>
      <c r="D47" s="54" t="s">
        <v>106</v>
      </c>
      <c r="E47" s="16">
        <v>10</v>
      </c>
      <c r="I47" t="s">
        <v>273</v>
      </c>
    </row>
    <row r="48" spans="1:9" ht="15" thickBot="1" x14ac:dyDescent="0.4">
      <c r="A48" s="174"/>
      <c r="B48" s="171"/>
      <c r="C48" s="80" t="s">
        <v>103</v>
      </c>
      <c r="D48" s="36" t="s">
        <v>107</v>
      </c>
      <c r="E48" s="17"/>
      <c r="I48" t="s">
        <v>273</v>
      </c>
    </row>
    <row r="49" spans="1:9" x14ac:dyDescent="0.35">
      <c r="A49" s="172">
        <v>44332</v>
      </c>
      <c r="B49" s="169" t="s">
        <v>69</v>
      </c>
      <c r="C49" s="45" t="s">
        <v>93</v>
      </c>
      <c r="D49" s="54" t="s">
        <v>88</v>
      </c>
      <c r="E49" s="15">
        <v>10</v>
      </c>
      <c r="I49" t="s">
        <v>273</v>
      </c>
    </row>
    <row r="50" spans="1:9" x14ac:dyDescent="0.35">
      <c r="A50" s="173"/>
      <c r="B50" s="170"/>
      <c r="C50" s="45" t="s">
        <v>94</v>
      </c>
      <c r="D50" s="54" t="s">
        <v>104</v>
      </c>
      <c r="E50" s="16">
        <v>10</v>
      </c>
      <c r="I50" t="s">
        <v>273</v>
      </c>
    </row>
    <row r="51" spans="1:9" x14ac:dyDescent="0.35">
      <c r="A51" s="173"/>
      <c r="B51" s="170"/>
      <c r="C51" s="45" t="s">
        <v>95</v>
      </c>
      <c r="D51" s="54" t="s">
        <v>105</v>
      </c>
      <c r="E51" s="16">
        <v>10</v>
      </c>
      <c r="I51" t="s">
        <v>273</v>
      </c>
    </row>
    <row r="52" spans="1:9" x14ac:dyDescent="0.35">
      <c r="A52" s="173"/>
      <c r="B52" s="170"/>
      <c r="C52" s="45" t="s">
        <v>96</v>
      </c>
      <c r="D52" s="54" t="s">
        <v>106</v>
      </c>
      <c r="E52" s="16">
        <v>10</v>
      </c>
      <c r="I52" t="s">
        <v>273</v>
      </c>
    </row>
    <row r="53" spans="1:9" ht="15" thickBot="1" x14ac:dyDescent="0.4">
      <c r="A53" s="174"/>
      <c r="B53" s="171"/>
      <c r="C53" s="68" t="s">
        <v>103</v>
      </c>
      <c r="D53" s="31" t="s">
        <v>107</v>
      </c>
      <c r="E53" s="56"/>
      <c r="F53">
        <f>SUM(E44:E48)+SUM(E49:E53)</f>
        <v>80</v>
      </c>
      <c r="I53" t="s">
        <v>273</v>
      </c>
    </row>
    <row r="54" spans="1:9" ht="15" thickBot="1" x14ac:dyDescent="0.4">
      <c r="D54" s="65" t="s">
        <v>115</v>
      </c>
      <c r="E54" s="66">
        <f>SUM(E4:E53)</f>
        <v>420</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BC90A-62B7-4CA3-8118-6DCDE205DCDC}">
  <dimension ref="A1:I54"/>
  <sheetViews>
    <sheetView workbookViewId="0">
      <selection activeCell="T49" activeCellId="1" sqref="I4:I53 T49"/>
    </sheetView>
  </sheetViews>
  <sheetFormatPr defaultRowHeight="14.5" x14ac:dyDescent="0.35"/>
  <cols>
    <col min="1" max="1" width="8.7265625" style="8"/>
    <col min="2" max="2" width="14" style="8" bestFit="1" customWidth="1"/>
    <col min="3" max="3" width="4.90625" style="8" bestFit="1" customWidth="1"/>
    <col min="4" max="4" width="7.7265625" bestFit="1" customWidth="1"/>
    <col min="5" max="5" width="9.6328125" customWidth="1"/>
  </cols>
  <sheetData>
    <row r="1" spans="1:9" ht="15" thickBot="1" x14ac:dyDescent="0.4">
      <c r="A1" s="175" t="s">
        <v>84</v>
      </c>
      <c r="B1" s="176"/>
      <c r="C1" s="176"/>
      <c r="D1" s="176"/>
      <c r="E1" s="177"/>
      <c r="F1" s="40" t="s">
        <v>101</v>
      </c>
      <c r="G1" s="41"/>
      <c r="H1" s="42"/>
    </row>
    <row r="2" spans="1:9" ht="15" thickBot="1" x14ac:dyDescent="0.4">
      <c r="A2" s="25" t="s">
        <v>77</v>
      </c>
      <c r="B2" s="23"/>
      <c r="C2" s="23"/>
      <c r="D2" s="23"/>
      <c r="E2" s="24">
        <v>370</v>
      </c>
      <c r="F2" s="43" t="s">
        <v>212</v>
      </c>
      <c r="G2" s="33"/>
      <c r="H2" s="36"/>
    </row>
    <row r="3" spans="1:9" ht="15" thickBot="1" x14ac:dyDescent="0.4">
      <c r="A3" s="12" t="s">
        <v>71</v>
      </c>
      <c r="B3" s="19" t="s">
        <v>75</v>
      </c>
      <c r="C3" s="19" t="s">
        <v>102</v>
      </c>
      <c r="D3" s="13" t="s">
        <v>73</v>
      </c>
      <c r="E3" s="14" t="s">
        <v>72</v>
      </c>
      <c r="I3" t="s">
        <v>266</v>
      </c>
    </row>
    <row r="4" spans="1:9" ht="15" thickTop="1" x14ac:dyDescent="0.35">
      <c r="A4" s="179">
        <v>44206</v>
      </c>
      <c r="B4" s="178" t="s">
        <v>41</v>
      </c>
      <c r="C4" s="79" t="s">
        <v>93</v>
      </c>
      <c r="D4" s="54" t="s">
        <v>88</v>
      </c>
      <c r="E4" s="15">
        <v>10</v>
      </c>
      <c r="G4" s="40" t="s">
        <v>109</v>
      </c>
      <c r="H4" s="42"/>
      <c r="I4" t="s">
        <v>274</v>
      </c>
    </row>
    <row r="5" spans="1:9" x14ac:dyDescent="0.35">
      <c r="A5" s="173"/>
      <c r="B5" s="170"/>
      <c r="C5" s="45" t="s">
        <v>94</v>
      </c>
      <c r="D5" s="54" t="s">
        <v>104</v>
      </c>
      <c r="E5" s="16">
        <v>10</v>
      </c>
      <c r="G5" s="45" t="s">
        <v>93</v>
      </c>
      <c r="H5" s="16" t="s">
        <v>88</v>
      </c>
      <c r="I5" t="s">
        <v>274</v>
      </c>
    </row>
    <row r="6" spans="1:9" x14ac:dyDescent="0.35">
      <c r="A6" s="173"/>
      <c r="B6" s="170"/>
      <c r="C6" s="45" t="s">
        <v>95</v>
      </c>
      <c r="D6" s="54" t="s">
        <v>105</v>
      </c>
      <c r="E6" s="16">
        <v>10</v>
      </c>
      <c r="G6" s="45" t="s">
        <v>94</v>
      </c>
      <c r="H6" s="16" t="s">
        <v>104</v>
      </c>
      <c r="I6" t="s">
        <v>274</v>
      </c>
    </row>
    <row r="7" spans="1:9" x14ac:dyDescent="0.35">
      <c r="A7" s="173"/>
      <c r="B7" s="170"/>
      <c r="C7" s="45" t="s">
        <v>96</v>
      </c>
      <c r="D7" s="54" t="s">
        <v>106</v>
      </c>
      <c r="E7" s="16">
        <v>10</v>
      </c>
      <c r="G7" s="45" t="s">
        <v>95</v>
      </c>
      <c r="H7" s="16" t="s">
        <v>105</v>
      </c>
      <c r="I7" t="s">
        <v>274</v>
      </c>
    </row>
    <row r="8" spans="1:9" ht="15" thickBot="1" x14ac:dyDescent="0.4">
      <c r="A8" s="174"/>
      <c r="B8" s="171"/>
      <c r="C8" s="80" t="s">
        <v>103</v>
      </c>
      <c r="D8" s="36" t="s">
        <v>107</v>
      </c>
      <c r="E8" s="17"/>
      <c r="G8" s="45" t="s">
        <v>96</v>
      </c>
      <c r="H8" s="16" t="s">
        <v>106</v>
      </c>
      <c r="I8" t="s">
        <v>274</v>
      </c>
    </row>
    <row r="9" spans="1:9" ht="15" thickBot="1" x14ac:dyDescent="0.4">
      <c r="A9" s="172">
        <v>44220</v>
      </c>
      <c r="B9" s="169" t="s">
        <v>42</v>
      </c>
      <c r="C9" s="45" t="s">
        <v>93</v>
      </c>
      <c r="D9" s="54" t="s">
        <v>88</v>
      </c>
      <c r="E9" s="18">
        <v>10</v>
      </c>
      <c r="G9" s="46" t="s">
        <v>103</v>
      </c>
      <c r="H9" s="36" t="s">
        <v>107</v>
      </c>
      <c r="I9" t="s">
        <v>274</v>
      </c>
    </row>
    <row r="10" spans="1:9" x14ac:dyDescent="0.35">
      <c r="A10" s="173"/>
      <c r="B10" s="170"/>
      <c r="C10" s="45" t="s">
        <v>94</v>
      </c>
      <c r="D10" s="54" t="s">
        <v>104</v>
      </c>
      <c r="E10" s="16">
        <v>10</v>
      </c>
      <c r="I10" t="s">
        <v>274</v>
      </c>
    </row>
    <row r="11" spans="1:9" x14ac:dyDescent="0.35">
      <c r="A11" s="173"/>
      <c r="B11" s="170"/>
      <c r="C11" s="45" t="s">
        <v>95</v>
      </c>
      <c r="D11" s="54" t="s">
        <v>105</v>
      </c>
      <c r="E11" s="16">
        <v>10</v>
      </c>
      <c r="I11" t="s">
        <v>274</v>
      </c>
    </row>
    <row r="12" spans="1:9" x14ac:dyDescent="0.35">
      <c r="A12" s="173"/>
      <c r="B12" s="170"/>
      <c r="C12" s="45" t="s">
        <v>96</v>
      </c>
      <c r="D12" s="54" t="s">
        <v>106</v>
      </c>
      <c r="E12" s="16">
        <v>10</v>
      </c>
      <c r="I12" t="s">
        <v>274</v>
      </c>
    </row>
    <row r="13" spans="1:9" ht="15" thickBot="1" x14ac:dyDescent="0.4">
      <c r="A13" s="174"/>
      <c r="B13" s="171"/>
      <c r="C13" s="80" t="s">
        <v>103</v>
      </c>
      <c r="D13" s="36" t="s">
        <v>107</v>
      </c>
      <c r="E13" s="17">
        <v>10</v>
      </c>
      <c r="F13">
        <f>SUM(E4:E8)+SUM(E9:E13)</f>
        <v>90</v>
      </c>
      <c r="I13" t="s">
        <v>274</v>
      </c>
    </row>
    <row r="14" spans="1:9" x14ac:dyDescent="0.35">
      <c r="A14" s="172">
        <v>44234</v>
      </c>
      <c r="B14" s="169" t="s">
        <v>43</v>
      </c>
      <c r="C14" s="45" t="s">
        <v>93</v>
      </c>
      <c r="D14" s="54" t="s">
        <v>88</v>
      </c>
      <c r="E14" s="18">
        <v>10</v>
      </c>
      <c r="I14" t="s">
        <v>274</v>
      </c>
    </row>
    <row r="15" spans="1:9" x14ac:dyDescent="0.35">
      <c r="A15" s="173"/>
      <c r="B15" s="170"/>
      <c r="C15" s="45" t="s">
        <v>94</v>
      </c>
      <c r="D15" s="54" t="s">
        <v>104</v>
      </c>
      <c r="E15" s="16">
        <v>10</v>
      </c>
      <c r="I15" t="s">
        <v>274</v>
      </c>
    </row>
    <row r="16" spans="1:9" x14ac:dyDescent="0.35">
      <c r="A16" s="173"/>
      <c r="B16" s="170"/>
      <c r="C16" s="45" t="s">
        <v>95</v>
      </c>
      <c r="D16" s="54" t="s">
        <v>105</v>
      </c>
      <c r="E16" s="16">
        <v>10</v>
      </c>
      <c r="I16" t="s">
        <v>274</v>
      </c>
    </row>
    <row r="17" spans="1:9" x14ac:dyDescent="0.35">
      <c r="A17" s="173"/>
      <c r="B17" s="170"/>
      <c r="C17" s="45" t="s">
        <v>96</v>
      </c>
      <c r="D17" s="54" t="s">
        <v>106</v>
      </c>
      <c r="E17" s="16">
        <v>10</v>
      </c>
      <c r="I17" t="s">
        <v>274</v>
      </c>
    </row>
    <row r="18" spans="1:9" ht="15" thickBot="1" x14ac:dyDescent="0.4">
      <c r="A18" s="174"/>
      <c r="B18" s="171"/>
      <c r="C18" s="80" t="s">
        <v>103</v>
      </c>
      <c r="D18" s="36" t="s">
        <v>107</v>
      </c>
      <c r="E18" s="17">
        <v>10</v>
      </c>
      <c r="I18" t="s">
        <v>274</v>
      </c>
    </row>
    <row r="19" spans="1:9" x14ac:dyDescent="0.35">
      <c r="A19" s="172">
        <v>44248</v>
      </c>
      <c r="B19" s="169" t="s">
        <v>44</v>
      </c>
      <c r="C19" s="45" t="s">
        <v>93</v>
      </c>
      <c r="D19" s="54" t="s">
        <v>88</v>
      </c>
      <c r="E19" s="18">
        <v>10</v>
      </c>
      <c r="I19" t="s">
        <v>274</v>
      </c>
    </row>
    <row r="20" spans="1:9" x14ac:dyDescent="0.35">
      <c r="A20" s="173"/>
      <c r="B20" s="170"/>
      <c r="C20" s="45" t="s">
        <v>94</v>
      </c>
      <c r="D20" s="54" t="s">
        <v>104</v>
      </c>
      <c r="E20" s="16">
        <v>10</v>
      </c>
      <c r="I20" t="s">
        <v>274</v>
      </c>
    </row>
    <row r="21" spans="1:9" x14ac:dyDescent="0.35">
      <c r="A21" s="173"/>
      <c r="B21" s="170"/>
      <c r="C21" s="45" t="s">
        <v>95</v>
      </c>
      <c r="D21" s="54" t="s">
        <v>105</v>
      </c>
      <c r="E21" s="16">
        <v>10</v>
      </c>
      <c r="I21" t="s">
        <v>274</v>
      </c>
    </row>
    <row r="22" spans="1:9" x14ac:dyDescent="0.35">
      <c r="A22" s="173"/>
      <c r="B22" s="170"/>
      <c r="C22" s="45" t="s">
        <v>96</v>
      </c>
      <c r="D22" s="54" t="s">
        <v>106</v>
      </c>
      <c r="E22" s="16">
        <v>10</v>
      </c>
      <c r="I22" t="s">
        <v>274</v>
      </c>
    </row>
    <row r="23" spans="1:9" ht="15" thickBot="1" x14ac:dyDescent="0.4">
      <c r="A23" s="174"/>
      <c r="B23" s="171"/>
      <c r="C23" s="80" t="s">
        <v>103</v>
      </c>
      <c r="D23" s="36" t="s">
        <v>107</v>
      </c>
      <c r="E23" s="17"/>
      <c r="F23">
        <f>SUM(E14:E18)+SUM(E19:E23)</f>
        <v>90</v>
      </c>
      <c r="I23" t="s">
        <v>274</v>
      </c>
    </row>
    <row r="24" spans="1:9" x14ac:dyDescent="0.35">
      <c r="A24" s="172">
        <v>44262</v>
      </c>
      <c r="B24" s="169" t="s">
        <v>45</v>
      </c>
      <c r="C24" s="45" t="s">
        <v>93</v>
      </c>
      <c r="D24" s="54" t="s">
        <v>88</v>
      </c>
      <c r="E24" s="18">
        <v>10</v>
      </c>
      <c r="I24" t="s">
        <v>274</v>
      </c>
    </row>
    <row r="25" spans="1:9" x14ac:dyDescent="0.35">
      <c r="A25" s="173"/>
      <c r="B25" s="170"/>
      <c r="C25" s="45" t="s">
        <v>94</v>
      </c>
      <c r="D25" s="54" t="s">
        <v>104</v>
      </c>
      <c r="E25" s="16">
        <v>10</v>
      </c>
      <c r="I25" t="s">
        <v>274</v>
      </c>
    </row>
    <row r="26" spans="1:9" x14ac:dyDescent="0.35">
      <c r="A26" s="173"/>
      <c r="B26" s="170"/>
      <c r="C26" s="45" t="s">
        <v>95</v>
      </c>
      <c r="D26" s="54" t="s">
        <v>105</v>
      </c>
      <c r="E26" s="16">
        <v>10</v>
      </c>
      <c r="I26" t="s">
        <v>274</v>
      </c>
    </row>
    <row r="27" spans="1:9" x14ac:dyDescent="0.35">
      <c r="A27" s="173"/>
      <c r="B27" s="170"/>
      <c r="C27" s="45" t="s">
        <v>96</v>
      </c>
      <c r="D27" s="54" t="s">
        <v>106</v>
      </c>
      <c r="E27" s="16"/>
      <c r="I27" t="s">
        <v>274</v>
      </c>
    </row>
    <row r="28" spans="1:9" ht="15" thickBot="1" x14ac:dyDescent="0.4">
      <c r="A28" s="174"/>
      <c r="B28" s="171"/>
      <c r="C28" s="80" t="s">
        <v>103</v>
      </c>
      <c r="D28" s="36" t="s">
        <v>107</v>
      </c>
      <c r="E28" s="17"/>
      <c r="I28" t="s">
        <v>274</v>
      </c>
    </row>
    <row r="29" spans="1:9" x14ac:dyDescent="0.35">
      <c r="A29" s="172">
        <v>44276</v>
      </c>
      <c r="B29" s="169" t="s">
        <v>46</v>
      </c>
      <c r="C29" s="45" t="s">
        <v>93</v>
      </c>
      <c r="D29" s="54" t="s">
        <v>88</v>
      </c>
      <c r="E29" s="18">
        <v>10</v>
      </c>
      <c r="I29" t="s">
        <v>274</v>
      </c>
    </row>
    <row r="30" spans="1:9" x14ac:dyDescent="0.35">
      <c r="A30" s="173"/>
      <c r="B30" s="170"/>
      <c r="C30" s="45" t="s">
        <v>94</v>
      </c>
      <c r="D30" s="54" t="s">
        <v>104</v>
      </c>
      <c r="E30" s="16">
        <v>10</v>
      </c>
      <c r="I30" t="s">
        <v>274</v>
      </c>
    </row>
    <row r="31" spans="1:9" x14ac:dyDescent="0.35">
      <c r="A31" s="173"/>
      <c r="B31" s="170"/>
      <c r="C31" s="45" t="s">
        <v>95</v>
      </c>
      <c r="D31" s="54" t="s">
        <v>105</v>
      </c>
      <c r="E31" s="16">
        <v>10</v>
      </c>
      <c r="I31" t="s">
        <v>274</v>
      </c>
    </row>
    <row r="32" spans="1:9" x14ac:dyDescent="0.35">
      <c r="A32" s="173"/>
      <c r="B32" s="170"/>
      <c r="C32" s="45" t="s">
        <v>96</v>
      </c>
      <c r="D32" s="54" t="s">
        <v>106</v>
      </c>
      <c r="E32" s="16">
        <v>10</v>
      </c>
      <c r="I32" t="s">
        <v>274</v>
      </c>
    </row>
    <row r="33" spans="1:9" ht="15" thickBot="1" x14ac:dyDescent="0.4">
      <c r="A33" s="174"/>
      <c r="B33" s="171"/>
      <c r="C33" s="80" t="s">
        <v>103</v>
      </c>
      <c r="D33" s="36" t="s">
        <v>107</v>
      </c>
      <c r="E33" s="17"/>
      <c r="F33">
        <f>SUM(E24:E28)+SUM(E29:E33)</f>
        <v>70</v>
      </c>
      <c r="I33" t="s">
        <v>274</v>
      </c>
    </row>
    <row r="34" spans="1:9" x14ac:dyDescent="0.35">
      <c r="A34" s="172">
        <v>44290</v>
      </c>
      <c r="B34" s="169" t="s">
        <v>47</v>
      </c>
      <c r="C34" s="45" t="s">
        <v>93</v>
      </c>
      <c r="D34" s="54" t="s">
        <v>88</v>
      </c>
      <c r="E34" s="18">
        <v>10</v>
      </c>
      <c r="I34" t="s">
        <v>274</v>
      </c>
    </row>
    <row r="35" spans="1:9" x14ac:dyDescent="0.35">
      <c r="A35" s="173"/>
      <c r="B35" s="170"/>
      <c r="C35" s="45" t="s">
        <v>94</v>
      </c>
      <c r="D35" s="54" t="s">
        <v>104</v>
      </c>
      <c r="E35" s="16">
        <v>10</v>
      </c>
      <c r="I35" t="s">
        <v>274</v>
      </c>
    </row>
    <row r="36" spans="1:9" x14ac:dyDescent="0.35">
      <c r="A36" s="173"/>
      <c r="B36" s="170"/>
      <c r="C36" s="45" t="s">
        <v>95</v>
      </c>
      <c r="D36" s="54" t="s">
        <v>105</v>
      </c>
      <c r="E36" s="16">
        <v>10</v>
      </c>
      <c r="I36" t="s">
        <v>274</v>
      </c>
    </row>
    <row r="37" spans="1:9" x14ac:dyDescent="0.35">
      <c r="A37" s="173"/>
      <c r="B37" s="170"/>
      <c r="C37" s="45" t="s">
        <v>96</v>
      </c>
      <c r="D37" s="54" t="s">
        <v>106</v>
      </c>
      <c r="E37" s="16">
        <v>10</v>
      </c>
      <c r="I37" t="s">
        <v>274</v>
      </c>
    </row>
    <row r="38" spans="1:9" ht="15" thickBot="1" x14ac:dyDescent="0.4">
      <c r="A38" s="174"/>
      <c r="B38" s="171"/>
      <c r="C38" s="80" t="s">
        <v>103</v>
      </c>
      <c r="D38" s="36" t="s">
        <v>107</v>
      </c>
      <c r="E38" s="17"/>
      <c r="I38" t="s">
        <v>274</v>
      </c>
    </row>
    <row r="39" spans="1:9" x14ac:dyDescent="0.35">
      <c r="A39" s="172">
        <v>44304</v>
      </c>
      <c r="B39" s="169" t="s">
        <v>48</v>
      </c>
      <c r="C39" s="45" t="s">
        <v>93</v>
      </c>
      <c r="D39" s="54" t="s">
        <v>88</v>
      </c>
      <c r="E39" s="18"/>
      <c r="I39" t="s">
        <v>274</v>
      </c>
    </row>
    <row r="40" spans="1:9" x14ac:dyDescent="0.35">
      <c r="A40" s="173"/>
      <c r="B40" s="170"/>
      <c r="C40" s="45" t="s">
        <v>94</v>
      </c>
      <c r="D40" s="54" t="s">
        <v>104</v>
      </c>
      <c r="E40" s="16">
        <v>10</v>
      </c>
      <c r="I40" t="s">
        <v>274</v>
      </c>
    </row>
    <row r="41" spans="1:9" x14ac:dyDescent="0.35">
      <c r="A41" s="173"/>
      <c r="B41" s="170"/>
      <c r="C41" s="45" t="s">
        <v>95</v>
      </c>
      <c r="D41" s="54" t="s">
        <v>105</v>
      </c>
      <c r="E41" s="16">
        <v>10</v>
      </c>
      <c r="I41" t="s">
        <v>274</v>
      </c>
    </row>
    <row r="42" spans="1:9" x14ac:dyDescent="0.35">
      <c r="A42" s="173"/>
      <c r="B42" s="170"/>
      <c r="C42" s="45" t="s">
        <v>96</v>
      </c>
      <c r="D42" s="54" t="s">
        <v>106</v>
      </c>
      <c r="E42" s="16">
        <v>10</v>
      </c>
      <c r="I42" t="s">
        <v>274</v>
      </c>
    </row>
    <row r="43" spans="1:9" ht="15" thickBot="1" x14ac:dyDescent="0.4">
      <c r="A43" s="174"/>
      <c r="B43" s="171"/>
      <c r="C43" s="80" t="s">
        <v>103</v>
      </c>
      <c r="D43" s="36" t="s">
        <v>107</v>
      </c>
      <c r="E43" s="17"/>
      <c r="F43">
        <f>SUM(E34:E38)+SUM(E39:E43)</f>
        <v>70</v>
      </c>
      <c r="I43" t="s">
        <v>274</v>
      </c>
    </row>
    <row r="44" spans="1:9" x14ac:dyDescent="0.35">
      <c r="A44" s="172">
        <v>44318</v>
      </c>
      <c r="B44" s="169" t="s">
        <v>49</v>
      </c>
      <c r="C44" s="45" t="s">
        <v>93</v>
      </c>
      <c r="D44" s="54" t="s">
        <v>88</v>
      </c>
      <c r="E44" s="18"/>
      <c r="I44" t="s">
        <v>274</v>
      </c>
    </row>
    <row r="45" spans="1:9" x14ac:dyDescent="0.35">
      <c r="A45" s="173"/>
      <c r="B45" s="170"/>
      <c r="C45" s="45" t="s">
        <v>94</v>
      </c>
      <c r="D45" s="54" t="s">
        <v>104</v>
      </c>
      <c r="E45" s="16">
        <v>10</v>
      </c>
      <c r="I45" t="s">
        <v>274</v>
      </c>
    </row>
    <row r="46" spans="1:9" x14ac:dyDescent="0.35">
      <c r="A46" s="173"/>
      <c r="B46" s="170"/>
      <c r="C46" s="45" t="s">
        <v>95</v>
      </c>
      <c r="D46" s="54" t="s">
        <v>105</v>
      </c>
      <c r="E46" s="16">
        <v>10</v>
      </c>
      <c r="I46" t="s">
        <v>274</v>
      </c>
    </row>
    <row r="47" spans="1:9" x14ac:dyDescent="0.35">
      <c r="A47" s="173"/>
      <c r="B47" s="170"/>
      <c r="C47" s="45" t="s">
        <v>96</v>
      </c>
      <c r="D47" s="54" t="s">
        <v>106</v>
      </c>
      <c r="E47" s="16">
        <v>10</v>
      </c>
      <c r="I47" t="s">
        <v>274</v>
      </c>
    </row>
    <row r="48" spans="1:9" ht="15" thickBot="1" x14ac:dyDescent="0.4">
      <c r="A48" s="174"/>
      <c r="B48" s="171"/>
      <c r="C48" s="80" t="s">
        <v>103</v>
      </c>
      <c r="D48" s="36" t="s">
        <v>107</v>
      </c>
      <c r="E48" s="17"/>
      <c r="I48" t="s">
        <v>274</v>
      </c>
    </row>
    <row r="49" spans="1:9" x14ac:dyDescent="0.35">
      <c r="A49" s="172">
        <v>44332</v>
      </c>
      <c r="B49" s="169" t="s">
        <v>50</v>
      </c>
      <c r="C49" s="45" t="s">
        <v>93</v>
      </c>
      <c r="D49" s="54" t="s">
        <v>88</v>
      </c>
      <c r="E49" s="15"/>
      <c r="I49" t="s">
        <v>274</v>
      </c>
    </row>
    <row r="50" spans="1:9" x14ac:dyDescent="0.35">
      <c r="A50" s="173"/>
      <c r="B50" s="170"/>
      <c r="C50" s="45" t="s">
        <v>94</v>
      </c>
      <c r="D50" s="54" t="s">
        <v>104</v>
      </c>
      <c r="E50" s="16"/>
      <c r="I50" t="s">
        <v>274</v>
      </c>
    </row>
    <row r="51" spans="1:9" x14ac:dyDescent="0.35">
      <c r="A51" s="173"/>
      <c r="B51" s="170"/>
      <c r="C51" s="45" t="s">
        <v>95</v>
      </c>
      <c r="D51" s="54" t="s">
        <v>105</v>
      </c>
      <c r="E51" s="16">
        <v>10</v>
      </c>
      <c r="I51" t="s">
        <v>274</v>
      </c>
    </row>
    <row r="52" spans="1:9" x14ac:dyDescent="0.35">
      <c r="A52" s="173"/>
      <c r="B52" s="170"/>
      <c r="C52" s="45" t="s">
        <v>96</v>
      </c>
      <c r="D52" s="54" t="s">
        <v>106</v>
      </c>
      <c r="E52" s="16">
        <v>10</v>
      </c>
      <c r="I52" t="s">
        <v>274</v>
      </c>
    </row>
    <row r="53" spans="1:9" ht="15" thickBot="1" x14ac:dyDescent="0.4">
      <c r="A53" s="174"/>
      <c r="B53" s="171"/>
      <c r="C53" s="80" t="s">
        <v>103</v>
      </c>
      <c r="D53" s="31" t="s">
        <v>107</v>
      </c>
      <c r="E53" s="56"/>
      <c r="F53">
        <f>SUM(E44:E48)+SUM(E49:E53)</f>
        <v>50</v>
      </c>
      <c r="I53" t="s">
        <v>274</v>
      </c>
    </row>
    <row r="54" spans="1:9" ht="15" thickBot="1" x14ac:dyDescent="0.4">
      <c r="D54" s="65" t="s">
        <v>100</v>
      </c>
      <c r="E54" s="66">
        <f>SUM(E4:E53)</f>
        <v>370</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EF642-F22F-45A0-80BF-58F4820AD1A9}">
  <dimension ref="A1:I54"/>
  <sheetViews>
    <sheetView workbookViewId="0">
      <selection activeCell="J10" sqref="J10"/>
    </sheetView>
  </sheetViews>
  <sheetFormatPr defaultRowHeight="14.5" x14ac:dyDescent="0.35"/>
  <cols>
    <col min="1" max="1" width="8.7265625" style="8"/>
    <col min="2" max="2" width="14" style="8" bestFit="1" customWidth="1"/>
    <col min="3" max="3" width="4.90625" style="8" bestFit="1" customWidth="1"/>
    <col min="4" max="4" width="7.7265625" bestFit="1" customWidth="1"/>
    <col min="5" max="5" width="6.90625" bestFit="1" customWidth="1"/>
  </cols>
  <sheetData>
    <row r="1" spans="1:9" ht="15" thickBot="1" x14ac:dyDescent="0.4">
      <c r="A1" s="175" t="s">
        <v>85</v>
      </c>
      <c r="B1" s="176"/>
      <c r="C1" s="176"/>
      <c r="D1" s="176"/>
      <c r="E1" s="177"/>
      <c r="F1" s="40" t="s">
        <v>101</v>
      </c>
      <c r="G1" s="41"/>
      <c r="H1" s="42"/>
    </row>
    <row r="2" spans="1:9" ht="15" thickBot="1" x14ac:dyDescent="0.4">
      <c r="A2" s="25" t="s">
        <v>77</v>
      </c>
      <c r="B2" s="23"/>
      <c r="C2" s="23"/>
      <c r="D2" s="23"/>
      <c r="E2" s="24">
        <v>370</v>
      </c>
      <c r="F2" s="43" t="s">
        <v>213</v>
      </c>
      <c r="G2" s="33"/>
      <c r="H2" s="36"/>
    </row>
    <row r="3" spans="1:9" ht="15" thickBot="1" x14ac:dyDescent="0.4">
      <c r="A3" s="12" t="s">
        <v>71</v>
      </c>
      <c r="B3" s="19" t="s">
        <v>75</v>
      </c>
      <c r="C3" s="60" t="s">
        <v>102</v>
      </c>
      <c r="D3" s="13" t="s">
        <v>73</v>
      </c>
      <c r="E3" s="14" t="s">
        <v>72</v>
      </c>
      <c r="I3" t="s">
        <v>266</v>
      </c>
    </row>
    <row r="4" spans="1:9" ht="15" thickTop="1" x14ac:dyDescent="0.35">
      <c r="A4" s="179">
        <v>44206</v>
      </c>
      <c r="B4" s="178" t="s">
        <v>41</v>
      </c>
      <c r="C4" s="69" t="s">
        <v>93</v>
      </c>
      <c r="D4" s="16" t="s">
        <v>88</v>
      </c>
      <c r="E4" s="15">
        <v>10</v>
      </c>
      <c r="G4" s="40" t="s">
        <v>109</v>
      </c>
      <c r="H4" s="42"/>
      <c r="I4" t="s">
        <v>275</v>
      </c>
    </row>
    <row r="5" spans="1:9" x14ac:dyDescent="0.35">
      <c r="A5" s="173"/>
      <c r="B5" s="170"/>
      <c r="C5" s="69" t="s">
        <v>94</v>
      </c>
      <c r="D5" s="16" t="s">
        <v>104</v>
      </c>
      <c r="E5" s="16">
        <v>10</v>
      </c>
      <c r="G5" s="45" t="s">
        <v>93</v>
      </c>
      <c r="H5" s="16" t="s">
        <v>88</v>
      </c>
      <c r="I5" t="s">
        <v>275</v>
      </c>
    </row>
    <row r="6" spans="1:9" x14ac:dyDescent="0.35">
      <c r="A6" s="173"/>
      <c r="B6" s="170"/>
      <c r="C6" s="69" t="s">
        <v>95</v>
      </c>
      <c r="D6" s="16" t="s">
        <v>105</v>
      </c>
      <c r="E6" s="16">
        <v>10</v>
      </c>
      <c r="G6" s="45" t="s">
        <v>94</v>
      </c>
      <c r="H6" s="16" t="s">
        <v>104</v>
      </c>
      <c r="I6" t="s">
        <v>275</v>
      </c>
    </row>
    <row r="7" spans="1:9" x14ac:dyDescent="0.35">
      <c r="A7" s="173"/>
      <c r="B7" s="170"/>
      <c r="C7" s="69" t="s">
        <v>96</v>
      </c>
      <c r="D7" s="16" t="s">
        <v>106</v>
      </c>
      <c r="E7" s="16">
        <v>10</v>
      </c>
      <c r="G7" s="45" t="s">
        <v>95</v>
      </c>
      <c r="H7" s="16" t="s">
        <v>105</v>
      </c>
      <c r="I7" t="s">
        <v>275</v>
      </c>
    </row>
    <row r="8" spans="1:9" ht="15" thickBot="1" x14ac:dyDescent="0.4">
      <c r="A8" s="174"/>
      <c r="B8" s="171"/>
      <c r="C8" s="68" t="s">
        <v>103</v>
      </c>
      <c r="D8" s="17" t="s">
        <v>107</v>
      </c>
      <c r="E8" s="17"/>
      <c r="G8" s="45" t="s">
        <v>96</v>
      </c>
      <c r="H8" s="16" t="s">
        <v>106</v>
      </c>
      <c r="I8" t="s">
        <v>275</v>
      </c>
    </row>
    <row r="9" spans="1:9" ht="15" thickBot="1" x14ac:dyDescent="0.4">
      <c r="A9" s="172">
        <v>44220</v>
      </c>
      <c r="B9" s="169" t="s">
        <v>42</v>
      </c>
      <c r="C9" s="69" t="s">
        <v>93</v>
      </c>
      <c r="D9" s="16" t="s">
        <v>88</v>
      </c>
      <c r="E9" s="18">
        <v>10</v>
      </c>
      <c r="G9" s="68" t="s">
        <v>103</v>
      </c>
      <c r="H9" s="17" t="s">
        <v>107</v>
      </c>
      <c r="I9" t="s">
        <v>275</v>
      </c>
    </row>
    <row r="10" spans="1:9" x14ac:dyDescent="0.35">
      <c r="A10" s="173"/>
      <c r="B10" s="170"/>
      <c r="C10" s="69" t="s">
        <v>94</v>
      </c>
      <c r="D10" s="16" t="s">
        <v>104</v>
      </c>
      <c r="E10" s="16">
        <v>10</v>
      </c>
      <c r="I10" t="s">
        <v>275</v>
      </c>
    </row>
    <row r="11" spans="1:9" x14ac:dyDescent="0.35">
      <c r="A11" s="173"/>
      <c r="B11" s="170"/>
      <c r="C11" s="69" t="s">
        <v>95</v>
      </c>
      <c r="D11" s="16" t="s">
        <v>105</v>
      </c>
      <c r="E11" s="16">
        <v>10</v>
      </c>
      <c r="I11" t="s">
        <v>275</v>
      </c>
    </row>
    <row r="12" spans="1:9" x14ac:dyDescent="0.35">
      <c r="A12" s="173"/>
      <c r="B12" s="170"/>
      <c r="C12" s="69" t="s">
        <v>96</v>
      </c>
      <c r="D12" s="16" t="s">
        <v>106</v>
      </c>
      <c r="E12" s="16">
        <v>10</v>
      </c>
      <c r="I12" t="s">
        <v>275</v>
      </c>
    </row>
    <row r="13" spans="1:9" ht="15" thickBot="1" x14ac:dyDescent="0.4">
      <c r="A13" s="174"/>
      <c r="B13" s="171"/>
      <c r="C13" s="68" t="s">
        <v>103</v>
      </c>
      <c r="D13" s="17" t="s">
        <v>107</v>
      </c>
      <c r="E13" s="17">
        <v>10</v>
      </c>
      <c r="F13">
        <f>SUM(E4:E8)+SUM(E9:E13)</f>
        <v>90</v>
      </c>
      <c r="I13" t="s">
        <v>275</v>
      </c>
    </row>
    <row r="14" spans="1:9" x14ac:dyDescent="0.35">
      <c r="A14" s="172">
        <v>44234</v>
      </c>
      <c r="B14" s="169" t="s">
        <v>43</v>
      </c>
      <c r="C14" s="69" t="s">
        <v>93</v>
      </c>
      <c r="D14" s="16" t="s">
        <v>88</v>
      </c>
      <c r="E14" s="18">
        <v>10</v>
      </c>
      <c r="I14" t="s">
        <v>275</v>
      </c>
    </row>
    <row r="15" spans="1:9" x14ac:dyDescent="0.35">
      <c r="A15" s="173"/>
      <c r="B15" s="170"/>
      <c r="C15" s="69" t="s">
        <v>94</v>
      </c>
      <c r="D15" s="16" t="s">
        <v>104</v>
      </c>
      <c r="E15" s="16">
        <v>10</v>
      </c>
      <c r="I15" t="s">
        <v>275</v>
      </c>
    </row>
    <row r="16" spans="1:9" x14ac:dyDescent="0.35">
      <c r="A16" s="173"/>
      <c r="B16" s="170"/>
      <c r="C16" s="69" t="s">
        <v>95</v>
      </c>
      <c r="D16" s="16" t="s">
        <v>105</v>
      </c>
      <c r="E16" s="16">
        <v>10</v>
      </c>
      <c r="I16" t="s">
        <v>275</v>
      </c>
    </row>
    <row r="17" spans="1:9" x14ac:dyDescent="0.35">
      <c r="A17" s="173"/>
      <c r="B17" s="170"/>
      <c r="C17" s="69" t="s">
        <v>96</v>
      </c>
      <c r="D17" s="16" t="s">
        <v>106</v>
      </c>
      <c r="E17" s="16">
        <v>10</v>
      </c>
      <c r="I17" t="s">
        <v>275</v>
      </c>
    </row>
    <row r="18" spans="1:9" ht="15" thickBot="1" x14ac:dyDescent="0.4">
      <c r="A18" s="174"/>
      <c r="B18" s="171"/>
      <c r="C18" s="68" t="s">
        <v>103</v>
      </c>
      <c r="D18" s="17" t="s">
        <v>107</v>
      </c>
      <c r="E18" s="17">
        <v>10</v>
      </c>
      <c r="I18" t="s">
        <v>275</v>
      </c>
    </row>
    <row r="19" spans="1:9" x14ac:dyDescent="0.35">
      <c r="A19" s="172">
        <v>44248</v>
      </c>
      <c r="B19" s="169" t="s">
        <v>44</v>
      </c>
      <c r="C19" s="69" t="s">
        <v>93</v>
      </c>
      <c r="D19" s="16" t="s">
        <v>88</v>
      </c>
      <c r="E19" s="18">
        <v>10</v>
      </c>
      <c r="I19" t="s">
        <v>275</v>
      </c>
    </row>
    <row r="20" spans="1:9" x14ac:dyDescent="0.35">
      <c r="A20" s="173"/>
      <c r="B20" s="170"/>
      <c r="C20" s="69" t="s">
        <v>94</v>
      </c>
      <c r="D20" s="16" t="s">
        <v>104</v>
      </c>
      <c r="E20" s="16">
        <v>10</v>
      </c>
      <c r="I20" t="s">
        <v>275</v>
      </c>
    </row>
    <row r="21" spans="1:9" x14ac:dyDescent="0.35">
      <c r="A21" s="173"/>
      <c r="B21" s="170"/>
      <c r="C21" s="69" t="s">
        <v>95</v>
      </c>
      <c r="D21" s="16" t="s">
        <v>105</v>
      </c>
      <c r="E21" s="16">
        <v>10</v>
      </c>
      <c r="I21" t="s">
        <v>275</v>
      </c>
    </row>
    <row r="22" spans="1:9" x14ac:dyDescent="0.35">
      <c r="A22" s="173"/>
      <c r="B22" s="170"/>
      <c r="C22" s="69" t="s">
        <v>96</v>
      </c>
      <c r="D22" s="16" t="s">
        <v>106</v>
      </c>
      <c r="E22" s="16">
        <v>10</v>
      </c>
      <c r="I22" t="s">
        <v>275</v>
      </c>
    </row>
    <row r="23" spans="1:9" ht="15" thickBot="1" x14ac:dyDescent="0.4">
      <c r="A23" s="174"/>
      <c r="B23" s="171"/>
      <c r="C23" s="68" t="s">
        <v>103</v>
      </c>
      <c r="D23" s="17" t="s">
        <v>107</v>
      </c>
      <c r="E23" s="17"/>
      <c r="F23">
        <f>SUM(E14:E18)+SUM(E19:E23)</f>
        <v>90</v>
      </c>
      <c r="I23" t="s">
        <v>275</v>
      </c>
    </row>
    <row r="24" spans="1:9" x14ac:dyDescent="0.35">
      <c r="A24" s="172">
        <v>44262</v>
      </c>
      <c r="B24" s="169" t="s">
        <v>45</v>
      </c>
      <c r="C24" s="69" t="s">
        <v>93</v>
      </c>
      <c r="D24" s="16" t="s">
        <v>88</v>
      </c>
      <c r="E24" s="18">
        <v>10</v>
      </c>
      <c r="I24" t="s">
        <v>275</v>
      </c>
    </row>
    <row r="25" spans="1:9" x14ac:dyDescent="0.35">
      <c r="A25" s="173"/>
      <c r="B25" s="170"/>
      <c r="C25" s="69" t="s">
        <v>94</v>
      </c>
      <c r="D25" s="16" t="s">
        <v>104</v>
      </c>
      <c r="E25" s="16">
        <v>10</v>
      </c>
      <c r="I25" t="s">
        <v>275</v>
      </c>
    </row>
    <row r="26" spans="1:9" x14ac:dyDescent="0.35">
      <c r="A26" s="173"/>
      <c r="B26" s="170"/>
      <c r="C26" s="69" t="s">
        <v>95</v>
      </c>
      <c r="D26" s="16" t="s">
        <v>105</v>
      </c>
      <c r="E26" s="16">
        <v>10</v>
      </c>
      <c r="I26" t="s">
        <v>275</v>
      </c>
    </row>
    <row r="27" spans="1:9" x14ac:dyDescent="0.35">
      <c r="A27" s="173"/>
      <c r="B27" s="170"/>
      <c r="C27" s="69" t="s">
        <v>96</v>
      </c>
      <c r="D27" s="16" t="s">
        <v>106</v>
      </c>
      <c r="E27" s="16"/>
      <c r="I27" t="s">
        <v>275</v>
      </c>
    </row>
    <row r="28" spans="1:9" ht="15" thickBot="1" x14ac:dyDescent="0.4">
      <c r="A28" s="174"/>
      <c r="B28" s="171"/>
      <c r="C28" s="68" t="s">
        <v>103</v>
      </c>
      <c r="D28" s="17" t="s">
        <v>107</v>
      </c>
      <c r="E28" s="17"/>
      <c r="I28" t="s">
        <v>275</v>
      </c>
    </row>
    <row r="29" spans="1:9" x14ac:dyDescent="0.35">
      <c r="A29" s="172">
        <v>44276</v>
      </c>
      <c r="B29" s="169" t="s">
        <v>46</v>
      </c>
      <c r="C29" s="69" t="s">
        <v>93</v>
      </c>
      <c r="D29" s="16" t="s">
        <v>88</v>
      </c>
      <c r="E29" s="18">
        <v>10</v>
      </c>
      <c r="I29" t="s">
        <v>275</v>
      </c>
    </row>
    <row r="30" spans="1:9" x14ac:dyDescent="0.35">
      <c r="A30" s="173"/>
      <c r="B30" s="170"/>
      <c r="C30" s="69" t="s">
        <v>94</v>
      </c>
      <c r="D30" s="16" t="s">
        <v>104</v>
      </c>
      <c r="E30" s="16">
        <v>10</v>
      </c>
      <c r="I30" t="s">
        <v>275</v>
      </c>
    </row>
    <row r="31" spans="1:9" x14ac:dyDescent="0.35">
      <c r="A31" s="173"/>
      <c r="B31" s="170"/>
      <c r="C31" s="69" t="s">
        <v>95</v>
      </c>
      <c r="D31" s="16" t="s">
        <v>105</v>
      </c>
      <c r="E31" s="16">
        <v>10</v>
      </c>
      <c r="I31" t="s">
        <v>275</v>
      </c>
    </row>
    <row r="32" spans="1:9" x14ac:dyDescent="0.35">
      <c r="A32" s="173"/>
      <c r="B32" s="170"/>
      <c r="C32" s="69" t="s">
        <v>96</v>
      </c>
      <c r="D32" s="16" t="s">
        <v>106</v>
      </c>
      <c r="E32" s="16">
        <v>10</v>
      </c>
      <c r="I32" t="s">
        <v>275</v>
      </c>
    </row>
    <row r="33" spans="1:9" ht="15" thickBot="1" x14ac:dyDescent="0.4">
      <c r="A33" s="174"/>
      <c r="B33" s="171"/>
      <c r="C33" s="68" t="s">
        <v>103</v>
      </c>
      <c r="D33" s="70" t="s">
        <v>107</v>
      </c>
      <c r="E33" s="17"/>
      <c r="F33">
        <f>SUM(E24:E28)+SUM(E29:E33)</f>
        <v>70</v>
      </c>
      <c r="I33" t="s">
        <v>275</v>
      </c>
    </row>
    <row r="34" spans="1:9" x14ac:dyDescent="0.35">
      <c r="A34" s="172">
        <v>44290</v>
      </c>
      <c r="B34" s="169" t="s">
        <v>47</v>
      </c>
      <c r="C34" s="69" t="s">
        <v>93</v>
      </c>
      <c r="D34" s="16" t="s">
        <v>88</v>
      </c>
      <c r="E34" s="18">
        <v>10</v>
      </c>
      <c r="I34" t="s">
        <v>275</v>
      </c>
    </row>
    <row r="35" spans="1:9" x14ac:dyDescent="0.35">
      <c r="A35" s="173"/>
      <c r="B35" s="170"/>
      <c r="C35" s="69" t="s">
        <v>94</v>
      </c>
      <c r="D35" s="16" t="s">
        <v>104</v>
      </c>
      <c r="E35" s="16">
        <v>10</v>
      </c>
      <c r="I35" t="s">
        <v>275</v>
      </c>
    </row>
    <row r="36" spans="1:9" x14ac:dyDescent="0.35">
      <c r="A36" s="173"/>
      <c r="B36" s="170"/>
      <c r="C36" s="69" t="s">
        <v>95</v>
      </c>
      <c r="D36" s="16" t="s">
        <v>105</v>
      </c>
      <c r="E36" s="16">
        <v>10</v>
      </c>
      <c r="I36" t="s">
        <v>275</v>
      </c>
    </row>
    <row r="37" spans="1:9" x14ac:dyDescent="0.35">
      <c r="A37" s="173"/>
      <c r="B37" s="170"/>
      <c r="C37" s="69" t="s">
        <v>96</v>
      </c>
      <c r="D37" s="16" t="s">
        <v>106</v>
      </c>
      <c r="E37" s="16">
        <v>10</v>
      </c>
      <c r="I37" t="s">
        <v>275</v>
      </c>
    </row>
    <row r="38" spans="1:9" ht="15" thickBot="1" x14ac:dyDescent="0.4">
      <c r="A38" s="174"/>
      <c r="B38" s="171"/>
      <c r="C38" s="68" t="s">
        <v>103</v>
      </c>
      <c r="D38" s="70" t="s">
        <v>107</v>
      </c>
      <c r="E38" s="17"/>
      <c r="I38" t="s">
        <v>275</v>
      </c>
    </row>
    <row r="39" spans="1:9" x14ac:dyDescent="0.35">
      <c r="A39" s="172">
        <v>44304</v>
      </c>
      <c r="B39" s="169" t="s">
        <v>48</v>
      </c>
      <c r="C39" s="69" t="s">
        <v>93</v>
      </c>
      <c r="D39" s="16" t="s">
        <v>88</v>
      </c>
      <c r="E39" s="18"/>
      <c r="I39" t="s">
        <v>275</v>
      </c>
    </row>
    <row r="40" spans="1:9" x14ac:dyDescent="0.35">
      <c r="A40" s="173"/>
      <c r="B40" s="170"/>
      <c r="C40" s="69" t="s">
        <v>94</v>
      </c>
      <c r="D40" s="16" t="s">
        <v>104</v>
      </c>
      <c r="E40" s="16">
        <v>10</v>
      </c>
      <c r="I40" t="s">
        <v>275</v>
      </c>
    </row>
    <row r="41" spans="1:9" x14ac:dyDescent="0.35">
      <c r="A41" s="173"/>
      <c r="B41" s="170"/>
      <c r="C41" s="69" t="s">
        <v>95</v>
      </c>
      <c r="D41" s="16" t="s">
        <v>105</v>
      </c>
      <c r="E41" s="16">
        <v>10</v>
      </c>
      <c r="I41" t="s">
        <v>275</v>
      </c>
    </row>
    <row r="42" spans="1:9" x14ac:dyDescent="0.35">
      <c r="A42" s="173"/>
      <c r="B42" s="170"/>
      <c r="C42" s="69" t="s">
        <v>96</v>
      </c>
      <c r="D42" s="16" t="s">
        <v>106</v>
      </c>
      <c r="E42" s="16">
        <v>10</v>
      </c>
      <c r="I42" t="s">
        <v>275</v>
      </c>
    </row>
    <row r="43" spans="1:9" ht="15" thickBot="1" x14ac:dyDescent="0.4">
      <c r="A43" s="174"/>
      <c r="B43" s="171"/>
      <c r="C43" s="68" t="s">
        <v>103</v>
      </c>
      <c r="D43" s="70" t="s">
        <v>107</v>
      </c>
      <c r="E43" s="17"/>
      <c r="F43">
        <f>SUM(E34:E38)+SUM(E39:E43)</f>
        <v>70</v>
      </c>
      <c r="I43" t="s">
        <v>275</v>
      </c>
    </row>
    <row r="44" spans="1:9" x14ac:dyDescent="0.35">
      <c r="A44" s="172">
        <v>44318</v>
      </c>
      <c r="B44" s="169" t="s">
        <v>49</v>
      </c>
      <c r="C44" s="69" t="s">
        <v>93</v>
      </c>
      <c r="D44" s="16" t="s">
        <v>88</v>
      </c>
      <c r="E44" s="18"/>
      <c r="I44" t="s">
        <v>275</v>
      </c>
    </row>
    <row r="45" spans="1:9" x14ac:dyDescent="0.35">
      <c r="A45" s="173"/>
      <c r="B45" s="170"/>
      <c r="C45" s="69" t="s">
        <v>94</v>
      </c>
      <c r="D45" s="16" t="s">
        <v>104</v>
      </c>
      <c r="E45" s="16">
        <v>10</v>
      </c>
      <c r="I45" t="s">
        <v>275</v>
      </c>
    </row>
    <row r="46" spans="1:9" x14ac:dyDescent="0.35">
      <c r="A46" s="173"/>
      <c r="B46" s="170"/>
      <c r="C46" s="69" t="s">
        <v>95</v>
      </c>
      <c r="D46" s="16" t="s">
        <v>105</v>
      </c>
      <c r="E46" s="16">
        <v>10</v>
      </c>
      <c r="I46" t="s">
        <v>275</v>
      </c>
    </row>
    <row r="47" spans="1:9" x14ac:dyDescent="0.35">
      <c r="A47" s="173"/>
      <c r="B47" s="170"/>
      <c r="C47" s="69" t="s">
        <v>96</v>
      </c>
      <c r="D47" s="16" t="s">
        <v>106</v>
      </c>
      <c r="E47" s="16">
        <v>10</v>
      </c>
      <c r="I47" t="s">
        <v>275</v>
      </c>
    </row>
    <row r="48" spans="1:9" ht="15" thickBot="1" x14ac:dyDescent="0.4">
      <c r="A48" s="174"/>
      <c r="B48" s="171"/>
      <c r="C48" s="68" t="s">
        <v>103</v>
      </c>
      <c r="D48" s="70" t="s">
        <v>107</v>
      </c>
      <c r="E48" s="17"/>
      <c r="I48" t="s">
        <v>275</v>
      </c>
    </row>
    <row r="49" spans="1:9" x14ac:dyDescent="0.35">
      <c r="A49" s="172">
        <v>44332</v>
      </c>
      <c r="B49" s="169" t="s">
        <v>50</v>
      </c>
      <c r="C49" s="69" t="s">
        <v>93</v>
      </c>
      <c r="D49" s="16" t="s">
        <v>88</v>
      </c>
      <c r="E49" s="15"/>
      <c r="I49" t="s">
        <v>275</v>
      </c>
    </row>
    <row r="50" spans="1:9" x14ac:dyDescent="0.35">
      <c r="A50" s="173"/>
      <c r="B50" s="170"/>
      <c r="C50" s="69" t="s">
        <v>94</v>
      </c>
      <c r="D50" s="16" t="s">
        <v>104</v>
      </c>
      <c r="E50" s="16"/>
      <c r="I50" t="s">
        <v>275</v>
      </c>
    </row>
    <row r="51" spans="1:9" x14ac:dyDescent="0.35">
      <c r="A51" s="173"/>
      <c r="B51" s="170"/>
      <c r="C51" s="69" t="s">
        <v>95</v>
      </c>
      <c r="D51" s="16" t="s">
        <v>105</v>
      </c>
      <c r="E51" s="16">
        <v>10</v>
      </c>
      <c r="I51" t="s">
        <v>275</v>
      </c>
    </row>
    <row r="52" spans="1:9" x14ac:dyDescent="0.35">
      <c r="A52" s="173"/>
      <c r="B52" s="170"/>
      <c r="C52" s="69" t="s">
        <v>96</v>
      </c>
      <c r="D52" s="16" t="s">
        <v>106</v>
      </c>
      <c r="E52" s="16">
        <v>10</v>
      </c>
      <c r="I52" t="s">
        <v>275</v>
      </c>
    </row>
    <row r="53" spans="1:9" ht="15" thickBot="1" x14ac:dyDescent="0.4">
      <c r="A53" s="174"/>
      <c r="B53" s="171"/>
      <c r="C53" s="68" t="s">
        <v>103</v>
      </c>
      <c r="D53" s="49" t="s">
        <v>107</v>
      </c>
      <c r="E53" s="56"/>
      <c r="F53">
        <f>SUM(E44:E48)+SUM(E49:E53)</f>
        <v>50</v>
      </c>
      <c r="I53" t="s">
        <v>275</v>
      </c>
    </row>
    <row r="54" spans="1:9" ht="15" thickBot="1" x14ac:dyDescent="0.4">
      <c r="D54" s="65" t="s">
        <v>115</v>
      </c>
      <c r="E54" s="66">
        <f>SUM(E4:E53)</f>
        <v>370</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37895-9AAA-4419-8A1C-2F742B64B6C6}">
  <dimension ref="A1:H20"/>
  <sheetViews>
    <sheetView workbookViewId="0">
      <selection activeCell="A5" sqref="A5"/>
    </sheetView>
  </sheetViews>
  <sheetFormatPr defaultRowHeight="14.5" x14ac:dyDescent="0.35"/>
  <cols>
    <col min="1" max="1" width="26.54296875" bestFit="1" customWidth="1"/>
    <col min="2" max="2" width="11.54296875" customWidth="1"/>
    <col min="3" max="3" width="19.08984375" style="71" customWidth="1"/>
    <col min="4" max="7" width="19.08984375" customWidth="1"/>
    <col min="8" max="8" width="69.36328125" bestFit="1" customWidth="1"/>
  </cols>
  <sheetData>
    <row r="1" spans="1:8" ht="58.5" thickBot="1" x14ac:dyDescent="0.4">
      <c r="A1" s="73" t="s">
        <v>0</v>
      </c>
      <c r="B1" s="13" t="s">
        <v>136</v>
      </c>
      <c r="C1" s="74" t="s">
        <v>118</v>
      </c>
      <c r="D1" s="75" t="s">
        <v>116</v>
      </c>
      <c r="E1" s="103" t="s">
        <v>117</v>
      </c>
      <c r="F1" s="75" t="s">
        <v>210</v>
      </c>
      <c r="G1" s="110" t="s">
        <v>211</v>
      </c>
      <c r="H1" s="1" t="s">
        <v>123</v>
      </c>
    </row>
    <row r="2" spans="1:8" ht="15" thickTop="1" x14ac:dyDescent="0.35">
      <c r="A2" s="30" t="s">
        <v>1</v>
      </c>
      <c r="B2" s="7" t="s">
        <v>137</v>
      </c>
      <c r="C2" s="71">
        <v>400</v>
      </c>
      <c r="D2" s="7">
        <v>200</v>
      </c>
      <c r="E2" s="104">
        <v>240</v>
      </c>
      <c r="F2" s="108">
        <f>C2-E2</f>
        <v>160</v>
      </c>
      <c r="G2" s="111">
        <f>E2*0.1</f>
        <v>24</v>
      </c>
    </row>
    <row r="3" spans="1:8" x14ac:dyDescent="0.35">
      <c r="A3" s="30" t="s">
        <v>2</v>
      </c>
      <c r="B3" s="7" t="s">
        <v>137</v>
      </c>
      <c r="C3" s="71">
        <v>500</v>
      </c>
      <c r="D3" s="7">
        <v>200</v>
      </c>
      <c r="E3" s="104">
        <v>256</v>
      </c>
      <c r="F3" s="108">
        <f t="shared" ref="F3:F11" si="0">C3-E3</f>
        <v>244</v>
      </c>
      <c r="G3" s="111">
        <f t="shared" ref="G3:G11" si="1">E3*0.1</f>
        <v>25.6</v>
      </c>
    </row>
    <row r="4" spans="1:8" x14ac:dyDescent="0.35">
      <c r="A4" s="76" t="s">
        <v>3</v>
      </c>
      <c r="B4" s="83" t="s">
        <v>138</v>
      </c>
      <c r="C4" s="77">
        <v>750</v>
      </c>
      <c r="D4" s="78">
        <v>110</v>
      </c>
      <c r="E4" s="105">
        <v>138</v>
      </c>
      <c r="F4" s="108">
        <f t="shared" si="0"/>
        <v>612</v>
      </c>
      <c r="G4" s="111">
        <f t="shared" si="1"/>
        <v>13.8</v>
      </c>
      <c r="H4" t="s">
        <v>125</v>
      </c>
    </row>
    <row r="5" spans="1:8" x14ac:dyDescent="0.35">
      <c r="A5" s="76" t="s">
        <v>4</v>
      </c>
      <c r="B5" s="83" t="s">
        <v>138</v>
      </c>
      <c r="C5" s="77">
        <f>190000</f>
        <v>190000</v>
      </c>
      <c r="D5" s="78">
        <v>130</v>
      </c>
      <c r="E5" s="105">
        <v>138</v>
      </c>
      <c r="F5" s="108">
        <f t="shared" si="0"/>
        <v>189862</v>
      </c>
      <c r="G5" s="111">
        <f t="shared" si="1"/>
        <v>13.8</v>
      </c>
      <c r="H5" t="s">
        <v>124</v>
      </c>
    </row>
    <row r="6" spans="1:8" x14ac:dyDescent="0.35">
      <c r="A6" s="76" t="s">
        <v>5</v>
      </c>
      <c r="B6" s="83" t="s">
        <v>137</v>
      </c>
      <c r="C6" s="77">
        <v>100</v>
      </c>
      <c r="D6" s="78">
        <v>100</v>
      </c>
      <c r="E6" s="106">
        <v>100</v>
      </c>
      <c r="F6" s="108">
        <f t="shared" si="0"/>
        <v>0</v>
      </c>
      <c r="G6" s="111">
        <f t="shared" si="1"/>
        <v>10</v>
      </c>
    </row>
    <row r="7" spans="1:8" x14ac:dyDescent="0.35">
      <c r="A7" s="30" t="s">
        <v>6</v>
      </c>
      <c r="B7" s="7" t="s">
        <v>137</v>
      </c>
      <c r="C7" s="71">
        <v>5000</v>
      </c>
      <c r="D7" s="7"/>
      <c r="E7" s="104"/>
      <c r="F7" s="108">
        <f t="shared" ref="F7" si="2">C7-E7</f>
        <v>5000</v>
      </c>
      <c r="G7" s="111">
        <f t="shared" ref="G7" si="3">E7*0.1</f>
        <v>0</v>
      </c>
    </row>
    <row r="8" spans="1:8" x14ac:dyDescent="0.35">
      <c r="A8" s="30" t="s">
        <v>224</v>
      </c>
      <c r="B8" s="7" t="s">
        <v>157</v>
      </c>
      <c r="C8" s="71">
        <v>6575</v>
      </c>
      <c r="D8" s="7">
        <v>2500</v>
      </c>
      <c r="E8" s="104">
        <v>1850</v>
      </c>
      <c r="F8" s="108">
        <f t="shared" si="0"/>
        <v>4725</v>
      </c>
      <c r="G8" s="111">
        <f t="shared" si="1"/>
        <v>185</v>
      </c>
      <c r="H8" t="s">
        <v>225</v>
      </c>
    </row>
    <row r="9" spans="1:8" x14ac:dyDescent="0.35">
      <c r="A9" s="30" t="s">
        <v>7</v>
      </c>
      <c r="B9" s="7" t="s">
        <v>137</v>
      </c>
      <c r="C9" s="71">
        <v>1500</v>
      </c>
      <c r="D9" s="7">
        <v>200</v>
      </c>
      <c r="E9" s="104">
        <v>370</v>
      </c>
      <c r="F9" s="108">
        <f t="shared" si="0"/>
        <v>1130</v>
      </c>
      <c r="G9" s="111">
        <f t="shared" si="1"/>
        <v>37</v>
      </c>
    </row>
    <row r="10" spans="1:8" x14ac:dyDescent="0.35">
      <c r="A10" s="30" t="s">
        <v>8</v>
      </c>
      <c r="B10" s="7" t="s">
        <v>137</v>
      </c>
      <c r="C10" s="71">
        <v>1500</v>
      </c>
      <c r="D10" s="7">
        <v>310</v>
      </c>
      <c r="E10" s="104">
        <v>370</v>
      </c>
      <c r="F10" s="108">
        <f t="shared" si="0"/>
        <v>1130</v>
      </c>
      <c r="G10" s="111">
        <f t="shared" si="1"/>
        <v>37</v>
      </c>
    </row>
    <row r="11" spans="1:8" ht="15" thickBot="1" x14ac:dyDescent="0.4">
      <c r="A11" s="32" t="s">
        <v>9</v>
      </c>
      <c r="B11" s="35" t="s">
        <v>137</v>
      </c>
      <c r="C11" s="72">
        <v>5000</v>
      </c>
      <c r="D11" s="35">
        <v>210</v>
      </c>
      <c r="E11" s="107">
        <v>430</v>
      </c>
      <c r="F11" s="109">
        <f t="shared" si="0"/>
        <v>4570</v>
      </c>
      <c r="G11" s="112">
        <f t="shared" si="1"/>
        <v>43</v>
      </c>
    </row>
    <row r="12" spans="1:8" ht="15" thickBot="1" x14ac:dyDescent="0.4">
      <c r="A12" s="32" t="s">
        <v>87</v>
      </c>
      <c r="B12" s="35"/>
      <c r="C12" s="82">
        <f>SUM(C2:C11)</f>
        <v>211325</v>
      </c>
      <c r="D12" s="35">
        <f>SUM(D2:D11)</f>
        <v>3960</v>
      </c>
      <c r="E12" s="107">
        <f>SUM(E2:E11)</f>
        <v>3892</v>
      </c>
      <c r="F12" s="35"/>
      <c r="G12" s="113">
        <f>SUM(G2:G11)</f>
        <v>389.2</v>
      </c>
    </row>
    <row r="14" spans="1:8" x14ac:dyDescent="0.35">
      <c r="A14" t="s">
        <v>119</v>
      </c>
    </row>
    <row r="15" spans="1:8" x14ac:dyDescent="0.35">
      <c r="A15" s="100" t="s">
        <v>120</v>
      </c>
      <c r="B15" s="100"/>
      <c r="C15" s="77"/>
    </row>
    <row r="16" spans="1:8" x14ac:dyDescent="0.35">
      <c r="A16" s="38" t="s">
        <v>207</v>
      </c>
    </row>
    <row r="18" spans="1:2" x14ac:dyDescent="0.35">
      <c r="A18" t="s">
        <v>89</v>
      </c>
    </row>
    <row r="19" spans="1:2" x14ac:dyDescent="0.35">
      <c r="A19" s="102" t="s">
        <v>121</v>
      </c>
      <c r="B19" s="38"/>
    </row>
    <row r="20" spans="1:2" x14ac:dyDescent="0.35">
      <c r="A20" s="102" t="s">
        <v>122</v>
      </c>
      <c r="B20" s="38"/>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E762-E000-483D-A767-556385A339D2}">
  <dimension ref="A1:F13"/>
  <sheetViews>
    <sheetView workbookViewId="0">
      <selection activeCell="A6" sqref="A6:F7"/>
    </sheetView>
  </sheetViews>
  <sheetFormatPr defaultRowHeight="14.5" x14ac:dyDescent="0.35"/>
  <cols>
    <col min="1" max="1" width="13.36328125" bestFit="1" customWidth="1"/>
  </cols>
  <sheetData>
    <row r="1" spans="1:6" x14ac:dyDescent="0.35">
      <c r="A1" s="3"/>
      <c r="B1" s="1" t="s">
        <v>126</v>
      </c>
      <c r="C1" s="1" t="s">
        <v>127</v>
      </c>
      <c r="D1" s="1" t="s">
        <v>128</v>
      </c>
      <c r="E1" s="1" t="s">
        <v>129</v>
      </c>
      <c r="F1" s="1" t="s">
        <v>130</v>
      </c>
    </row>
    <row r="2" spans="1:6" x14ac:dyDescent="0.35">
      <c r="A2" s="4" t="s">
        <v>4</v>
      </c>
      <c r="B2">
        <f>Battle!F13</f>
        <v>24</v>
      </c>
      <c r="C2">
        <f>Battle!F23</f>
        <v>24</v>
      </c>
      <c r="D2">
        <f>Battle!F33</f>
        <v>30</v>
      </c>
      <c r="E2">
        <f>Battle!F43</f>
        <v>30</v>
      </c>
      <c r="F2">
        <f>Battle!F53</f>
        <v>30</v>
      </c>
    </row>
    <row r="3" spans="1:6" x14ac:dyDescent="0.35">
      <c r="A3" s="4" t="s">
        <v>5</v>
      </c>
      <c r="B3">
        <f>Butte!F13</f>
        <v>8</v>
      </c>
      <c r="C3">
        <f>Butte!F23</f>
        <v>12</v>
      </c>
      <c r="D3">
        <f>Butte!F33</f>
        <v>20</v>
      </c>
      <c r="E3">
        <f>Butte!F43</f>
        <v>28</v>
      </c>
      <c r="F3">
        <f>Butte!F53</f>
        <v>32</v>
      </c>
    </row>
    <row r="4" spans="1:6" x14ac:dyDescent="0.35">
      <c r="A4" s="4" t="s">
        <v>3</v>
      </c>
      <c r="B4">
        <f>Clear!F13</f>
        <v>24</v>
      </c>
      <c r="C4">
        <f>Clear!F23</f>
        <v>24</v>
      </c>
      <c r="D4">
        <f>Clear!F33</f>
        <v>30</v>
      </c>
      <c r="E4">
        <f>Clear!F43</f>
        <v>30</v>
      </c>
      <c r="F4">
        <f>Clear!F53</f>
        <v>30</v>
      </c>
    </row>
    <row r="5" spans="1:6" x14ac:dyDescent="0.35">
      <c r="A5" s="4" t="s">
        <v>2</v>
      </c>
      <c r="B5">
        <f>Deer!F13</f>
        <v>32</v>
      </c>
      <c r="C5">
        <f>Deer!F23</f>
        <v>32</v>
      </c>
      <c r="D5">
        <f>Deer!F33</f>
        <v>64</v>
      </c>
      <c r="E5">
        <f>Deer!F43</f>
        <v>64</v>
      </c>
      <c r="F5">
        <f>Deer!F53</f>
        <v>64</v>
      </c>
    </row>
    <row r="6" spans="1:6" x14ac:dyDescent="0.35">
      <c r="A6" s="4" t="s">
        <v>131</v>
      </c>
      <c r="B6">
        <f>'Feather-RM17'!F13</f>
        <v>0</v>
      </c>
      <c r="C6">
        <f>'Feather-RM17'!F23</f>
        <v>180</v>
      </c>
      <c r="D6">
        <f>'Feather-RM17'!F33</f>
        <v>240</v>
      </c>
      <c r="E6">
        <f>'Feather-RM17'!F43</f>
        <v>210</v>
      </c>
      <c r="F6">
        <f>'Feather-RM17'!F53</f>
        <v>180</v>
      </c>
    </row>
    <row r="7" spans="1:6" x14ac:dyDescent="0.35">
      <c r="A7" s="4" t="s">
        <v>226</v>
      </c>
      <c r="B7">
        <f>'Feather-RM61'!F13</f>
        <v>350</v>
      </c>
      <c r="C7">
        <f>'Feather-RM61'!F23</f>
        <v>300</v>
      </c>
      <c r="D7">
        <f>'Feather-RM61'!F33</f>
        <v>400</v>
      </c>
      <c r="E7">
        <f>'Feather-RM61'!F43</f>
        <v>400</v>
      </c>
      <c r="F7">
        <f>'Feather-RM61'!F53</f>
        <v>400</v>
      </c>
    </row>
    <row r="8" spans="1:6" x14ac:dyDescent="0.35">
      <c r="A8" s="4" t="s">
        <v>1</v>
      </c>
      <c r="B8">
        <f>Mill!F13</f>
        <v>32</v>
      </c>
      <c r="C8">
        <f>Mill!F23</f>
        <v>32</v>
      </c>
      <c r="D8">
        <f>Mill!F33</f>
        <v>48</v>
      </c>
      <c r="E8">
        <f>Mill!F43</f>
        <v>64</v>
      </c>
      <c r="F8">
        <f>Mill!F53</f>
        <v>64</v>
      </c>
    </row>
    <row r="9" spans="1:6" x14ac:dyDescent="0.35">
      <c r="A9" s="4" t="s">
        <v>132</v>
      </c>
      <c r="B9">
        <f>'Sac-Delta Entry'!F13</f>
        <v>90</v>
      </c>
      <c r="C9">
        <f>'Sac-Delta Entry'!F23</f>
        <v>90</v>
      </c>
      <c r="D9">
        <f>'Sac-Delta Entry'!F33</f>
        <v>80</v>
      </c>
      <c r="E9">
        <f>'Sac-Delta Entry'!F43</f>
        <v>80</v>
      </c>
      <c r="F9">
        <f>'Sac-Delta Entry'!F53</f>
        <v>80</v>
      </c>
    </row>
    <row r="10" spans="1:6" x14ac:dyDescent="0.35">
      <c r="A10" s="4" t="s">
        <v>133</v>
      </c>
      <c r="B10">
        <f>'Sac-KNL'!F13</f>
        <v>90</v>
      </c>
      <c r="C10">
        <f>'Sac-KNL'!F23</f>
        <v>90</v>
      </c>
      <c r="D10">
        <f>'Sac-KNL'!F33</f>
        <v>70</v>
      </c>
      <c r="E10">
        <f>'Sac-KNL'!F43</f>
        <v>70</v>
      </c>
      <c r="F10">
        <f>'Sac-KNL'!F53</f>
        <v>50</v>
      </c>
    </row>
    <row r="11" spans="1:6" ht="15" thickBot="1" x14ac:dyDescent="0.4">
      <c r="A11" s="34" t="s">
        <v>134</v>
      </c>
      <c r="B11" s="33">
        <f>'Sac-Tisdale'!F13</f>
        <v>90</v>
      </c>
      <c r="C11" s="33">
        <f>'Sac-Tisdale'!F23</f>
        <v>90</v>
      </c>
      <c r="D11" s="33">
        <f>'Sac-Tisdale'!F33</f>
        <v>70</v>
      </c>
      <c r="E11" s="33">
        <f>'Sac-Tisdale'!F43</f>
        <v>70</v>
      </c>
      <c r="F11" s="33">
        <f>'Sac-Tisdale'!F53</f>
        <v>50</v>
      </c>
    </row>
    <row r="12" spans="1:6" x14ac:dyDescent="0.35">
      <c r="A12" s="81" t="s">
        <v>87</v>
      </c>
      <c r="B12">
        <f>SUM(B2:B11)</f>
        <v>740</v>
      </c>
      <c r="C12">
        <f t="shared" ref="C12:F12" si="0">SUM(C2:C11)</f>
        <v>874</v>
      </c>
      <c r="D12">
        <f t="shared" si="0"/>
        <v>1052</v>
      </c>
      <c r="E12">
        <f t="shared" si="0"/>
        <v>1046</v>
      </c>
      <c r="F12">
        <f t="shared" si="0"/>
        <v>980</v>
      </c>
    </row>
    <row r="13" spans="1:6" x14ac:dyDescent="0.35">
      <c r="A13" s="4" t="s">
        <v>135</v>
      </c>
      <c r="B13">
        <f>SUM(B12:F12)</f>
        <v>4692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A835-34CD-471E-B270-7D912A9B0EB3}">
  <dimension ref="A1:B11"/>
  <sheetViews>
    <sheetView workbookViewId="0">
      <selection activeCell="B14" sqref="B14"/>
    </sheetView>
  </sheetViews>
  <sheetFormatPr defaultRowHeight="14.5" x14ac:dyDescent="0.35"/>
  <cols>
    <col min="1" max="1" width="13.54296875" bestFit="1" customWidth="1"/>
    <col min="2" max="2" width="16.81640625" bestFit="1" customWidth="1"/>
  </cols>
  <sheetData>
    <row r="1" spans="1:2" x14ac:dyDescent="0.35">
      <c r="A1" s="9" t="s">
        <v>220</v>
      </c>
      <c r="B1" s="9" t="s">
        <v>221</v>
      </c>
    </row>
    <row r="2" spans="1:2" x14ac:dyDescent="0.35">
      <c r="A2" s="9">
        <v>1</v>
      </c>
      <c r="B2" s="114">
        <v>44571</v>
      </c>
    </row>
    <row r="3" spans="1:2" x14ac:dyDescent="0.35">
      <c r="A3" s="9">
        <v>2</v>
      </c>
      <c r="B3" s="114">
        <v>44585</v>
      </c>
    </row>
    <row r="4" spans="1:2" x14ac:dyDescent="0.35">
      <c r="A4" s="9">
        <v>3</v>
      </c>
      <c r="B4" s="114">
        <v>44599</v>
      </c>
    </row>
    <row r="5" spans="1:2" x14ac:dyDescent="0.35">
      <c r="A5" s="9">
        <v>4</v>
      </c>
      <c r="B5" s="114">
        <v>44613</v>
      </c>
    </row>
    <row r="6" spans="1:2" x14ac:dyDescent="0.35">
      <c r="A6" s="9">
        <v>5</v>
      </c>
      <c r="B6" s="114">
        <v>44627</v>
      </c>
    </row>
    <row r="7" spans="1:2" x14ac:dyDescent="0.35">
      <c r="A7" s="9">
        <v>6</v>
      </c>
      <c r="B7" s="114">
        <v>44641</v>
      </c>
    </row>
    <row r="8" spans="1:2" x14ac:dyDescent="0.35">
      <c r="A8" s="9">
        <v>7</v>
      </c>
      <c r="B8" s="114">
        <v>44655</v>
      </c>
    </row>
    <row r="9" spans="1:2" x14ac:dyDescent="0.35">
      <c r="A9" s="9">
        <v>8</v>
      </c>
      <c r="B9" s="114">
        <v>44669</v>
      </c>
    </row>
    <row r="10" spans="1:2" x14ac:dyDescent="0.35">
      <c r="A10" s="9">
        <v>9</v>
      </c>
      <c r="B10" s="114">
        <v>44683</v>
      </c>
    </row>
    <row r="11" spans="1:2" x14ac:dyDescent="0.35">
      <c r="A11" s="9">
        <v>10</v>
      </c>
      <c r="B11" s="114">
        <v>44697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79F4-B331-4A19-9BB6-317DADDA8E92}">
  <dimension ref="A1:I50"/>
  <sheetViews>
    <sheetView topLeftCell="A7" workbookViewId="0">
      <selection activeCell="H19" sqref="H19"/>
    </sheetView>
  </sheetViews>
  <sheetFormatPr defaultRowHeight="14.5" x14ac:dyDescent="0.35"/>
  <cols>
    <col min="1" max="1" width="17.54296875" customWidth="1"/>
    <col min="2" max="2" width="24.81640625" customWidth="1"/>
    <col min="3" max="3" width="12.90625" customWidth="1"/>
    <col min="4" max="4" width="12.7265625" customWidth="1"/>
    <col min="5" max="5" width="10.26953125" customWidth="1"/>
    <col min="6" max="6" width="25" customWidth="1"/>
    <col min="7" max="7" width="27.54296875" customWidth="1"/>
    <col min="8" max="8" width="10.6328125" customWidth="1"/>
    <col min="9" max="9" width="75.90625" customWidth="1"/>
  </cols>
  <sheetData>
    <row r="1" spans="1:9" ht="17" x14ac:dyDescent="0.4">
      <c r="A1" s="99" t="s">
        <v>206</v>
      </c>
      <c r="B1" s="99"/>
      <c r="C1" s="99"/>
      <c r="D1" s="99"/>
      <c r="E1" s="99"/>
      <c r="F1" s="99"/>
      <c r="G1" s="99"/>
    </row>
    <row r="3" spans="1:9" ht="29" x14ac:dyDescent="0.35">
      <c r="A3" s="97" t="s">
        <v>0</v>
      </c>
      <c r="B3" s="97" t="s">
        <v>205</v>
      </c>
      <c r="C3" s="97" t="s">
        <v>204</v>
      </c>
      <c r="D3" s="97" t="s">
        <v>203</v>
      </c>
      <c r="E3" s="97" t="s">
        <v>202</v>
      </c>
      <c r="F3" s="98" t="s">
        <v>201</v>
      </c>
      <c r="G3" s="97" t="s">
        <v>200</v>
      </c>
      <c r="H3" s="97" t="s">
        <v>199</v>
      </c>
      <c r="I3" s="96" t="s">
        <v>198</v>
      </c>
    </row>
    <row r="4" spans="1:9" x14ac:dyDescent="0.35">
      <c r="A4" s="59"/>
      <c r="B4" s="59"/>
      <c r="C4" s="59"/>
      <c r="D4" s="59"/>
      <c r="E4" s="59"/>
      <c r="F4" s="95"/>
      <c r="G4" s="59"/>
      <c r="H4" s="9"/>
      <c r="I4" s="9"/>
    </row>
    <row r="5" spans="1:9" ht="29" x14ac:dyDescent="0.35">
      <c r="A5" s="59" t="s">
        <v>79</v>
      </c>
      <c r="B5" s="86" t="s">
        <v>197</v>
      </c>
      <c r="C5" s="59" t="s">
        <v>187</v>
      </c>
      <c r="D5" s="86" t="s">
        <v>167</v>
      </c>
      <c r="E5" s="59" t="s">
        <v>150</v>
      </c>
      <c r="F5" s="95" t="s">
        <v>195</v>
      </c>
      <c r="G5" s="86" t="s">
        <v>177</v>
      </c>
      <c r="H5" s="59" t="s">
        <v>138</v>
      </c>
      <c r="I5" s="9"/>
    </row>
    <row r="6" spans="1:9" ht="43.5" x14ac:dyDescent="0.35">
      <c r="A6" s="86" t="s">
        <v>79</v>
      </c>
      <c r="B6" s="86" t="s">
        <v>196</v>
      </c>
      <c r="C6" s="86" t="s">
        <v>144</v>
      </c>
      <c r="D6" s="86" t="s">
        <v>186</v>
      </c>
      <c r="E6" s="86" t="s">
        <v>150</v>
      </c>
      <c r="F6" s="87" t="s">
        <v>183</v>
      </c>
      <c r="G6" s="86" t="s">
        <v>177</v>
      </c>
      <c r="H6" s="86" t="s">
        <v>138</v>
      </c>
      <c r="I6" s="9"/>
    </row>
    <row r="7" spans="1:9" s="92" customFormat="1" ht="43.5" x14ac:dyDescent="0.35">
      <c r="A7" s="91" t="s">
        <v>79</v>
      </c>
      <c r="B7" s="91" t="s">
        <v>196</v>
      </c>
      <c r="C7" s="91" t="s">
        <v>144</v>
      </c>
      <c r="D7" s="91" t="s">
        <v>148</v>
      </c>
      <c r="E7" s="91" t="s">
        <v>150</v>
      </c>
      <c r="F7" s="94" t="s">
        <v>195</v>
      </c>
      <c r="G7" s="91" t="s">
        <v>177</v>
      </c>
      <c r="H7" s="91" t="s">
        <v>138</v>
      </c>
      <c r="I7" s="93"/>
    </row>
    <row r="8" spans="1:9" ht="29" x14ac:dyDescent="0.35">
      <c r="A8" s="86" t="s">
        <v>74</v>
      </c>
      <c r="B8" s="86" t="s">
        <v>194</v>
      </c>
      <c r="C8" s="86" t="s">
        <v>193</v>
      </c>
      <c r="D8" s="86" t="s">
        <v>186</v>
      </c>
      <c r="E8" s="86" t="s">
        <v>150</v>
      </c>
      <c r="F8" s="87" t="s">
        <v>192</v>
      </c>
      <c r="G8" s="86" t="s">
        <v>177</v>
      </c>
      <c r="H8" s="86" t="s">
        <v>138</v>
      </c>
      <c r="I8" s="9"/>
    </row>
    <row r="9" spans="1:9" ht="29" x14ac:dyDescent="0.35">
      <c r="A9" s="86" t="s">
        <v>74</v>
      </c>
      <c r="B9" s="86" t="s">
        <v>191</v>
      </c>
      <c r="C9" s="86" t="s">
        <v>190</v>
      </c>
      <c r="D9" s="86" t="s">
        <v>186</v>
      </c>
      <c r="E9" s="86" t="s">
        <v>150</v>
      </c>
      <c r="F9" s="87" t="s">
        <v>189</v>
      </c>
      <c r="G9" s="86" t="s">
        <v>177</v>
      </c>
      <c r="H9" s="86" t="s">
        <v>138</v>
      </c>
      <c r="I9" s="9"/>
    </row>
    <row r="10" spans="1:9" ht="29" x14ac:dyDescent="0.35">
      <c r="A10" s="86" t="s">
        <v>74</v>
      </c>
      <c r="B10" s="86" t="s">
        <v>188</v>
      </c>
      <c r="C10" s="86" t="s">
        <v>187</v>
      </c>
      <c r="D10" s="86" t="s">
        <v>186</v>
      </c>
      <c r="E10" s="86" t="s">
        <v>150</v>
      </c>
      <c r="F10" s="87" t="s">
        <v>141</v>
      </c>
      <c r="G10" s="86" t="s">
        <v>177</v>
      </c>
      <c r="H10" s="86" t="s">
        <v>138</v>
      </c>
      <c r="I10" s="9"/>
    </row>
    <row r="11" spans="1:9" s="92" customFormat="1" ht="29" x14ac:dyDescent="0.35">
      <c r="A11" s="91" t="s">
        <v>74</v>
      </c>
      <c r="B11" s="91" t="s">
        <v>184</v>
      </c>
      <c r="C11" s="91" t="s">
        <v>144</v>
      </c>
      <c r="D11" s="91" t="s">
        <v>148</v>
      </c>
      <c r="E11" s="91" t="s">
        <v>150</v>
      </c>
      <c r="F11" s="91" t="s">
        <v>185</v>
      </c>
      <c r="G11" s="91" t="s">
        <v>177</v>
      </c>
      <c r="H11" s="91" t="s">
        <v>138</v>
      </c>
      <c r="I11" s="93"/>
    </row>
    <row r="12" spans="1:9" ht="29" x14ac:dyDescent="0.35">
      <c r="A12" s="86" t="s">
        <v>74</v>
      </c>
      <c r="B12" s="86" t="s">
        <v>184</v>
      </c>
      <c r="C12" s="86" t="s">
        <v>144</v>
      </c>
      <c r="D12" s="86" t="s">
        <v>167</v>
      </c>
      <c r="E12" s="86" t="s">
        <v>150</v>
      </c>
      <c r="F12" s="87" t="s">
        <v>183</v>
      </c>
      <c r="G12" s="86" t="s">
        <v>177</v>
      </c>
      <c r="H12" s="86" t="s">
        <v>138</v>
      </c>
      <c r="I12" s="9"/>
    </row>
    <row r="13" spans="1:9" ht="29" x14ac:dyDescent="0.35">
      <c r="A13" s="86" t="s">
        <v>180</v>
      </c>
      <c r="B13" s="86" t="s">
        <v>182</v>
      </c>
      <c r="C13" s="86" t="s">
        <v>144</v>
      </c>
      <c r="D13" s="86" t="s">
        <v>148</v>
      </c>
      <c r="E13" s="86" t="s">
        <v>150</v>
      </c>
      <c r="F13" s="87" t="s">
        <v>181</v>
      </c>
      <c r="G13" s="86" t="s">
        <v>177</v>
      </c>
      <c r="H13" s="86" t="s">
        <v>138</v>
      </c>
      <c r="I13" s="9" t="s">
        <v>176</v>
      </c>
    </row>
    <row r="14" spans="1:9" ht="29" x14ac:dyDescent="0.35">
      <c r="A14" s="86" t="s">
        <v>180</v>
      </c>
      <c r="B14" s="86" t="s">
        <v>179</v>
      </c>
      <c r="C14" s="86" t="s">
        <v>168</v>
      </c>
      <c r="D14" s="86" t="s">
        <v>167</v>
      </c>
      <c r="E14" s="86" t="s">
        <v>150</v>
      </c>
      <c r="F14" s="87" t="s">
        <v>178</v>
      </c>
      <c r="G14" s="86" t="s">
        <v>177</v>
      </c>
      <c r="H14" s="86" t="s">
        <v>138</v>
      </c>
      <c r="I14" s="9" t="s">
        <v>176</v>
      </c>
    </row>
    <row r="15" spans="1:9" s="89" customFormat="1" x14ac:dyDescent="0.35">
      <c r="A15" s="91" t="s">
        <v>82</v>
      </c>
      <c r="B15" s="91" t="s">
        <v>175</v>
      </c>
      <c r="C15" s="91" t="s">
        <v>144</v>
      </c>
      <c r="D15" s="91" t="s">
        <v>148</v>
      </c>
      <c r="E15" s="91" t="s">
        <v>150</v>
      </c>
      <c r="F15" s="91">
        <v>400</v>
      </c>
      <c r="G15" s="91" t="s">
        <v>173</v>
      </c>
      <c r="H15" s="91" t="s">
        <v>137</v>
      </c>
      <c r="I15" s="90" t="s">
        <v>172</v>
      </c>
    </row>
    <row r="16" spans="1:9" s="89" customFormat="1" x14ac:dyDescent="0.35">
      <c r="A16" s="91" t="s">
        <v>81</v>
      </c>
      <c r="B16" s="91" t="s">
        <v>174</v>
      </c>
      <c r="C16" s="91" t="s">
        <v>144</v>
      </c>
      <c r="D16" s="91" t="s">
        <v>148</v>
      </c>
      <c r="E16" s="91" t="s">
        <v>150</v>
      </c>
      <c r="F16" s="91">
        <v>500</v>
      </c>
      <c r="G16" s="91" t="s">
        <v>173</v>
      </c>
      <c r="H16" s="91" t="s">
        <v>137</v>
      </c>
      <c r="I16" s="90" t="s">
        <v>172</v>
      </c>
    </row>
    <row r="17" spans="1:9" s="89" customFormat="1" ht="43.5" x14ac:dyDescent="0.35">
      <c r="A17" s="91" t="s">
        <v>78</v>
      </c>
      <c r="B17" s="91" t="s">
        <v>169</v>
      </c>
      <c r="C17" s="91" t="s">
        <v>144</v>
      </c>
      <c r="D17" s="91" t="s">
        <v>148</v>
      </c>
      <c r="E17" s="91" t="s">
        <v>150</v>
      </c>
      <c r="F17" s="91" t="s">
        <v>171</v>
      </c>
      <c r="G17" s="91" t="s">
        <v>166</v>
      </c>
      <c r="H17" s="91" t="s">
        <v>137</v>
      </c>
      <c r="I17" s="93" t="s">
        <v>170</v>
      </c>
    </row>
    <row r="18" spans="1:9" s="84" customFormat="1" ht="43.5" x14ac:dyDescent="0.35">
      <c r="A18" s="86" t="s">
        <v>78</v>
      </c>
      <c r="B18" s="86" t="s">
        <v>169</v>
      </c>
      <c r="C18" s="59" t="s">
        <v>168</v>
      </c>
      <c r="D18" s="86" t="s">
        <v>167</v>
      </c>
      <c r="E18" s="86" t="s">
        <v>150</v>
      </c>
      <c r="F18" s="87" t="s">
        <v>159</v>
      </c>
      <c r="G18" s="86" t="s">
        <v>166</v>
      </c>
      <c r="H18" s="86" t="s">
        <v>137</v>
      </c>
      <c r="I18" s="9"/>
    </row>
    <row r="19" spans="1:9" s="84" customFormat="1" x14ac:dyDescent="0.35">
      <c r="A19" s="86" t="s">
        <v>165</v>
      </c>
      <c r="B19" s="86" t="s">
        <v>163</v>
      </c>
      <c r="C19" s="86" t="s">
        <v>163</v>
      </c>
      <c r="D19" s="86" t="s">
        <v>163</v>
      </c>
      <c r="E19" s="86" t="s">
        <v>163</v>
      </c>
      <c r="F19" s="87" t="s">
        <v>164</v>
      </c>
      <c r="G19" s="86" t="s">
        <v>163</v>
      </c>
      <c r="H19" s="86" t="s">
        <v>163</v>
      </c>
      <c r="I19" s="9" t="s">
        <v>162</v>
      </c>
    </row>
    <row r="20" spans="1:9" ht="43.5" x14ac:dyDescent="0.35">
      <c r="A20" s="91" t="s">
        <v>156</v>
      </c>
      <c r="B20" s="91" t="s">
        <v>160</v>
      </c>
      <c r="C20" s="91" t="s">
        <v>144</v>
      </c>
      <c r="D20" s="91" t="s">
        <v>148</v>
      </c>
      <c r="E20" s="91" t="s">
        <v>150</v>
      </c>
      <c r="F20" s="94" t="s">
        <v>161</v>
      </c>
      <c r="G20" s="91" t="s">
        <v>158</v>
      </c>
      <c r="H20" s="91" t="s">
        <v>157</v>
      </c>
      <c r="I20" s="93"/>
    </row>
    <row r="21" spans="1:9" ht="43.5" x14ac:dyDescent="0.35">
      <c r="A21" s="86" t="s">
        <v>156</v>
      </c>
      <c r="B21" s="86" t="s">
        <v>160</v>
      </c>
      <c r="C21" s="86" t="s">
        <v>144</v>
      </c>
      <c r="D21" s="86" t="s">
        <v>143</v>
      </c>
      <c r="E21" s="86" t="s">
        <v>150</v>
      </c>
      <c r="F21" s="88" t="s">
        <v>159</v>
      </c>
      <c r="G21" s="86" t="s">
        <v>158</v>
      </c>
      <c r="H21" s="86" t="s">
        <v>157</v>
      </c>
      <c r="I21" s="9"/>
    </row>
    <row r="22" spans="1:9" s="92" customFormat="1" x14ac:dyDescent="0.35">
      <c r="A22" s="91" t="s">
        <v>156</v>
      </c>
      <c r="B22" s="91" t="s">
        <v>155</v>
      </c>
      <c r="C22" s="91" t="s">
        <v>144</v>
      </c>
      <c r="D22" s="91" t="s">
        <v>148</v>
      </c>
      <c r="E22" s="91" t="s">
        <v>150</v>
      </c>
      <c r="F22" s="94" t="s">
        <v>151</v>
      </c>
      <c r="G22" s="91" t="s">
        <v>140</v>
      </c>
      <c r="H22" s="91" t="s">
        <v>137</v>
      </c>
      <c r="I22" s="93"/>
    </row>
    <row r="23" spans="1:9" s="84" customFormat="1" x14ac:dyDescent="0.35">
      <c r="A23" s="86" t="s">
        <v>156</v>
      </c>
      <c r="B23" s="86" t="s">
        <v>155</v>
      </c>
      <c r="C23" s="86" t="s">
        <v>144</v>
      </c>
      <c r="D23" s="86" t="s">
        <v>143</v>
      </c>
      <c r="E23" s="86" t="s">
        <v>150</v>
      </c>
      <c r="F23" s="87" t="s">
        <v>149</v>
      </c>
      <c r="G23" s="86" t="s">
        <v>140</v>
      </c>
      <c r="H23" s="86" t="s">
        <v>137</v>
      </c>
      <c r="I23" s="9"/>
    </row>
    <row r="24" spans="1:9" s="84" customFormat="1" x14ac:dyDescent="0.35">
      <c r="A24" s="86" t="s">
        <v>156</v>
      </c>
      <c r="B24" s="86" t="s">
        <v>155</v>
      </c>
      <c r="C24" s="86" t="s">
        <v>144</v>
      </c>
      <c r="D24" s="86" t="s">
        <v>148</v>
      </c>
      <c r="E24" s="86" t="s">
        <v>142</v>
      </c>
      <c r="F24" s="88" t="s">
        <v>147</v>
      </c>
      <c r="G24" s="86" t="s">
        <v>140</v>
      </c>
      <c r="H24" s="86" t="s">
        <v>137</v>
      </c>
      <c r="I24" s="9"/>
    </row>
    <row r="25" spans="1:9" s="84" customFormat="1" x14ac:dyDescent="0.35">
      <c r="A25" s="86" t="s">
        <v>156</v>
      </c>
      <c r="B25" s="86" t="s">
        <v>155</v>
      </c>
      <c r="C25" s="86" t="s">
        <v>144</v>
      </c>
      <c r="D25" s="86" t="s">
        <v>143</v>
      </c>
      <c r="E25" s="86" t="s">
        <v>142</v>
      </c>
      <c r="F25" s="87" t="s">
        <v>141</v>
      </c>
      <c r="G25" s="86" t="s">
        <v>140</v>
      </c>
      <c r="H25" s="86" t="s">
        <v>137</v>
      </c>
      <c r="I25" s="9"/>
    </row>
    <row r="26" spans="1:9" s="89" customFormat="1" x14ac:dyDescent="0.35">
      <c r="A26" s="91" t="s">
        <v>146</v>
      </c>
      <c r="B26" s="91" t="s">
        <v>154</v>
      </c>
      <c r="C26" s="91" t="s">
        <v>144</v>
      </c>
      <c r="D26" s="91" t="s">
        <v>148</v>
      </c>
      <c r="E26" s="91" t="s">
        <v>150</v>
      </c>
      <c r="F26" s="94" t="s">
        <v>147</v>
      </c>
      <c r="G26" s="91" t="s">
        <v>140</v>
      </c>
      <c r="H26" s="91" t="s">
        <v>137</v>
      </c>
      <c r="I26" s="93"/>
    </row>
    <row r="27" spans="1:9" s="84" customFormat="1" x14ac:dyDescent="0.35">
      <c r="A27" s="86" t="s">
        <v>146</v>
      </c>
      <c r="B27" s="86" t="s">
        <v>154</v>
      </c>
      <c r="C27" s="86" t="s">
        <v>144</v>
      </c>
      <c r="D27" s="86" t="s">
        <v>143</v>
      </c>
      <c r="E27" s="86" t="s">
        <v>150</v>
      </c>
      <c r="F27" s="87" t="s">
        <v>141</v>
      </c>
      <c r="G27" s="86" t="s">
        <v>140</v>
      </c>
      <c r="H27" s="86" t="s">
        <v>137</v>
      </c>
      <c r="I27" s="9"/>
    </row>
    <row r="28" spans="1:9" s="89" customFormat="1" x14ac:dyDescent="0.35">
      <c r="A28" s="91" t="s">
        <v>146</v>
      </c>
      <c r="B28" s="91" t="s">
        <v>153</v>
      </c>
      <c r="C28" s="91" t="s">
        <v>144</v>
      </c>
      <c r="D28" s="91" t="s">
        <v>148</v>
      </c>
      <c r="E28" s="91" t="s">
        <v>150</v>
      </c>
      <c r="F28" s="94" t="s">
        <v>147</v>
      </c>
      <c r="G28" s="91" t="s">
        <v>140</v>
      </c>
      <c r="H28" s="91" t="s">
        <v>137</v>
      </c>
      <c r="I28" s="93"/>
    </row>
    <row r="29" spans="1:9" s="84" customFormat="1" x14ac:dyDescent="0.35">
      <c r="A29" s="86" t="s">
        <v>146</v>
      </c>
      <c r="B29" s="86" t="s">
        <v>152</v>
      </c>
      <c r="C29" s="86" t="s">
        <v>144</v>
      </c>
      <c r="D29" s="86" t="s">
        <v>143</v>
      </c>
      <c r="E29" s="86" t="s">
        <v>150</v>
      </c>
      <c r="F29" s="87" t="s">
        <v>141</v>
      </c>
      <c r="G29" s="86" t="s">
        <v>140</v>
      </c>
      <c r="H29" s="86" t="s">
        <v>137</v>
      </c>
      <c r="I29" s="9"/>
    </row>
    <row r="30" spans="1:9" s="89" customFormat="1" x14ac:dyDescent="0.35">
      <c r="A30" s="91" t="s">
        <v>146</v>
      </c>
      <c r="B30" s="91" t="s">
        <v>145</v>
      </c>
      <c r="C30" s="91" t="s">
        <v>144</v>
      </c>
      <c r="D30" s="91" t="s">
        <v>148</v>
      </c>
      <c r="E30" s="91" t="s">
        <v>150</v>
      </c>
      <c r="F30" s="94" t="s">
        <v>151</v>
      </c>
      <c r="G30" s="91" t="s">
        <v>140</v>
      </c>
      <c r="H30" s="91" t="s">
        <v>137</v>
      </c>
      <c r="I30" s="93"/>
    </row>
    <row r="31" spans="1:9" s="84" customFormat="1" x14ac:dyDescent="0.35">
      <c r="A31" s="86" t="s">
        <v>146</v>
      </c>
      <c r="B31" s="86" t="s">
        <v>145</v>
      </c>
      <c r="C31" s="86" t="s">
        <v>144</v>
      </c>
      <c r="D31" s="86" t="s">
        <v>143</v>
      </c>
      <c r="E31" s="86" t="s">
        <v>150</v>
      </c>
      <c r="F31" s="87" t="s">
        <v>149</v>
      </c>
      <c r="G31" s="86" t="s">
        <v>140</v>
      </c>
      <c r="H31" s="86" t="s">
        <v>137</v>
      </c>
      <c r="I31" s="9"/>
    </row>
    <row r="32" spans="1:9" s="84" customFormat="1" x14ac:dyDescent="0.35">
      <c r="A32" s="86" t="s">
        <v>146</v>
      </c>
      <c r="B32" s="86" t="s">
        <v>145</v>
      </c>
      <c r="C32" s="86" t="s">
        <v>144</v>
      </c>
      <c r="D32" s="86" t="s">
        <v>148</v>
      </c>
      <c r="E32" s="86" t="s">
        <v>142</v>
      </c>
      <c r="F32" s="88" t="s">
        <v>147</v>
      </c>
      <c r="G32" s="86" t="s">
        <v>140</v>
      </c>
      <c r="H32" s="86" t="s">
        <v>137</v>
      </c>
      <c r="I32" s="9"/>
    </row>
    <row r="33" spans="1:9" s="84" customFormat="1" x14ac:dyDescent="0.35">
      <c r="A33" s="86" t="s">
        <v>146</v>
      </c>
      <c r="B33" s="86" t="s">
        <v>145</v>
      </c>
      <c r="C33" s="86" t="s">
        <v>144</v>
      </c>
      <c r="D33" s="86" t="s">
        <v>143</v>
      </c>
      <c r="E33" s="86" t="s">
        <v>142</v>
      </c>
      <c r="F33" s="87" t="s">
        <v>141</v>
      </c>
      <c r="G33" s="86" t="s">
        <v>140</v>
      </c>
      <c r="H33" s="86" t="s">
        <v>137</v>
      </c>
      <c r="I33" s="9"/>
    </row>
    <row r="34" spans="1:9" s="84" customFormat="1" x14ac:dyDescent="0.35">
      <c r="B34" s="85"/>
      <c r="I34"/>
    </row>
    <row r="35" spans="1:9" s="84" customFormat="1" x14ac:dyDescent="0.35">
      <c r="B35" s="85"/>
      <c r="I35"/>
    </row>
    <row r="36" spans="1:9" s="146" customFormat="1" x14ac:dyDescent="0.35">
      <c r="A36" s="145" t="s">
        <v>139</v>
      </c>
    </row>
    <row r="37" spans="1:9" s="84" customFormat="1" x14ac:dyDescent="0.35">
      <c r="I37"/>
    </row>
    <row r="38" spans="1:9" s="84" customFormat="1" x14ac:dyDescent="0.35">
      <c r="A38" s="89"/>
      <c r="B38" s="101" t="s">
        <v>208</v>
      </c>
      <c r="I38"/>
    </row>
    <row r="39" spans="1:9" s="84" customFormat="1" x14ac:dyDescent="0.35">
      <c r="I39"/>
    </row>
    <row r="40" spans="1:9" s="84" customFormat="1" x14ac:dyDescent="0.35">
      <c r="I40"/>
    </row>
    <row r="41" spans="1:9" s="84" customFormat="1" x14ac:dyDescent="0.35">
      <c r="I41"/>
    </row>
    <row r="42" spans="1:9" s="84" customFormat="1" x14ac:dyDescent="0.35">
      <c r="I42"/>
    </row>
    <row r="43" spans="1:9" s="84" customFormat="1" x14ac:dyDescent="0.35">
      <c r="I43"/>
    </row>
    <row r="44" spans="1:9" s="84" customFormat="1" x14ac:dyDescent="0.35">
      <c r="I44"/>
    </row>
    <row r="45" spans="1:9" s="84" customFormat="1" x14ac:dyDescent="0.35">
      <c r="I45"/>
    </row>
    <row r="46" spans="1:9" s="84" customFormat="1" x14ac:dyDescent="0.35">
      <c r="I46"/>
    </row>
    <row r="47" spans="1:9" s="84" customFormat="1" x14ac:dyDescent="0.35">
      <c r="I47"/>
    </row>
    <row r="48" spans="1:9" s="84" customFormat="1" x14ac:dyDescent="0.35">
      <c r="I48"/>
    </row>
    <row r="49" spans="9:9" s="84" customFormat="1" x14ac:dyDescent="0.35">
      <c r="I49"/>
    </row>
    <row r="50" spans="9:9" s="84" customFormat="1" x14ac:dyDescent="0.35">
      <c r="I50"/>
    </row>
  </sheetData>
  <mergeCells count="1">
    <mergeCell ref="A36:XFD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CD7DF-A606-469E-9D99-CB1BB113290F}">
  <dimension ref="A1:N49"/>
  <sheetViews>
    <sheetView workbookViewId="0">
      <selection activeCell="D2" sqref="D2"/>
    </sheetView>
  </sheetViews>
  <sheetFormatPr defaultRowHeight="14.5" x14ac:dyDescent="0.35"/>
  <cols>
    <col min="1" max="1" width="8.26953125" bestFit="1" customWidth="1"/>
    <col min="2" max="2" width="4.26953125" bestFit="1" customWidth="1"/>
    <col min="3" max="3" width="11.6328125" bestFit="1" customWidth="1"/>
    <col min="4" max="5" width="9.453125" bestFit="1" customWidth="1"/>
    <col min="7" max="7" width="9.453125" bestFit="1" customWidth="1"/>
    <col min="9" max="9" width="9.453125" bestFit="1" customWidth="1"/>
    <col min="11" max="11" width="9.453125" bestFit="1" customWidth="1"/>
    <col min="13" max="13" width="9.453125" bestFit="1" customWidth="1"/>
    <col min="14" max="14" width="13.54296875" customWidth="1"/>
  </cols>
  <sheetData>
    <row r="1" spans="1:14" x14ac:dyDescent="0.35">
      <c r="D1" s="9" t="s">
        <v>231</v>
      </c>
      <c r="E1" s="9" t="s">
        <v>232</v>
      </c>
      <c r="F1" s="9" t="s">
        <v>233</v>
      </c>
      <c r="G1" s="9" t="s">
        <v>234</v>
      </c>
      <c r="H1" s="9" t="s">
        <v>235</v>
      </c>
      <c r="I1" s="9" t="s">
        <v>236</v>
      </c>
      <c r="J1" s="9" t="s">
        <v>237</v>
      </c>
      <c r="K1" s="9" t="s">
        <v>238</v>
      </c>
      <c r="L1" s="9" t="s">
        <v>239</v>
      </c>
      <c r="M1" s="9" t="s">
        <v>240</v>
      </c>
      <c r="N1" s="153" t="s">
        <v>245</v>
      </c>
    </row>
    <row r="2" spans="1:14" ht="15" thickBot="1" x14ac:dyDescent="0.4">
      <c r="A2" s="127" t="s">
        <v>228</v>
      </c>
      <c r="B2" s="127" t="s">
        <v>229</v>
      </c>
      <c r="C2" s="127" t="s">
        <v>230</v>
      </c>
      <c r="D2" s="126">
        <v>44571</v>
      </c>
      <c r="E2" s="126">
        <v>44585</v>
      </c>
      <c r="F2" s="126">
        <v>44599</v>
      </c>
      <c r="G2" s="126">
        <v>44613</v>
      </c>
      <c r="H2" s="126">
        <v>44627</v>
      </c>
      <c r="I2" s="126">
        <v>44641</v>
      </c>
      <c r="J2" s="126">
        <v>44655</v>
      </c>
      <c r="K2" s="126">
        <v>44669</v>
      </c>
      <c r="L2" s="126">
        <v>44683</v>
      </c>
      <c r="M2" s="126">
        <v>44697</v>
      </c>
      <c r="N2" s="154"/>
    </row>
    <row r="3" spans="1:14" ht="15" thickTop="1" x14ac:dyDescent="0.35">
      <c r="A3" s="167" t="s">
        <v>4</v>
      </c>
      <c r="B3" s="6" t="s">
        <v>93</v>
      </c>
      <c r="C3" s="6" t="s">
        <v>110</v>
      </c>
      <c r="D3" s="6">
        <v>3</v>
      </c>
      <c r="E3" s="6">
        <v>3</v>
      </c>
      <c r="F3" s="6">
        <v>3</v>
      </c>
      <c r="G3" s="6">
        <v>3</v>
      </c>
      <c r="H3" s="6">
        <v>3</v>
      </c>
      <c r="I3" s="6">
        <v>3</v>
      </c>
      <c r="J3" s="6">
        <v>3</v>
      </c>
      <c r="K3" s="6">
        <v>3</v>
      </c>
      <c r="L3" s="6">
        <v>3</v>
      </c>
      <c r="M3" s="6">
        <v>3</v>
      </c>
      <c r="N3" s="150">
        <v>138</v>
      </c>
    </row>
    <row r="4" spans="1:14" x14ac:dyDescent="0.35">
      <c r="A4" s="161"/>
      <c r="B4" s="9" t="s">
        <v>94</v>
      </c>
      <c r="C4" s="9" t="s">
        <v>111</v>
      </c>
      <c r="D4" s="9">
        <v>3</v>
      </c>
      <c r="E4" s="9">
        <v>3</v>
      </c>
      <c r="F4" s="9">
        <v>3</v>
      </c>
      <c r="G4" s="9">
        <v>3</v>
      </c>
      <c r="H4" s="9">
        <v>3</v>
      </c>
      <c r="I4" s="9">
        <v>3</v>
      </c>
      <c r="J4" s="9">
        <v>3</v>
      </c>
      <c r="K4" s="9">
        <v>3</v>
      </c>
      <c r="L4" s="9">
        <v>3</v>
      </c>
      <c r="M4" s="9">
        <v>3</v>
      </c>
      <c r="N4" s="151"/>
    </row>
    <row r="5" spans="1:14" x14ac:dyDescent="0.35">
      <c r="A5" s="161"/>
      <c r="B5" s="9" t="s">
        <v>95</v>
      </c>
      <c r="C5" s="9" t="s">
        <v>112</v>
      </c>
      <c r="D5" s="9">
        <v>3</v>
      </c>
      <c r="E5" s="9">
        <v>3</v>
      </c>
      <c r="F5" s="9">
        <v>3</v>
      </c>
      <c r="G5" s="9">
        <v>3</v>
      </c>
      <c r="H5" s="9">
        <v>3</v>
      </c>
      <c r="I5" s="9">
        <v>3</v>
      </c>
      <c r="J5" s="9">
        <v>3</v>
      </c>
      <c r="K5" s="9">
        <v>3</v>
      </c>
      <c r="L5" s="9">
        <v>3</v>
      </c>
      <c r="M5" s="9">
        <v>3</v>
      </c>
      <c r="N5" s="151"/>
    </row>
    <row r="6" spans="1:14" x14ac:dyDescent="0.35">
      <c r="A6" s="161"/>
      <c r="B6" s="9" t="s">
        <v>96</v>
      </c>
      <c r="C6" s="9" t="s">
        <v>113</v>
      </c>
      <c r="D6" s="9">
        <v>3</v>
      </c>
      <c r="E6" s="9">
        <v>3</v>
      </c>
      <c r="F6" s="9">
        <v>3</v>
      </c>
      <c r="G6" s="9">
        <v>3</v>
      </c>
      <c r="H6" s="9">
        <v>3</v>
      </c>
      <c r="I6" s="9">
        <v>3</v>
      </c>
      <c r="J6" s="9">
        <v>3</v>
      </c>
      <c r="K6" s="9">
        <v>3</v>
      </c>
      <c r="L6" s="9">
        <v>3</v>
      </c>
      <c r="M6" s="9">
        <v>3</v>
      </c>
      <c r="N6" s="151"/>
    </row>
    <row r="7" spans="1:14" ht="15" thickBot="1" x14ac:dyDescent="0.4">
      <c r="A7" s="162"/>
      <c r="B7" s="39" t="s">
        <v>103</v>
      </c>
      <c r="C7" s="39" t="s">
        <v>114</v>
      </c>
      <c r="D7" s="121"/>
      <c r="E7" s="121"/>
      <c r="F7" s="121"/>
      <c r="G7" s="121"/>
      <c r="H7" s="39">
        <v>3</v>
      </c>
      <c r="I7" s="39">
        <v>3</v>
      </c>
      <c r="J7" s="39">
        <v>3</v>
      </c>
      <c r="K7" s="39">
        <v>3</v>
      </c>
      <c r="L7" s="39">
        <v>3</v>
      </c>
      <c r="M7" s="39">
        <v>3</v>
      </c>
      <c r="N7" s="152"/>
    </row>
    <row r="8" spans="1:14" x14ac:dyDescent="0.35">
      <c r="A8" s="163" t="s">
        <v>5</v>
      </c>
      <c r="B8" s="120" t="s">
        <v>93</v>
      </c>
      <c r="C8" s="120" t="s">
        <v>97</v>
      </c>
      <c r="D8" s="120">
        <v>4</v>
      </c>
      <c r="E8" s="120">
        <v>4</v>
      </c>
      <c r="F8" s="120">
        <v>4</v>
      </c>
      <c r="G8" s="120">
        <v>4</v>
      </c>
      <c r="H8" s="120">
        <v>4</v>
      </c>
      <c r="I8" s="120">
        <v>4</v>
      </c>
      <c r="J8" s="120">
        <v>4</v>
      </c>
      <c r="K8" s="120">
        <v>4</v>
      </c>
      <c r="L8" s="120">
        <v>4</v>
      </c>
      <c r="M8" s="120">
        <v>4</v>
      </c>
      <c r="N8" s="155">
        <v>100</v>
      </c>
    </row>
    <row r="9" spans="1:14" x14ac:dyDescent="0.35">
      <c r="A9" s="164"/>
      <c r="B9" s="117" t="s">
        <v>94</v>
      </c>
      <c r="C9" s="117" t="s">
        <v>98</v>
      </c>
      <c r="D9" s="118"/>
      <c r="E9" s="118"/>
      <c r="F9" s="118"/>
      <c r="G9" s="117">
        <v>4</v>
      </c>
      <c r="H9" s="117">
        <v>4</v>
      </c>
      <c r="I9" s="117">
        <v>4</v>
      </c>
      <c r="J9" s="117">
        <v>4</v>
      </c>
      <c r="K9" s="117">
        <v>4</v>
      </c>
      <c r="L9" s="117">
        <v>4</v>
      </c>
      <c r="M9" s="117">
        <v>4</v>
      </c>
      <c r="N9" s="156"/>
    </row>
    <row r="10" spans="1:14" x14ac:dyDescent="0.35">
      <c r="A10" s="164"/>
      <c r="B10" s="117" t="s">
        <v>95</v>
      </c>
      <c r="C10" s="117" t="s">
        <v>50</v>
      </c>
      <c r="D10" s="118"/>
      <c r="E10" s="118"/>
      <c r="F10" s="118"/>
      <c r="G10" s="118"/>
      <c r="H10" s="118"/>
      <c r="I10" s="117">
        <v>4</v>
      </c>
      <c r="J10" s="117">
        <v>4</v>
      </c>
      <c r="K10" s="117">
        <v>4</v>
      </c>
      <c r="L10" s="117">
        <v>4</v>
      </c>
      <c r="M10" s="117">
        <v>4</v>
      </c>
      <c r="N10" s="156"/>
    </row>
    <row r="11" spans="1:14" ht="15" thickBot="1" x14ac:dyDescent="0.4">
      <c r="A11" s="166"/>
      <c r="B11" s="125" t="s">
        <v>96</v>
      </c>
      <c r="C11" s="125" t="s">
        <v>99</v>
      </c>
      <c r="D11" s="124"/>
      <c r="E11" s="124"/>
      <c r="F11" s="124"/>
      <c r="G11" s="124"/>
      <c r="H11" s="124"/>
      <c r="I11" s="124"/>
      <c r="J11" s="124"/>
      <c r="K11" s="125">
        <v>4</v>
      </c>
      <c r="L11" s="125">
        <v>4</v>
      </c>
      <c r="M11" s="125">
        <v>4</v>
      </c>
      <c r="N11" s="157"/>
    </row>
    <row r="12" spans="1:14" x14ac:dyDescent="0.35">
      <c r="A12" s="160" t="s">
        <v>3</v>
      </c>
      <c r="B12" s="11" t="s">
        <v>93</v>
      </c>
      <c r="C12" s="11" t="s">
        <v>110</v>
      </c>
      <c r="D12" s="11">
        <v>3</v>
      </c>
      <c r="E12" s="11">
        <v>3</v>
      </c>
      <c r="F12" s="11">
        <v>3</v>
      </c>
      <c r="G12" s="11">
        <v>3</v>
      </c>
      <c r="H12" s="11">
        <v>3</v>
      </c>
      <c r="I12" s="11">
        <v>3</v>
      </c>
      <c r="J12" s="11">
        <v>3</v>
      </c>
      <c r="K12" s="11">
        <v>3</v>
      </c>
      <c r="L12" s="11">
        <v>3</v>
      </c>
      <c r="M12" s="11">
        <v>3</v>
      </c>
      <c r="N12" s="158">
        <v>138</v>
      </c>
    </row>
    <row r="13" spans="1:14" x14ac:dyDescent="0.35">
      <c r="A13" s="161"/>
      <c r="B13" s="9" t="s">
        <v>94</v>
      </c>
      <c r="C13" s="9" t="s">
        <v>111</v>
      </c>
      <c r="D13" s="9">
        <v>3</v>
      </c>
      <c r="E13" s="9">
        <v>3</v>
      </c>
      <c r="F13" s="9">
        <v>3</v>
      </c>
      <c r="G13" s="9">
        <v>3</v>
      </c>
      <c r="H13" s="9">
        <v>3</v>
      </c>
      <c r="I13" s="9">
        <v>3</v>
      </c>
      <c r="J13" s="9">
        <v>3</v>
      </c>
      <c r="K13" s="9">
        <v>3</v>
      </c>
      <c r="L13" s="9">
        <v>3</v>
      </c>
      <c r="M13" s="9">
        <v>3</v>
      </c>
      <c r="N13" s="151"/>
    </row>
    <row r="14" spans="1:14" x14ac:dyDescent="0.35">
      <c r="A14" s="161"/>
      <c r="B14" s="9" t="s">
        <v>95</v>
      </c>
      <c r="C14" s="9" t="s">
        <v>112</v>
      </c>
      <c r="D14" s="9">
        <v>3</v>
      </c>
      <c r="E14" s="9">
        <v>3</v>
      </c>
      <c r="F14" s="9">
        <v>3</v>
      </c>
      <c r="G14" s="9">
        <v>3</v>
      </c>
      <c r="H14" s="9">
        <v>3</v>
      </c>
      <c r="I14" s="9">
        <v>3</v>
      </c>
      <c r="J14" s="9">
        <v>3</v>
      </c>
      <c r="K14" s="9">
        <v>3</v>
      </c>
      <c r="L14" s="9">
        <v>3</v>
      </c>
      <c r="M14" s="9">
        <v>3</v>
      </c>
      <c r="N14" s="151"/>
    </row>
    <row r="15" spans="1:14" x14ac:dyDescent="0.35">
      <c r="A15" s="161"/>
      <c r="B15" s="9" t="s">
        <v>96</v>
      </c>
      <c r="C15" s="9" t="s">
        <v>113</v>
      </c>
      <c r="D15" s="9">
        <v>3</v>
      </c>
      <c r="E15" s="9">
        <v>3</v>
      </c>
      <c r="F15" s="9">
        <v>3</v>
      </c>
      <c r="G15" s="9">
        <v>3</v>
      </c>
      <c r="H15" s="9">
        <v>3</v>
      </c>
      <c r="I15" s="9">
        <v>3</v>
      </c>
      <c r="J15" s="9">
        <v>3</v>
      </c>
      <c r="K15" s="9">
        <v>3</v>
      </c>
      <c r="L15" s="9">
        <v>3</v>
      </c>
      <c r="M15" s="9">
        <v>3</v>
      </c>
      <c r="N15" s="151"/>
    </row>
    <row r="16" spans="1:14" ht="15" thickBot="1" x14ac:dyDescent="0.4">
      <c r="A16" s="162"/>
      <c r="B16" s="39" t="s">
        <v>103</v>
      </c>
      <c r="C16" s="39" t="s">
        <v>114</v>
      </c>
      <c r="D16" s="121"/>
      <c r="E16" s="121"/>
      <c r="F16" s="121"/>
      <c r="G16" s="121"/>
      <c r="H16" s="39">
        <v>3</v>
      </c>
      <c r="I16" s="39">
        <v>3</v>
      </c>
      <c r="J16" s="39">
        <v>3</v>
      </c>
      <c r="K16" s="39">
        <v>3</v>
      </c>
      <c r="L16" s="39">
        <v>3</v>
      </c>
      <c r="M16" s="39">
        <v>3</v>
      </c>
      <c r="N16" s="152"/>
    </row>
    <row r="17" spans="1:14" x14ac:dyDescent="0.35">
      <c r="A17" s="163" t="s">
        <v>2</v>
      </c>
      <c r="B17" s="120" t="s">
        <v>93</v>
      </c>
      <c r="C17" s="120" t="s">
        <v>88</v>
      </c>
      <c r="D17" s="120">
        <v>8</v>
      </c>
      <c r="E17" s="120">
        <v>8</v>
      </c>
      <c r="F17" s="120">
        <v>8</v>
      </c>
      <c r="G17" s="120">
        <v>8</v>
      </c>
      <c r="H17" s="120">
        <v>8</v>
      </c>
      <c r="I17" s="120">
        <v>8</v>
      </c>
      <c r="J17" s="120">
        <v>8</v>
      </c>
      <c r="K17" s="120">
        <v>8</v>
      </c>
      <c r="L17" s="120">
        <v>8</v>
      </c>
      <c r="M17" s="120">
        <v>8</v>
      </c>
      <c r="N17" s="155">
        <v>256</v>
      </c>
    </row>
    <row r="18" spans="1:14" x14ac:dyDescent="0.35">
      <c r="A18" s="164"/>
      <c r="B18" s="117" t="s">
        <v>94</v>
      </c>
      <c r="C18" s="117" t="s">
        <v>104</v>
      </c>
      <c r="D18" s="117">
        <v>8</v>
      </c>
      <c r="E18" s="117">
        <v>8</v>
      </c>
      <c r="F18" s="117">
        <v>8</v>
      </c>
      <c r="G18" s="117">
        <v>8</v>
      </c>
      <c r="H18" s="117">
        <v>8</v>
      </c>
      <c r="I18" s="117">
        <v>8</v>
      </c>
      <c r="J18" s="117">
        <v>8</v>
      </c>
      <c r="K18" s="117">
        <v>8</v>
      </c>
      <c r="L18" s="117">
        <v>8</v>
      </c>
      <c r="M18" s="117">
        <v>8</v>
      </c>
      <c r="N18" s="156"/>
    </row>
    <row r="19" spans="1:14" x14ac:dyDescent="0.35">
      <c r="A19" s="164"/>
      <c r="B19" s="117" t="s">
        <v>95</v>
      </c>
      <c r="C19" s="117" t="s">
        <v>105</v>
      </c>
      <c r="D19" s="118"/>
      <c r="E19" s="118"/>
      <c r="F19" s="118"/>
      <c r="G19" s="118"/>
      <c r="H19" s="117">
        <v>8</v>
      </c>
      <c r="I19" s="117">
        <v>8</v>
      </c>
      <c r="J19" s="117">
        <v>8</v>
      </c>
      <c r="K19" s="117">
        <v>8</v>
      </c>
      <c r="L19" s="117">
        <v>8</v>
      </c>
      <c r="M19" s="117">
        <v>8</v>
      </c>
      <c r="N19" s="156"/>
    </row>
    <row r="20" spans="1:14" ht="15" thickBot="1" x14ac:dyDescent="0.4">
      <c r="A20" s="165"/>
      <c r="B20" s="116" t="s">
        <v>96</v>
      </c>
      <c r="C20" s="116" t="s">
        <v>106</v>
      </c>
      <c r="D20" s="115"/>
      <c r="E20" s="115"/>
      <c r="F20" s="115"/>
      <c r="G20" s="115"/>
      <c r="H20" s="116">
        <v>8</v>
      </c>
      <c r="I20" s="116">
        <v>8</v>
      </c>
      <c r="J20" s="116">
        <v>8</v>
      </c>
      <c r="K20" s="116">
        <v>8</v>
      </c>
      <c r="L20" s="116">
        <v>8</v>
      </c>
      <c r="M20" s="116">
        <v>8</v>
      </c>
      <c r="N20" s="159"/>
    </row>
    <row r="21" spans="1:14" x14ac:dyDescent="0.35">
      <c r="A21" s="168" t="s">
        <v>241</v>
      </c>
      <c r="B21" s="139" t="s">
        <v>93</v>
      </c>
      <c r="C21" s="11" t="s">
        <v>259</v>
      </c>
      <c r="D21" s="132">
        <v>30</v>
      </c>
      <c r="E21" s="130">
        <v>30</v>
      </c>
      <c r="F21" s="104">
        <v>30</v>
      </c>
      <c r="G21" s="132">
        <v>30</v>
      </c>
      <c r="H21">
        <v>30</v>
      </c>
      <c r="I21" s="132">
        <v>30</v>
      </c>
      <c r="J21">
        <v>30</v>
      </c>
      <c r="K21" s="132">
        <v>30</v>
      </c>
      <c r="L21">
        <v>30</v>
      </c>
      <c r="M21" s="132">
        <v>30</v>
      </c>
      <c r="N21" s="147">
        <v>1110</v>
      </c>
    </row>
    <row r="22" spans="1:14" x14ac:dyDescent="0.35">
      <c r="A22" s="168"/>
      <c r="B22" s="140" t="s">
        <v>94</v>
      </c>
      <c r="C22" s="9" t="s">
        <v>260</v>
      </c>
      <c r="D22" s="9">
        <v>30</v>
      </c>
      <c r="E22" s="129">
        <v>30</v>
      </c>
      <c r="F22" s="131">
        <v>30</v>
      </c>
      <c r="G22" s="9">
        <v>30</v>
      </c>
      <c r="H22" s="133">
        <v>30</v>
      </c>
      <c r="I22" s="9">
        <v>30</v>
      </c>
      <c r="J22" s="133">
        <v>30</v>
      </c>
      <c r="K22" s="9">
        <v>30</v>
      </c>
      <c r="L22" s="133">
        <v>30</v>
      </c>
      <c r="M22" s="9">
        <v>30</v>
      </c>
      <c r="N22" s="148"/>
    </row>
    <row r="23" spans="1:14" x14ac:dyDescent="0.35">
      <c r="A23" s="168"/>
      <c r="B23" s="140" t="s">
        <v>95</v>
      </c>
      <c r="C23" s="9" t="s">
        <v>261</v>
      </c>
      <c r="D23" s="9">
        <v>30</v>
      </c>
      <c r="E23" s="129">
        <v>30</v>
      </c>
      <c r="F23" s="131">
        <v>30</v>
      </c>
      <c r="G23" s="9">
        <v>30</v>
      </c>
      <c r="H23" s="133">
        <v>30</v>
      </c>
      <c r="I23" s="9">
        <v>30</v>
      </c>
      <c r="J23" s="133">
        <v>30</v>
      </c>
      <c r="K23" s="9">
        <v>30</v>
      </c>
      <c r="L23" s="133">
        <v>30</v>
      </c>
      <c r="M23" s="9">
        <v>30</v>
      </c>
      <c r="N23" s="148"/>
    </row>
    <row r="24" spans="1:14" x14ac:dyDescent="0.35">
      <c r="A24" s="168"/>
      <c r="B24" s="140" t="s">
        <v>96</v>
      </c>
      <c r="C24" s="9" t="s">
        <v>262</v>
      </c>
      <c r="D24" s="9">
        <v>30</v>
      </c>
      <c r="E24" s="129">
        <v>30</v>
      </c>
      <c r="F24" s="134"/>
      <c r="G24" s="122"/>
      <c r="H24" s="133">
        <v>30</v>
      </c>
      <c r="I24" s="9">
        <v>30</v>
      </c>
      <c r="J24" s="133">
        <v>30</v>
      </c>
      <c r="K24" s="9">
        <v>30</v>
      </c>
      <c r="L24" s="138"/>
      <c r="M24" s="122"/>
      <c r="N24" s="148"/>
    </row>
    <row r="25" spans="1:14" ht="15" thickBot="1" x14ac:dyDescent="0.4">
      <c r="A25" s="168"/>
      <c r="B25" s="141" t="s">
        <v>103</v>
      </c>
      <c r="C25" s="10" t="s">
        <v>263</v>
      </c>
      <c r="D25" s="35">
        <v>30</v>
      </c>
      <c r="E25">
        <v>30</v>
      </c>
      <c r="F25" s="135"/>
      <c r="G25" s="136"/>
      <c r="H25" s="137"/>
      <c r="I25" s="136"/>
      <c r="J25" s="137"/>
      <c r="K25" s="136"/>
      <c r="L25" s="137"/>
      <c r="M25" s="136"/>
      <c r="N25" s="149"/>
    </row>
    <row r="26" spans="1:14" x14ac:dyDescent="0.35">
      <c r="A26" s="163" t="s">
        <v>242</v>
      </c>
      <c r="B26" s="120" t="s">
        <v>93</v>
      </c>
      <c r="C26" s="120" t="s">
        <v>97</v>
      </c>
      <c r="D26" s="120">
        <v>50</v>
      </c>
      <c r="E26" s="120">
        <v>50</v>
      </c>
      <c r="F26" s="120">
        <v>50</v>
      </c>
      <c r="G26" s="120">
        <v>50</v>
      </c>
      <c r="H26" s="120">
        <v>50</v>
      </c>
      <c r="I26" s="120">
        <v>50</v>
      </c>
      <c r="J26" s="120">
        <v>50</v>
      </c>
      <c r="K26" s="120">
        <v>50</v>
      </c>
      <c r="L26" s="120">
        <v>50</v>
      </c>
      <c r="M26" s="120">
        <v>50</v>
      </c>
      <c r="N26" s="155">
        <v>1850</v>
      </c>
    </row>
    <row r="27" spans="1:14" x14ac:dyDescent="0.35">
      <c r="A27" s="164"/>
      <c r="B27" s="117" t="s">
        <v>94</v>
      </c>
      <c r="C27" s="117" t="s">
        <v>98</v>
      </c>
      <c r="D27" s="117">
        <v>50</v>
      </c>
      <c r="E27" s="117">
        <v>50</v>
      </c>
      <c r="F27" s="117">
        <v>50</v>
      </c>
      <c r="G27" s="117">
        <v>50</v>
      </c>
      <c r="H27" s="117">
        <v>50</v>
      </c>
      <c r="I27" s="117">
        <v>50</v>
      </c>
      <c r="J27" s="117">
        <v>50</v>
      </c>
      <c r="K27" s="117">
        <v>50</v>
      </c>
      <c r="L27" s="117">
        <v>50</v>
      </c>
      <c r="M27" s="117">
        <v>50</v>
      </c>
      <c r="N27" s="156"/>
    </row>
    <row r="28" spans="1:14" x14ac:dyDescent="0.35">
      <c r="A28" s="164"/>
      <c r="B28" s="117" t="s">
        <v>95</v>
      </c>
      <c r="C28" s="117" t="s">
        <v>50</v>
      </c>
      <c r="D28" s="117">
        <v>50</v>
      </c>
      <c r="E28" s="117">
        <v>50</v>
      </c>
      <c r="F28" s="117">
        <v>50</v>
      </c>
      <c r="G28" s="117">
        <v>50</v>
      </c>
      <c r="H28" s="117">
        <v>50</v>
      </c>
      <c r="I28" s="117">
        <v>50</v>
      </c>
      <c r="J28" s="117">
        <v>50</v>
      </c>
      <c r="K28" s="117">
        <v>50</v>
      </c>
      <c r="L28" s="117">
        <v>50</v>
      </c>
      <c r="M28" s="117">
        <v>50</v>
      </c>
      <c r="N28" s="156"/>
    </row>
    <row r="29" spans="1:14" ht="15" thickBot="1" x14ac:dyDescent="0.4">
      <c r="A29" s="166"/>
      <c r="B29" s="125" t="s">
        <v>96</v>
      </c>
      <c r="C29" s="125" t="s">
        <v>99</v>
      </c>
      <c r="D29" s="125">
        <v>50</v>
      </c>
      <c r="E29" s="124"/>
      <c r="F29" s="124"/>
      <c r="G29" s="124"/>
      <c r="H29" s="125">
        <v>50</v>
      </c>
      <c r="I29" s="125">
        <v>50</v>
      </c>
      <c r="J29" s="125">
        <v>50</v>
      </c>
      <c r="K29" s="125">
        <v>50</v>
      </c>
      <c r="L29" s="125">
        <v>50</v>
      </c>
      <c r="M29" s="125">
        <v>50</v>
      </c>
      <c r="N29" s="157"/>
    </row>
    <row r="30" spans="1:14" x14ac:dyDescent="0.35">
      <c r="A30" s="160" t="s">
        <v>1</v>
      </c>
      <c r="B30" s="11" t="s">
        <v>93</v>
      </c>
      <c r="C30" s="11" t="s">
        <v>88</v>
      </c>
      <c r="D30" s="11">
        <v>8</v>
      </c>
      <c r="E30" s="11">
        <v>8</v>
      </c>
      <c r="F30" s="11">
        <v>8</v>
      </c>
      <c r="G30" s="11">
        <v>8</v>
      </c>
      <c r="H30" s="11">
        <v>8</v>
      </c>
      <c r="I30" s="11">
        <v>8</v>
      </c>
      <c r="J30" s="11">
        <v>8</v>
      </c>
      <c r="K30" s="11">
        <v>8</v>
      </c>
      <c r="L30" s="11">
        <v>8</v>
      </c>
      <c r="M30" s="11">
        <v>8</v>
      </c>
      <c r="N30" s="158">
        <v>240</v>
      </c>
    </row>
    <row r="31" spans="1:14" x14ac:dyDescent="0.35">
      <c r="A31" s="161"/>
      <c r="B31" s="9" t="s">
        <v>94</v>
      </c>
      <c r="C31" s="9" t="s">
        <v>104</v>
      </c>
      <c r="D31" s="9">
        <v>8</v>
      </c>
      <c r="E31" s="9">
        <v>8</v>
      </c>
      <c r="F31" s="9">
        <v>8</v>
      </c>
      <c r="G31" s="9">
        <v>8</v>
      </c>
      <c r="H31" s="9">
        <v>8</v>
      </c>
      <c r="I31" s="9">
        <v>8</v>
      </c>
      <c r="J31" s="9">
        <v>8</v>
      </c>
      <c r="K31" s="9">
        <v>8</v>
      </c>
      <c r="L31" s="9">
        <v>8</v>
      </c>
      <c r="M31" s="9">
        <v>8</v>
      </c>
      <c r="N31" s="151"/>
    </row>
    <row r="32" spans="1:14" x14ac:dyDescent="0.35">
      <c r="A32" s="161"/>
      <c r="B32" s="9" t="s">
        <v>95</v>
      </c>
      <c r="C32" s="9" t="s">
        <v>105</v>
      </c>
      <c r="D32" s="122"/>
      <c r="E32" s="122"/>
      <c r="F32" s="122"/>
      <c r="G32" s="122"/>
      <c r="H32" s="9">
        <v>8</v>
      </c>
      <c r="I32" s="9">
        <v>8</v>
      </c>
      <c r="J32" s="9">
        <v>8</v>
      </c>
      <c r="K32" s="9">
        <v>8</v>
      </c>
      <c r="L32" s="9">
        <v>8</v>
      </c>
      <c r="M32" s="9">
        <v>8</v>
      </c>
      <c r="N32" s="151"/>
    </row>
    <row r="33" spans="1:14" ht="15" thickBot="1" x14ac:dyDescent="0.4">
      <c r="A33" s="162"/>
      <c r="B33" s="39" t="s">
        <v>96</v>
      </c>
      <c r="C33" s="39" t="s">
        <v>106</v>
      </c>
      <c r="D33" s="121"/>
      <c r="E33" s="121"/>
      <c r="F33" s="121"/>
      <c r="G33" s="121"/>
      <c r="H33" s="121"/>
      <c r="I33" s="121"/>
      <c r="J33" s="39">
        <v>8</v>
      </c>
      <c r="K33" s="39">
        <v>8</v>
      </c>
      <c r="L33" s="39">
        <v>8</v>
      </c>
      <c r="M33" s="39">
        <v>8</v>
      </c>
      <c r="N33" s="152"/>
    </row>
    <row r="34" spans="1:14" x14ac:dyDescent="0.35">
      <c r="A34" s="163" t="s">
        <v>243</v>
      </c>
      <c r="B34" s="120" t="s">
        <v>93</v>
      </c>
      <c r="C34" s="120" t="s">
        <v>88</v>
      </c>
      <c r="D34" s="120">
        <v>10</v>
      </c>
      <c r="E34" s="120">
        <v>10</v>
      </c>
      <c r="F34" s="120">
        <v>10</v>
      </c>
      <c r="G34" s="120">
        <v>10</v>
      </c>
      <c r="H34" s="120">
        <v>10</v>
      </c>
      <c r="I34" s="120">
        <v>10</v>
      </c>
      <c r="J34" s="120">
        <v>10</v>
      </c>
      <c r="K34" s="120">
        <v>10</v>
      </c>
      <c r="L34" s="120">
        <v>10</v>
      </c>
      <c r="M34" s="120">
        <v>10</v>
      </c>
      <c r="N34" s="155">
        <v>420</v>
      </c>
    </row>
    <row r="35" spans="1:14" x14ac:dyDescent="0.35">
      <c r="A35" s="164"/>
      <c r="B35" s="117" t="s">
        <v>94</v>
      </c>
      <c r="C35" s="117" t="s">
        <v>104</v>
      </c>
      <c r="D35" s="117">
        <v>10</v>
      </c>
      <c r="E35" s="117">
        <v>10</v>
      </c>
      <c r="F35" s="117">
        <v>10</v>
      </c>
      <c r="G35" s="117">
        <v>10</v>
      </c>
      <c r="H35" s="117">
        <v>10</v>
      </c>
      <c r="I35" s="117">
        <v>10</v>
      </c>
      <c r="J35" s="117">
        <v>10</v>
      </c>
      <c r="K35" s="117">
        <v>10</v>
      </c>
      <c r="L35" s="117">
        <v>10</v>
      </c>
      <c r="M35" s="117">
        <v>10</v>
      </c>
      <c r="N35" s="156"/>
    </row>
    <row r="36" spans="1:14" x14ac:dyDescent="0.35">
      <c r="A36" s="164"/>
      <c r="B36" s="117" t="s">
        <v>95</v>
      </c>
      <c r="C36" s="117" t="s">
        <v>105</v>
      </c>
      <c r="D36" s="117">
        <v>10</v>
      </c>
      <c r="E36" s="117">
        <v>10</v>
      </c>
      <c r="F36" s="117">
        <v>10</v>
      </c>
      <c r="G36" s="117">
        <v>10</v>
      </c>
      <c r="H36" s="117">
        <v>10</v>
      </c>
      <c r="I36" s="117">
        <v>10</v>
      </c>
      <c r="J36" s="117">
        <v>10</v>
      </c>
      <c r="K36" s="117">
        <v>10</v>
      </c>
      <c r="L36" s="117">
        <v>10</v>
      </c>
      <c r="M36" s="117">
        <v>10</v>
      </c>
      <c r="N36" s="156"/>
    </row>
    <row r="37" spans="1:14" x14ac:dyDescent="0.35">
      <c r="A37" s="164"/>
      <c r="B37" s="117" t="s">
        <v>96</v>
      </c>
      <c r="C37" s="117" t="s">
        <v>106</v>
      </c>
      <c r="D37" s="117">
        <v>10</v>
      </c>
      <c r="E37" s="117">
        <v>10</v>
      </c>
      <c r="F37" s="117">
        <v>10</v>
      </c>
      <c r="G37" s="117">
        <v>10</v>
      </c>
      <c r="H37" s="117">
        <v>10</v>
      </c>
      <c r="I37" s="117">
        <v>10</v>
      </c>
      <c r="J37" s="117">
        <v>10</v>
      </c>
      <c r="K37" s="117">
        <v>10</v>
      </c>
      <c r="L37" s="117">
        <v>10</v>
      </c>
      <c r="M37" s="117">
        <v>10</v>
      </c>
      <c r="N37" s="156"/>
    </row>
    <row r="38" spans="1:14" ht="15" thickBot="1" x14ac:dyDescent="0.4">
      <c r="A38" s="166"/>
      <c r="B38" s="125" t="s">
        <v>103</v>
      </c>
      <c r="C38" s="125" t="s">
        <v>107</v>
      </c>
      <c r="D38" s="124"/>
      <c r="E38" s="125">
        <v>10</v>
      </c>
      <c r="F38" s="125">
        <v>10</v>
      </c>
      <c r="G38" s="124"/>
      <c r="H38" s="124"/>
      <c r="I38" s="124"/>
      <c r="J38" s="124"/>
      <c r="K38" s="124"/>
      <c r="L38" s="124"/>
      <c r="M38" s="124"/>
      <c r="N38" s="157"/>
    </row>
    <row r="39" spans="1:14" x14ac:dyDescent="0.35">
      <c r="A39" s="160" t="s">
        <v>133</v>
      </c>
      <c r="B39" s="11" t="s">
        <v>93</v>
      </c>
      <c r="C39" s="11" t="s">
        <v>88</v>
      </c>
      <c r="D39" s="11">
        <v>10</v>
      </c>
      <c r="E39" s="11">
        <v>10</v>
      </c>
      <c r="F39" s="11">
        <v>10</v>
      </c>
      <c r="G39" s="11">
        <v>10</v>
      </c>
      <c r="H39" s="11">
        <v>10</v>
      </c>
      <c r="I39" s="11">
        <v>10</v>
      </c>
      <c r="J39" s="11">
        <v>10</v>
      </c>
      <c r="K39" s="123"/>
      <c r="L39" s="123"/>
      <c r="M39" s="123"/>
      <c r="N39" s="158">
        <v>370</v>
      </c>
    </row>
    <row r="40" spans="1:14" x14ac:dyDescent="0.35">
      <c r="A40" s="161"/>
      <c r="B40" s="9" t="s">
        <v>94</v>
      </c>
      <c r="C40" s="9" t="s">
        <v>104</v>
      </c>
      <c r="D40" s="9">
        <v>10</v>
      </c>
      <c r="E40" s="9">
        <v>10</v>
      </c>
      <c r="F40" s="9">
        <v>10</v>
      </c>
      <c r="G40" s="9">
        <v>10</v>
      </c>
      <c r="H40" s="9">
        <v>10</v>
      </c>
      <c r="I40" s="9">
        <v>10</v>
      </c>
      <c r="J40" s="9">
        <v>10</v>
      </c>
      <c r="K40" s="9">
        <v>10</v>
      </c>
      <c r="L40" s="9">
        <v>10</v>
      </c>
      <c r="M40" s="122"/>
      <c r="N40" s="151"/>
    </row>
    <row r="41" spans="1:14" x14ac:dyDescent="0.35">
      <c r="A41" s="161"/>
      <c r="B41" s="9" t="s">
        <v>95</v>
      </c>
      <c r="C41" s="9" t="s">
        <v>105</v>
      </c>
      <c r="D41" s="9">
        <v>10</v>
      </c>
      <c r="E41" s="9">
        <v>10</v>
      </c>
      <c r="F41" s="9">
        <v>10</v>
      </c>
      <c r="G41" s="9">
        <v>10</v>
      </c>
      <c r="H41" s="9">
        <v>10</v>
      </c>
      <c r="I41" s="9">
        <v>10</v>
      </c>
      <c r="J41" s="9">
        <v>10</v>
      </c>
      <c r="K41" s="9">
        <v>10</v>
      </c>
      <c r="L41" s="9">
        <v>10</v>
      </c>
      <c r="M41" s="9">
        <v>10</v>
      </c>
      <c r="N41" s="151"/>
    </row>
    <row r="42" spans="1:14" x14ac:dyDescent="0.35">
      <c r="A42" s="161"/>
      <c r="B42" s="9" t="s">
        <v>96</v>
      </c>
      <c r="C42" s="9" t="s">
        <v>106</v>
      </c>
      <c r="D42" s="9">
        <v>10</v>
      </c>
      <c r="E42" s="9">
        <v>10</v>
      </c>
      <c r="F42" s="9">
        <v>10</v>
      </c>
      <c r="G42" s="9">
        <v>10</v>
      </c>
      <c r="H42" s="122"/>
      <c r="I42" s="9">
        <v>10</v>
      </c>
      <c r="J42" s="9">
        <v>10</v>
      </c>
      <c r="K42" s="9">
        <v>10</v>
      </c>
      <c r="L42" s="9">
        <v>10</v>
      </c>
      <c r="M42" s="9">
        <v>10</v>
      </c>
      <c r="N42" s="151"/>
    </row>
    <row r="43" spans="1:14" ht="15" thickBot="1" x14ac:dyDescent="0.4">
      <c r="A43" s="162"/>
      <c r="B43" s="39" t="s">
        <v>103</v>
      </c>
      <c r="C43" s="39" t="s">
        <v>107</v>
      </c>
      <c r="D43" s="121"/>
      <c r="E43" s="39">
        <v>10</v>
      </c>
      <c r="F43" s="39">
        <v>10</v>
      </c>
      <c r="G43" s="121"/>
      <c r="H43" s="121"/>
      <c r="I43" s="121"/>
      <c r="J43" s="121"/>
      <c r="K43" s="121"/>
      <c r="L43" s="121"/>
      <c r="M43" s="121"/>
      <c r="N43" s="152"/>
    </row>
    <row r="44" spans="1:14" x14ac:dyDescent="0.35">
      <c r="A44" s="163" t="s">
        <v>244</v>
      </c>
      <c r="B44" s="120" t="s">
        <v>93</v>
      </c>
      <c r="C44" s="120" t="s">
        <v>88</v>
      </c>
      <c r="D44" s="120">
        <v>10</v>
      </c>
      <c r="E44" s="120">
        <v>10</v>
      </c>
      <c r="F44" s="120">
        <v>10</v>
      </c>
      <c r="G44" s="120">
        <v>10</v>
      </c>
      <c r="H44" s="120">
        <v>10</v>
      </c>
      <c r="I44" s="120">
        <v>10</v>
      </c>
      <c r="J44" s="120">
        <v>10</v>
      </c>
      <c r="K44" s="119"/>
      <c r="L44" s="119"/>
      <c r="M44" s="119"/>
      <c r="N44" s="155">
        <v>370</v>
      </c>
    </row>
    <row r="45" spans="1:14" x14ac:dyDescent="0.35">
      <c r="A45" s="164"/>
      <c r="B45" s="117" t="s">
        <v>94</v>
      </c>
      <c r="C45" s="117" t="s">
        <v>104</v>
      </c>
      <c r="D45" s="117">
        <v>10</v>
      </c>
      <c r="E45" s="117">
        <v>10</v>
      </c>
      <c r="F45" s="117">
        <v>10</v>
      </c>
      <c r="G45" s="117">
        <v>10</v>
      </c>
      <c r="H45" s="117">
        <v>10</v>
      </c>
      <c r="I45" s="117">
        <v>10</v>
      </c>
      <c r="J45" s="117">
        <v>10</v>
      </c>
      <c r="K45" s="117">
        <v>10</v>
      </c>
      <c r="L45" s="117">
        <v>10</v>
      </c>
      <c r="M45" s="118"/>
      <c r="N45" s="156"/>
    </row>
    <row r="46" spans="1:14" x14ac:dyDescent="0.35">
      <c r="A46" s="164"/>
      <c r="B46" s="117" t="s">
        <v>95</v>
      </c>
      <c r="C46" s="117" t="s">
        <v>105</v>
      </c>
      <c r="D46" s="117">
        <v>10</v>
      </c>
      <c r="E46" s="117">
        <v>10</v>
      </c>
      <c r="F46" s="117">
        <v>10</v>
      </c>
      <c r="G46" s="117">
        <v>10</v>
      </c>
      <c r="H46" s="117">
        <v>10</v>
      </c>
      <c r="I46" s="117">
        <v>10</v>
      </c>
      <c r="J46" s="117">
        <v>10</v>
      </c>
      <c r="K46" s="117">
        <v>10</v>
      </c>
      <c r="L46" s="117">
        <v>10</v>
      </c>
      <c r="M46" s="117">
        <v>10</v>
      </c>
      <c r="N46" s="156"/>
    </row>
    <row r="47" spans="1:14" x14ac:dyDescent="0.35">
      <c r="A47" s="164"/>
      <c r="B47" s="117" t="s">
        <v>96</v>
      </c>
      <c r="C47" s="117" t="s">
        <v>106</v>
      </c>
      <c r="D47" s="117">
        <v>10</v>
      </c>
      <c r="E47" s="117">
        <v>10</v>
      </c>
      <c r="F47" s="117">
        <v>10</v>
      </c>
      <c r="G47" s="117">
        <v>10</v>
      </c>
      <c r="H47" s="118"/>
      <c r="I47" s="117">
        <v>10</v>
      </c>
      <c r="J47" s="117">
        <v>10</v>
      </c>
      <c r="K47" s="117">
        <v>10</v>
      </c>
      <c r="L47" s="117">
        <v>10</v>
      </c>
      <c r="M47" s="117">
        <v>10</v>
      </c>
      <c r="N47" s="156"/>
    </row>
    <row r="48" spans="1:14" ht="15" thickBot="1" x14ac:dyDescent="0.4">
      <c r="A48" s="165"/>
      <c r="B48" s="116" t="s">
        <v>103</v>
      </c>
      <c r="C48" s="116" t="s">
        <v>107</v>
      </c>
      <c r="D48" s="115"/>
      <c r="E48" s="116">
        <v>10</v>
      </c>
      <c r="F48" s="116">
        <v>10</v>
      </c>
      <c r="G48" s="115"/>
      <c r="H48" s="115"/>
      <c r="I48" s="115"/>
      <c r="J48" s="115"/>
      <c r="K48" s="115"/>
      <c r="L48" s="115"/>
      <c r="M48" s="115"/>
      <c r="N48" s="159"/>
    </row>
    <row r="49" spans="14:14" x14ac:dyDescent="0.35">
      <c r="N49">
        <f>SUM(N3:N48)</f>
        <v>4992</v>
      </c>
    </row>
  </sheetData>
  <mergeCells count="21">
    <mergeCell ref="A3:A7"/>
    <mergeCell ref="A8:A11"/>
    <mergeCell ref="A12:A16"/>
    <mergeCell ref="A17:A20"/>
    <mergeCell ref="A21:A25"/>
    <mergeCell ref="A30:A33"/>
    <mergeCell ref="N26:N29"/>
    <mergeCell ref="N30:N33"/>
    <mergeCell ref="A39:A43"/>
    <mergeCell ref="A44:A48"/>
    <mergeCell ref="A26:A29"/>
    <mergeCell ref="A34:A38"/>
    <mergeCell ref="N34:N38"/>
    <mergeCell ref="N39:N43"/>
    <mergeCell ref="N44:N48"/>
    <mergeCell ref="N21:N25"/>
    <mergeCell ref="N3:N7"/>
    <mergeCell ref="N1:N2"/>
    <mergeCell ref="N8:N11"/>
    <mergeCell ref="N12:N16"/>
    <mergeCell ref="N17:N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AE5A-D1B0-4229-82AA-C46D377C2A43}">
  <dimension ref="A1:I54"/>
  <sheetViews>
    <sheetView workbookViewId="0">
      <selection activeCell="L33" sqref="L33"/>
    </sheetView>
  </sheetViews>
  <sheetFormatPr defaultRowHeight="14.5" x14ac:dyDescent="0.35"/>
  <cols>
    <col min="1" max="1" width="8.7265625" style="8"/>
    <col min="2" max="2" width="14" style="8" bestFit="1" customWidth="1"/>
    <col min="3" max="3" width="4.90625" style="8" bestFit="1" customWidth="1"/>
    <col min="4" max="4" width="7.7265625" bestFit="1" customWidth="1"/>
    <col min="5" max="5" width="6.90625" bestFit="1" customWidth="1"/>
  </cols>
  <sheetData>
    <row r="1" spans="1:9" ht="15" thickBot="1" x14ac:dyDescent="0.4">
      <c r="A1" s="175" t="s">
        <v>74</v>
      </c>
      <c r="B1" s="176"/>
      <c r="C1" s="176"/>
      <c r="D1" s="176"/>
      <c r="E1" s="177"/>
      <c r="F1" s="40" t="s">
        <v>101</v>
      </c>
      <c r="G1" s="41"/>
      <c r="H1" s="42"/>
    </row>
    <row r="2" spans="1:9" ht="15" thickBot="1" x14ac:dyDescent="0.4">
      <c r="A2" s="25" t="s">
        <v>77</v>
      </c>
      <c r="B2" s="23"/>
      <c r="C2" s="23"/>
      <c r="D2" s="23"/>
      <c r="E2" s="24">
        <v>138</v>
      </c>
      <c r="F2" s="43" t="s">
        <v>219</v>
      </c>
      <c r="G2" s="33"/>
      <c r="H2" s="36"/>
    </row>
    <row r="3" spans="1:9" ht="15" thickBot="1" x14ac:dyDescent="0.4">
      <c r="A3" s="12" t="s">
        <v>71</v>
      </c>
      <c r="B3" s="19" t="s">
        <v>75</v>
      </c>
      <c r="C3" s="61" t="s">
        <v>102</v>
      </c>
      <c r="D3" s="13" t="s">
        <v>73</v>
      </c>
      <c r="E3" s="14" t="s">
        <v>72</v>
      </c>
      <c r="I3" t="s">
        <v>266</v>
      </c>
    </row>
    <row r="4" spans="1:9" ht="15" thickTop="1" x14ac:dyDescent="0.35">
      <c r="A4" s="179">
        <v>44206</v>
      </c>
      <c r="B4" s="178" t="s">
        <v>52</v>
      </c>
      <c r="C4" s="59" t="s">
        <v>93</v>
      </c>
      <c r="D4" s="55" t="s">
        <v>110</v>
      </c>
      <c r="E4" s="53">
        <v>3</v>
      </c>
      <c r="G4" s="40" t="s">
        <v>108</v>
      </c>
      <c r="H4" s="42"/>
      <c r="I4" t="s">
        <v>276</v>
      </c>
    </row>
    <row r="5" spans="1:9" x14ac:dyDescent="0.35">
      <c r="A5" s="173"/>
      <c r="B5" s="170"/>
      <c r="C5" s="59" t="s">
        <v>94</v>
      </c>
      <c r="D5" s="9" t="s">
        <v>111</v>
      </c>
      <c r="E5" s="54">
        <v>3</v>
      </c>
      <c r="G5" s="47" t="s">
        <v>93</v>
      </c>
      <c r="H5" s="16" t="s">
        <v>110</v>
      </c>
      <c r="I5" t="s">
        <v>276</v>
      </c>
    </row>
    <row r="6" spans="1:9" x14ac:dyDescent="0.35">
      <c r="A6" s="173"/>
      <c r="B6" s="170"/>
      <c r="C6" s="59" t="s">
        <v>95</v>
      </c>
      <c r="D6" s="9" t="s">
        <v>112</v>
      </c>
      <c r="E6" s="54">
        <v>3</v>
      </c>
      <c r="G6" s="47" t="s">
        <v>94</v>
      </c>
      <c r="H6" s="16" t="s">
        <v>111</v>
      </c>
      <c r="I6" t="s">
        <v>276</v>
      </c>
    </row>
    <row r="7" spans="1:9" x14ac:dyDescent="0.35">
      <c r="A7" s="173"/>
      <c r="B7" s="170"/>
      <c r="C7" s="59" t="s">
        <v>96</v>
      </c>
      <c r="D7" s="9" t="s">
        <v>113</v>
      </c>
      <c r="E7" s="54">
        <v>3</v>
      </c>
      <c r="G7" s="47" t="s">
        <v>95</v>
      </c>
      <c r="H7" s="16" t="s">
        <v>112</v>
      </c>
      <c r="I7" t="s">
        <v>276</v>
      </c>
    </row>
    <row r="8" spans="1:9" ht="15" thickBot="1" x14ac:dyDescent="0.4">
      <c r="A8" s="174"/>
      <c r="B8" s="171"/>
      <c r="C8" s="62" t="s">
        <v>103</v>
      </c>
      <c r="D8" s="10" t="s">
        <v>114</v>
      </c>
      <c r="E8" s="63"/>
      <c r="G8" s="47" t="s">
        <v>96</v>
      </c>
      <c r="H8" s="16" t="s">
        <v>113</v>
      </c>
      <c r="I8" t="s">
        <v>276</v>
      </c>
    </row>
    <row r="9" spans="1:9" ht="15" thickBot="1" x14ac:dyDescent="0.4">
      <c r="A9" s="172">
        <v>44220</v>
      </c>
      <c r="B9" s="169" t="s">
        <v>53</v>
      </c>
      <c r="C9" s="59" t="s">
        <v>93</v>
      </c>
      <c r="D9" s="9" t="s">
        <v>110</v>
      </c>
      <c r="E9" s="53">
        <v>3</v>
      </c>
      <c r="G9" s="48" t="s">
        <v>103</v>
      </c>
      <c r="H9" s="17" t="s">
        <v>114</v>
      </c>
      <c r="I9" t="s">
        <v>276</v>
      </c>
    </row>
    <row r="10" spans="1:9" x14ac:dyDescent="0.35">
      <c r="A10" s="173"/>
      <c r="B10" s="170"/>
      <c r="C10" s="59" t="s">
        <v>94</v>
      </c>
      <c r="D10" s="9" t="s">
        <v>111</v>
      </c>
      <c r="E10" s="54">
        <v>3</v>
      </c>
      <c r="I10" t="s">
        <v>276</v>
      </c>
    </row>
    <row r="11" spans="1:9" x14ac:dyDescent="0.35">
      <c r="A11" s="173"/>
      <c r="B11" s="170"/>
      <c r="C11" s="59" t="s">
        <v>95</v>
      </c>
      <c r="D11" s="9" t="s">
        <v>112</v>
      </c>
      <c r="E11" s="54">
        <v>3</v>
      </c>
      <c r="I11" t="s">
        <v>276</v>
      </c>
    </row>
    <row r="12" spans="1:9" x14ac:dyDescent="0.35">
      <c r="A12" s="173"/>
      <c r="B12" s="170"/>
      <c r="C12" s="59" t="s">
        <v>96</v>
      </c>
      <c r="D12" s="9" t="s">
        <v>113</v>
      </c>
      <c r="E12" s="54">
        <v>3</v>
      </c>
      <c r="I12" t="s">
        <v>276</v>
      </c>
    </row>
    <row r="13" spans="1:9" ht="15" thickBot="1" x14ac:dyDescent="0.4">
      <c r="A13" s="174"/>
      <c r="B13" s="171"/>
      <c r="C13" s="62" t="s">
        <v>103</v>
      </c>
      <c r="D13" s="10" t="s">
        <v>114</v>
      </c>
      <c r="E13" s="63"/>
      <c r="F13">
        <f>SUM(E4:E8)+SUM(E9:E13)</f>
        <v>24</v>
      </c>
      <c r="I13" t="s">
        <v>276</v>
      </c>
    </row>
    <row r="14" spans="1:9" x14ac:dyDescent="0.35">
      <c r="A14" s="172">
        <v>44234</v>
      </c>
      <c r="B14" s="169" t="s">
        <v>54</v>
      </c>
      <c r="C14" s="59" t="s">
        <v>93</v>
      </c>
      <c r="D14" s="9" t="s">
        <v>110</v>
      </c>
      <c r="E14" s="53">
        <v>3</v>
      </c>
      <c r="I14" t="s">
        <v>276</v>
      </c>
    </row>
    <row r="15" spans="1:9" x14ac:dyDescent="0.35">
      <c r="A15" s="173"/>
      <c r="B15" s="170"/>
      <c r="C15" s="59" t="s">
        <v>94</v>
      </c>
      <c r="D15" s="9" t="s">
        <v>111</v>
      </c>
      <c r="E15" s="54">
        <v>3</v>
      </c>
      <c r="I15" t="s">
        <v>276</v>
      </c>
    </row>
    <row r="16" spans="1:9" x14ac:dyDescent="0.35">
      <c r="A16" s="173"/>
      <c r="B16" s="170"/>
      <c r="C16" s="59" t="s">
        <v>95</v>
      </c>
      <c r="D16" s="9" t="s">
        <v>112</v>
      </c>
      <c r="E16" s="54">
        <v>3</v>
      </c>
      <c r="I16" t="s">
        <v>276</v>
      </c>
    </row>
    <row r="17" spans="1:9" x14ac:dyDescent="0.35">
      <c r="A17" s="173"/>
      <c r="B17" s="170"/>
      <c r="C17" s="59" t="s">
        <v>96</v>
      </c>
      <c r="D17" s="9" t="s">
        <v>113</v>
      </c>
      <c r="E17" s="54">
        <v>3</v>
      </c>
      <c r="I17" t="s">
        <v>276</v>
      </c>
    </row>
    <row r="18" spans="1:9" ht="15" thickBot="1" x14ac:dyDescent="0.4">
      <c r="A18" s="174"/>
      <c r="B18" s="171"/>
      <c r="C18" s="62" t="s">
        <v>103</v>
      </c>
      <c r="D18" s="10" t="s">
        <v>114</v>
      </c>
      <c r="E18" s="63"/>
      <c r="I18" t="s">
        <v>276</v>
      </c>
    </row>
    <row r="19" spans="1:9" x14ac:dyDescent="0.35">
      <c r="A19" s="172">
        <v>44248</v>
      </c>
      <c r="B19" s="169" t="s">
        <v>55</v>
      </c>
      <c r="C19" s="59" t="s">
        <v>93</v>
      </c>
      <c r="D19" s="9" t="s">
        <v>110</v>
      </c>
      <c r="E19" s="53">
        <v>3</v>
      </c>
      <c r="I19" t="s">
        <v>276</v>
      </c>
    </row>
    <row r="20" spans="1:9" x14ac:dyDescent="0.35">
      <c r="A20" s="173"/>
      <c r="B20" s="170"/>
      <c r="C20" s="59" t="s">
        <v>94</v>
      </c>
      <c r="D20" s="9" t="s">
        <v>111</v>
      </c>
      <c r="E20" s="54">
        <v>3</v>
      </c>
      <c r="I20" t="s">
        <v>276</v>
      </c>
    </row>
    <row r="21" spans="1:9" x14ac:dyDescent="0.35">
      <c r="A21" s="173"/>
      <c r="B21" s="170"/>
      <c r="C21" s="59" t="s">
        <v>95</v>
      </c>
      <c r="D21" s="9" t="s">
        <v>112</v>
      </c>
      <c r="E21" s="54">
        <v>3</v>
      </c>
      <c r="I21" t="s">
        <v>276</v>
      </c>
    </row>
    <row r="22" spans="1:9" x14ac:dyDescent="0.35">
      <c r="A22" s="173"/>
      <c r="B22" s="170"/>
      <c r="C22" s="59" t="s">
        <v>96</v>
      </c>
      <c r="D22" s="9" t="s">
        <v>113</v>
      </c>
      <c r="E22" s="54">
        <v>3</v>
      </c>
      <c r="I22" t="s">
        <v>276</v>
      </c>
    </row>
    <row r="23" spans="1:9" ht="15" thickBot="1" x14ac:dyDescent="0.4">
      <c r="A23" s="174"/>
      <c r="B23" s="171"/>
      <c r="C23" s="62" t="s">
        <v>103</v>
      </c>
      <c r="D23" s="10" t="s">
        <v>114</v>
      </c>
      <c r="E23" s="63"/>
      <c r="F23">
        <f>SUM(E14:E18)+SUM(E19:E23)</f>
        <v>24</v>
      </c>
      <c r="I23" t="s">
        <v>276</v>
      </c>
    </row>
    <row r="24" spans="1:9" x14ac:dyDescent="0.35">
      <c r="A24" s="172">
        <v>44262</v>
      </c>
      <c r="B24" s="169" t="s">
        <v>56</v>
      </c>
      <c r="C24" s="59" t="s">
        <v>93</v>
      </c>
      <c r="D24" s="9" t="s">
        <v>110</v>
      </c>
      <c r="E24" s="37">
        <v>3</v>
      </c>
      <c r="I24" t="s">
        <v>276</v>
      </c>
    </row>
    <row r="25" spans="1:9" x14ac:dyDescent="0.35">
      <c r="A25" s="173"/>
      <c r="B25" s="170"/>
      <c r="C25" s="59" t="s">
        <v>94</v>
      </c>
      <c r="D25" s="9" t="s">
        <v>111</v>
      </c>
      <c r="E25" s="54">
        <v>3</v>
      </c>
      <c r="I25" t="s">
        <v>276</v>
      </c>
    </row>
    <row r="26" spans="1:9" x14ac:dyDescent="0.35">
      <c r="A26" s="173"/>
      <c r="B26" s="170"/>
      <c r="C26" s="59" t="s">
        <v>95</v>
      </c>
      <c r="D26" s="9" t="s">
        <v>112</v>
      </c>
      <c r="E26" s="54">
        <v>3</v>
      </c>
      <c r="I26" t="s">
        <v>276</v>
      </c>
    </row>
    <row r="27" spans="1:9" x14ac:dyDescent="0.35">
      <c r="A27" s="173"/>
      <c r="B27" s="170"/>
      <c r="C27" s="59" t="s">
        <v>96</v>
      </c>
      <c r="D27" s="9" t="s">
        <v>113</v>
      </c>
      <c r="E27" s="54">
        <v>3</v>
      </c>
      <c r="I27" t="s">
        <v>276</v>
      </c>
    </row>
    <row r="28" spans="1:9" ht="15" thickBot="1" x14ac:dyDescent="0.4">
      <c r="A28" s="174"/>
      <c r="B28" s="171"/>
      <c r="C28" s="62" t="s">
        <v>103</v>
      </c>
      <c r="D28" s="10" t="s">
        <v>114</v>
      </c>
      <c r="E28" s="63">
        <v>3</v>
      </c>
      <c r="I28" t="s">
        <v>276</v>
      </c>
    </row>
    <row r="29" spans="1:9" x14ac:dyDescent="0.35">
      <c r="A29" s="172">
        <v>44276</v>
      </c>
      <c r="B29" s="169" t="s">
        <v>56</v>
      </c>
      <c r="C29" s="59" t="s">
        <v>93</v>
      </c>
      <c r="D29" s="9" t="s">
        <v>110</v>
      </c>
      <c r="E29" s="37">
        <v>3</v>
      </c>
      <c r="I29" t="s">
        <v>276</v>
      </c>
    </row>
    <row r="30" spans="1:9" x14ac:dyDescent="0.35">
      <c r="A30" s="173"/>
      <c r="B30" s="170"/>
      <c r="C30" s="59" t="s">
        <v>94</v>
      </c>
      <c r="D30" s="9" t="s">
        <v>111</v>
      </c>
      <c r="E30" s="54">
        <v>3</v>
      </c>
      <c r="I30" t="s">
        <v>276</v>
      </c>
    </row>
    <row r="31" spans="1:9" x14ac:dyDescent="0.35">
      <c r="A31" s="173"/>
      <c r="B31" s="170"/>
      <c r="C31" s="59" t="s">
        <v>95</v>
      </c>
      <c r="D31" s="9" t="s">
        <v>112</v>
      </c>
      <c r="E31" s="54">
        <v>3</v>
      </c>
      <c r="I31" t="s">
        <v>276</v>
      </c>
    </row>
    <row r="32" spans="1:9" x14ac:dyDescent="0.35">
      <c r="A32" s="173"/>
      <c r="B32" s="170"/>
      <c r="C32" s="59" t="s">
        <v>96</v>
      </c>
      <c r="D32" s="9" t="s">
        <v>113</v>
      </c>
      <c r="E32" s="54">
        <v>3</v>
      </c>
      <c r="I32" t="s">
        <v>276</v>
      </c>
    </row>
    <row r="33" spans="1:9" ht="15" thickBot="1" x14ac:dyDescent="0.4">
      <c r="A33" s="174"/>
      <c r="B33" s="171"/>
      <c r="C33" s="62" t="s">
        <v>103</v>
      </c>
      <c r="D33" s="10" t="s">
        <v>114</v>
      </c>
      <c r="E33" s="63">
        <v>3</v>
      </c>
      <c r="F33">
        <f>SUM(E24:E28)+SUM(E29:E33)</f>
        <v>30</v>
      </c>
      <c r="I33" t="s">
        <v>276</v>
      </c>
    </row>
    <row r="34" spans="1:9" x14ac:dyDescent="0.35">
      <c r="A34" s="172">
        <v>44290</v>
      </c>
      <c r="B34" s="169" t="s">
        <v>57</v>
      </c>
      <c r="C34" s="59" t="s">
        <v>93</v>
      </c>
      <c r="D34" s="9" t="s">
        <v>110</v>
      </c>
      <c r="E34" s="37">
        <v>3</v>
      </c>
      <c r="I34" t="s">
        <v>276</v>
      </c>
    </row>
    <row r="35" spans="1:9" x14ac:dyDescent="0.35">
      <c r="A35" s="173"/>
      <c r="B35" s="170"/>
      <c r="C35" s="59" t="s">
        <v>94</v>
      </c>
      <c r="D35" s="9" t="s">
        <v>111</v>
      </c>
      <c r="E35" s="54">
        <v>3</v>
      </c>
      <c r="I35" t="s">
        <v>276</v>
      </c>
    </row>
    <row r="36" spans="1:9" x14ac:dyDescent="0.35">
      <c r="A36" s="173"/>
      <c r="B36" s="170"/>
      <c r="C36" s="59" t="s">
        <v>95</v>
      </c>
      <c r="D36" s="9" t="s">
        <v>112</v>
      </c>
      <c r="E36" s="54">
        <v>3</v>
      </c>
      <c r="I36" t="s">
        <v>276</v>
      </c>
    </row>
    <row r="37" spans="1:9" x14ac:dyDescent="0.35">
      <c r="A37" s="173"/>
      <c r="B37" s="170"/>
      <c r="C37" s="59" t="s">
        <v>96</v>
      </c>
      <c r="D37" s="9" t="s">
        <v>113</v>
      </c>
      <c r="E37" s="54">
        <v>3</v>
      </c>
      <c r="I37" t="s">
        <v>276</v>
      </c>
    </row>
    <row r="38" spans="1:9" ht="15" thickBot="1" x14ac:dyDescent="0.4">
      <c r="A38" s="174"/>
      <c r="B38" s="171"/>
      <c r="C38" s="62" t="s">
        <v>103</v>
      </c>
      <c r="D38" s="10" t="s">
        <v>114</v>
      </c>
      <c r="E38" s="63">
        <v>3</v>
      </c>
      <c r="I38" t="s">
        <v>276</v>
      </c>
    </row>
    <row r="39" spans="1:9" x14ac:dyDescent="0.35">
      <c r="A39" s="172">
        <v>44304</v>
      </c>
      <c r="B39" s="169" t="s">
        <v>58</v>
      </c>
      <c r="C39" s="59" t="s">
        <v>93</v>
      </c>
      <c r="D39" s="9" t="s">
        <v>110</v>
      </c>
      <c r="E39" s="37">
        <v>3</v>
      </c>
      <c r="I39" t="s">
        <v>276</v>
      </c>
    </row>
    <row r="40" spans="1:9" x14ac:dyDescent="0.35">
      <c r="A40" s="173"/>
      <c r="B40" s="170"/>
      <c r="C40" s="59" t="s">
        <v>94</v>
      </c>
      <c r="D40" s="9" t="s">
        <v>111</v>
      </c>
      <c r="E40" s="54">
        <v>3</v>
      </c>
      <c r="I40" t="s">
        <v>276</v>
      </c>
    </row>
    <row r="41" spans="1:9" x14ac:dyDescent="0.35">
      <c r="A41" s="173"/>
      <c r="B41" s="170"/>
      <c r="C41" s="59" t="s">
        <v>95</v>
      </c>
      <c r="D41" s="9" t="s">
        <v>112</v>
      </c>
      <c r="E41" s="54">
        <v>3</v>
      </c>
      <c r="I41" t="s">
        <v>276</v>
      </c>
    </row>
    <row r="42" spans="1:9" x14ac:dyDescent="0.35">
      <c r="A42" s="173"/>
      <c r="B42" s="170"/>
      <c r="C42" s="59" t="s">
        <v>96</v>
      </c>
      <c r="D42" s="9" t="s">
        <v>113</v>
      </c>
      <c r="E42" s="54">
        <v>3</v>
      </c>
      <c r="I42" t="s">
        <v>276</v>
      </c>
    </row>
    <row r="43" spans="1:9" ht="15" thickBot="1" x14ac:dyDescent="0.4">
      <c r="A43" s="174"/>
      <c r="B43" s="171"/>
      <c r="C43" s="62" t="s">
        <v>103</v>
      </c>
      <c r="D43" s="10" t="s">
        <v>114</v>
      </c>
      <c r="E43" s="63">
        <v>3</v>
      </c>
      <c r="F43">
        <f>SUM(E34:E38)+SUM(E39:E43)</f>
        <v>30</v>
      </c>
      <c r="I43" t="s">
        <v>276</v>
      </c>
    </row>
    <row r="44" spans="1:9" x14ac:dyDescent="0.35">
      <c r="A44" s="172">
        <v>44318</v>
      </c>
      <c r="B44" s="169" t="s">
        <v>59</v>
      </c>
      <c r="C44" s="59" t="s">
        <v>93</v>
      </c>
      <c r="D44" s="9" t="s">
        <v>110</v>
      </c>
      <c r="E44" s="37">
        <v>3</v>
      </c>
      <c r="I44" t="s">
        <v>276</v>
      </c>
    </row>
    <row r="45" spans="1:9" x14ac:dyDescent="0.35">
      <c r="A45" s="173"/>
      <c r="B45" s="170"/>
      <c r="C45" s="59" t="s">
        <v>94</v>
      </c>
      <c r="D45" s="9" t="s">
        <v>111</v>
      </c>
      <c r="E45" s="54">
        <v>3</v>
      </c>
      <c r="I45" t="s">
        <v>276</v>
      </c>
    </row>
    <row r="46" spans="1:9" x14ac:dyDescent="0.35">
      <c r="A46" s="173"/>
      <c r="B46" s="170"/>
      <c r="C46" s="59" t="s">
        <v>95</v>
      </c>
      <c r="D46" s="9" t="s">
        <v>112</v>
      </c>
      <c r="E46" s="54">
        <v>3</v>
      </c>
      <c r="I46" t="s">
        <v>276</v>
      </c>
    </row>
    <row r="47" spans="1:9" x14ac:dyDescent="0.35">
      <c r="A47" s="173"/>
      <c r="B47" s="170"/>
      <c r="C47" s="59" t="s">
        <v>96</v>
      </c>
      <c r="D47" s="9" t="s">
        <v>113</v>
      </c>
      <c r="E47" s="54">
        <v>3</v>
      </c>
      <c r="I47" t="s">
        <v>276</v>
      </c>
    </row>
    <row r="48" spans="1:9" ht="15" thickBot="1" x14ac:dyDescent="0.4">
      <c r="A48" s="174"/>
      <c r="B48" s="171"/>
      <c r="C48" s="62" t="s">
        <v>103</v>
      </c>
      <c r="D48" s="10" t="s">
        <v>114</v>
      </c>
      <c r="E48" s="63">
        <v>3</v>
      </c>
      <c r="I48" t="s">
        <v>276</v>
      </c>
    </row>
    <row r="49" spans="1:9" x14ac:dyDescent="0.35">
      <c r="A49" s="172">
        <v>44332</v>
      </c>
      <c r="B49" s="169" t="s">
        <v>60</v>
      </c>
      <c r="C49" s="59" t="s">
        <v>93</v>
      </c>
      <c r="D49" s="9" t="s">
        <v>110</v>
      </c>
      <c r="E49" s="37">
        <v>3</v>
      </c>
      <c r="I49" t="s">
        <v>276</v>
      </c>
    </row>
    <row r="50" spans="1:9" x14ac:dyDescent="0.35">
      <c r="A50" s="173"/>
      <c r="B50" s="170"/>
      <c r="C50" s="59" t="s">
        <v>94</v>
      </c>
      <c r="D50" s="9" t="s">
        <v>111</v>
      </c>
      <c r="E50" s="54">
        <v>3</v>
      </c>
      <c r="I50" t="s">
        <v>276</v>
      </c>
    </row>
    <row r="51" spans="1:9" x14ac:dyDescent="0.35">
      <c r="A51" s="173"/>
      <c r="B51" s="170"/>
      <c r="C51" s="59" t="s">
        <v>95</v>
      </c>
      <c r="D51" s="9" t="s">
        <v>112</v>
      </c>
      <c r="E51" s="54">
        <v>3</v>
      </c>
      <c r="I51" t="s">
        <v>276</v>
      </c>
    </row>
    <row r="52" spans="1:9" x14ac:dyDescent="0.35">
      <c r="A52" s="173"/>
      <c r="B52" s="170"/>
      <c r="C52" s="59" t="s">
        <v>96</v>
      </c>
      <c r="D52" s="9" t="s">
        <v>113</v>
      </c>
      <c r="E52" s="54">
        <v>3</v>
      </c>
      <c r="I52" t="s">
        <v>276</v>
      </c>
    </row>
    <row r="53" spans="1:9" ht="15" thickBot="1" x14ac:dyDescent="0.4">
      <c r="A53" s="174"/>
      <c r="B53" s="171"/>
      <c r="C53" s="62" t="s">
        <v>103</v>
      </c>
      <c r="D53" s="39" t="s">
        <v>114</v>
      </c>
      <c r="E53" s="64">
        <v>3</v>
      </c>
      <c r="F53">
        <f>SUM(E44:E48)+SUM(E49:E53)</f>
        <v>30</v>
      </c>
      <c r="I53" t="s">
        <v>276</v>
      </c>
    </row>
    <row r="54" spans="1:9" ht="15" thickBot="1" x14ac:dyDescent="0.4">
      <c r="C54" s="51"/>
      <c r="D54" s="65" t="s">
        <v>100</v>
      </c>
      <c r="E54" s="66">
        <f>SUM(E4:E53)</f>
        <v>138</v>
      </c>
    </row>
  </sheetData>
  <mergeCells count="21">
    <mergeCell ref="A34:A38"/>
    <mergeCell ref="A39:A43"/>
    <mergeCell ref="A44:A48"/>
    <mergeCell ref="A49:A53"/>
    <mergeCell ref="A1:E1"/>
    <mergeCell ref="B4:B8"/>
    <mergeCell ref="B9:B13"/>
    <mergeCell ref="B14:B18"/>
    <mergeCell ref="B19:B23"/>
    <mergeCell ref="B24:B28"/>
    <mergeCell ref="A4:A8"/>
    <mergeCell ref="A9:A13"/>
    <mergeCell ref="A14:A18"/>
    <mergeCell ref="A19:A23"/>
    <mergeCell ref="A24:A28"/>
    <mergeCell ref="A29:A33"/>
    <mergeCell ref="B29:B33"/>
    <mergeCell ref="B34:B38"/>
    <mergeCell ref="B39:B43"/>
    <mergeCell ref="B44:B48"/>
    <mergeCell ref="B49:B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F35A-6154-403C-A6A2-C3765481B837}">
  <dimension ref="A1:I54"/>
  <sheetViews>
    <sheetView workbookViewId="0">
      <selection activeCell="I4" sqref="I4:I53"/>
    </sheetView>
  </sheetViews>
  <sheetFormatPr defaultRowHeight="14.5" x14ac:dyDescent="0.35"/>
  <cols>
    <col min="1" max="1" width="8.7265625" style="8"/>
    <col min="2" max="2" width="14" style="8" bestFit="1" customWidth="1"/>
    <col min="3" max="3" width="4.90625" style="8" bestFit="1" customWidth="1"/>
    <col min="4" max="4" width="12.7265625" customWidth="1"/>
    <col min="5" max="5" width="9.6328125" customWidth="1"/>
  </cols>
  <sheetData>
    <row r="1" spans="1:9" ht="15" thickBot="1" x14ac:dyDescent="0.4">
      <c r="A1" s="175" t="s">
        <v>78</v>
      </c>
      <c r="B1" s="176"/>
      <c r="C1" s="176"/>
      <c r="D1" s="176"/>
      <c r="E1" s="177"/>
      <c r="F1" s="40" t="s">
        <v>101</v>
      </c>
      <c r="G1" s="41"/>
      <c r="H1" s="42"/>
    </row>
    <row r="2" spans="1:9" ht="15" thickBot="1" x14ac:dyDescent="0.4">
      <c r="A2" s="25" t="s">
        <v>77</v>
      </c>
      <c r="B2" s="23"/>
      <c r="C2" s="23"/>
      <c r="D2" s="23"/>
      <c r="E2" s="24">
        <v>100</v>
      </c>
      <c r="F2" s="43" t="s">
        <v>218</v>
      </c>
      <c r="G2" s="33"/>
      <c r="H2" s="36"/>
    </row>
    <row r="3" spans="1:9" ht="15" thickBot="1" x14ac:dyDescent="0.4">
      <c r="A3" s="12" t="s">
        <v>71</v>
      </c>
      <c r="B3" s="19" t="s">
        <v>75</v>
      </c>
      <c r="C3" s="58" t="s">
        <v>102</v>
      </c>
      <c r="D3" s="13" t="s">
        <v>73</v>
      </c>
      <c r="E3" s="14" t="s">
        <v>72</v>
      </c>
      <c r="I3" t="s">
        <v>266</v>
      </c>
    </row>
    <row r="4" spans="1:9" ht="15" thickTop="1" x14ac:dyDescent="0.35">
      <c r="A4" s="179">
        <v>44206</v>
      </c>
      <c r="B4" s="178" t="s">
        <v>16</v>
      </c>
      <c r="C4" s="57" t="s">
        <v>93</v>
      </c>
      <c r="D4" s="6" t="s">
        <v>97</v>
      </c>
      <c r="E4" s="15">
        <v>4</v>
      </c>
      <c r="G4" s="40" t="s">
        <v>109</v>
      </c>
      <c r="H4" s="42"/>
      <c r="I4" t="s">
        <v>267</v>
      </c>
    </row>
    <row r="5" spans="1:9" x14ac:dyDescent="0.35">
      <c r="A5" s="173"/>
      <c r="B5" s="170"/>
      <c r="C5" s="44" t="s">
        <v>94</v>
      </c>
      <c r="D5" s="9" t="s">
        <v>98</v>
      </c>
      <c r="E5" s="16"/>
      <c r="G5" s="45" t="s">
        <v>93</v>
      </c>
      <c r="H5" s="16" t="s">
        <v>97</v>
      </c>
      <c r="I5" t="s">
        <v>267</v>
      </c>
    </row>
    <row r="6" spans="1:9" x14ac:dyDescent="0.35">
      <c r="A6" s="173"/>
      <c r="B6" s="170"/>
      <c r="C6" s="44" t="s">
        <v>95</v>
      </c>
      <c r="D6" s="9" t="s">
        <v>50</v>
      </c>
      <c r="E6" s="16"/>
      <c r="G6" s="45" t="s">
        <v>94</v>
      </c>
      <c r="H6" s="16" t="s">
        <v>98</v>
      </c>
      <c r="I6" t="s">
        <v>267</v>
      </c>
    </row>
    <row r="7" spans="1:9" x14ac:dyDescent="0.35">
      <c r="A7" s="173"/>
      <c r="B7" s="170"/>
      <c r="C7" s="44" t="s">
        <v>96</v>
      </c>
      <c r="D7" s="9" t="s">
        <v>99</v>
      </c>
      <c r="E7" s="16"/>
      <c r="G7" s="45" t="s">
        <v>95</v>
      </c>
      <c r="H7" s="16" t="s">
        <v>50</v>
      </c>
      <c r="I7" t="s">
        <v>267</v>
      </c>
    </row>
    <row r="8" spans="1:9" ht="15" thickBot="1" x14ac:dyDescent="0.4">
      <c r="A8" s="174"/>
      <c r="B8" s="171"/>
      <c r="C8" s="21"/>
      <c r="D8" s="10"/>
      <c r="E8" s="17"/>
      <c r="G8" s="46" t="s">
        <v>96</v>
      </c>
      <c r="H8" s="17" t="s">
        <v>99</v>
      </c>
      <c r="I8" t="s">
        <v>267</v>
      </c>
    </row>
    <row r="9" spans="1:9" x14ac:dyDescent="0.35">
      <c r="A9" s="172">
        <v>44220</v>
      </c>
      <c r="B9" s="169" t="s">
        <v>17</v>
      </c>
      <c r="C9" s="20" t="s">
        <v>93</v>
      </c>
      <c r="D9" s="6" t="s">
        <v>97</v>
      </c>
      <c r="E9" s="18">
        <v>4</v>
      </c>
      <c r="I9" t="s">
        <v>267</v>
      </c>
    </row>
    <row r="10" spans="1:9" x14ac:dyDescent="0.35">
      <c r="A10" s="173"/>
      <c r="B10" s="170"/>
      <c r="C10" s="44" t="s">
        <v>94</v>
      </c>
      <c r="D10" s="9" t="s">
        <v>98</v>
      </c>
      <c r="E10" s="16"/>
      <c r="I10" t="s">
        <v>267</v>
      </c>
    </row>
    <row r="11" spans="1:9" x14ac:dyDescent="0.35">
      <c r="A11" s="173"/>
      <c r="B11" s="170"/>
      <c r="C11" s="44" t="s">
        <v>95</v>
      </c>
      <c r="D11" s="9" t="s">
        <v>50</v>
      </c>
      <c r="E11" s="16"/>
      <c r="I11" t="s">
        <v>267</v>
      </c>
    </row>
    <row r="12" spans="1:9" x14ac:dyDescent="0.35">
      <c r="A12" s="173"/>
      <c r="B12" s="170"/>
      <c r="C12" s="44" t="s">
        <v>96</v>
      </c>
      <c r="D12" s="9" t="s">
        <v>99</v>
      </c>
      <c r="E12" s="16"/>
      <c r="I12" t="s">
        <v>267</v>
      </c>
    </row>
    <row r="13" spans="1:9" ht="15" thickBot="1" x14ac:dyDescent="0.4">
      <c r="A13" s="174"/>
      <c r="B13" s="171"/>
      <c r="C13" s="21"/>
      <c r="D13" s="10"/>
      <c r="E13" s="17"/>
      <c r="F13">
        <f>SUM(E4:E8)+SUM(E9:E13)</f>
        <v>8</v>
      </c>
      <c r="I13" t="s">
        <v>267</v>
      </c>
    </row>
    <row r="14" spans="1:9" x14ac:dyDescent="0.35">
      <c r="A14" s="172">
        <v>44234</v>
      </c>
      <c r="B14" s="169" t="s">
        <v>18</v>
      </c>
      <c r="C14" s="20" t="s">
        <v>93</v>
      </c>
      <c r="D14" s="11" t="s">
        <v>97</v>
      </c>
      <c r="E14" s="18">
        <v>4</v>
      </c>
      <c r="I14" t="s">
        <v>267</v>
      </c>
    </row>
    <row r="15" spans="1:9" x14ac:dyDescent="0.35">
      <c r="A15" s="173"/>
      <c r="B15" s="170"/>
      <c r="C15" s="44" t="s">
        <v>94</v>
      </c>
      <c r="D15" s="9" t="s">
        <v>98</v>
      </c>
      <c r="E15" s="16"/>
      <c r="I15" t="s">
        <v>267</v>
      </c>
    </row>
    <row r="16" spans="1:9" x14ac:dyDescent="0.35">
      <c r="A16" s="173"/>
      <c r="B16" s="170"/>
      <c r="C16" s="44" t="s">
        <v>95</v>
      </c>
      <c r="D16" s="9" t="s">
        <v>50</v>
      </c>
      <c r="E16" s="16"/>
      <c r="I16" t="s">
        <v>267</v>
      </c>
    </row>
    <row r="17" spans="1:9" x14ac:dyDescent="0.35">
      <c r="A17" s="173"/>
      <c r="B17" s="170"/>
      <c r="C17" s="44" t="s">
        <v>96</v>
      </c>
      <c r="D17" s="9" t="s">
        <v>99</v>
      </c>
      <c r="E17" s="16"/>
      <c r="I17" t="s">
        <v>267</v>
      </c>
    </row>
    <row r="18" spans="1:9" ht="15" thickBot="1" x14ac:dyDescent="0.4">
      <c r="A18" s="174"/>
      <c r="B18" s="171"/>
      <c r="C18" s="21"/>
      <c r="D18" s="10"/>
      <c r="E18" s="17"/>
      <c r="I18" t="s">
        <v>267</v>
      </c>
    </row>
    <row r="19" spans="1:9" x14ac:dyDescent="0.35">
      <c r="A19" s="172">
        <v>44248</v>
      </c>
      <c r="B19" s="169" t="s">
        <v>19</v>
      </c>
      <c r="C19" s="20" t="s">
        <v>93</v>
      </c>
      <c r="D19" s="6" t="s">
        <v>97</v>
      </c>
      <c r="E19" s="18">
        <v>4</v>
      </c>
      <c r="I19" t="s">
        <v>267</v>
      </c>
    </row>
    <row r="20" spans="1:9" x14ac:dyDescent="0.35">
      <c r="A20" s="173"/>
      <c r="B20" s="170"/>
      <c r="C20" s="44" t="s">
        <v>94</v>
      </c>
      <c r="D20" s="9" t="s">
        <v>98</v>
      </c>
      <c r="E20" s="16">
        <v>4</v>
      </c>
      <c r="I20" t="s">
        <v>267</v>
      </c>
    </row>
    <row r="21" spans="1:9" x14ac:dyDescent="0.35">
      <c r="A21" s="173"/>
      <c r="B21" s="170"/>
      <c r="C21" s="44" t="s">
        <v>95</v>
      </c>
      <c r="D21" s="9" t="s">
        <v>50</v>
      </c>
      <c r="E21" s="16"/>
      <c r="I21" t="s">
        <v>267</v>
      </c>
    </row>
    <row r="22" spans="1:9" x14ac:dyDescent="0.35">
      <c r="A22" s="173"/>
      <c r="B22" s="170"/>
      <c r="C22" s="44" t="s">
        <v>96</v>
      </c>
      <c r="D22" s="9" t="s">
        <v>99</v>
      </c>
      <c r="E22" s="16"/>
      <c r="I22" t="s">
        <v>267</v>
      </c>
    </row>
    <row r="23" spans="1:9" ht="15" thickBot="1" x14ac:dyDescent="0.4">
      <c r="A23" s="174"/>
      <c r="B23" s="171"/>
      <c r="C23" s="21"/>
      <c r="D23" s="10"/>
      <c r="E23" s="17"/>
      <c r="F23">
        <f>SUM(E14:E18)+SUM(E19:E23)</f>
        <v>12</v>
      </c>
      <c r="I23" t="s">
        <v>267</v>
      </c>
    </row>
    <row r="24" spans="1:9" x14ac:dyDescent="0.35">
      <c r="A24" s="172">
        <v>44262</v>
      </c>
      <c r="B24" s="169" t="s">
        <v>20</v>
      </c>
      <c r="C24" s="20" t="s">
        <v>93</v>
      </c>
      <c r="D24" s="6" t="s">
        <v>97</v>
      </c>
      <c r="E24" s="18">
        <v>4</v>
      </c>
      <c r="I24" t="s">
        <v>267</v>
      </c>
    </row>
    <row r="25" spans="1:9" x14ac:dyDescent="0.35">
      <c r="A25" s="173"/>
      <c r="B25" s="170"/>
      <c r="C25" s="44" t="s">
        <v>94</v>
      </c>
      <c r="D25" s="9" t="s">
        <v>98</v>
      </c>
      <c r="E25" s="16">
        <v>4</v>
      </c>
      <c r="I25" t="s">
        <v>267</v>
      </c>
    </row>
    <row r="26" spans="1:9" x14ac:dyDescent="0.35">
      <c r="A26" s="173"/>
      <c r="B26" s="170"/>
      <c r="C26" s="44" t="s">
        <v>95</v>
      </c>
      <c r="D26" s="9" t="s">
        <v>50</v>
      </c>
      <c r="E26" s="16"/>
      <c r="I26" t="s">
        <v>267</v>
      </c>
    </row>
    <row r="27" spans="1:9" x14ac:dyDescent="0.35">
      <c r="A27" s="173"/>
      <c r="B27" s="170"/>
      <c r="C27" s="44" t="s">
        <v>96</v>
      </c>
      <c r="D27" s="9" t="s">
        <v>99</v>
      </c>
      <c r="E27" s="16"/>
      <c r="I27" t="s">
        <v>267</v>
      </c>
    </row>
    <row r="28" spans="1:9" ht="15" thickBot="1" x14ac:dyDescent="0.4">
      <c r="A28" s="174"/>
      <c r="B28" s="171"/>
      <c r="C28" s="21"/>
      <c r="D28" s="10"/>
      <c r="E28" s="17"/>
      <c r="I28" t="s">
        <v>267</v>
      </c>
    </row>
    <row r="29" spans="1:9" x14ac:dyDescent="0.35">
      <c r="A29" s="172">
        <v>44276</v>
      </c>
      <c r="B29" s="169" t="s">
        <v>21</v>
      </c>
      <c r="C29" s="20" t="s">
        <v>93</v>
      </c>
      <c r="D29" s="6" t="s">
        <v>97</v>
      </c>
      <c r="E29" s="18">
        <v>4</v>
      </c>
      <c r="I29" t="s">
        <v>267</v>
      </c>
    </row>
    <row r="30" spans="1:9" x14ac:dyDescent="0.35">
      <c r="A30" s="173"/>
      <c r="B30" s="170"/>
      <c r="C30" s="44" t="s">
        <v>94</v>
      </c>
      <c r="D30" s="9" t="s">
        <v>98</v>
      </c>
      <c r="E30" s="16">
        <v>4</v>
      </c>
      <c r="I30" t="s">
        <v>267</v>
      </c>
    </row>
    <row r="31" spans="1:9" x14ac:dyDescent="0.35">
      <c r="A31" s="173"/>
      <c r="B31" s="170"/>
      <c r="C31" s="44" t="s">
        <v>95</v>
      </c>
      <c r="D31" s="9" t="s">
        <v>50</v>
      </c>
      <c r="E31" s="16">
        <v>4</v>
      </c>
      <c r="I31" t="s">
        <v>267</v>
      </c>
    </row>
    <row r="32" spans="1:9" x14ac:dyDescent="0.35">
      <c r="A32" s="173"/>
      <c r="B32" s="170"/>
      <c r="C32" s="44" t="s">
        <v>96</v>
      </c>
      <c r="D32" s="9" t="s">
        <v>99</v>
      </c>
      <c r="E32" s="16"/>
      <c r="I32" t="s">
        <v>267</v>
      </c>
    </row>
    <row r="33" spans="1:9" ht="15" thickBot="1" x14ac:dyDescent="0.4">
      <c r="A33" s="174"/>
      <c r="B33" s="171"/>
      <c r="C33" s="21"/>
      <c r="D33" s="10"/>
      <c r="E33" s="17"/>
      <c r="F33">
        <f>SUM(E24:E28)+SUM(E29:E33)</f>
        <v>20</v>
      </c>
      <c r="I33" t="s">
        <v>267</v>
      </c>
    </row>
    <row r="34" spans="1:9" x14ac:dyDescent="0.35">
      <c r="A34" s="172">
        <v>44290</v>
      </c>
      <c r="B34" s="169" t="s">
        <v>22</v>
      </c>
      <c r="C34" s="20" t="s">
        <v>93</v>
      </c>
      <c r="D34" s="6" t="s">
        <v>97</v>
      </c>
      <c r="E34" s="18">
        <v>4</v>
      </c>
      <c r="I34" t="s">
        <v>267</v>
      </c>
    </row>
    <row r="35" spans="1:9" x14ac:dyDescent="0.35">
      <c r="A35" s="173"/>
      <c r="B35" s="170"/>
      <c r="C35" s="44" t="s">
        <v>94</v>
      </c>
      <c r="D35" s="9" t="s">
        <v>98</v>
      </c>
      <c r="E35" s="16">
        <v>4</v>
      </c>
      <c r="I35" t="s">
        <v>267</v>
      </c>
    </row>
    <row r="36" spans="1:9" x14ac:dyDescent="0.35">
      <c r="A36" s="173"/>
      <c r="B36" s="170"/>
      <c r="C36" s="44" t="s">
        <v>95</v>
      </c>
      <c r="D36" s="9" t="s">
        <v>50</v>
      </c>
      <c r="E36" s="16">
        <v>4</v>
      </c>
      <c r="I36" t="s">
        <v>267</v>
      </c>
    </row>
    <row r="37" spans="1:9" x14ac:dyDescent="0.35">
      <c r="A37" s="173"/>
      <c r="B37" s="170"/>
      <c r="C37" s="44" t="s">
        <v>96</v>
      </c>
      <c r="D37" s="9" t="s">
        <v>99</v>
      </c>
      <c r="E37" s="16"/>
      <c r="I37" t="s">
        <v>267</v>
      </c>
    </row>
    <row r="38" spans="1:9" ht="15" thickBot="1" x14ac:dyDescent="0.4">
      <c r="A38" s="174"/>
      <c r="B38" s="171"/>
      <c r="C38" s="21"/>
      <c r="D38" s="10"/>
      <c r="E38" s="17"/>
      <c r="I38" t="s">
        <v>267</v>
      </c>
    </row>
    <row r="39" spans="1:9" x14ac:dyDescent="0.35">
      <c r="A39" s="172">
        <v>44304</v>
      </c>
      <c r="B39" s="169" t="s">
        <v>23</v>
      </c>
      <c r="C39" s="20" t="s">
        <v>93</v>
      </c>
      <c r="D39" s="6" t="s">
        <v>97</v>
      </c>
      <c r="E39" s="18">
        <v>4</v>
      </c>
      <c r="I39" t="s">
        <v>267</v>
      </c>
    </row>
    <row r="40" spans="1:9" x14ac:dyDescent="0.35">
      <c r="A40" s="173"/>
      <c r="B40" s="170"/>
      <c r="C40" s="44" t="s">
        <v>94</v>
      </c>
      <c r="D40" s="9" t="s">
        <v>98</v>
      </c>
      <c r="E40" s="16">
        <v>4</v>
      </c>
      <c r="I40" t="s">
        <v>267</v>
      </c>
    </row>
    <row r="41" spans="1:9" x14ac:dyDescent="0.35">
      <c r="A41" s="173"/>
      <c r="B41" s="170"/>
      <c r="C41" s="44" t="s">
        <v>95</v>
      </c>
      <c r="D41" s="9" t="s">
        <v>50</v>
      </c>
      <c r="E41" s="16">
        <v>4</v>
      </c>
      <c r="I41" t="s">
        <v>267</v>
      </c>
    </row>
    <row r="42" spans="1:9" x14ac:dyDescent="0.35">
      <c r="A42" s="173"/>
      <c r="B42" s="170"/>
      <c r="C42" s="44" t="s">
        <v>96</v>
      </c>
      <c r="D42" s="9" t="s">
        <v>99</v>
      </c>
      <c r="E42" s="16">
        <v>4</v>
      </c>
      <c r="I42" t="s">
        <v>267</v>
      </c>
    </row>
    <row r="43" spans="1:9" ht="15" thickBot="1" x14ac:dyDescent="0.4">
      <c r="A43" s="174"/>
      <c r="B43" s="171"/>
      <c r="C43" s="21"/>
      <c r="D43" s="10"/>
      <c r="E43" s="17"/>
      <c r="F43">
        <f>SUM(E34:E38)+SUM(E39:E43)</f>
        <v>28</v>
      </c>
      <c r="I43" t="s">
        <v>267</v>
      </c>
    </row>
    <row r="44" spans="1:9" x14ac:dyDescent="0.35">
      <c r="A44" s="172">
        <v>44318</v>
      </c>
      <c r="B44" s="169" t="s">
        <v>26</v>
      </c>
      <c r="C44" s="20" t="s">
        <v>93</v>
      </c>
      <c r="D44" s="6" t="s">
        <v>97</v>
      </c>
      <c r="E44" s="18">
        <v>4</v>
      </c>
      <c r="I44" t="s">
        <v>267</v>
      </c>
    </row>
    <row r="45" spans="1:9" x14ac:dyDescent="0.35">
      <c r="A45" s="173"/>
      <c r="B45" s="170"/>
      <c r="C45" s="44" t="s">
        <v>94</v>
      </c>
      <c r="D45" s="9" t="s">
        <v>98</v>
      </c>
      <c r="E45" s="16">
        <v>4</v>
      </c>
      <c r="I45" t="s">
        <v>267</v>
      </c>
    </row>
    <row r="46" spans="1:9" x14ac:dyDescent="0.35">
      <c r="A46" s="173"/>
      <c r="B46" s="170"/>
      <c r="C46" s="44" t="s">
        <v>95</v>
      </c>
      <c r="D46" s="9" t="s">
        <v>50</v>
      </c>
      <c r="E46" s="16">
        <v>4</v>
      </c>
      <c r="I46" t="s">
        <v>267</v>
      </c>
    </row>
    <row r="47" spans="1:9" x14ac:dyDescent="0.35">
      <c r="A47" s="173"/>
      <c r="B47" s="170"/>
      <c r="C47" s="44" t="s">
        <v>96</v>
      </c>
      <c r="D47" s="9" t="s">
        <v>99</v>
      </c>
      <c r="E47" s="16">
        <v>4</v>
      </c>
      <c r="I47" t="s">
        <v>267</v>
      </c>
    </row>
    <row r="48" spans="1:9" ht="15" thickBot="1" x14ac:dyDescent="0.4">
      <c r="A48" s="174"/>
      <c r="B48" s="171"/>
      <c r="C48" s="21"/>
      <c r="D48" s="10"/>
      <c r="E48" s="17"/>
      <c r="I48" t="s">
        <v>267</v>
      </c>
    </row>
    <row r="49" spans="1:9" x14ac:dyDescent="0.35">
      <c r="A49" s="172">
        <v>44332</v>
      </c>
      <c r="B49" s="169" t="s">
        <v>24</v>
      </c>
      <c r="C49" s="20" t="s">
        <v>93</v>
      </c>
      <c r="D49" s="6" t="s">
        <v>97</v>
      </c>
      <c r="E49" s="15">
        <v>4</v>
      </c>
      <c r="I49" t="s">
        <v>267</v>
      </c>
    </row>
    <row r="50" spans="1:9" x14ac:dyDescent="0.35">
      <c r="A50" s="173"/>
      <c r="B50" s="170"/>
      <c r="C50" s="44" t="s">
        <v>94</v>
      </c>
      <c r="D50" s="9" t="s">
        <v>98</v>
      </c>
      <c r="E50" s="16">
        <v>4</v>
      </c>
      <c r="I50" t="s">
        <v>267</v>
      </c>
    </row>
    <row r="51" spans="1:9" x14ac:dyDescent="0.35">
      <c r="A51" s="173"/>
      <c r="B51" s="170"/>
      <c r="C51" s="44" t="s">
        <v>95</v>
      </c>
      <c r="D51" s="9" t="s">
        <v>50</v>
      </c>
      <c r="E51" s="16">
        <v>4</v>
      </c>
      <c r="I51" t="s">
        <v>267</v>
      </c>
    </row>
    <row r="52" spans="1:9" x14ac:dyDescent="0.35">
      <c r="A52" s="173"/>
      <c r="B52" s="170"/>
      <c r="C52" s="44" t="s">
        <v>96</v>
      </c>
      <c r="D52" s="9" t="s">
        <v>99</v>
      </c>
      <c r="E52" s="16">
        <v>4</v>
      </c>
      <c r="I52" t="s">
        <v>267</v>
      </c>
    </row>
    <row r="53" spans="1:9" ht="15" thickBot="1" x14ac:dyDescent="0.4">
      <c r="A53" s="174"/>
      <c r="B53" s="171"/>
      <c r="C53" s="21"/>
      <c r="D53" s="39"/>
      <c r="E53" s="56"/>
      <c r="F53">
        <f>SUM(E44:E48)+SUM(E49:E53)</f>
        <v>32</v>
      </c>
      <c r="I53" t="s">
        <v>267</v>
      </c>
    </row>
    <row r="54" spans="1:9" ht="15" thickBot="1" x14ac:dyDescent="0.4">
      <c r="D54" s="65" t="s">
        <v>100</v>
      </c>
      <c r="E54" s="66">
        <f>SUM(E4:E53)</f>
        <v>100</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4443-44F9-4F2A-82A0-A6645692F479}">
  <dimension ref="A1:I54"/>
  <sheetViews>
    <sheetView workbookViewId="0">
      <selection activeCell="I4" sqref="I4:I53"/>
    </sheetView>
  </sheetViews>
  <sheetFormatPr defaultRowHeight="14.5" x14ac:dyDescent="0.35"/>
  <cols>
    <col min="1" max="1" width="8.7265625" style="8"/>
    <col min="2" max="2" width="14" style="8" bestFit="1" customWidth="1"/>
    <col min="3" max="3" width="4.90625" style="51" bestFit="1" customWidth="1"/>
    <col min="4" max="4" width="12.7265625" customWidth="1"/>
    <col min="5" max="5" width="9.6328125" customWidth="1"/>
  </cols>
  <sheetData>
    <row r="1" spans="1:9" ht="15" thickBot="1" x14ac:dyDescent="0.4">
      <c r="A1" s="175" t="s">
        <v>79</v>
      </c>
      <c r="B1" s="176"/>
      <c r="C1" s="176"/>
      <c r="D1" s="176"/>
      <c r="E1" s="177"/>
      <c r="F1" s="40" t="s">
        <v>101</v>
      </c>
      <c r="G1" s="41"/>
      <c r="H1" s="42"/>
    </row>
    <row r="2" spans="1:9" ht="15" thickBot="1" x14ac:dyDescent="0.4">
      <c r="A2" s="25" t="s">
        <v>77</v>
      </c>
      <c r="B2" s="23"/>
      <c r="C2" s="23"/>
      <c r="D2" s="23"/>
      <c r="E2" s="24">
        <v>138</v>
      </c>
      <c r="F2" s="43" t="s">
        <v>216</v>
      </c>
      <c r="G2" s="33"/>
      <c r="H2" s="36"/>
    </row>
    <row r="3" spans="1:9" ht="15" thickBot="1" x14ac:dyDescent="0.4">
      <c r="A3" s="12" t="s">
        <v>71</v>
      </c>
      <c r="B3" s="60" t="s">
        <v>75</v>
      </c>
      <c r="C3" s="61" t="s">
        <v>102</v>
      </c>
      <c r="D3" s="13" t="s">
        <v>73</v>
      </c>
      <c r="E3" s="14" t="s">
        <v>72</v>
      </c>
      <c r="I3" t="s">
        <v>266</v>
      </c>
    </row>
    <row r="4" spans="1:9" ht="15" thickTop="1" x14ac:dyDescent="0.35">
      <c r="A4" s="179">
        <v>44206</v>
      </c>
      <c r="B4" s="183" t="s">
        <v>52</v>
      </c>
      <c r="C4" s="59" t="s">
        <v>93</v>
      </c>
      <c r="D4" s="55" t="s">
        <v>110</v>
      </c>
      <c r="E4" s="53">
        <v>3</v>
      </c>
      <c r="G4" s="40" t="s">
        <v>108</v>
      </c>
      <c r="H4" s="42"/>
      <c r="I4" t="s">
        <v>268</v>
      </c>
    </row>
    <row r="5" spans="1:9" x14ac:dyDescent="0.35">
      <c r="A5" s="173"/>
      <c r="B5" s="181"/>
      <c r="C5" s="59" t="s">
        <v>94</v>
      </c>
      <c r="D5" s="9" t="s">
        <v>111</v>
      </c>
      <c r="E5" s="54">
        <v>3</v>
      </c>
      <c r="G5" s="47" t="s">
        <v>93</v>
      </c>
      <c r="H5" s="16" t="s">
        <v>110</v>
      </c>
      <c r="I5" t="s">
        <v>268</v>
      </c>
    </row>
    <row r="6" spans="1:9" x14ac:dyDescent="0.35">
      <c r="A6" s="173"/>
      <c r="B6" s="181"/>
      <c r="C6" s="59" t="s">
        <v>95</v>
      </c>
      <c r="D6" s="9" t="s">
        <v>112</v>
      </c>
      <c r="E6" s="54">
        <v>3</v>
      </c>
      <c r="G6" s="47" t="s">
        <v>94</v>
      </c>
      <c r="H6" s="16" t="s">
        <v>111</v>
      </c>
      <c r="I6" t="s">
        <v>268</v>
      </c>
    </row>
    <row r="7" spans="1:9" x14ac:dyDescent="0.35">
      <c r="A7" s="173"/>
      <c r="B7" s="181"/>
      <c r="C7" s="59" t="s">
        <v>96</v>
      </c>
      <c r="D7" s="9" t="s">
        <v>113</v>
      </c>
      <c r="E7" s="54">
        <v>3</v>
      </c>
      <c r="G7" s="47" t="s">
        <v>95</v>
      </c>
      <c r="H7" s="16" t="s">
        <v>112</v>
      </c>
      <c r="I7" t="s">
        <v>268</v>
      </c>
    </row>
    <row r="8" spans="1:9" ht="15" thickBot="1" x14ac:dyDescent="0.4">
      <c r="A8" s="174"/>
      <c r="B8" s="182"/>
      <c r="C8" s="62" t="s">
        <v>103</v>
      </c>
      <c r="D8" s="10" t="s">
        <v>114</v>
      </c>
      <c r="E8" s="63"/>
      <c r="G8" s="47" t="s">
        <v>96</v>
      </c>
      <c r="H8" s="16" t="s">
        <v>113</v>
      </c>
      <c r="I8" t="s">
        <v>268</v>
      </c>
    </row>
    <row r="9" spans="1:9" ht="15" thickBot="1" x14ac:dyDescent="0.4">
      <c r="A9" s="172">
        <v>44220</v>
      </c>
      <c r="B9" s="180" t="s">
        <v>53</v>
      </c>
      <c r="C9" s="59" t="s">
        <v>93</v>
      </c>
      <c r="D9" s="9" t="s">
        <v>110</v>
      </c>
      <c r="E9" s="53">
        <v>3</v>
      </c>
      <c r="G9" s="48" t="s">
        <v>103</v>
      </c>
      <c r="H9" s="17" t="s">
        <v>114</v>
      </c>
      <c r="I9" t="s">
        <v>268</v>
      </c>
    </row>
    <row r="10" spans="1:9" x14ac:dyDescent="0.35">
      <c r="A10" s="173"/>
      <c r="B10" s="181"/>
      <c r="C10" s="59" t="s">
        <v>94</v>
      </c>
      <c r="D10" s="9" t="s">
        <v>111</v>
      </c>
      <c r="E10" s="54">
        <v>3</v>
      </c>
      <c r="I10" t="s">
        <v>268</v>
      </c>
    </row>
    <row r="11" spans="1:9" x14ac:dyDescent="0.35">
      <c r="A11" s="173"/>
      <c r="B11" s="181"/>
      <c r="C11" s="59" t="s">
        <v>95</v>
      </c>
      <c r="D11" s="9" t="s">
        <v>112</v>
      </c>
      <c r="E11" s="54">
        <v>3</v>
      </c>
      <c r="I11" t="s">
        <v>268</v>
      </c>
    </row>
    <row r="12" spans="1:9" x14ac:dyDescent="0.35">
      <c r="A12" s="173"/>
      <c r="B12" s="181"/>
      <c r="C12" s="59" t="s">
        <v>96</v>
      </c>
      <c r="D12" s="9" t="s">
        <v>113</v>
      </c>
      <c r="E12" s="54">
        <v>3</v>
      </c>
      <c r="I12" t="s">
        <v>268</v>
      </c>
    </row>
    <row r="13" spans="1:9" ht="15" thickBot="1" x14ac:dyDescent="0.4">
      <c r="A13" s="174"/>
      <c r="B13" s="182"/>
      <c r="C13" s="62" t="s">
        <v>103</v>
      </c>
      <c r="D13" s="10" t="s">
        <v>114</v>
      </c>
      <c r="E13" s="63"/>
      <c r="F13">
        <f>SUM(E4:E8)+SUM(E9:E13)</f>
        <v>24</v>
      </c>
      <c r="I13" t="s">
        <v>268</v>
      </c>
    </row>
    <row r="14" spans="1:9" x14ac:dyDescent="0.35">
      <c r="A14" s="172">
        <v>44234</v>
      </c>
      <c r="B14" s="180" t="s">
        <v>54</v>
      </c>
      <c r="C14" s="59" t="s">
        <v>93</v>
      </c>
      <c r="D14" s="9" t="s">
        <v>110</v>
      </c>
      <c r="E14" s="53">
        <v>3</v>
      </c>
      <c r="I14" t="s">
        <v>268</v>
      </c>
    </row>
    <row r="15" spans="1:9" x14ac:dyDescent="0.35">
      <c r="A15" s="173"/>
      <c r="B15" s="181"/>
      <c r="C15" s="59" t="s">
        <v>94</v>
      </c>
      <c r="D15" s="9" t="s">
        <v>111</v>
      </c>
      <c r="E15" s="54">
        <v>3</v>
      </c>
      <c r="I15" t="s">
        <v>268</v>
      </c>
    </row>
    <row r="16" spans="1:9" x14ac:dyDescent="0.35">
      <c r="A16" s="173"/>
      <c r="B16" s="181"/>
      <c r="C16" s="59" t="s">
        <v>95</v>
      </c>
      <c r="D16" s="9" t="s">
        <v>112</v>
      </c>
      <c r="E16" s="54">
        <v>3</v>
      </c>
      <c r="I16" t="s">
        <v>268</v>
      </c>
    </row>
    <row r="17" spans="1:9" x14ac:dyDescent="0.35">
      <c r="A17" s="173"/>
      <c r="B17" s="181"/>
      <c r="C17" s="59" t="s">
        <v>96</v>
      </c>
      <c r="D17" s="9" t="s">
        <v>113</v>
      </c>
      <c r="E17" s="54">
        <v>3</v>
      </c>
      <c r="I17" t="s">
        <v>268</v>
      </c>
    </row>
    <row r="18" spans="1:9" ht="15" thickBot="1" x14ac:dyDescent="0.4">
      <c r="A18" s="174"/>
      <c r="B18" s="182"/>
      <c r="C18" s="62" t="s">
        <v>103</v>
      </c>
      <c r="D18" s="10" t="s">
        <v>114</v>
      </c>
      <c r="E18" s="63"/>
      <c r="I18" t="s">
        <v>268</v>
      </c>
    </row>
    <row r="19" spans="1:9" x14ac:dyDescent="0.35">
      <c r="A19" s="172">
        <v>44248</v>
      </c>
      <c r="B19" s="180" t="s">
        <v>55</v>
      </c>
      <c r="C19" s="59" t="s">
        <v>93</v>
      </c>
      <c r="D19" s="9" t="s">
        <v>110</v>
      </c>
      <c r="E19" s="53">
        <v>3</v>
      </c>
      <c r="I19" t="s">
        <v>268</v>
      </c>
    </row>
    <row r="20" spans="1:9" x14ac:dyDescent="0.35">
      <c r="A20" s="173"/>
      <c r="B20" s="181"/>
      <c r="C20" s="59" t="s">
        <v>94</v>
      </c>
      <c r="D20" s="9" t="s">
        <v>111</v>
      </c>
      <c r="E20" s="54">
        <v>3</v>
      </c>
      <c r="I20" t="s">
        <v>268</v>
      </c>
    </row>
    <row r="21" spans="1:9" x14ac:dyDescent="0.35">
      <c r="A21" s="173"/>
      <c r="B21" s="181"/>
      <c r="C21" s="59" t="s">
        <v>95</v>
      </c>
      <c r="D21" s="9" t="s">
        <v>112</v>
      </c>
      <c r="E21" s="54">
        <v>3</v>
      </c>
      <c r="I21" t="s">
        <v>268</v>
      </c>
    </row>
    <row r="22" spans="1:9" x14ac:dyDescent="0.35">
      <c r="A22" s="173"/>
      <c r="B22" s="181"/>
      <c r="C22" s="59" t="s">
        <v>96</v>
      </c>
      <c r="D22" s="9" t="s">
        <v>113</v>
      </c>
      <c r="E22" s="54">
        <v>3</v>
      </c>
      <c r="I22" t="s">
        <v>268</v>
      </c>
    </row>
    <row r="23" spans="1:9" ht="15" thickBot="1" x14ac:dyDescent="0.4">
      <c r="A23" s="174"/>
      <c r="B23" s="182"/>
      <c r="C23" s="62" t="s">
        <v>103</v>
      </c>
      <c r="D23" s="10" t="s">
        <v>114</v>
      </c>
      <c r="E23" s="63"/>
      <c r="F23">
        <f>SUM(E14:E18)+SUM(E19:E23)</f>
        <v>24</v>
      </c>
      <c r="I23" t="s">
        <v>268</v>
      </c>
    </row>
    <row r="24" spans="1:9" x14ac:dyDescent="0.35">
      <c r="A24" s="172">
        <v>44262</v>
      </c>
      <c r="B24" s="180" t="s">
        <v>56</v>
      </c>
      <c r="C24" s="59" t="s">
        <v>93</v>
      </c>
      <c r="D24" s="9" t="s">
        <v>110</v>
      </c>
      <c r="E24" s="37">
        <v>3</v>
      </c>
      <c r="I24" t="s">
        <v>268</v>
      </c>
    </row>
    <row r="25" spans="1:9" x14ac:dyDescent="0.35">
      <c r="A25" s="173"/>
      <c r="B25" s="181"/>
      <c r="C25" s="59" t="s">
        <v>94</v>
      </c>
      <c r="D25" s="9" t="s">
        <v>111</v>
      </c>
      <c r="E25" s="54">
        <v>3</v>
      </c>
      <c r="I25" t="s">
        <v>268</v>
      </c>
    </row>
    <row r="26" spans="1:9" x14ac:dyDescent="0.35">
      <c r="A26" s="173"/>
      <c r="B26" s="181"/>
      <c r="C26" s="59" t="s">
        <v>95</v>
      </c>
      <c r="D26" s="9" t="s">
        <v>112</v>
      </c>
      <c r="E26" s="54">
        <v>3</v>
      </c>
      <c r="I26" t="s">
        <v>268</v>
      </c>
    </row>
    <row r="27" spans="1:9" x14ac:dyDescent="0.35">
      <c r="A27" s="173"/>
      <c r="B27" s="181"/>
      <c r="C27" s="59" t="s">
        <v>96</v>
      </c>
      <c r="D27" s="9" t="s">
        <v>113</v>
      </c>
      <c r="E27" s="54">
        <v>3</v>
      </c>
      <c r="I27" t="s">
        <v>268</v>
      </c>
    </row>
    <row r="28" spans="1:9" ht="15" thickBot="1" x14ac:dyDescent="0.4">
      <c r="A28" s="174"/>
      <c r="B28" s="182"/>
      <c r="C28" s="62" t="s">
        <v>103</v>
      </c>
      <c r="D28" s="10" t="s">
        <v>114</v>
      </c>
      <c r="E28" s="63">
        <v>3</v>
      </c>
      <c r="I28" t="s">
        <v>268</v>
      </c>
    </row>
    <row r="29" spans="1:9" x14ac:dyDescent="0.35">
      <c r="A29" s="172">
        <v>44276</v>
      </c>
      <c r="B29" s="180" t="s">
        <v>56</v>
      </c>
      <c r="C29" s="59" t="s">
        <v>93</v>
      </c>
      <c r="D29" s="9" t="s">
        <v>110</v>
      </c>
      <c r="E29" s="37">
        <v>3</v>
      </c>
      <c r="I29" t="s">
        <v>268</v>
      </c>
    </row>
    <row r="30" spans="1:9" x14ac:dyDescent="0.35">
      <c r="A30" s="173"/>
      <c r="B30" s="181"/>
      <c r="C30" s="59" t="s">
        <v>94</v>
      </c>
      <c r="D30" s="9" t="s">
        <v>111</v>
      </c>
      <c r="E30" s="54">
        <v>3</v>
      </c>
      <c r="I30" t="s">
        <v>268</v>
      </c>
    </row>
    <row r="31" spans="1:9" x14ac:dyDescent="0.35">
      <c r="A31" s="173"/>
      <c r="B31" s="181"/>
      <c r="C31" s="59" t="s">
        <v>95</v>
      </c>
      <c r="D31" s="9" t="s">
        <v>112</v>
      </c>
      <c r="E31" s="54">
        <v>3</v>
      </c>
      <c r="I31" t="s">
        <v>268</v>
      </c>
    </row>
    <row r="32" spans="1:9" x14ac:dyDescent="0.35">
      <c r="A32" s="173"/>
      <c r="B32" s="181"/>
      <c r="C32" s="59" t="s">
        <v>96</v>
      </c>
      <c r="D32" s="9" t="s">
        <v>113</v>
      </c>
      <c r="E32" s="54">
        <v>3</v>
      </c>
      <c r="I32" t="s">
        <v>268</v>
      </c>
    </row>
    <row r="33" spans="1:9" ht="15" thickBot="1" x14ac:dyDescent="0.4">
      <c r="A33" s="174"/>
      <c r="B33" s="182"/>
      <c r="C33" s="62" t="s">
        <v>103</v>
      </c>
      <c r="D33" s="10" t="s">
        <v>114</v>
      </c>
      <c r="E33" s="63">
        <v>3</v>
      </c>
      <c r="F33">
        <f>SUM(E24:E28)+SUM(E29:E33)</f>
        <v>30</v>
      </c>
      <c r="I33" t="s">
        <v>268</v>
      </c>
    </row>
    <row r="34" spans="1:9" x14ac:dyDescent="0.35">
      <c r="A34" s="172">
        <v>44290</v>
      </c>
      <c r="B34" s="180" t="s">
        <v>57</v>
      </c>
      <c r="C34" s="59" t="s">
        <v>93</v>
      </c>
      <c r="D34" s="9" t="s">
        <v>110</v>
      </c>
      <c r="E34" s="37">
        <v>3</v>
      </c>
      <c r="I34" t="s">
        <v>268</v>
      </c>
    </row>
    <row r="35" spans="1:9" x14ac:dyDescent="0.35">
      <c r="A35" s="173"/>
      <c r="B35" s="181"/>
      <c r="C35" s="59" t="s">
        <v>94</v>
      </c>
      <c r="D35" s="9" t="s">
        <v>111</v>
      </c>
      <c r="E35" s="54">
        <v>3</v>
      </c>
      <c r="I35" t="s">
        <v>268</v>
      </c>
    </row>
    <row r="36" spans="1:9" x14ac:dyDescent="0.35">
      <c r="A36" s="173"/>
      <c r="B36" s="181"/>
      <c r="C36" s="59" t="s">
        <v>95</v>
      </c>
      <c r="D36" s="9" t="s">
        <v>112</v>
      </c>
      <c r="E36" s="54">
        <v>3</v>
      </c>
      <c r="I36" t="s">
        <v>268</v>
      </c>
    </row>
    <row r="37" spans="1:9" x14ac:dyDescent="0.35">
      <c r="A37" s="173"/>
      <c r="B37" s="181"/>
      <c r="C37" s="59" t="s">
        <v>96</v>
      </c>
      <c r="D37" s="9" t="s">
        <v>113</v>
      </c>
      <c r="E37" s="54">
        <v>3</v>
      </c>
      <c r="I37" t="s">
        <v>268</v>
      </c>
    </row>
    <row r="38" spans="1:9" ht="15" thickBot="1" x14ac:dyDescent="0.4">
      <c r="A38" s="174"/>
      <c r="B38" s="182"/>
      <c r="C38" s="62" t="s">
        <v>103</v>
      </c>
      <c r="D38" s="10" t="s">
        <v>114</v>
      </c>
      <c r="E38" s="63">
        <v>3</v>
      </c>
      <c r="I38" t="s">
        <v>268</v>
      </c>
    </row>
    <row r="39" spans="1:9" x14ac:dyDescent="0.35">
      <c r="A39" s="172">
        <v>44304</v>
      </c>
      <c r="B39" s="180" t="s">
        <v>58</v>
      </c>
      <c r="C39" s="59" t="s">
        <v>93</v>
      </c>
      <c r="D39" s="9" t="s">
        <v>110</v>
      </c>
      <c r="E39" s="37">
        <v>3</v>
      </c>
      <c r="I39" t="s">
        <v>268</v>
      </c>
    </row>
    <row r="40" spans="1:9" x14ac:dyDescent="0.35">
      <c r="A40" s="173"/>
      <c r="B40" s="181"/>
      <c r="C40" s="59" t="s">
        <v>94</v>
      </c>
      <c r="D40" s="9" t="s">
        <v>111</v>
      </c>
      <c r="E40" s="54">
        <v>3</v>
      </c>
      <c r="I40" t="s">
        <v>268</v>
      </c>
    </row>
    <row r="41" spans="1:9" x14ac:dyDescent="0.35">
      <c r="A41" s="173"/>
      <c r="B41" s="181"/>
      <c r="C41" s="59" t="s">
        <v>95</v>
      </c>
      <c r="D41" s="9" t="s">
        <v>112</v>
      </c>
      <c r="E41" s="54">
        <v>3</v>
      </c>
      <c r="I41" t="s">
        <v>268</v>
      </c>
    </row>
    <row r="42" spans="1:9" x14ac:dyDescent="0.35">
      <c r="A42" s="173"/>
      <c r="B42" s="181"/>
      <c r="C42" s="59" t="s">
        <v>96</v>
      </c>
      <c r="D42" s="9" t="s">
        <v>113</v>
      </c>
      <c r="E42" s="54">
        <v>3</v>
      </c>
      <c r="I42" t="s">
        <v>268</v>
      </c>
    </row>
    <row r="43" spans="1:9" ht="15" thickBot="1" x14ac:dyDescent="0.4">
      <c r="A43" s="174"/>
      <c r="B43" s="182"/>
      <c r="C43" s="62" t="s">
        <v>103</v>
      </c>
      <c r="D43" s="10" t="s">
        <v>114</v>
      </c>
      <c r="E43" s="63">
        <v>3</v>
      </c>
      <c r="F43">
        <f>SUM(E34:E38)+SUM(E39:E43)</f>
        <v>30</v>
      </c>
      <c r="I43" t="s">
        <v>268</v>
      </c>
    </row>
    <row r="44" spans="1:9" x14ac:dyDescent="0.35">
      <c r="A44" s="172">
        <v>44318</v>
      </c>
      <c r="B44" s="180" t="s">
        <v>59</v>
      </c>
      <c r="C44" s="59" t="s">
        <v>93</v>
      </c>
      <c r="D44" s="9" t="s">
        <v>110</v>
      </c>
      <c r="E44" s="37">
        <v>3</v>
      </c>
      <c r="I44" t="s">
        <v>268</v>
      </c>
    </row>
    <row r="45" spans="1:9" x14ac:dyDescent="0.35">
      <c r="A45" s="173"/>
      <c r="B45" s="181"/>
      <c r="C45" s="59" t="s">
        <v>94</v>
      </c>
      <c r="D45" s="9" t="s">
        <v>111</v>
      </c>
      <c r="E45" s="54">
        <v>3</v>
      </c>
      <c r="I45" t="s">
        <v>268</v>
      </c>
    </row>
    <row r="46" spans="1:9" x14ac:dyDescent="0.35">
      <c r="A46" s="173"/>
      <c r="B46" s="181"/>
      <c r="C46" s="59" t="s">
        <v>95</v>
      </c>
      <c r="D46" s="9" t="s">
        <v>112</v>
      </c>
      <c r="E46" s="54">
        <v>3</v>
      </c>
      <c r="I46" t="s">
        <v>268</v>
      </c>
    </row>
    <row r="47" spans="1:9" x14ac:dyDescent="0.35">
      <c r="A47" s="173"/>
      <c r="B47" s="181"/>
      <c r="C47" s="59" t="s">
        <v>96</v>
      </c>
      <c r="D47" s="9" t="s">
        <v>113</v>
      </c>
      <c r="E47" s="54">
        <v>3</v>
      </c>
      <c r="I47" t="s">
        <v>268</v>
      </c>
    </row>
    <row r="48" spans="1:9" ht="15" thickBot="1" x14ac:dyDescent="0.4">
      <c r="A48" s="174"/>
      <c r="B48" s="182"/>
      <c r="C48" s="62" t="s">
        <v>103</v>
      </c>
      <c r="D48" s="10" t="s">
        <v>114</v>
      </c>
      <c r="E48" s="63">
        <v>3</v>
      </c>
      <c r="I48" t="s">
        <v>268</v>
      </c>
    </row>
    <row r="49" spans="1:9" x14ac:dyDescent="0.35">
      <c r="A49" s="172">
        <v>44332</v>
      </c>
      <c r="B49" s="180" t="s">
        <v>60</v>
      </c>
      <c r="C49" s="59" t="s">
        <v>93</v>
      </c>
      <c r="D49" s="9" t="s">
        <v>110</v>
      </c>
      <c r="E49" s="37">
        <v>3</v>
      </c>
      <c r="I49" t="s">
        <v>268</v>
      </c>
    </row>
    <row r="50" spans="1:9" x14ac:dyDescent="0.35">
      <c r="A50" s="173"/>
      <c r="B50" s="181"/>
      <c r="C50" s="59" t="s">
        <v>94</v>
      </c>
      <c r="D50" s="9" t="s">
        <v>111</v>
      </c>
      <c r="E50" s="54">
        <v>3</v>
      </c>
      <c r="I50" t="s">
        <v>268</v>
      </c>
    </row>
    <row r="51" spans="1:9" x14ac:dyDescent="0.35">
      <c r="A51" s="173"/>
      <c r="B51" s="181"/>
      <c r="C51" s="59" t="s">
        <v>95</v>
      </c>
      <c r="D51" s="9" t="s">
        <v>112</v>
      </c>
      <c r="E51" s="54">
        <v>3</v>
      </c>
      <c r="I51" t="s">
        <v>268</v>
      </c>
    </row>
    <row r="52" spans="1:9" x14ac:dyDescent="0.35">
      <c r="A52" s="173"/>
      <c r="B52" s="181"/>
      <c r="C52" s="59" t="s">
        <v>96</v>
      </c>
      <c r="D52" s="9" t="s">
        <v>113</v>
      </c>
      <c r="E52" s="54">
        <v>3</v>
      </c>
      <c r="I52" t="s">
        <v>268</v>
      </c>
    </row>
    <row r="53" spans="1:9" ht="15" thickBot="1" x14ac:dyDescent="0.4">
      <c r="A53" s="174"/>
      <c r="B53" s="182"/>
      <c r="C53" s="62" t="s">
        <v>103</v>
      </c>
      <c r="D53" s="39" t="s">
        <v>114</v>
      </c>
      <c r="E53" s="64">
        <v>3</v>
      </c>
      <c r="F53">
        <f>SUM(E44:E48)+SUM(E49:E53)</f>
        <v>30</v>
      </c>
      <c r="I53" t="s">
        <v>268</v>
      </c>
    </row>
    <row r="54" spans="1:9" ht="15" thickBot="1" x14ac:dyDescent="0.4">
      <c r="D54" s="65" t="s">
        <v>100</v>
      </c>
      <c r="E54" s="66">
        <f>SUM(E4:E53)</f>
        <v>138</v>
      </c>
    </row>
  </sheetData>
  <mergeCells count="21">
    <mergeCell ref="A24:A28"/>
    <mergeCell ref="A1:E1"/>
    <mergeCell ref="A4:A8"/>
    <mergeCell ref="A9:A13"/>
    <mergeCell ref="A14:A18"/>
    <mergeCell ref="A19:A23"/>
    <mergeCell ref="B4:B8"/>
    <mergeCell ref="B9:B13"/>
    <mergeCell ref="B14:B18"/>
    <mergeCell ref="B19:B23"/>
    <mergeCell ref="B24:B28"/>
    <mergeCell ref="A29:A33"/>
    <mergeCell ref="A34:A38"/>
    <mergeCell ref="A39:A43"/>
    <mergeCell ref="A44:A48"/>
    <mergeCell ref="A49:A53"/>
    <mergeCell ref="B29:B33"/>
    <mergeCell ref="B34:B38"/>
    <mergeCell ref="B39:B43"/>
    <mergeCell ref="B44:B48"/>
    <mergeCell ref="B49:B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FL at all sites</vt:lpstr>
      <vt:lpstr>sample # changes</vt:lpstr>
      <vt:lpstr>samples per month</vt:lpstr>
      <vt:lpstr>Sampling Events</vt:lpstr>
      <vt:lpstr>Permit Info</vt:lpstr>
      <vt:lpstr>all FL bins</vt:lpstr>
      <vt:lpstr>Battle</vt:lpstr>
      <vt:lpstr>Butte</vt:lpstr>
      <vt:lpstr>Clear</vt:lpstr>
      <vt:lpstr>Deer</vt:lpstr>
      <vt:lpstr>Feather-RM17</vt:lpstr>
      <vt:lpstr>Feather-RM61</vt:lpstr>
      <vt:lpstr>Mill</vt:lpstr>
      <vt:lpstr>Sac-Delta Entry</vt:lpstr>
      <vt:lpstr>Sac-KNL</vt:lpstr>
      <vt:lpstr>Sac-Tisdale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Bedwell, Mallory@DWR</dc:creator>
  <cp:lastModifiedBy>emanuel</cp:lastModifiedBy>
  <dcterms:created xsi:type="dcterms:W3CDTF">2021-11-03T22:21:39Z</dcterms:created>
  <dcterms:modified xsi:type="dcterms:W3CDTF">2023-01-11T21:18:09Z</dcterms:modified>
</cp:coreProperties>
</file>