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6" firstSheet="0" activeTab="1"/>
  </bookViews>
  <sheets>
    <sheet name="DocTemplate" sheetId="1" state="visible" r:id="rId2"/>
    <sheet name="R_Ready" sheetId="2" state="visible" r:id="rId3"/>
  </sheets>
  <definedNames>
    <definedName function="false" hidden="true" localSheetId="1" name="_xlnm._FilterDatabase" vbProcedure="false">R_Ready!$F$1:$F$1017</definedName>
    <definedName function="false" hidden="false" localSheetId="1" name="_xlnm._FilterDatabase" vbProcedure="false">R_Ready!$F$1:$F$1017</definedName>
    <definedName function="false" hidden="false" localSheetId="1" name="_xlnm._FilterDatabase_0" vbProcedure="false">R_Ready!$F$1:$F$1017</definedName>
    <definedName function="false" hidden="false" localSheetId="1" name="_xlnm._FilterDatabase_0_0" vbProcedure="false">R_Ready!$F$1:$F$1017</definedName>
    <definedName function="false" hidden="false" localSheetId="1" name="_xlnm._FilterDatabase_0_0_0" vbProcedure="false">R_Ready!$F$1:$F$1017</definedName>
    <definedName function="false" hidden="false" localSheetId="1" name="_xlnm._FilterDatabase_0_0_0_0" vbProcedure="false">R_Ready!$F$1:$F$1017</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<sst xmlns="http://schemas.openxmlformats.org/spreadsheetml/2006/main" count="309" uniqueCount="112">
  <si>
    <t xml:space="preserve">method</t>
  </si>
  <si>
    <t xml:space="preserve">description</t>
  </si>
  <si>
    <t xml:space="preserve">source</t>
  </si>
  <si>
    <t xml:space="preserve">source link</t>
  </si>
  <si>
    <t xml:space="preserve">details_fallrun</t>
  </si>
  <si>
    <t xml:space="preserve">details_springrun</t>
  </si>
  <si>
    <t xml:space="preserve">details_steelhead</t>
  </si>
  <si>
    <t xml:space="preserve">full_model</t>
  </si>
  <si>
    <t xml:space="preserve">A dataset containing total inundated floodplain area in acres as a function of flow in cubic feet per second</t>
  </si>
  <si>
    <t xml:space="preserve">R-Ready tab column C</t>
  </si>
  <si>
    <t xml:space="preserve">R-Ready tab column D</t>
  </si>
  <si>
    <t xml:space="preserve">The entire mapped rearing extent of [R-Ready tab column E] miles was modeled using [R-Ready tab column C]. Active channel area of [R-ready tab column T] acres estimated through remote sensing analysis was subtracted from total inundated area to get inundated floodplain area.</t>
  </si>
  <si>
    <t xml:space="preserve">The entire mapped rearing extent of [R-Ready tab column F] miles was modeled using [R-Ready tab column C]. Active channel area of [R-ready tab column U] acres estimated through remote sensing analysis was subtracted from total inundated area to get inundated floodplain area.</t>
  </si>
  <si>
    <t xml:space="preserve">The entire mapped rearing extent of [R-Ready tab column G] miles was modeled using [R-Ready tab column C]. Active channel area of [R-ready tab column V] acres estimated through remote sensing analysis was subtracted from total inundated area to get inundated floodplain area.</t>
  </si>
  <si>
    <t xml:space="preserve">scaled_dc</t>
  </si>
  <si>
    <t xml:space="preserve">No site-specific hydraulic modeling was available for this watershed. A flow to floodplain area relationship was generated for this watershed by scaling the flow to floodplain area relationship for Deer Creek based on hydrologic and geomorphic analyses. Flows and corresponding floodplain areas per unit length were calculated for this watershed as [R-Ready tab column AC] percent of Deer Creek values based on the ratio of mean flow from December to June between this watershed and Deer Creek. Of the entire mapped [R-Ready tab column E] mile rearing extent in this watershed, [R-Ready column N] miles were classified as low gradient and [R-Ready column Q] miles were classified as high gradient based on a geomorphic analysis. A scaling factor of (R-Ready column W] was applied to the area per unit length for the high gradient extent. No scaling factor was applied to the low gradient extent.</t>
  </si>
  <si>
    <t xml:space="preserve">No site-specific hydraulic modeling was available for this watershed. A flow to floodplain area relationship was generated for this watershed by scaling the flow to floodplain area relationship for Deer Creek based on hydrologic and geomorphic analyses. Flows and corresponding floodplain areas per unit length were calculated for this watershed as [R-Ready tab column AD] percent of Deer Creek values based on the ratio of mean flow from December to June between this watershed and Deer Creek. Of the entire mapped [R-Ready tab column F] mile rearing extent in this watershed, [R-Ready column o] miles were classified as low gradient and [R-Ready column R] miles were classified as high gradient based on a geomorphic analysis. A scaling factor of (R-Ready column X] was applied to the area per unit length for the high gradient extent. No scaling factor was applied to the low gradient extent.</t>
  </si>
  <si>
    <t xml:space="preserve">No site-specific hydraulic modeling was available for this watershed. A flow to floodplain area relationship was generated for this watershed by scaling the flow to floodplain area relationship for Deer Creek based on hydrologic and geomorphic analyses. Flows and corresponding floodplain areas per unit length were calculated for this watershed as [R-Ready tab column AE] percent of Deer Creek values based on the ratio of mean flow from December to June between this watershed and Deer Creek. Of the entire mapped [R-Ready tab column G] mile rearing extent in this watershed, [R-Ready column P] miles were classified as low gradient and [R-Ready column S] miles were classified as high gradient based on a geomorphic analysis. A scaling factor of (R-Ready column Y] was applied to the area per unit length for the high gradient extent. No scaling factor was applied to the low gradient extent.</t>
  </si>
  <si>
    <t xml:space="preserve">part_model</t>
  </si>
  <si>
    <t xml:space="preserve">A [R-Ready column H] mile portion of the entire mapped rearing extent of [R-Ready column E] miles was modeled using [R-Ready column C]. Of the entire mapped rearing extent, [R-Ready column N] miles were classified as low gradient and [R-Ready column Q] miles were classified as high gradient based on a geomorphic analysis. Floodplain area per unit length was determined for the modeled extent and applied to determine areas for the non-modeled extent. A scaling factor of (R-Ready column W] was applied to the area per unit length for the high gradient extent. No scaling factor was applied to the low gradient extent.</t>
  </si>
  <si>
    <t xml:space="preserve">A [R-Ready column I] mile portion of the entire mapped rearing extent of [R-Ready column F] miles was modeled using [R-Ready column C]. Of the entire mapped rearing extent, [R-Ready column O] miles were classified as low gradient and [R-Ready column R] miles were classified as high gradient based on a geomorphic analysis. Floodplain area per unit length was determined for the modeled extent and applied to determine areas for the non-modeled extent. A scaling factor of (R-Ready column X] was applied to the area per unit length for the high gradient extent. No scaling factor was applied to the low gradient extent.</t>
  </si>
  <si>
    <t xml:space="preserve">A [R-Ready column J] mile portion of the entire mapped rearing extent of [R-Ready column G] miles was modeled using [R-Ready column C]. Of the entire mapped rearing extent, [R-Ready column P] miles were classified as low gradient and [R-Ready column S] miles were classified as high gradient based on a geomorphic analysis. Floodplain area per unit length was determined for the modeled extent and applied to determine areas for the non-modeled extent. A scaling factor of (R-Ready column Y] was applied to the area per unit length for the high gradient extent. No scaling factor was applied to the low gradient extent.</t>
  </si>
  <si>
    <t xml:space="preserve">scaled_tr</t>
  </si>
  <si>
    <t xml:space="preserve">No site-specific hydraulic modeling was available for this watershed. A flow to floodplain area relationship was generated for this watershed by scaling the flow to floodplain area relationship for the Tuolumne River based on hydrologic and geomorphic analyses. Flows and corresponding floodplain areas per unit length were calculated for this watershed as [R-Ready tab column AC] percent of the Tuolumne River values based on the ratio of mean flow from December to June between this watershed and the Tuolumne River. Of the entire mapped [R-Ready tab column E] mile rearing extent in this watershed, [R-Ready column N] miles were classified as low gradient and [R-Ready column Q] miles were classified as high gradient based on a geomorphic analysis. A scaling factor of (R-Ready column W] was applied to the area per unit length for the high gradient extent. No scaling factor was applied to the low gradient extent.</t>
  </si>
  <si>
    <t xml:space="preserve">No site-specific hydraulic modeling was available for this watershed. A flow to floodplain area relationship was generated for this watershed by scaling the flow to floodplain area relationship for the Tuolumne River based on hydrologic and geomorphic analyses. Flows and corresponding floodplain areas per unit length were calculated for this watershed as [R-Ready tab column AD] percent of the Tuolumne River values based on the ratio of mean flow from December to June between this watershed and the Tuolumne River. Of the entire mapped [R-Ready tab column F] mile rearing extent in this watershed, [R-Ready column O] miles were classified as low gradient and [R-Ready column R] miles were classified as high gradient based on a geomorphic analysis. A scaling factor of (R-Ready column X] was applied to the area per unit length for the high gradient extent. No scaling factor was applied to the low gradient extent.</t>
  </si>
  <si>
    <t xml:space="preserve">No site-specific hydraulic modeling was available for this watershed. A flow to floodplain area relationship was generated for this watershed by scaling the flow to floodplain area relationship for the Tuolumne River based on hydrologic and geomorphic analyses. Flows and corresponding floodplain areas per unit length were calculated for this watershed as [R-Ready tab column AE] percent of the Tuolumne River values based on the ratio of mean flow from December to June between this watershed and the Tuolumne River. Of the entire mapped [R-Ready tab column G] mile rearing extent in this watershed, [R-Ready column P] miles were classified as low gradient and [R-Ready column S] miles were classified as high gradient based on a geomorphic analysis. A scaling factor of (R-Ready column Y] was applied to the area per unit length for the high gradient extent. No scaling factor was applied to the low gradient extent.</t>
  </si>
  <si>
    <t xml:space="preserve">scaled_cc</t>
  </si>
  <si>
    <t xml:space="preserve">No site-specific hydraulic modeling was available for this watershed. A flow to floodplain area relationship was generated for this watershed by scaling the flow to floodplain area relationship for Cottonwood Creek based on hydrologic and geomorphic analyses. Flows and corresponding floodplain areas per unit length were calculated for this watershed as [R-Ready tab column AC] percent of Cottonwood Creek values based on the ratio of mean flow from December to June between this watershed and Cottonwood Creek. Of the entire mapped [R-Ready tab column E] mile rearing extent in this watershed, [R-Ready column N] miles were classified as low gradient and [R-Ready column Q] miles were classified as high gradient based on a geomorphic analysis. A scaling factor of (R-Ready column W] was applied to the area per unit length for the high gradient extent. No scaling factor was applied to the low gradient extent.</t>
  </si>
  <si>
    <t xml:space="preserve">No site-specific hydraulic modeling was available for this watershed. A flow to floodplain area relationship was generated for this watershed by scaling the flow to floodplain area relationship for Cottonwood Creek based on hydrologic and geomorphic analyses. Flows and corresponding floodplain areas per unit length were calculated for this watershed as [R-Ready tab column AD] percent of Cottonwood Creek values based on the ratio of mean flow from December to June between this watershed and Cottonwood Creek. Of the entire mapped [R-Ready tab column F] mile rearing extent in this watershed, [R-Ready column O] miles were classified as low gradient and [R-Ready column R] miles were classified as high gradient based on a geomorphic analysis. A scaling factor of (R-Ready column X] was applied to the area per unit length for the high gradient extent. No scaling factor was applied to the low gradient extent.</t>
  </si>
  <si>
    <t xml:space="preserve">No site-specific hydraulic modeling was available for this watershed. A flow to floodplain area relationship was generated for this watershed by scaling the flow to floodplain area relationship for Cottonwood Creek based on hydrologic and geomorphic analyses. Flows and corresponding floodplain areas per unit length were calculated for this watershed as [R-Ready tab column AE] percent of Cottonwood Creek values based on the ratio of mean flow from December to June between this watershed and Cottonwood Creek. Of the entire mapped [R-Ready tab column G] mile rearing extent in this watershed, [R-Ready column P] miles were classified as low gradient and [R-Ready column S] miles were classified as high gradient based on a geomorphic analysis. A scaling factor of (R-Ready column Y] was applied to the area per unit length for the high gradient extent. No scaling factor was applied to the low gradient extent.</t>
  </si>
  <si>
    <t xml:space="preserve">watershed</t>
  </si>
  <si>
    <t xml:space="preserve">model_name</t>
  </si>
  <si>
    <t xml:space="preserve">model_reference</t>
  </si>
  <si>
    <t xml:space="preserve">FR_rearing_length_mi</t>
  </si>
  <si>
    <t xml:space="preserve">SR_rearing_length_mi</t>
  </si>
  <si>
    <t xml:space="preserve">ST_rearing_length_mi</t>
  </si>
  <si>
    <t xml:space="preserve">FR_length_modeled_mi</t>
  </si>
  <si>
    <t xml:space="preserve">SR_length_modeled_mi</t>
  </si>
  <si>
    <t xml:space="preserve">ST_length_modeled_mi</t>
  </si>
  <si>
    <t xml:space="preserve">FR_non_modeled_length_mi</t>
  </si>
  <si>
    <t xml:space="preserve">SR_non_modeled_length_mi</t>
  </si>
  <si>
    <t xml:space="preserve">ST_non_modeled_length_mi</t>
  </si>
  <si>
    <t xml:space="preserve">FR_low_gradient_length_mi</t>
  </si>
  <si>
    <t xml:space="preserve">SR_low_gradient_length_mi</t>
  </si>
  <si>
    <t xml:space="preserve">ST_low_gradient_length_mi</t>
  </si>
  <si>
    <t xml:space="preserve">FR_high_gradient_length_mi</t>
  </si>
  <si>
    <t xml:space="preserve">SR_high_gradient_length_mi</t>
  </si>
  <si>
    <t xml:space="preserve">ST_high_gradient_length_mi</t>
  </si>
  <si>
    <t xml:space="preserve">FR_channel_area_of_length_modeled_acres</t>
  </si>
  <si>
    <t xml:space="preserve">SR_channel_area_of_length_modeled_acres</t>
  </si>
  <si>
    <t xml:space="preserve">ST_channel_area_of_length_modeled_acres</t>
  </si>
  <si>
    <t xml:space="preserve">high_gradient_floodplain_reduction_factor</t>
  </si>
  <si>
    <t xml:space="preserve">scaling_watershed</t>
  </si>
  <si>
    <t xml:space="preserve">dec_jun_mean_flow_scaling</t>
  </si>
  <si>
    <t xml:space="preserve">Issues</t>
  </si>
  <si>
    <t xml:space="preserve">American River</t>
  </si>
  <si>
    <t xml:space="preserve">Central Valley Floodplain Evaluation and Delineation (CVFED) HEC-RAS hydraulic model </t>
  </si>
  <si>
    <t xml:space="preserve">https://drive.google.com/open?id=1la-MJ447_fjJ-Ql1xfFqbD2W4QBTuBvz</t>
  </si>
  <si>
    <t xml:space="preserve">na</t>
  </si>
  <si>
    <t xml:space="preserve">Antelope Creek</t>
  </si>
  <si>
    <t xml:space="preserve">https://drive.google.com/open?id=1JSYgJy-X0ctIGfrYjhk1DGVauUjPAUGL</t>
  </si>
  <si>
    <t xml:space="preserve">deer_creek</t>
  </si>
  <si>
    <t xml:space="preserve">Battle Creek</t>
  </si>
  <si>
    <t xml:space="preserve">Bear Creek</t>
  </si>
  <si>
    <t xml:space="preserve">Bear River</t>
  </si>
  <si>
    <t xml:space="preserve">used scaled channel area</t>
  </si>
  <si>
    <t xml:space="preserve">Big Chico Creek</t>
  </si>
  <si>
    <t xml:space="preserve">Butte Creek</t>
  </si>
  <si>
    <t xml:space="preserve">Calaveras River</t>
  </si>
  <si>
    <t xml:space="preserve">https://drive.google.com/open?id=19bgTAOJws59165vZA4vWmOx3HHkWRtsC</t>
  </si>
  <si>
    <t xml:space="preserve">tuolumne_river</t>
  </si>
  <si>
    <t xml:space="preserve">Clear Creek</t>
  </si>
  <si>
    <t xml:space="preserve">https://drive.google.com/open?id=18kIkVGuwKBp7OmDoLcsFmSKL-0mP4bCd</t>
  </si>
  <si>
    <t xml:space="preserve">cottonwood_creek</t>
  </si>
  <si>
    <t xml:space="preserve">Cosumnes River</t>
  </si>
  <si>
    <t xml:space="preserve">haven't added 718.9 acres in CRP</t>
  </si>
  <si>
    <t xml:space="preserve">Cottonwood Creek</t>
  </si>
  <si>
    <t xml:space="preserve">USFWS / FEMA 1D HEC-RAS hydraulic model</t>
  </si>
  <si>
    <t xml:space="preserve">Cow Creek</t>
  </si>
  <si>
    <t xml:space="preserve">Deer Creek</t>
  </si>
  <si>
    <t xml:space="preserve">Deer Creek Watershed Conservancy (DCWC) 1D HEC-RAS model</t>
  </si>
  <si>
    <t xml:space="preserve">Elder Creek</t>
  </si>
  <si>
    <t xml:space="preserve">Feather River</t>
  </si>
  <si>
    <t xml:space="preserve">Merced River</t>
  </si>
  <si>
    <t xml:space="preserve">https://drive.google.com/open?id=1bhInB1N1nAdIT0rSIt_z4ffqF9Bha81G</t>
  </si>
  <si>
    <t xml:space="preserve">Mill Creek</t>
  </si>
  <si>
    <t xml:space="preserve">Mokelumne River</t>
  </si>
  <si>
    <t xml:space="preserve">Paynes Creek</t>
  </si>
  <si>
    <t xml:space="preserve">San Joaquin River</t>
  </si>
  <si>
    <t xml:space="preserve">Stanislaus River</t>
  </si>
  <si>
    <t xml:space="preserve">SRH-2D hyraulic model developed by NewFields (now FlowWest)</t>
  </si>
  <si>
    <t xml:space="preserve">https://drive.google.com/open?id=1qMNbZ44mttQQrALk4uzv8aPZCG8x9ocU</t>
  </si>
  <si>
    <t xml:space="preserve">no "total modeled" areas</t>
  </si>
  <si>
    <t xml:space="preserve">Stony Creek</t>
  </si>
  <si>
    <t xml:space="preserve">Thomes Creek</t>
  </si>
  <si>
    <t xml:space="preserve">Tuolumne River</t>
  </si>
  <si>
    <t xml:space="preserve">TUFLOW hydraulic model with 1D channel and 2D overbank components</t>
  </si>
  <si>
    <t xml:space="preserve">Yuba River</t>
  </si>
  <si>
    <t xml:space="preserve">SRH-2D hydraulic model developed by Dr. Greg Pasternack at the University of California, Davis</t>
  </si>
  <si>
    <t xml:space="preserve">https://drive.google.com/open?id=1LdCYTDoujuLuUIYJxBdO3Bfmdv-ODmAg</t>
  </si>
  <si>
    <t xml:space="preserve">Upper Sacramento River</t>
  </si>
  <si>
    <t xml:space="preserve">full_model_nmfs</t>
  </si>
  <si>
    <t xml:space="preserve">Central Valley Floodplain Evaluation and Delineation (CVFED) HEC-RAS hydraulic model refined for use in the NOAA-NMFS Winter Run Chinook Salmon life cycle model</t>
  </si>
  <si>
    <t xml:space="preserve">https://drive.google.com/open?id=0By15qKGqt6WgdWllaDUtR3IwbVE</t>
  </si>
  <si>
    <t xml:space="preserve">Upper-mid Sacramento River</t>
  </si>
  <si>
    <t xml:space="preserve">Lower-mid Sacramento River</t>
  </si>
  <si>
    <t xml:space="preserve">Lower Sacramento River</t>
  </si>
  <si>
    <t xml:space="preserve">North Delta</t>
  </si>
  <si>
    <t xml:space="preserve">Delta Simulation Model II (DSM2) one-dimensional hydrodynamic model refined for use in the NOAA-NMFS Winter Run Chinook Salmon life cycle model</t>
  </si>
  <si>
    <t xml:space="preserve">South Delta</t>
  </si>
  <si>
    <t xml:space="preserve">Sutter Bypass</t>
  </si>
  <si>
    <t xml:space="preserve">Yolo Bypass</t>
  </si>
</sst>
</file>

<file path=xl/styles.xml><?xml version="1.0" encoding="utf-8"?>
<styleSheet xmlns="http://schemas.openxmlformats.org/spreadsheetml/2006/main">
  <numFmts count="3">
    <numFmt numFmtId="164" formatCode="General"/>
    <numFmt numFmtId="165" formatCode="0.00"/>
    <numFmt numFmtId="166" formatCode="0.0"/>
  </numFmts>
  <fonts count="10">
    <font>
      <sz val="11"/>
      <color rgb="FF000000"/>
      <name val="Calibri"/>
      <family val="2"/>
      <charset val="1"/>
    </font>
    <font>
      <sz val="10"/>
      <name val="Arial"/>
      <family val="0"/>
    </font>
    <font>
      <sz val="10"/>
      <name val="Arial"/>
      <family val="0"/>
    </font>
    <font>
      <sz val="10"/>
      <name val="Arial"/>
      <family val="0"/>
    </font>
    <font>
      <sz val="11"/>
      <name val="Arial"/>
      <family val="2"/>
      <charset val="1"/>
    </font>
    <font>
      <sz val="11"/>
      <name val="Cambria"/>
      <family val="1"/>
      <charset val="1"/>
    </font>
    <font>
      <sz val="9"/>
      <color rgb="FF333333"/>
      <name val="Arial"/>
      <family val="2"/>
      <charset val="1"/>
    </font>
    <font>
      <u val="single"/>
      <sz val="11"/>
      <color rgb="FF1155CC"/>
      <name val="Arial"/>
      <family val="2"/>
      <charset val="1"/>
    </font>
    <font>
      <sz val="11"/>
      <color rgb="FF000000"/>
      <name val="Arial"/>
      <family val="2"/>
      <charset val="1"/>
    </font>
    <font>
      <u val="single"/>
      <sz val="11"/>
      <color rgb="FF0000FF"/>
      <name val="Arial"/>
      <family val="2"/>
      <charset val="1"/>
    </font>
  </fonts>
  <fills count="4">
    <fill>
      <patternFill patternType="none"/>
    </fill>
    <fill>
      <patternFill patternType="gray125"/>
    </fill>
    <fill>
      <patternFill patternType="solid">
        <fgColor rgb="FFF8F8F8"/>
        <bgColor rgb="FFFFFFFF"/>
      </patternFill>
    </fill>
    <fill>
      <patternFill patternType="solid">
        <fgColor rgb="FFFFFFFF"/>
        <bgColor rgb="FFF8F8F8"/>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6" fontId="4" fillId="0" borderId="0" xfId="0" applyFont="true" applyBorder="false" applyAlignment="true" applyProtection="false">
      <alignment horizontal="center" vertical="bottom" textRotation="0" wrapText="false" indent="0" shrinkToFit="false"/>
      <protection locked="true" hidden="false"/>
    </xf>
    <xf numFmtId="165" fontId="7" fillId="0" borderId="0" xfId="0" applyFont="true" applyBorder="false" applyAlignment="true" applyProtection="false">
      <alignment horizontal="general" vertical="bottom" textRotation="0" wrapText="true" indent="0" shrinkToFit="false"/>
      <protection locked="true" hidden="false"/>
    </xf>
    <xf numFmtId="164" fontId="8" fillId="3" borderId="0" xfId="0" applyFont="true" applyBorder="false" applyAlignment="true" applyProtection="false">
      <alignment horizontal="left" vertical="bottom" textRotation="0" wrapText="true" indent="0" shrinkToFit="false"/>
      <protection locked="true" hidden="false"/>
    </xf>
    <xf numFmtId="165" fontId="9" fillId="0" borderId="0" xfId="0" applyFont="true" applyBorder="false" applyAlignment="true" applyProtection="false">
      <alignment horizontal="center"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8F8F8"/>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hyperlink" Target="https://drive.google.com/open?id=1la-MJ447_fjJ-Ql1xfFqbD2W4QBTuBvz" TargetMode="External"/><Relationship Id="rId2" Type="http://schemas.openxmlformats.org/officeDocument/2006/relationships/hyperlink" Target="https://drive.google.com/open?id=1la-MJ447_fjJ-Ql1xfFqbD2W4QBTuBvz" TargetMode="External"/><Relationship Id="rId3" Type="http://schemas.openxmlformats.org/officeDocument/2006/relationships/hyperlink" Target="https://drive.google.com/open?id=1la-MJ447_fjJ-Ql1xfFqbD2W4QBTuBvz" TargetMode="External"/><Relationship Id="rId4" Type="http://schemas.openxmlformats.org/officeDocument/2006/relationships/hyperlink" Target="https://drive.google.com/open?id=1JSYgJy-X0ctIGfrYjhk1DGVauUjPAUGL" TargetMode="External"/><Relationship Id="rId5" Type="http://schemas.openxmlformats.org/officeDocument/2006/relationships/hyperlink" Target="https://drive.google.com/open?id=1la-MJ447_fjJ-Ql1xfFqbD2W4QBTuBvz" TargetMode="External"/><Relationship Id="rId6" Type="http://schemas.openxmlformats.org/officeDocument/2006/relationships/hyperlink" Target="https://drive.google.com/open?id=1la-MJ447_fjJ-Ql1xfFqbD2W4QBTuBvz" TargetMode="External"/><Relationship Id="rId7" Type="http://schemas.openxmlformats.org/officeDocument/2006/relationships/hyperlink" Target="https://drive.google.com/open?id=1bhInB1N1nAdIT0rSIt_z4ffqF9Bha81G" TargetMode="External"/><Relationship Id="rId8" Type="http://schemas.openxmlformats.org/officeDocument/2006/relationships/hyperlink" Target="https://drive.google.com/open?id=1bhInB1N1nAdIT0rSIt_z4ffqF9Bha81G" TargetMode="External"/><Relationship Id="rId9" Type="http://schemas.openxmlformats.org/officeDocument/2006/relationships/hyperlink" Target="https://drive.google.com/open?id=1qMNbZ44mttQQrALk4uzv8aPZCG8x9ocU" TargetMode="External"/><Relationship Id="rId10" Type="http://schemas.openxmlformats.org/officeDocument/2006/relationships/hyperlink" Target="https://drive.google.com/open?id=19bgTAOJws59165vZA4vWmOx3HHkWRtsC" TargetMode="External"/><Relationship Id="rId11" Type="http://schemas.openxmlformats.org/officeDocument/2006/relationships/hyperlink" Target="https://drive.google.com/open?id=1LdCYTDoujuLuUIYJxBdO3Bfmdv-ODmAg" TargetMode="External"/><Relationship Id="rId12" Type="http://schemas.openxmlformats.org/officeDocument/2006/relationships/hyperlink" Target="https://drive.google.com/open?id=0By15qKGqt6WgdWllaDUtR3IwbVE" TargetMode="External"/><Relationship Id="rId13" Type="http://schemas.openxmlformats.org/officeDocument/2006/relationships/hyperlink" Target="https://drive.google.com/open?id=0By15qKGqt6WgdWllaDUtR3IwbVE" TargetMode="External"/><Relationship Id="rId14" Type="http://schemas.openxmlformats.org/officeDocument/2006/relationships/hyperlink" Target="https://drive.google.com/open?id=0By15qKGqt6WgdWllaDUtR3IwbVE" TargetMode="External"/><Relationship Id="rId15" Type="http://schemas.openxmlformats.org/officeDocument/2006/relationships/hyperlink" Target="https://drive.google.com/open?id=0By15qKGqt6WgdWllaDUtR3IwbVE" TargetMode="External"/><Relationship Id="rId16" Type="http://schemas.openxmlformats.org/officeDocument/2006/relationships/hyperlink" Target="https://drive.google.com/open?id=0By15qKGqt6WgdWllaDUtR3IwbVE" TargetMode="External"/><Relationship Id="rId17" Type="http://schemas.openxmlformats.org/officeDocument/2006/relationships/hyperlink" Target="https://drive.google.com/open?id=0By15qKGqt6WgdWllaDUtR3IwbVE" TargetMode="External"/><Relationship Id="rId18" Type="http://schemas.openxmlformats.org/officeDocument/2006/relationships/hyperlink" Target="https://drive.google.com/open?id=0By15qKGqt6WgdWllaDUtR3IwbVE" TargetMode="External"/><Relationship Id="rId19" Type="http://schemas.openxmlformats.org/officeDocument/2006/relationships/hyperlink" Target="https://drive.google.com/open?id=0By15qKGqt6WgdWllaDUtR3IwbVE" TargetMode="External"/><Relationship Id="rId20"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65536"/>
  <sheetViews>
    <sheetView windowProtection="false" showFormulas="false" showGridLines="true" showRowColHeaders="true" showZeros="true" rightToLeft="false" tabSelected="false" showOutlineSymbols="true" defaultGridColor="true" view="normal" topLeftCell="C4" colorId="64" zoomScale="100" zoomScaleNormal="100" zoomScalePageLayoutView="100" workbookViewId="0">
      <selection pane="topLeft" activeCell="G6" activeCellId="0" sqref="G6"/>
    </sheetView>
  </sheetViews>
  <sheetFormatPr defaultRowHeight="15"/>
  <cols>
    <col collapsed="false" hidden="false" max="2" min="2" style="0" width="25.9230769230769"/>
    <col collapsed="false" hidden="false" max="4" min="3" style="0" width="20.0323886639676"/>
    <col collapsed="false" hidden="false" max="5" min="5" style="0" width="52.8097165991903"/>
    <col collapsed="false" hidden="false" max="7" min="6" style="0" width="50.5587044534413"/>
  </cols>
  <sheetData>
    <row r="1" customFormat="false" ht="15" hidden="false" customHeight="false" outlineLevel="0" collapsed="false">
      <c r="A1" s="1" t="s">
        <v>0</v>
      </c>
      <c r="B1" s="2" t="s">
        <v>1</v>
      </c>
      <c r="C1" s="2" t="s">
        <v>2</v>
      </c>
      <c r="D1" s="2" t="s">
        <v>3</v>
      </c>
      <c r="E1" s="2" t="s">
        <v>4</v>
      </c>
      <c r="F1" s="2" t="s">
        <v>5</v>
      </c>
      <c r="G1" s="2" t="s">
        <v>6</v>
      </c>
    </row>
    <row r="2" customFormat="false" ht="64.9" hidden="false" customHeight="false" outlineLevel="0" collapsed="false">
      <c r="A2" s="3" t="s">
        <v>7</v>
      </c>
      <c r="B2" s="2" t="s">
        <v>8</v>
      </c>
      <c r="C2" s="4" t="s">
        <v>9</v>
      </c>
      <c r="D2" s="4" t="s">
        <v>10</v>
      </c>
      <c r="E2" s="2" t="s">
        <v>11</v>
      </c>
      <c r="F2" s="2" t="s">
        <v>12</v>
      </c>
      <c r="G2" s="2" t="s">
        <v>13</v>
      </c>
    </row>
    <row r="3" customFormat="false" ht="179.1" hidden="false" customHeight="false" outlineLevel="0" collapsed="false">
      <c r="A3" s="3" t="s">
        <v>14</v>
      </c>
      <c r="B3" s="2" t="s">
        <v>8</v>
      </c>
      <c r="C3" s="4" t="s">
        <v>9</v>
      </c>
      <c r="D3" s="4" t="s">
        <v>10</v>
      </c>
      <c r="E3" s="2" t="s">
        <v>15</v>
      </c>
      <c r="F3" s="2" t="s">
        <v>16</v>
      </c>
      <c r="G3" s="2" t="s">
        <v>17</v>
      </c>
    </row>
    <row r="4" customFormat="false" ht="128.35" hidden="false" customHeight="false" outlineLevel="0" collapsed="false">
      <c r="A4" s="3" t="s">
        <v>18</v>
      </c>
      <c r="B4" s="2" t="s">
        <v>8</v>
      </c>
      <c r="C4" s="4" t="s">
        <v>9</v>
      </c>
      <c r="D4" s="4" t="s">
        <v>10</v>
      </c>
      <c r="E4" s="2" t="s">
        <v>19</v>
      </c>
      <c r="F4" s="2" t="s">
        <v>20</v>
      </c>
      <c r="G4" s="2" t="s">
        <v>21</v>
      </c>
    </row>
    <row r="5" customFormat="false" ht="191.75" hidden="false" customHeight="false" outlineLevel="0" collapsed="false">
      <c r="A5" s="3" t="s">
        <v>22</v>
      </c>
      <c r="B5" s="2" t="s">
        <v>8</v>
      </c>
      <c r="C5" s="4" t="s">
        <v>9</v>
      </c>
      <c r="D5" s="4" t="s">
        <v>10</v>
      </c>
      <c r="E5" s="2" t="s">
        <v>23</v>
      </c>
      <c r="F5" s="2" t="s">
        <v>24</v>
      </c>
      <c r="G5" s="2" t="s">
        <v>25</v>
      </c>
    </row>
    <row r="6" customFormat="false" ht="191.75" hidden="false" customHeight="false" outlineLevel="0" collapsed="false">
      <c r="A6" s="3" t="s">
        <v>26</v>
      </c>
      <c r="B6" s="2" t="s">
        <v>8</v>
      </c>
      <c r="C6" s="4" t="s">
        <v>9</v>
      </c>
      <c r="D6" s="4" t="s">
        <v>10</v>
      </c>
      <c r="E6" s="2" t="s">
        <v>27</v>
      </c>
      <c r="F6" s="2" t="s">
        <v>28</v>
      </c>
      <c r="G6" s="2" t="s">
        <v>29</v>
      </c>
    </row>
    <row r="1048576" customFormat="false" ht="12.8"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B65536"/>
  <sheetViews>
    <sheetView windowProtection="false" showFormulas="false" showGridLines="true" showRowColHeaders="true" showZeros="true" rightToLeft="false" tabSelected="true" showOutlineSymbols="true" defaultGridColor="true" view="normal" topLeftCell="A25" colorId="64" zoomScale="100" zoomScaleNormal="100" zoomScalePageLayoutView="100" workbookViewId="0">
      <selection pane="topLeft" activeCell="B37" activeCellId="0" sqref="B37"/>
    </sheetView>
  </sheetViews>
  <sheetFormatPr defaultRowHeight="13.8"/>
  <cols>
    <col collapsed="false" hidden="false" max="1" min="1" style="0" width="32.7773279352227"/>
    <col collapsed="false" hidden="false" max="2" min="2" style="0" width="14.1417004048583"/>
    <col collapsed="false" hidden="false" max="3" min="3" style="0" width="43.7044534412956"/>
    <col collapsed="false" hidden="false" max="4" min="4" style="0" width="44.3481781376518"/>
    <col collapsed="false" hidden="false" max="6" min="5" style="0" width="14.1417004048583"/>
    <col collapsed="false" hidden="false" max="8" min="8" style="0" width="17.1376518218624"/>
    <col collapsed="false" hidden="false" max="10" min="9" style="0" width="16.0688259109312"/>
    <col collapsed="false" hidden="false" max="14" min="14" style="0" width="13.3886639676113"/>
    <col collapsed="false" hidden="false" max="24" min="24" style="0" width="18.2105263157895"/>
    <col collapsed="false" hidden="false" max="26" min="26" style="0" width="37.4898785425101"/>
  </cols>
  <sheetData>
    <row r="1" customFormat="false" ht="39.55" hidden="false" customHeight="false" outlineLevel="0" collapsed="false">
      <c r="A1" s="1" t="s">
        <v>30</v>
      </c>
      <c r="B1" s="1" t="s">
        <v>0</v>
      </c>
      <c r="C1" s="1" t="s">
        <v>31</v>
      </c>
      <c r="D1" s="1" t="s">
        <v>32</v>
      </c>
      <c r="E1" s="1" t="s">
        <v>33</v>
      </c>
      <c r="F1" s="4" t="s">
        <v>34</v>
      </c>
      <c r="G1" s="4" t="s">
        <v>35</v>
      </c>
      <c r="H1" s="1" t="s">
        <v>36</v>
      </c>
      <c r="I1" s="1" t="s">
        <v>37</v>
      </c>
      <c r="J1" s="1" t="s">
        <v>38</v>
      </c>
      <c r="K1" s="1" t="s">
        <v>39</v>
      </c>
      <c r="L1" s="1" t="s">
        <v>40</v>
      </c>
      <c r="M1" s="1" t="s">
        <v>41</v>
      </c>
      <c r="N1" s="1" t="s">
        <v>42</v>
      </c>
      <c r="O1" s="1" t="s">
        <v>43</v>
      </c>
      <c r="P1" s="1" t="s">
        <v>44</v>
      </c>
      <c r="Q1" s="1" t="s">
        <v>45</v>
      </c>
      <c r="R1" s="1" t="s">
        <v>46</v>
      </c>
      <c r="S1" s="1" t="s">
        <v>47</v>
      </c>
      <c r="T1" s="1" t="s">
        <v>48</v>
      </c>
      <c r="U1" s="1" t="s">
        <v>49</v>
      </c>
      <c r="V1" s="1" t="s">
        <v>50</v>
      </c>
      <c r="W1" s="1" t="s">
        <v>51</v>
      </c>
      <c r="X1" s="1" t="s">
        <v>52</v>
      </c>
      <c r="Y1" s="1" t="s">
        <v>53</v>
      </c>
      <c r="Z1" s="1" t="s">
        <v>54</v>
      </c>
      <c r="AA1" s="1"/>
      <c r="AB1" s="1"/>
    </row>
    <row r="2" customFormat="false" ht="26.85" hidden="false" customHeight="false" outlineLevel="0" collapsed="false">
      <c r="A2" s="5" t="s">
        <v>55</v>
      </c>
      <c r="B2" s="3" t="s">
        <v>7</v>
      </c>
      <c r="C2" s="2" t="s">
        <v>56</v>
      </c>
      <c r="D2" s="2" t="s">
        <v>57</v>
      </c>
      <c r="E2" s="3" t="n">
        <v>22.811601</v>
      </c>
      <c r="F2" s="3" t="s">
        <v>58</v>
      </c>
      <c r="G2" s="3" t="n">
        <f aca="false">E2</f>
        <v>22.811601</v>
      </c>
      <c r="H2" s="6" t="n">
        <v>22.81</v>
      </c>
      <c r="I2" s="6" t="s">
        <v>58</v>
      </c>
      <c r="J2" s="6" t="n">
        <v>22.81</v>
      </c>
      <c r="K2" s="3" t="n">
        <f aca="false">H2-E2</f>
        <v>-0.00160100000000085</v>
      </c>
      <c r="L2" s="6" t="s">
        <v>58</v>
      </c>
      <c r="M2" s="3" t="n">
        <f aca="false">J2-G2</f>
        <v>-0.00160100000000085</v>
      </c>
      <c r="N2" s="6" t="n">
        <v>22.81</v>
      </c>
      <c r="O2" s="6" t="s">
        <v>58</v>
      </c>
      <c r="P2" s="6" t="n">
        <v>22.81</v>
      </c>
      <c r="Q2" s="3" t="n">
        <f aca="false">E2-N2</f>
        <v>0.00160100000000085</v>
      </c>
      <c r="R2" s="6" t="s">
        <v>58</v>
      </c>
      <c r="S2" s="3" t="n">
        <f aca="false">G2-P2</f>
        <v>0.00160100000000085</v>
      </c>
      <c r="T2" s="6" t="n">
        <v>670.2</v>
      </c>
      <c r="U2" s="6" t="s">
        <v>58</v>
      </c>
      <c r="V2" s="6" t="n">
        <v>670.2</v>
      </c>
      <c r="W2" s="6" t="n">
        <v>0.1</v>
      </c>
      <c r="X2" s="6" t="s">
        <v>58</v>
      </c>
      <c r="Y2" s="6" t="s">
        <v>58</v>
      </c>
      <c r="Z2" s="3"/>
      <c r="AA2" s="6"/>
      <c r="AB2" s="6"/>
    </row>
    <row r="3" customFormat="false" ht="26.85" hidden="false" customHeight="false" outlineLevel="0" collapsed="false">
      <c r="A3" s="5" t="s">
        <v>59</v>
      </c>
      <c r="B3" s="3" t="s">
        <v>14</v>
      </c>
      <c r="C3" s="1" t="s">
        <v>58</v>
      </c>
      <c r="D3" s="2" t="s">
        <v>60</v>
      </c>
      <c r="E3" s="3" t="n">
        <v>31.619077</v>
      </c>
      <c r="F3" s="3" t="n">
        <f aca="false">E3</f>
        <v>31.619077</v>
      </c>
      <c r="G3" s="3" t="n">
        <f aca="false">E3</f>
        <v>31.619077</v>
      </c>
      <c r="H3" s="6" t="n">
        <v>0</v>
      </c>
      <c r="I3" s="6" t="n">
        <v>0</v>
      </c>
      <c r="J3" s="6" t="n">
        <v>0</v>
      </c>
      <c r="K3" s="3" t="n">
        <f aca="false">E3-H3</f>
        <v>31.619077</v>
      </c>
      <c r="L3" s="3" t="n">
        <f aca="false">F3-I3</f>
        <v>31.619077</v>
      </c>
      <c r="M3" s="3" t="n">
        <f aca="false">G3-J3</f>
        <v>31.619077</v>
      </c>
      <c r="N3" s="6" t="n">
        <v>10.48</v>
      </c>
      <c r="O3" s="6" t="n">
        <v>10.48</v>
      </c>
      <c r="P3" s="6" t="n">
        <v>10.48</v>
      </c>
      <c r="Q3" s="3" t="n">
        <f aca="false">E3-N3</f>
        <v>21.139077</v>
      </c>
      <c r="R3" s="3" t="n">
        <f aca="false">F3-O3</f>
        <v>21.139077</v>
      </c>
      <c r="S3" s="3" t="n">
        <f aca="false">G3-P3</f>
        <v>21.139077</v>
      </c>
      <c r="T3" s="7" t="n">
        <v>198.5714851</v>
      </c>
      <c r="U3" s="7" t="n">
        <v>198.5714851</v>
      </c>
      <c r="V3" s="7" t="n">
        <v>198.5714851</v>
      </c>
      <c r="W3" s="6" t="n">
        <v>0.1</v>
      </c>
      <c r="X3" s="6" t="s">
        <v>61</v>
      </c>
      <c r="Y3" s="3" t="n">
        <v>0.46703705457927</v>
      </c>
      <c r="Z3" s="3"/>
      <c r="AA3" s="6"/>
      <c r="AB3" s="6"/>
    </row>
    <row r="4" customFormat="false" ht="26.85" hidden="false" customHeight="false" outlineLevel="0" collapsed="false">
      <c r="A4" s="5" t="s">
        <v>62</v>
      </c>
      <c r="B4" s="3" t="s">
        <v>14</v>
      </c>
      <c r="C4" s="1" t="s">
        <v>58</v>
      </c>
      <c r="D4" s="2" t="s">
        <v>60</v>
      </c>
      <c r="E4" s="3" t="n">
        <v>5.871706</v>
      </c>
      <c r="F4" s="3" t="n">
        <v>24.409038</v>
      </c>
      <c r="G4" s="3" t="n">
        <v>24.409038</v>
      </c>
      <c r="H4" s="6" t="n">
        <v>0</v>
      </c>
      <c r="I4" s="6" t="n">
        <v>0</v>
      </c>
      <c r="J4" s="6" t="n">
        <v>0</v>
      </c>
      <c r="K4" s="3" t="n">
        <f aca="false">E4-H4</f>
        <v>5.871706</v>
      </c>
      <c r="L4" s="3" t="n">
        <f aca="false">F4-I4</f>
        <v>24.409038</v>
      </c>
      <c r="M4" s="3" t="n">
        <f aca="false">G4-J4</f>
        <v>24.409038</v>
      </c>
      <c r="N4" s="6" t="n">
        <v>5.87</v>
      </c>
      <c r="O4" s="6" t="n">
        <v>5.87</v>
      </c>
      <c r="P4" s="6" t="n">
        <v>5.87</v>
      </c>
      <c r="Q4" s="3" t="n">
        <f aca="false">E4-N4</f>
        <v>0.00170599999999954</v>
      </c>
      <c r="R4" s="3" t="n">
        <f aca="false">F4-O4</f>
        <v>18.539038</v>
      </c>
      <c r="S4" s="3" t="n">
        <f aca="false">G4-P4</f>
        <v>18.539038</v>
      </c>
      <c r="T4" s="6" t="n">
        <v>52.4</v>
      </c>
      <c r="U4" s="6" t="n">
        <v>52.4</v>
      </c>
      <c r="V4" s="6" t="n">
        <v>52.4</v>
      </c>
      <c r="W4" s="6" t="n">
        <v>0.1</v>
      </c>
      <c r="X4" s="6" t="s">
        <v>61</v>
      </c>
      <c r="Y4" s="3" t="n">
        <v>1.47266423327788</v>
      </c>
      <c r="Z4" s="3"/>
      <c r="AA4" s="6"/>
      <c r="AB4" s="6"/>
    </row>
    <row r="5" customFormat="false" ht="26.85" hidden="false" customHeight="false" outlineLevel="0" collapsed="false">
      <c r="A5" s="5" t="s">
        <v>63</v>
      </c>
      <c r="B5" s="3" t="s">
        <v>14</v>
      </c>
      <c r="C5" s="1" t="s">
        <v>58</v>
      </c>
      <c r="D5" s="2" t="s">
        <v>60</v>
      </c>
      <c r="E5" s="3" t="n">
        <v>17.296223</v>
      </c>
      <c r="F5" s="3" t="s">
        <v>58</v>
      </c>
      <c r="G5" s="3" t="n">
        <f aca="false">E5</f>
        <v>17.296223</v>
      </c>
      <c r="H5" s="6" t="n">
        <v>0</v>
      </c>
      <c r="I5" s="6" t="s">
        <v>58</v>
      </c>
      <c r="J5" s="6" t="n">
        <v>0</v>
      </c>
      <c r="K5" s="3" t="n">
        <f aca="false">E5-H5</f>
        <v>17.296223</v>
      </c>
      <c r="L5" s="6" t="s">
        <v>58</v>
      </c>
      <c r="M5" s="3" t="n">
        <f aca="false">G5-J5</f>
        <v>17.296223</v>
      </c>
      <c r="N5" s="6" t="n">
        <v>4.32</v>
      </c>
      <c r="O5" s="6" t="s">
        <v>58</v>
      </c>
      <c r="P5" s="6" t="n">
        <v>4.32</v>
      </c>
      <c r="Q5" s="3" t="n">
        <f aca="false">E5-N5</f>
        <v>12.976223</v>
      </c>
      <c r="R5" s="6" t="s">
        <v>58</v>
      </c>
      <c r="S5" s="3" t="n">
        <f aca="false">G5-P5</f>
        <v>12.976223</v>
      </c>
      <c r="T5" s="6" t="n">
        <v>29.6</v>
      </c>
      <c r="U5" s="6" t="n">
        <v>29.6</v>
      </c>
      <c r="V5" s="6" t="n">
        <v>29.6</v>
      </c>
      <c r="W5" s="6" t="n">
        <v>0.1</v>
      </c>
      <c r="X5" s="6" t="s">
        <v>61</v>
      </c>
      <c r="Y5" s="3" t="n">
        <v>0.253897950259157</v>
      </c>
      <c r="Z5" s="3"/>
      <c r="AA5" s="6"/>
      <c r="AB5" s="6"/>
    </row>
    <row r="6" customFormat="false" ht="26.85" hidden="false" customHeight="false" outlineLevel="0" collapsed="false">
      <c r="A6" s="5" t="s">
        <v>64</v>
      </c>
      <c r="B6" s="3" t="s">
        <v>18</v>
      </c>
      <c r="C6" s="2" t="s">
        <v>56</v>
      </c>
      <c r="D6" s="8" t="s">
        <v>57</v>
      </c>
      <c r="E6" s="3" t="n">
        <v>32.050407</v>
      </c>
      <c r="F6" s="3" t="s">
        <v>58</v>
      </c>
      <c r="G6" s="3" t="s">
        <v>58</v>
      </c>
      <c r="H6" s="6" t="n">
        <v>16.4</v>
      </c>
      <c r="I6" s="6" t="s">
        <v>58</v>
      </c>
      <c r="J6" s="6" t="s">
        <v>58</v>
      </c>
      <c r="K6" s="3" t="n">
        <f aca="false">E6-H6</f>
        <v>15.650407</v>
      </c>
      <c r="L6" s="6" t="s">
        <v>58</v>
      </c>
      <c r="M6" s="6" t="s">
        <v>58</v>
      </c>
      <c r="N6" s="6" t="n">
        <v>32.05</v>
      </c>
      <c r="O6" s="6" t="s">
        <v>58</v>
      </c>
      <c r="P6" s="6" t="s">
        <v>58</v>
      </c>
      <c r="Q6" s="3" t="n">
        <f aca="false">E6-N6</f>
        <v>0.000407000000002711</v>
      </c>
      <c r="R6" s="6" t="s">
        <v>58</v>
      </c>
      <c r="S6" s="6" t="s">
        <v>58</v>
      </c>
      <c r="T6" s="3" t="n">
        <f aca="false">147.8*($H$6/$E$6)</f>
        <v>75.628368775473</v>
      </c>
      <c r="U6" s="3" t="s">
        <v>58</v>
      </c>
      <c r="V6" s="3" t="s">
        <v>58</v>
      </c>
      <c r="W6" s="6" t="n">
        <v>0.1</v>
      </c>
      <c r="X6" s="6" t="s">
        <v>58</v>
      </c>
      <c r="Y6" s="3" t="s">
        <v>58</v>
      </c>
      <c r="Z6" s="3" t="s">
        <v>65</v>
      </c>
      <c r="AA6" s="6"/>
      <c r="AB6" s="6"/>
    </row>
    <row r="7" customFormat="false" ht="26.85" hidden="false" customHeight="false" outlineLevel="0" collapsed="false">
      <c r="A7" s="5" t="s">
        <v>66</v>
      </c>
      <c r="B7" s="3" t="s">
        <v>18</v>
      </c>
      <c r="C7" s="2" t="s">
        <v>56</v>
      </c>
      <c r="D7" s="8" t="s">
        <v>57</v>
      </c>
      <c r="E7" s="3" t="n">
        <v>15.054633</v>
      </c>
      <c r="F7" s="3" t="n">
        <v>23.837763</v>
      </c>
      <c r="G7" s="3" t="n">
        <v>23.837763</v>
      </c>
      <c r="H7" s="6" t="n">
        <v>8.74</v>
      </c>
      <c r="I7" s="6" t="n">
        <v>8.74</v>
      </c>
      <c r="J7" s="6" t="n">
        <v>8.74</v>
      </c>
      <c r="K7" s="3" t="n">
        <f aca="false">E7-H7</f>
        <v>6.314633</v>
      </c>
      <c r="L7" s="3" t="n">
        <f aca="false">F7-I7</f>
        <v>15.097763</v>
      </c>
      <c r="M7" s="3" t="n">
        <f aca="false">G7-J7</f>
        <v>15.097763</v>
      </c>
      <c r="N7" s="6" t="n">
        <v>15.05</v>
      </c>
      <c r="O7" s="6" t="n">
        <v>15.05</v>
      </c>
      <c r="P7" s="6" t="n">
        <v>15.05</v>
      </c>
      <c r="Q7" s="3" t="n">
        <f aca="false">E7-N7</f>
        <v>0.00463300000000011</v>
      </c>
      <c r="R7" s="3" t="n">
        <f aca="false">F7-O7</f>
        <v>8.787763</v>
      </c>
      <c r="S7" s="3" t="n">
        <f aca="false">G7-P7</f>
        <v>8.787763</v>
      </c>
      <c r="T7" s="3" t="n">
        <f aca="false">88.9*($H$3/$E$3)</f>
        <v>51.611088759188</v>
      </c>
      <c r="U7" s="3" t="n">
        <f aca="false">88.9*($H$3/$E$3)</f>
        <v>51.611088759188</v>
      </c>
      <c r="V7" s="3" t="n">
        <f aca="false">88.9*($H$3/$E$3)</f>
        <v>51.611088759188</v>
      </c>
      <c r="W7" s="6" t="n">
        <v>0.1</v>
      </c>
      <c r="X7" s="6" t="s">
        <v>58</v>
      </c>
      <c r="Y7" s="3" t="s">
        <v>58</v>
      </c>
      <c r="Z7" s="3" t="s">
        <v>65</v>
      </c>
      <c r="AA7" s="6"/>
      <c r="AB7" s="6"/>
    </row>
    <row r="8" customFormat="false" ht="26.85" hidden="false" customHeight="false" outlineLevel="0" collapsed="false">
      <c r="A8" s="5" t="s">
        <v>67</v>
      </c>
      <c r="B8" s="3" t="s">
        <v>18</v>
      </c>
      <c r="C8" s="2" t="s">
        <v>56</v>
      </c>
      <c r="D8" s="8" t="s">
        <v>57</v>
      </c>
      <c r="E8" s="3" t="n">
        <v>17.142379</v>
      </c>
      <c r="F8" s="3" t="n">
        <v>31.669083</v>
      </c>
      <c r="G8" s="3" t="n">
        <v>31.669083</v>
      </c>
      <c r="H8" s="6" t="n">
        <v>17.14</v>
      </c>
      <c r="I8" s="6" t="n">
        <v>17.14</v>
      </c>
      <c r="J8" s="6" t="n">
        <v>17.14</v>
      </c>
      <c r="K8" s="3" t="n">
        <f aca="false">E8-H8</f>
        <v>0.00237899999999769</v>
      </c>
      <c r="L8" s="3" t="n">
        <f aca="false">F8-I8</f>
        <v>14.529083</v>
      </c>
      <c r="M8" s="3" t="n">
        <f aca="false">G8-J8</f>
        <v>14.529083</v>
      </c>
      <c r="N8" s="6" t="n">
        <v>17.14</v>
      </c>
      <c r="O8" s="6" t="n">
        <v>17.14</v>
      </c>
      <c r="P8" s="6" t="n">
        <v>17.14</v>
      </c>
      <c r="Q8" s="3" t="n">
        <f aca="false">E8-N8</f>
        <v>0.00237899999999769</v>
      </c>
      <c r="R8" s="3" t="n">
        <f aca="false">F8-O8</f>
        <v>14.529083</v>
      </c>
      <c r="S8" s="3" t="n">
        <f aca="false">G8-P8</f>
        <v>14.529083</v>
      </c>
      <c r="T8" s="6" t="n">
        <v>103.4</v>
      </c>
      <c r="U8" s="6" t="n">
        <v>103.4</v>
      </c>
      <c r="V8" s="6" t="n">
        <v>103.4</v>
      </c>
      <c r="W8" s="6" t="n">
        <v>0.1</v>
      </c>
      <c r="X8" s="6" t="s">
        <v>58</v>
      </c>
      <c r="Y8" s="3" t="s">
        <v>58</v>
      </c>
      <c r="Z8" s="3"/>
      <c r="AA8" s="6"/>
      <c r="AB8" s="6"/>
    </row>
    <row r="9" customFormat="false" ht="26.85" hidden="false" customHeight="false" outlineLevel="0" collapsed="false">
      <c r="A9" s="5" t="s">
        <v>68</v>
      </c>
      <c r="B9" s="3" t="s">
        <v>22</v>
      </c>
      <c r="C9" s="1" t="s">
        <v>58</v>
      </c>
      <c r="D9" s="2" t="s">
        <v>69</v>
      </c>
      <c r="E9" s="3" t="n">
        <v>18.483331</v>
      </c>
      <c r="F9" s="3" t="s">
        <v>58</v>
      </c>
      <c r="G9" s="3" t="n">
        <f aca="false">E9</f>
        <v>18.483331</v>
      </c>
      <c r="H9" s="6" t="n">
        <v>0</v>
      </c>
      <c r="I9" s="6" t="s">
        <v>58</v>
      </c>
      <c r="J9" s="6" t="n">
        <v>0</v>
      </c>
      <c r="K9" s="3" t="n">
        <f aca="false">E9-H9</f>
        <v>18.483331</v>
      </c>
      <c r="L9" s="6" t="s">
        <v>58</v>
      </c>
      <c r="M9" s="3" t="n">
        <f aca="false">G9-J9</f>
        <v>18.483331</v>
      </c>
      <c r="N9" s="3" t="n">
        <v>18.483331</v>
      </c>
      <c r="O9" s="3" t="s">
        <v>58</v>
      </c>
      <c r="P9" s="3" t="n">
        <f aca="false">N9</f>
        <v>18.483331</v>
      </c>
      <c r="Q9" s="3" t="n">
        <f aca="false">E9-N9</f>
        <v>0</v>
      </c>
      <c r="R9" s="6" t="s">
        <v>58</v>
      </c>
      <c r="S9" s="3" t="n">
        <f aca="false">G9-P9</f>
        <v>0</v>
      </c>
      <c r="T9" s="6" t="n">
        <v>75</v>
      </c>
      <c r="U9" s="6" t="s">
        <v>58</v>
      </c>
      <c r="V9" s="6" t="n">
        <v>75</v>
      </c>
      <c r="W9" s="6" t="n">
        <v>0.1</v>
      </c>
      <c r="X9" s="6" t="s">
        <v>70</v>
      </c>
      <c r="Y9" s="3" t="n">
        <v>0.200495605964777</v>
      </c>
      <c r="Z9" s="3"/>
      <c r="AA9" s="6"/>
      <c r="AB9" s="6"/>
    </row>
    <row r="10" customFormat="false" ht="26.85" hidden="false" customHeight="false" outlineLevel="0" collapsed="false">
      <c r="A10" s="5" t="s">
        <v>71</v>
      </c>
      <c r="B10" s="3" t="s">
        <v>26</v>
      </c>
      <c r="C10" s="1" t="s">
        <v>58</v>
      </c>
      <c r="D10" s="2" t="s">
        <v>72</v>
      </c>
      <c r="E10" s="3" t="n">
        <v>7.997036</v>
      </c>
      <c r="F10" s="3" t="n">
        <v>17.922015</v>
      </c>
      <c r="G10" s="3" t="n">
        <v>17.922015</v>
      </c>
      <c r="H10" s="6" t="n">
        <v>0</v>
      </c>
      <c r="I10" s="6" t="n">
        <v>0</v>
      </c>
      <c r="J10" s="6" t="n">
        <v>0</v>
      </c>
      <c r="K10" s="3" t="n">
        <f aca="false">E10-H10</f>
        <v>7.997036</v>
      </c>
      <c r="L10" s="3" t="n">
        <f aca="false">F10-I10</f>
        <v>17.922015</v>
      </c>
      <c r="M10" s="3" t="n">
        <f aca="false">G10-J10</f>
        <v>17.922015</v>
      </c>
      <c r="N10" s="6" t="n">
        <v>8</v>
      </c>
      <c r="O10" s="6" t="n">
        <v>8</v>
      </c>
      <c r="P10" s="6" t="n">
        <v>8</v>
      </c>
      <c r="Q10" s="3" t="n">
        <f aca="false">E10-N10</f>
        <v>-0.00296400000000041</v>
      </c>
      <c r="R10" s="3" t="n">
        <f aca="false">F10-O10</f>
        <v>9.922015</v>
      </c>
      <c r="S10" s="3" t="n">
        <f aca="false">G10-P10</f>
        <v>9.922015</v>
      </c>
      <c r="T10" s="6" t="n">
        <v>57.4</v>
      </c>
      <c r="U10" s="6" t="n">
        <v>57.4</v>
      </c>
      <c r="V10" s="6" t="n">
        <v>57.4</v>
      </c>
      <c r="W10" s="6" t="n">
        <v>0.1</v>
      </c>
      <c r="X10" s="6" t="s">
        <v>73</v>
      </c>
      <c r="Y10" s="3" t="n">
        <v>0.209236963160552</v>
      </c>
      <c r="Z10" s="3"/>
      <c r="AA10" s="6"/>
      <c r="AB10" s="6"/>
    </row>
    <row r="11" customFormat="false" ht="26.85" hidden="false" customHeight="false" outlineLevel="0" collapsed="false">
      <c r="A11" s="5" t="s">
        <v>74</v>
      </c>
      <c r="B11" s="3" t="s">
        <v>22</v>
      </c>
      <c r="C11" s="1" t="s">
        <v>58</v>
      </c>
      <c r="D11" s="2" t="s">
        <v>69</v>
      </c>
      <c r="E11" s="3" t="n">
        <v>41.338818</v>
      </c>
      <c r="F11" s="3" t="s">
        <v>58</v>
      </c>
      <c r="G11" s="3" t="n">
        <f aca="false">E11</f>
        <v>41.338818</v>
      </c>
      <c r="H11" s="6" t="n">
        <v>0</v>
      </c>
      <c r="I11" s="6" t="s">
        <v>58</v>
      </c>
      <c r="J11" s="6" t="n">
        <v>0</v>
      </c>
      <c r="K11" s="3" t="n">
        <f aca="false">E11-H11</f>
        <v>41.338818</v>
      </c>
      <c r="L11" s="6" t="s">
        <v>58</v>
      </c>
      <c r="M11" s="3" t="n">
        <f aca="false">G11-J11</f>
        <v>41.338818</v>
      </c>
      <c r="N11" s="3" t="n">
        <v>41.338818</v>
      </c>
      <c r="O11" s="3" t="s">
        <v>58</v>
      </c>
      <c r="P11" s="3" t="n">
        <f aca="false">N11</f>
        <v>41.338818</v>
      </c>
      <c r="Q11" s="3" t="n">
        <f aca="false">E11-N11</f>
        <v>0</v>
      </c>
      <c r="R11" s="6" t="s">
        <v>58</v>
      </c>
      <c r="S11" s="3" t="n">
        <f aca="false">G11-P11</f>
        <v>0</v>
      </c>
      <c r="T11" s="6" t="n">
        <v>448.1</v>
      </c>
      <c r="U11" s="6" t="s">
        <v>58</v>
      </c>
      <c r="V11" s="6" t="n">
        <v>448.1</v>
      </c>
      <c r="W11" s="6" t="n">
        <v>0.1</v>
      </c>
      <c r="X11" s="6" t="s">
        <v>70</v>
      </c>
      <c r="Y11" s="3" t="n">
        <v>0.502672036475406</v>
      </c>
      <c r="Z11" s="3" t="s">
        <v>75</v>
      </c>
      <c r="AA11" s="6"/>
      <c r="AB11" s="6"/>
    </row>
    <row r="12" customFormat="false" ht="26.85" hidden="false" customHeight="false" outlineLevel="0" collapsed="false">
      <c r="A12" s="5" t="s">
        <v>76</v>
      </c>
      <c r="B12" s="3" t="s">
        <v>18</v>
      </c>
      <c r="C12" s="9" t="s">
        <v>77</v>
      </c>
      <c r="D12" s="2" t="s">
        <v>72</v>
      </c>
      <c r="E12" s="3" t="n">
        <v>22.356464</v>
      </c>
      <c r="F12" s="3" t="n">
        <v>119.47702</v>
      </c>
      <c r="G12" s="3" t="n">
        <v>142.255907</v>
      </c>
      <c r="H12" s="6" t="n">
        <v>22.36</v>
      </c>
      <c r="I12" s="6" t="n">
        <v>22.36</v>
      </c>
      <c r="J12" s="6" t="n">
        <v>22.36</v>
      </c>
      <c r="K12" s="3" t="n">
        <f aca="false">E12-H12</f>
        <v>-0.00353600000000043</v>
      </c>
      <c r="L12" s="3" t="n">
        <f aca="false">F12-I12</f>
        <v>97.11702</v>
      </c>
      <c r="M12" s="3" t="n">
        <f aca="false">G12-J12</f>
        <v>119.895907</v>
      </c>
      <c r="N12" s="6" t="n">
        <v>22.36</v>
      </c>
      <c r="O12" s="6" t="n">
        <v>22.36</v>
      </c>
      <c r="P12" s="6" t="n">
        <v>22.36</v>
      </c>
      <c r="Q12" s="3" t="n">
        <f aca="false">E12-N12</f>
        <v>-0.00353600000000043</v>
      </c>
      <c r="R12" s="3" t="n">
        <f aca="false">F12-O12</f>
        <v>97.11702</v>
      </c>
      <c r="S12" s="3" t="n">
        <f aca="false">G12-P12</f>
        <v>119.895907</v>
      </c>
      <c r="T12" s="6" t="n">
        <v>251.1</v>
      </c>
      <c r="U12" s="6" t="n">
        <v>251.1</v>
      </c>
      <c r="V12" s="6" t="n">
        <v>251.1</v>
      </c>
      <c r="W12" s="6" t="n">
        <v>0.1</v>
      </c>
      <c r="X12" s="6" t="s">
        <v>58</v>
      </c>
      <c r="Y12" s="6" t="s">
        <v>58</v>
      </c>
      <c r="Z12" s="3"/>
      <c r="AA12" s="6"/>
      <c r="AB12" s="6"/>
    </row>
    <row r="13" customFormat="false" ht="26.85" hidden="false" customHeight="false" outlineLevel="0" collapsed="false">
      <c r="A13" s="5" t="s">
        <v>78</v>
      </c>
      <c r="B13" s="3" t="s">
        <v>14</v>
      </c>
      <c r="C13" s="1" t="s">
        <v>58</v>
      </c>
      <c r="D13" s="2" t="s">
        <v>60</v>
      </c>
      <c r="E13" s="3" t="n">
        <v>64.170284</v>
      </c>
      <c r="F13" s="3" t="s">
        <v>58</v>
      </c>
      <c r="G13" s="3" t="n">
        <v>94.189628</v>
      </c>
      <c r="H13" s="6" t="n">
        <v>0</v>
      </c>
      <c r="I13" s="6" t="s">
        <v>58</v>
      </c>
      <c r="J13" s="6" t="n">
        <v>0</v>
      </c>
      <c r="K13" s="3" t="n">
        <f aca="false">E13-H13</f>
        <v>64.170284</v>
      </c>
      <c r="L13" s="6" t="s">
        <v>58</v>
      </c>
      <c r="M13" s="3" t="n">
        <f aca="false">G13-J13</f>
        <v>94.189628</v>
      </c>
      <c r="N13" s="6" t="n">
        <v>8.59</v>
      </c>
      <c r="O13" s="6" t="s">
        <v>58</v>
      </c>
      <c r="P13" s="6" t="n">
        <v>8.59</v>
      </c>
      <c r="Q13" s="3" t="n">
        <f aca="false">E13-N13</f>
        <v>55.580284</v>
      </c>
      <c r="R13" s="6" t="s">
        <v>58</v>
      </c>
      <c r="S13" s="3" t="n">
        <f aca="false">G13-P13</f>
        <v>85.599628</v>
      </c>
      <c r="T13" s="6" t="n">
        <v>217.5</v>
      </c>
      <c r="U13" s="6" t="s">
        <v>58</v>
      </c>
      <c r="V13" s="6" t="n">
        <v>217.5</v>
      </c>
      <c r="W13" s="6" t="n">
        <v>0.1</v>
      </c>
      <c r="X13" s="6" t="s">
        <v>61</v>
      </c>
      <c r="Y13" s="3" t="n">
        <v>2.15622071138887</v>
      </c>
      <c r="Z13" s="3"/>
      <c r="AA13" s="6"/>
      <c r="AB13" s="6"/>
    </row>
    <row r="14" customFormat="false" ht="26.85" hidden="false" customHeight="false" outlineLevel="0" collapsed="false">
      <c r="A14" s="5" t="s">
        <v>79</v>
      </c>
      <c r="B14" s="3" t="s">
        <v>18</v>
      </c>
      <c r="C14" s="2" t="s">
        <v>80</v>
      </c>
      <c r="D14" s="8" t="s">
        <v>60</v>
      </c>
      <c r="E14" s="3" t="n">
        <v>18.38829</v>
      </c>
      <c r="F14" s="3" t="n">
        <v>47.921526</v>
      </c>
      <c r="G14" s="3" t="n">
        <v>47.921526</v>
      </c>
      <c r="H14" s="6" t="n">
        <v>11.76</v>
      </c>
      <c r="I14" s="6" t="n">
        <v>11.76</v>
      </c>
      <c r="J14" s="6" t="n">
        <v>11.76</v>
      </c>
      <c r="K14" s="3" t="n">
        <f aca="false">E14-H14</f>
        <v>6.62829</v>
      </c>
      <c r="L14" s="3" t="n">
        <f aca="false">F14-I14</f>
        <v>36.161526</v>
      </c>
      <c r="M14" s="3" t="n">
        <f aca="false">G14-J14</f>
        <v>36.161526</v>
      </c>
      <c r="N14" s="6" t="n">
        <v>11.76</v>
      </c>
      <c r="O14" s="6" t="n">
        <v>11.76</v>
      </c>
      <c r="P14" s="6" t="n">
        <v>11.76</v>
      </c>
      <c r="Q14" s="3" t="n">
        <f aca="false">E14-N14</f>
        <v>6.62829</v>
      </c>
      <c r="R14" s="3" t="n">
        <f aca="false">F14-O14</f>
        <v>36.161526</v>
      </c>
      <c r="S14" s="3" t="n">
        <f aca="false">G14-P14</f>
        <v>36.161526</v>
      </c>
      <c r="T14" s="6" t="n">
        <v>58.7</v>
      </c>
      <c r="U14" s="6" t="n">
        <v>58.7</v>
      </c>
      <c r="V14" s="6" t="n">
        <v>58.7</v>
      </c>
      <c r="W14" s="6" t="n">
        <v>0.1</v>
      </c>
      <c r="X14" s="6" t="s">
        <v>58</v>
      </c>
      <c r="Y14" s="6" t="s">
        <v>58</v>
      </c>
      <c r="Z14" s="3"/>
      <c r="AA14" s="6"/>
      <c r="AB14" s="6"/>
    </row>
    <row r="15" customFormat="false" ht="26.85" hidden="false" customHeight="false" outlineLevel="0" collapsed="false">
      <c r="A15" s="5" t="s">
        <v>81</v>
      </c>
      <c r="B15" s="3" t="s">
        <v>18</v>
      </c>
      <c r="C15" s="2" t="s">
        <v>56</v>
      </c>
      <c r="D15" s="8" t="s">
        <v>57</v>
      </c>
      <c r="E15" s="3" t="n">
        <v>7.100791</v>
      </c>
      <c r="F15" s="3" t="s">
        <v>58</v>
      </c>
      <c r="G15" s="3" t="n">
        <f aca="false">E15</f>
        <v>7.100791</v>
      </c>
      <c r="H15" s="6" t="n">
        <v>5.4</v>
      </c>
      <c r="I15" s="6" t="s">
        <v>58</v>
      </c>
      <c r="J15" s="6" t="n">
        <v>5.4</v>
      </c>
      <c r="K15" s="3" t="n">
        <f aca="false">E15-H15</f>
        <v>1.700791</v>
      </c>
      <c r="L15" s="6" t="s">
        <v>58</v>
      </c>
      <c r="M15" s="3" t="n">
        <f aca="false">G15-J15</f>
        <v>1.700791</v>
      </c>
      <c r="N15" s="3" t="n">
        <v>7.100791</v>
      </c>
      <c r="O15" s="3" t="s">
        <v>58</v>
      </c>
      <c r="P15" s="3" t="n">
        <f aca="false">N15</f>
        <v>7.100791</v>
      </c>
      <c r="Q15" s="3" t="n">
        <f aca="false">E15-N15</f>
        <v>0</v>
      </c>
      <c r="R15" s="6" t="s">
        <v>58</v>
      </c>
      <c r="S15" s="3" t="n">
        <f aca="false">G15-P15</f>
        <v>0</v>
      </c>
      <c r="T15" s="6" t="n">
        <v>24.3</v>
      </c>
      <c r="U15" s="6" t="s">
        <v>58</v>
      </c>
      <c r="V15" s="6" t="n">
        <v>24.3</v>
      </c>
      <c r="W15" s="6" t="n">
        <v>0.1</v>
      </c>
      <c r="X15" s="6" t="s">
        <v>58</v>
      </c>
      <c r="Y15" s="6" t="s">
        <v>58</v>
      </c>
      <c r="Z15" s="3"/>
      <c r="AA15" s="6"/>
      <c r="AB15" s="6"/>
    </row>
    <row r="16" customFormat="false" ht="26.85" hidden="false" customHeight="false" outlineLevel="0" collapsed="false">
      <c r="A16" s="5" t="s">
        <v>82</v>
      </c>
      <c r="B16" s="3" t="s">
        <v>7</v>
      </c>
      <c r="C16" s="2" t="s">
        <v>56</v>
      </c>
      <c r="D16" s="8" t="s">
        <v>57</v>
      </c>
      <c r="E16" s="3" t="n">
        <v>64.982597</v>
      </c>
      <c r="F16" s="3" t="n">
        <f aca="false">E16</f>
        <v>64.982597</v>
      </c>
      <c r="G16" s="3" t="n">
        <f aca="false">E16</f>
        <v>64.982597</v>
      </c>
      <c r="H16" s="3" t="n">
        <v>64.982597</v>
      </c>
      <c r="I16" s="3" t="n">
        <f aca="false">H16</f>
        <v>64.982597</v>
      </c>
      <c r="J16" s="3" t="n">
        <f aca="false">H16</f>
        <v>64.982597</v>
      </c>
      <c r="K16" s="3" t="n">
        <f aca="false">E16-H16</f>
        <v>0</v>
      </c>
      <c r="L16" s="3" t="n">
        <f aca="false">F16-I16</f>
        <v>0</v>
      </c>
      <c r="M16" s="3" t="n">
        <f aca="false">G16-J16</f>
        <v>0</v>
      </c>
      <c r="N16" s="3" t="n">
        <v>64.982597</v>
      </c>
      <c r="O16" s="3" t="n">
        <f aca="false">N16</f>
        <v>64.982597</v>
      </c>
      <c r="P16" s="3" t="n">
        <f aca="false">N16</f>
        <v>64.982597</v>
      </c>
      <c r="Q16" s="3" t="n">
        <f aca="false">E16-N16</f>
        <v>0</v>
      </c>
      <c r="R16" s="3" t="n">
        <f aca="false">F16-O16</f>
        <v>0</v>
      </c>
      <c r="S16" s="3" t="n">
        <f aca="false">G16-P16</f>
        <v>0</v>
      </c>
      <c r="T16" s="6" t="n">
        <v>2363.2</v>
      </c>
      <c r="U16" s="6" t="n">
        <v>2363.2</v>
      </c>
      <c r="V16" s="6" t="n">
        <v>2363.2</v>
      </c>
      <c r="W16" s="6" t="n">
        <v>0.1</v>
      </c>
      <c r="X16" s="6" t="s">
        <v>58</v>
      </c>
      <c r="Y16" s="6" t="s">
        <v>58</v>
      </c>
      <c r="Z16" s="3"/>
      <c r="AA16" s="6"/>
      <c r="AB16" s="6"/>
    </row>
    <row r="17" customFormat="false" ht="26.85" hidden="false" customHeight="false" outlineLevel="0" collapsed="false">
      <c r="A17" s="5" t="s">
        <v>83</v>
      </c>
      <c r="B17" s="3" t="s">
        <v>18</v>
      </c>
      <c r="C17" s="2" t="s">
        <v>56</v>
      </c>
      <c r="D17" s="8" t="s">
        <v>84</v>
      </c>
      <c r="E17" s="3" t="n">
        <v>51.759388</v>
      </c>
      <c r="F17" s="3" t="s">
        <v>58</v>
      </c>
      <c r="G17" s="3" t="n">
        <f aca="false">E17</f>
        <v>51.759388</v>
      </c>
      <c r="H17" s="6" t="n">
        <v>25.5</v>
      </c>
      <c r="I17" s="6" t="s">
        <v>58</v>
      </c>
      <c r="J17" s="6" t="n">
        <v>25.5</v>
      </c>
      <c r="K17" s="3" t="n">
        <f aca="false">E17-H17</f>
        <v>26.259388</v>
      </c>
      <c r="L17" s="6" t="s">
        <v>58</v>
      </c>
      <c r="M17" s="3" t="n">
        <f aca="false">G17-J17</f>
        <v>26.259388</v>
      </c>
      <c r="N17" s="6" t="n">
        <v>34.6</v>
      </c>
      <c r="O17" s="6" t="s">
        <v>58</v>
      </c>
      <c r="P17" s="6" t="n">
        <v>34.6</v>
      </c>
      <c r="Q17" s="3" t="n">
        <f aca="false">E17-N17</f>
        <v>17.159388</v>
      </c>
      <c r="R17" s="6" t="s">
        <v>58</v>
      </c>
      <c r="S17" s="3" t="n">
        <f aca="false">G17-P17</f>
        <v>17.159388</v>
      </c>
      <c r="T17" s="6" t="n">
        <v>405.5</v>
      </c>
      <c r="U17" s="6" t="s">
        <v>58</v>
      </c>
      <c r="V17" s="6" t="n">
        <v>405.5</v>
      </c>
      <c r="W17" s="6" t="n">
        <v>0.1</v>
      </c>
      <c r="X17" s="6" t="s">
        <v>58</v>
      </c>
      <c r="Y17" s="6" t="s">
        <v>58</v>
      </c>
      <c r="Z17" s="3"/>
      <c r="AA17" s="6"/>
      <c r="AB17" s="6"/>
    </row>
    <row r="18" customFormat="false" ht="26.85" hidden="false" customHeight="false" outlineLevel="0" collapsed="false">
      <c r="A18" s="5" t="s">
        <v>85</v>
      </c>
      <c r="B18" s="3" t="s">
        <v>14</v>
      </c>
      <c r="C18" s="1" t="s">
        <v>58</v>
      </c>
      <c r="D18" s="2" t="s">
        <v>60</v>
      </c>
      <c r="E18" s="3" t="n">
        <v>21.099093</v>
      </c>
      <c r="F18" s="3" t="n">
        <v>53.490466</v>
      </c>
      <c r="G18" s="3" t="n">
        <v>53.490466</v>
      </c>
      <c r="H18" s="6" t="n">
        <v>0</v>
      </c>
      <c r="I18" s="6" t="n">
        <v>0</v>
      </c>
      <c r="J18" s="6" t="n">
        <v>0</v>
      </c>
      <c r="K18" s="3" t="n">
        <f aca="false">E18-H18</f>
        <v>21.099093</v>
      </c>
      <c r="L18" s="3" t="n">
        <f aca="false">F18-I18</f>
        <v>53.490466</v>
      </c>
      <c r="M18" s="3" t="n">
        <f aca="false">G18-J18</f>
        <v>53.490466</v>
      </c>
      <c r="N18" s="6" t="n">
        <v>7.5</v>
      </c>
      <c r="O18" s="6" t="n">
        <v>7.5</v>
      </c>
      <c r="P18" s="6" t="n">
        <v>7.5</v>
      </c>
      <c r="Q18" s="3" t="n">
        <f aca="false">E18-N18</f>
        <v>13.599093</v>
      </c>
      <c r="R18" s="3" t="n">
        <f aca="false">F18-O18</f>
        <v>45.990466</v>
      </c>
      <c r="S18" s="3" t="n">
        <f aca="false">G18-P18</f>
        <v>45.990466</v>
      </c>
      <c r="T18" s="6" t="n">
        <v>119.9</v>
      </c>
      <c r="U18" s="6" t="n">
        <v>119.9</v>
      </c>
      <c r="V18" s="6" t="n">
        <v>119.9</v>
      </c>
      <c r="W18" s="6" t="n">
        <v>0.1</v>
      </c>
      <c r="X18" s="6" t="s">
        <v>61</v>
      </c>
      <c r="Y18" s="3" t="n">
        <v>0.98176684693218</v>
      </c>
      <c r="Z18" s="3"/>
      <c r="AA18" s="6"/>
      <c r="AB18" s="6"/>
    </row>
    <row r="19" customFormat="false" ht="26.85" hidden="false" customHeight="false" outlineLevel="0" collapsed="false">
      <c r="A19" s="5" t="s">
        <v>86</v>
      </c>
      <c r="B19" s="3" t="s">
        <v>22</v>
      </c>
      <c r="C19" s="1" t="s">
        <v>58</v>
      </c>
      <c r="D19" s="2" t="s">
        <v>69</v>
      </c>
      <c r="E19" s="3" t="n">
        <v>58.397587</v>
      </c>
      <c r="F19" s="3" t="n">
        <f aca="false">E19</f>
        <v>58.397587</v>
      </c>
      <c r="G19" s="3" t="n">
        <f aca="false">E19</f>
        <v>58.397587</v>
      </c>
      <c r="H19" s="6" t="n">
        <v>0</v>
      </c>
      <c r="I19" s="6" t="n">
        <v>0</v>
      </c>
      <c r="J19" s="6" t="n">
        <v>0</v>
      </c>
      <c r="K19" s="3" t="n">
        <f aca="false">E19-H19</f>
        <v>58.397587</v>
      </c>
      <c r="L19" s="3" t="n">
        <f aca="false">F19-I19</f>
        <v>58.397587</v>
      </c>
      <c r="M19" s="3" t="n">
        <f aca="false">G19-J19</f>
        <v>58.397587</v>
      </c>
      <c r="N19" s="3" t="n">
        <v>58.397587</v>
      </c>
      <c r="O19" s="3" t="n">
        <f aca="false">N19</f>
        <v>58.397587</v>
      </c>
      <c r="P19" s="3" t="n">
        <f aca="false">N19</f>
        <v>58.397587</v>
      </c>
      <c r="Q19" s="3" t="n">
        <f aca="false">E19-N19</f>
        <v>0</v>
      </c>
      <c r="R19" s="3" t="n">
        <f aca="false">F19-O19</f>
        <v>0</v>
      </c>
      <c r="S19" s="3" t="n">
        <f aca="false">G19-P19</f>
        <v>0</v>
      </c>
      <c r="T19" s="6" t="n">
        <v>241.2</v>
      </c>
      <c r="U19" s="6" t="n">
        <v>241.2</v>
      </c>
      <c r="V19" s="6" t="n">
        <v>241.2</v>
      </c>
      <c r="W19" s="6" t="n">
        <v>0.1</v>
      </c>
      <c r="X19" s="6" t="s">
        <v>70</v>
      </c>
      <c r="Y19" s="3" t="n">
        <v>0.502672036475406</v>
      </c>
      <c r="Z19" s="3"/>
      <c r="AA19" s="6"/>
      <c r="AB19" s="6"/>
    </row>
    <row r="20" customFormat="false" ht="26.85" hidden="false" customHeight="false" outlineLevel="0" collapsed="false">
      <c r="A20" s="5" t="s">
        <v>87</v>
      </c>
      <c r="B20" s="3" t="s">
        <v>14</v>
      </c>
      <c r="C20" s="1" t="s">
        <v>58</v>
      </c>
      <c r="D20" s="2" t="s">
        <v>60</v>
      </c>
      <c r="E20" s="3" t="n">
        <v>11.80922</v>
      </c>
      <c r="F20" s="3" t="s">
        <v>58</v>
      </c>
      <c r="G20" s="3" t="n">
        <v>27.810619</v>
      </c>
      <c r="H20" s="6" t="n">
        <v>0</v>
      </c>
      <c r="I20" s="6" t="s">
        <v>58</v>
      </c>
      <c r="J20" s="6" t="n">
        <v>0</v>
      </c>
      <c r="K20" s="3" t="n">
        <f aca="false">E20-H20</f>
        <v>11.80922</v>
      </c>
      <c r="L20" s="6" t="s">
        <v>58</v>
      </c>
      <c r="M20" s="3" t="n">
        <f aca="false">G20-J20</f>
        <v>27.810619</v>
      </c>
      <c r="N20" s="6" t="n">
        <v>2.04</v>
      </c>
      <c r="O20" s="6" t="s">
        <v>58</v>
      </c>
      <c r="P20" s="6" t="n">
        <v>2.04</v>
      </c>
      <c r="Q20" s="3" t="n">
        <f aca="false">E20-N20</f>
        <v>9.76922</v>
      </c>
      <c r="R20" s="6" t="s">
        <v>58</v>
      </c>
      <c r="S20" s="3" t="n">
        <f aca="false">G20-P20</f>
        <v>25.770619</v>
      </c>
      <c r="T20" s="6" t="n">
        <v>29.6</v>
      </c>
      <c r="U20" s="6" t="s">
        <v>58</v>
      </c>
      <c r="V20" s="6" t="n">
        <v>29.6</v>
      </c>
      <c r="W20" s="6" t="n">
        <v>0.1</v>
      </c>
      <c r="X20" s="6" t="s">
        <v>61</v>
      </c>
      <c r="Y20" s="3" t="n">
        <v>0.222466270002636</v>
      </c>
      <c r="Z20" s="3"/>
      <c r="AA20" s="6"/>
      <c r="AB20" s="6"/>
    </row>
    <row r="21" customFormat="false" ht="26.85" hidden="false" customHeight="false" outlineLevel="0" collapsed="false">
      <c r="A21" s="5" t="s">
        <v>88</v>
      </c>
      <c r="B21" s="3" t="s">
        <v>7</v>
      </c>
      <c r="C21" s="2" t="s">
        <v>56</v>
      </c>
      <c r="D21" s="8" t="s">
        <v>84</v>
      </c>
      <c r="E21" s="3" t="n">
        <v>45.680331</v>
      </c>
      <c r="F21" s="3" t="n">
        <f aca="false">E21</f>
        <v>45.680331</v>
      </c>
      <c r="G21" s="3" t="n">
        <f aca="false">E21</f>
        <v>45.680331</v>
      </c>
      <c r="H21" s="3" t="n">
        <v>45.680331</v>
      </c>
      <c r="I21" s="3" t="n">
        <f aca="false">H21</f>
        <v>45.680331</v>
      </c>
      <c r="J21" s="3" t="n">
        <f aca="false">H21</f>
        <v>45.680331</v>
      </c>
      <c r="K21" s="3" t="n">
        <f aca="false">E21-H21</f>
        <v>0</v>
      </c>
      <c r="L21" s="3" t="n">
        <f aca="false">F21-I21</f>
        <v>0</v>
      </c>
      <c r="M21" s="3" t="n">
        <f aca="false">G21-J21</f>
        <v>0</v>
      </c>
      <c r="N21" s="3" t="n">
        <v>45.680331</v>
      </c>
      <c r="O21" s="3" t="n">
        <f aca="false">N21</f>
        <v>45.680331</v>
      </c>
      <c r="P21" s="3" t="n">
        <f aca="false">N21</f>
        <v>45.680331</v>
      </c>
      <c r="Q21" s="3" t="n">
        <f aca="false">E21-N21</f>
        <v>0</v>
      </c>
      <c r="R21" s="3" t="n">
        <f aca="false">F21-O21</f>
        <v>0</v>
      </c>
      <c r="S21" s="3" t="n">
        <f aca="false">G21-P21</f>
        <v>0</v>
      </c>
      <c r="T21" s="6" t="n">
        <v>534.2</v>
      </c>
      <c r="U21" s="6" t="n">
        <v>534.2</v>
      </c>
      <c r="V21" s="6" t="n">
        <v>534.2</v>
      </c>
      <c r="W21" s="6" t="n">
        <v>0.1</v>
      </c>
      <c r="X21" s="6" t="s">
        <v>58</v>
      </c>
      <c r="Y21" s="6" t="s">
        <v>58</v>
      </c>
      <c r="Z21" s="3"/>
      <c r="AA21" s="6"/>
      <c r="AB21" s="6"/>
    </row>
    <row r="22" customFormat="false" ht="26.85" hidden="false" customHeight="false" outlineLevel="0" collapsed="false">
      <c r="A22" s="5" t="s">
        <v>89</v>
      </c>
      <c r="B22" s="3" t="s">
        <v>7</v>
      </c>
      <c r="C22" s="2" t="s">
        <v>90</v>
      </c>
      <c r="D22" s="8" t="s">
        <v>91</v>
      </c>
      <c r="E22" s="3" t="n">
        <v>60.312704</v>
      </c>
      <c r="F22" s="3" t="n">
        <f aca="false">E22</f>
        <v>60.312704</v>
      </c>
      <c r="G22" s="3" t="n">
        <f aca="false">E22</f>
        <v>60.312704</v>
      </c>
      <c r="H22" s="3" t="n">
        <v>60.312704</v>
      </c>
      <c r="I22" s="3" t="n">
        <f aca="false">H22</f>
        <v>60.312704</v>
      </c>
      <c r="J22" s="3" t="n">
        <f aca="false">H22</f>
        <v>60.312704</v>
      </c>
      <c r="K22" s="3" t="n">
        <f aca="false">E22-H22</f>
        <v>0</v>
      </c>
      <c r="L22" s="3" t="n">
        <f aca="false">F22-I22</f>
        <v>0</v>
      </c>
      <c r="M22" s="3" t="n">
        <f aca="false">G22-J22</f>
        <v>0</v>
      </c>
      <c r="N22" s="3" t="n">
        <v>60.312704</v>
      </c>
      <c r="O22" s="3" t="n">
        <f aca="false">N22</f>
        <v>60.312704</v>
      </c>
      <c r="P22" s="3" t="n">
        <f aca="false">N22</f>
        <v>60.312704</v>
      </c>
      <c r="Q22" s="3" t="n">
        <f aca="false">E22-N22</f>
        <v>0</v>
      </c>
      <c r="R22" s="3" t="n">
        <f aca="false">F22-O22</f>
        <v>0</v>
      </c>
      <c r="S22" s="3" t="n">
        <f aca="false">G22-P22</f>
        <v>0</v>
      </c>
      <c r="T22" s="6" t="n">
        <v>409.1</v>
      </c>
      <c r="U22" s="6" t="n">
        <v>409.1</v>
      </c>
      <c r="V22" s="6" t="n">
        <v>409.1</v>
      </c>
      <c r="W22" s="6" t="n">
        <v>0.1</v>
      </c>
      <c r="X22" s="6" t="s">
        <v>58</v>
      </c>
      <c r="Y22" s="6" t="s">
        <v>58</v>
      </c>
      <c r="Z22" s="3" t="s">
        <v>92</v>
      </c>
      <c r="AA22" s="6"/>
      <c r="AB22" s="6"/>
    </row>
    <row r="23" customFormat="false" ht="26.85" hidden="false" customHeight="false" outlineLevel="0" collapsed="false">
      <c r="A23" s="5" t="s">
        <v>93</v>
      </c>
      <c r="B23" s="3" t="s">
        <v>26</v>
      </c>
      <c r="C23" s="1" t="s">
        <v>58</v>
      </c>
      <c r="D23" s="2" t="s">
        <v>72</v>
      </c>
      <c r="E23" s="3" t="n">
        <v>26.120973</v>
      </c>
      <c r="F23" s="3" t="s">
        <v>58</v>
      </c>
      <c r="G23" s="3" t="n">
        <f aca="false">E23</f>
        <v>26.120973</v>
      </c>
      <c r="H23" s="6" t="n">
        <v>0</v>
      </c>
      <c r="I23" s="6" t="s">
        <v>58</v>
      </c>
      <c r="J23" s="6" t="n">
        <v>0</v>
      </c>
      <c r="K23" s="3" t="n">
        <f aca="false">E23-H23</f>
        <v>26.120973</v>
      </c>
      <c r="L23" s="6" t="s">
        <v>58</v>
      </c>
      <c r="M23" s="3" t="n">
        <f aca="false">G23-J23</f>
        <v>26.120973</v>
      </c>
      <c r="N23" s="3" t="n">
        <v>26.120973</v>
      </c>
      <c r="O23" s="3" t="s">
        <v>58</v>
      </c>
      <c r="P23" s="3" t="n">
        <f aca="false">N23</f>
        <v>26.120973</v>
      </c>
      <c r="Q23" s="3" t="n">
        <f aca="false">E23-N23</f>
        <v>0</v>
      </c>
      <c r="R23" s="6" t="s">
        <v>58</v>
      </c>
      <c r="S23" s="3" t="n">
        <f aca="false">G23-P23</f>
        <v>0</v>
      </c>
      <c r="T23" s="6" t="n">
        <v>203.5</v>
      </c>
      <c r="U23" s="6" t="s">
        <v>58</v>
      </c>
      <c r="V23" s="6" t="n">
        <v>203.5</v>
      </c>
      <c r="W23" s="6" t="n">
        <v>0.1</v>
      </c>
      <c r="X23" s="6" t="s">
        <v>73</v>
      </c>
      <c r="Y23" s="3" t="n">
        <v>0.587259940488615</v>
      </c>
      <c r="Z23" s="3"/>
      <c r="AA23" s="6"/>
      <c r="AB23" s="6"/>
    </row>
    <row r="24" customFormat="false" ht="26.85" hidden="false" customHeight="false" outlineLevel="0" collapsed="false">
      <c r="A24" s="5" t="s">
        <v>94</v>
      </c>
      <c r="B24" s="3" t="s">
        <v>26</v>
      </c>
      <c r="C24" s="1" t="s">
        <v>58</v>
      </c>
      <c r="D24" s="2" t="s">
        <v>72</v>
      </c>
      <c r="E24" s="3" t="n">
        <v>37.474084</v>
      </c>
      <c r="F24" s="3" t="n">
        <v>42.696614</v>
      </c>
      <c r="G24" s="3" t="n">
        <v>42.696614</v>
      </c>
      <c r="H24" s="6" t="n">
        <v>0</v>
      </c>
      <c r="I24" s="6" t="n">
        <v>0</v>
      </c>
      <c r="J24" s="6" t="n">
        <v>0</v>
      </c>
      <c r="K24" s="3" t="n">
        <f aca="false">E24-H24</f>
        <v>37.474084</v>
      </c>
      <c r="L24" s="3" t="n">
        <f aca="false">F24-I24</f>
        <v>42.696614</v>
      </c>
      <c r="M24" s="3" t="n">
        <f aca="false">G24-J24</f>
        <v>42.696614</v>
      </c>
      <c r="N24" s="3" t="n">
        <v>37.474084</v>
      </c>
      <c r="O24" s="3" t="n">
        <v>37.474084</v>
      </c>
      <c r="P24" s="3" t="n">
        <v>37.474084</v>
      </c>
      <c r="Q24" s="3" t="n">
        <f aca="false">E24-N24</f>
        <v>0</v>
      </c>
      <c r="R24" s="3" t="n">
        <f aca="false">F24-O24</f>
        <v>5.22253</v>
      </c>
      <c r="S24" s="3" t="n">
        <f aca="false">G24-P24</f>
        <v>5.22253</v>
      </c>
      <c r="T24" s="6" t="n">
        <v>192.3</v>
      </c>
      <c r="U24" s="6" t="n">
        <v>192.3</v>
      </c>
      <c r="V24" s="6" t="n">
        <v>192.3</v>
      </c>
      <c r="W24" s="6" t="n">
        <v>0.1</v>
      </c>
      <c r="X24" s="6" t="s">
        <v>73</v>
      </c>
      <c r="Y24" s="3" t="n">
        <v>0.367821471467649</v>
      </c>
      <c r="Z24" s="3"/>
      <c r="AA24" s="6"/>
      <c r="AB24" s="6"/>
    </row>
    <row r="25" customFormat="false" ht="26.85" hidden="false" customHeight="false" outlineLevel="0" collapsed="false">
      <c r="A25" s="5" t="s">
        <v>95</v>
      </c>
      <c r="B25" s="3" t="s">
        <v>7</v>
      </c>
      <c r="C25" s="2" t="s">
        <v>96</v>
      </c>
      <c r="D25" s="8" t="s">
        <v>69</v>
      </c>
      <c r="E25" s="3" t="n">
        <v>54.331139</v>
      </c>
      <c r="F25" s="3" t="n">
        <f aca="false">E25</f>
        <v>54.331139</v>
      </c>
      <c r="G25" s="3" t="n">
        <f aca="false">E25</f>
        <v>54.331139</v>
      </c>
      <c r="H25" s="3" t="n">
        <v>54.331139</v>
      </c>
      <c r="I25" s="3" t="n">
        <f aca="false">H25</f>
        <v>54.331139</v>
      </c>
      <c r="J25" s="3" t="n">
        <f aca="false">H25</f>
        <v>54.331139</v>
      </c>
      <c r="K25" s="3" t="n">
        <f aca="false">E25-H25</f>
        <v>0</v>
      </c>
      <c r="L25" s="3" t="n">
        <f aca="false">F25-I25</f>
        <v>0</v>
      </c>
      <c r="M25" s="3" t="n">
        <f aca="false">G25-J25</f>
        <v>0</v>
      </c>
      <c r="N25" s="3" t="n">
        <v>54.331139</v>
      </c>
      <c r="O25" s="3" t="n">
        <f aca="false">N25</f>
        <v>54.331139</v>
      </c>
      <c r="P25" s="3" t="n">
        <f aca="false">N25</f>
        <v>54.331139</v>
      </c>
      <c r="Q25" s="3" t="n">
        <f aca="false">E25-N25</f>
        <v>0</v>
      </c>
      <c r="R25" s="3" t="n">
        <f aca="false">F25-O25</f>
        <v>0</v>
      </c>
      <c r="S25" s="3" t="n">
        <f aca="false">G25-P25</f>
        <v>0</v>
      </c>
      <c r="T25" s="6" t="n">
        <v>586.2</v>
      </c>
      <c r="U25" s="6" t="n">
        <v>586.2</v>
      </c>
      <c r="V25" s="6" t="n">
        <v>586.2</v>
      </c>
      <c r="W25" s="6" t="n">
        <v>0.1</v>
      </c>
      <c r="X25" s="6" t="s">
        <v>58</v>
      </c>
      <c r="Y25" s="6" t="s">
        <v>58</v>
      </c>
      <c r="Z25" s="3" t="s">
        <v>92</v>
      </c>
      <c r="AA25" s="6"/>
      <c r="AB25" s="6"/>
    </row>
    <row r="26" customFormat="false" ht="26.85" hidden="false" customHeight="false" outlineLevel="0" collapsed="false">
      <c r="A26" s="5" t="s">
        <v>97</v>
      </c>
      <c r="B26" s="3" t="s">
        <v>7</v>
      </c>
      <c r="C26" s="2" t="s">
        <v>98</v>
      </c>
      <c r="D26" s="8" t="s">
        <v>99</v>
      </c>
      <c r="E26" s="3" t="n">
        <v>23.072031</v>
      </c>
      <c r="F26" s="3" t="n">
        <f aca="false">E26</f>
        <v>23.072031</v>
      </c>
      <c r="G26" s="3" t="n">
        <f aca="false">E26</f>
        <v>23.072031</v>
      </c>
      <c r="H26" s="3" t="n">
        <v>23.072031</v>
      </c>
      <c r="I26" s="3" t="n">
        <f aca="false">H26</f>
        <v>23.072031</v>
      </c>
      <c r="J26" s="3" t="n">
        <f aca="false">H26</f>
        <v>23.072031</v>
      </c>
      <c r="K26" s="3" t="n">
        <f aca="false">E26-H26</f>
        <v>0</v>
      </c>
      <c r="L26" s="3" t="n">
        <f aca="false">F26-I26</f>
        <v>0</v>
      </c>
      <c r="M26" s="3" t="n">
        <f aca="false">G26-J26</f>
        <v>0</v>
      </c>
      <c r="N26" s="3" t="n">
        <v>23.072031</v>
      </c>
      <c r="O26" s="3" t="n">
        <f aca="false">N26</f>
        <v>23.072031</v>
      </c>
      <c r="P26" s="3" t="n">
        <f aca="false">N26</f>
        <v>23.072031</v>
      </c>
      <c r="Q26" s="3" t="n">
        <f aca="false">E26-N26</f>
        <v>0</v>
      </c>
      <c r="R26" s="3" t="n">
        <f aca="false">F26-O26</f>
        <v>0</v>
      </c>
      <c r="S26" s="3" t="n">
        <f aca="false">G26-P26</f>
        <v>0</v>
      </c>
      <c r="T26" s="6" t="n">
        <v>446.2</v>
      </c>
      <c r="U26" s="6" t="n">
        <v>446.2</v>
      </c>
      <c r="V26" s="6" t="n">
        <v>446.2</v>
      </c>
      <c r="W26" s="6" t="n">
        <v>0.1</v>
      </c>
      <c r="X26" s="6" t="s">
        <v>58</v>
      </c>
      <c r="Y26" s="6" t="s">
        <v>58</v>
      </c>
      <c r="Z26" s="3" t="s">
        <v>92</v>
      </c>
      <c r="AA26" s="6"/>
      <c r="AB26" s="6"/>
    </row>
    <row r="27" customFormat="false" ht="39.55" hidden="false" customHeight="false" outlineLevel="0" collapsed="false">
      <c r="A27" s="5" t="s">
        <v>100</v>
      </c>
      <c r="B27" s="3" t="s">
        <v>101</v>
      </c>
      <c r="C27" s="2" t="s">
        <v>102</v>
      </c>
      <c r="D27" s="10" t="s">
        <v>103</v>
      </c>
      <c r="E27" s="3" t="n">
        <v>59.18568</v>
      </c>
      <c r="F27" s="3" t="n">
        <f aca="false">E27</f>
        <v>59.18568</v>
      </c>
      <c r="G27" s="3" t="n">
        <f aca="false">E27</f>
        <v>59.18568</v>
      </c>
      <c r="W27" s="6" t="n">
        <v>0.1</v>
      </c>
      <c r="Z27" s="3"/>
    </row>
    <row r="28" customFormat="false" ht="39.55" hidden="false" customHeight="false" outlineLevel="0" collapsed="false">
      <c r="A28" s="5" t="s">
        <v>104</v>
      </c>
      <c r="B28" s="3" t="s">
        <v>101</v>
      </c>
      <c r="C28" s="2" t="s">
        <v>102</v>
      </c>
      <c r="D28" s="10" t="s">
        <v>103</v>
      </c>
      <c r="E28" s="3" t="n">
        <v>122.450036</v>
      </c>
      <c r="F28" s="3" t="n">
        <f aca="false">E28</f>
        <v>122.450036</v>
      </c>
      <c r="G28" s="3" t="n">
        <f aca="false">E28</f>
        <v>122.450036</v>
      </c>
      <c r="W28" s="6" t="n">
        <v>0.1</v>
      </c>
      <c r="Z28" s="3"/>
    </row>
    <row r="29" customFormat="false" ht="39.55" hidden="false" customHeight="false" outlineLevel="0" collapsed="false">
      <c r="A29" s="5" t="s">
        <v>105</v>
      </c>
      <c r="B29" s="3" t="s">
        <v>101</v>
      </c>
      <c r="C29" s="2" t="s">
        <v>102</v>
      </c>
      <c r="D29" s="10" t="s">
        <v>103</v>
      </c>
      <c r="E29" s="3" t="n">
        <v>57.96251</v>
      </c>
      <c r="F29" s="3" t="n">
        <f aca="false">E29</f>
        <v>57.96251</v>
      </c>
      <c r="G29" s="3" t="n">
        <f aca="false">E29</f>
        <v>57.96251</v>
      </c>
      <c r="W29" s="6" t="n">
        <v>0.1</v>
      </c>
      <c r="Z29" s="3"/>
    </row>
    <row r="30" customFormat="false" ht="39.55" hidden="false" customHeight="false" outlineLevel="0" collapsed="false">
      <c r="A30" s="5" t="s">
        <v>106</v>
      </c>
      <c r="B30" s="3" t="s">
        <v>101</v>
      </c>
      <c r="C30" s="2" t="s">
        <v>102</v>
      </c>
      <c r="D30" s="10" t="s">
        <v>103</v>
      </c>
      <c r="E30" s="3" t="n">
        <v>13.702192</v>
      </c>
      <c r="F30" s="3" t="n">
        <f aca="false">E30</f>
        <v>13.702192</v>
      </c>
      <c r="G30" s="3" t="n">
        <f aca="false">E30</f>
        <v>13.702192</v>
      </c>
      <c r="W30" s="6" t="n">
        <v>0.1</v>
      </c>
      <c r="Z30" s="3"/>
    </row>
    <row r="31" customFormat="false" ht="39.55" hidden="false" customHeight="false" outlineLevel="0" collapsed="false">
      <c r="A31" s="5" t="s">
        <v>107</v>
      </c>
      <c r="B31" s="3" t="s">
        <v>101</v>
      </c>
      <c r="C31" s="2" t="s">
        <v>108</v>
      </c>
      <c r="D31" s="10" t="s">
        <v>103</v>
      </c>
      <c r="E31" s="3" t="n">
        <v>45.654083</v>
      </c>
      <c r="F31" s="3" t="n">
        <f aca="false">E31</f>
        <v>45.654083</v>
      </c>
      <c r="G31" s="3" t="n">
        <f aca="false">E31</f>
        <v>45.654083</v>
      </c>
      <c r="W31" s="6" t="n">
        <v>0.1</v>
      </c>
      <c r="Z31" s="3"/>
    </row>
    <row r="32" customFormat="false" ht="39.55" hidden="false" customHeight="false" outlineLevel="0" collapsed="false">
      <c r="A32" s="5" t="s">
        <v>109</v>
      </c>
      <c r="B32" s="3" t="s">
        <v>101</v>
      </c>
      <c r="C32" s="2" t="s">
        <v>108</v>
      </c>
      <c r="D32" s="10" t="s">
        <v>103</v>
      </c>
      <c r="E32" s="3" t="n">
        <v>69.617216</v>
      </c>
      <c r="F32" s="3" t="n">
        <f aca="false">E32</f>
        <v>69.617216</v>
      </c>
      <c r="G32" s="3" t="n">
        <f aca="false">E32</f>
        <v>69.617216</v>
      </c>
      <c r="W32" s="6" t="n">
        <v>0.1</v>
      </c>
      <c r="Z32" s="3"/>
    </row>
    <row r="33" customFormat="false" ht="39.55" hidden="false" customHeight="false" outlineLevel="0" collapsed="false">
      <c r="A33" s="5" t="s">
        <v>110</v>
      </c>
      <c r="B33" s="3" t="s">
        <v>101</v>
      </c>
      <c r="C33" s="2" t="s">
        <v>102</v>
      </c>
      <c r="D33" s="10" t="s">
        <v>103</v>
      </c>
      <c r="E33" s="6"/>
      <c r="F33" s="6" t="n">
        <f aca="false">E33</f>
        <v>0</v>
      </c>
      <c r="G33" s="6"/>
      <c r="W33" s="6" t="n">
        <v>0.1</v>
      </c>
      <c r="Z33" s="6"/>
    </row>
    <row r="34" customFormat="false" ht="39.55" hidden="false" customHeight="false" outlineLevel="0" collapsed="false">
      <c r="A34" s="5" t="s">
        <v>111</v>
      </c>
      <c r="B34" s="3" t="s">
        <v>101</v>
      </c>
      <c r="C34" s="2" t="s">
        <v>102</v>
      </c>
      <c r="D34" s="10" t="s">
        <v>103</v>
      </c>
      <c r="E34" s="6"/>
      <c r="F34" s="6" t="n">
        <f aca="false">E34</f>
        <v>0</v>
      </c>
      <c r="G34" s="6" t="n">
        <f aca="false">E34</f>
        <v>0</v>
      </c>
      <c r="W34" s="6" t="n">
        <v>0.1</v>
      </c>
      <c r="Z34" s="6"/>
    </row>
    <row r="1048575" customFormat="false" ht="12.8" hidden="false" customHeight="true" outlineLevel="0" collapsed="false"/>
    <row r="1048576" customFormat="false" ht="12.8" hidden="false" customHeight="true" outlineLevel="0" collapsed="false"/>
  </sheetData>
  <autoFilter ref="F1:F1017"/>
  <hyperlinks>
    <hyperlink ref="D6" r:id="rId1" display="https://drive.google.com/open?id=1la-MJ447_fjJ-Ql1xfFqbD2W4QBTuBvz"/>
    <hyperlink ref="D7" r:id="rId2" display="https://drive.google.com/open?id=1la-MJ447_fjJ-Ql1xfFqbD2W4QBTuBvz"/>
    <hyperlink ref="D8" r:id="rId3" display="https://drive.google.com/open?id=1la-MJ447_fjJ-Ql1xfFqbD2W4QBTuBvz"/>
    <hyperlink ref="D14" r:id="rId4" display="https://drive.google.com/open?id=1JSYgJy-X0ctIGfrYjhk1DGVauUjPAUGL"/>
    <hyperlink ref="D15" r:id="rId5" display="https://drive.google.com/open?id=1la-MJ447_fjJ-Ql1xfFqbD2W4QBTuBvz"/>
    <hyperlink ref="D16" r:id="rId6" display="https://drive.google.com/open?id=1la-MJ447_fjJ-Ql1xfFqbD2W4QBTuBvz"/>
    <hyperlink ref="D17" r:id="rId7" display="https://drive.google.com/open?id=1bhInB1N1nAdIT0rSIt_z4ffqF9Bha81G"/>
    <hyperlink ref="D21" r:id="rId8" display="https://drive.google.com/open?id=1bhInB1N1nAdIT0rSIt_z4ffqF9Bha81G"/>
    <hyperlink ref="D22" r:id="rId9" display="https://drive.google.com/open?id=1qMNbZ44mttQQrALk4uzv8aPZCG8x9ocU"/>
    <hyperlink ref="D25" r:id="rId10" display="https://drive.google.com/open?id=19bgTAOJws59165vZA4vWmOx3HHkWRtsC"/>
    <hyperlink ref="D26" r:id="rId11" display="https://drive.google.com/open?id=1LdCYTDoujuLuUIYJxBdO3Bfmdv-ODmAg"/>
    <hyperlink ref="D27" r:id="rId12" display="https://drive.google.com/open?id=0By15qKGqt6WgdWllaDUtR3IwbVE"/>
    <hyperlink ref="D28" r:id="rId13" display="https://drive.google.com/open?id=0By15qKGqt6WgdWllaDUtR3IwbVE"/>
    <hyperlink ref="D29" r:id="rId14" display="https://drive.google.com/open?id=0By15qKGqt6WgdWllaDUtR3IwbVE"/>
    <hyperlink ref="D30" r:id="rId15" display="https://drive.google.com/open?id=0By15qKGqt6WgdWllaDUtR3IwbVE"/>
    <hyperlink ref="D31" r:id="rId16" display="https://drive.google.com/open?id=0By15qKGqt6WgdWllaDUtR3IwbVE"/>
    <hyperlink ref="D32" r:id="rId17" display="https://drive.google.com/open?id=0By15qKGqt6WgdWllaDUtR3IwbVE"/>
    <hyperlink ref="D33" r:id="rId18" display="https://drive.google.com/open?id=0By15qKGqt6WgdWllaDUtR3IwbVE"/>
    <hyperlink ref="D34" r:id="rId19" display="https://drive.google.com/open?id=0By15qKGqt6WgdWllaDUtR3IwbVE"/>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0"/>
</worksheet>
</file>

<file path=docProps/app.xml><?xml version="1.0" encoding="utf-8"?>
<Properties xmlns="http://schemas.openxmlformats.org/officeDocument/2006/extended-properties" xmlns:vt="http://schemas.openxmlformats.org/officeDocument/2006/docPropsVTypes">
  <Template/>
  <TotalTime>14</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2018-04-12T16:09:39Z</dcterms:modified>
  <cp:revision>7</cp:revision>
  <dc:subject/>
  <dc:title/>
</cp:coreProperties>
</file>