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30c6383abe9f68e/Escritorio/Excel/EXCEL YOUTUBE/curso_completo_excel/"/>
    </mc:Choice>
  </mc:AlternateContent>
  <xr:revisionPtr revIDLastSave="60" documentId="13_ncr:1_{9E296CC1-E4E4-43B5-8CED-704CE9754F3A}" xr6:coauthVersionLast="47" xr6:coauthVersionMax="47" xr10:uidLastSave="{08546247-5A26-4705-9840-CECDFDC7013F}"/>
  <bookViews>
    <workbookView xWindow="-120" yWindow="-120" windowWidth="20730" windowHeight="11760" xr2:uid="{00000000-000D-0000-FFFF-FFFF00000000}"/>
  </bookViews>
  <sheets>
    <sheet name="CAL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M8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G7" i="1"/>
  <c r="K8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K7" i="1" l="1"/>
  <c r="H8" i="1"/>
  <c r="K9" i="1"/>
  <c r="K6" i="1"/>
  <c r="K10" i="1"/>
</calcChain>
</file>

<file path=xl/sharedStrings.xml><?xml version="1.0" encoding="utf-8"?>
<sst xmlns="http://schemas.openxmlformats.org/spreadsheetml/2006/main" count="65" uniqueCount="62">
  <si>
    <t>FUNCIONES BÁSICAS</t>
  </si>
  <si>
    <t>NOMBRE</t>
  </si>
  <si>
    <t>APELLIDO</t>
  </si>
  <si>
    <t>MATRICULA</t>
  </si>
  <si>
    <t>EXCEL</t>
  </si>
  <si>
    <t>WORD</t>
  </si>
  <si>
    <t>ACCESS</t>
  </si>
  <si>
    <t>PROMEDIO</t>
  </si>
  <si>
    <t>NOTA FINAL</t>
  </si>
  <si>
    <t>DETALLES DE CALIFICACIONES</t>
  </si>
  <si>
    <t>Dostin</t>
  </si>
  <si>
    <t>Hurtado</t>
  </si>
  <si>
    <t>Nota mas Alta</t>
  </si>
  <si>
    <t>Sandy</t>
  </si>
  <si>
    <t>Olivera</t>
  </si>
  <si>
    <t>Nota mas Baja</t>
  </si>
  <si>
    <t>Polo</t>
  </si>
  <si>
    <t>Isaac</t>
  </si>
  <si>
    <t>Nota mas repetida</t>
  </si>
  <si>
    <t>Giovanny</t>
  </si>
  <si>
    <t>Rodriguez</t>
  </si>
  <si>
    <t>Promedio del Curso</t>
  </si>
  <si>
    <t>Armando</t>
  </si>
  <si>
    <t>Paredes</t>
  </si>
  <si>
    <t>Total de Alumnos</t>
  </si>
  <si>
    <t>Lola</t>
  </si>
  <si>
    <t>Mento</t>
  </si>
  <si>
    <t>Numero de Aprobados</t>
  </si>
  <si>
    <t>Kelyn</t>
  </si>
  <si>
    <t>Teresa</t>
  </si>
  <si>
    <t>Numero de Reprobados</t>
  </si>
  <si>
    <t>Zoyla</t>
  </si>
  <si>
    <t>Becerra</t>
  </si>
  <si>
    <t>Promedio de Aprobados</t>
  </si>
  <si>
    <t>Alex</t>
  </si>
  <si>
    <t>Plosivo</t>
  </si>
  <si>
    <t>Promedio de Reprobados</t>
  </si>
  <si>
    <t>Cindy</t>
  </si>
  <si>
    <t>Nero</t>
  </si>
  <si>
    <t>Matriculas Aprobados</t>
  </si>
  <si>
    <t>Eddy</t>
  </si>
  <si>
    <t>Ficio</t>
  </si>
  <si>
    <t>Matriculas Reprobados</t>
  </si>
  <si>
    <t>Elmer</t>
  </si>
  <si>
    <t>Kado</t>
  </si>
  <si>
    <t>Elsa</t>
  </si>
  <si>
    <t>Pito</t>
  </si>
  <si>
    <t>Lucila</t>
  </si>
  <si>
    <t>Tanga</t>
  </si>
  <si>
    <t>Yotoko</t>
  </si>
  <si>
    <t>Turaja</t>
  </si>
  <si>
    <t>Sumar.si</t>
  </si>
  <si>
    <t>Promedio.si</t>
  </si>
  <si>
    <t>Contar.si</t>
  </si>
  <si>
    <t>Contara</t>
  </si>
  <si>
    <t>Promedio</t>
  </si>
  <si>
    <t>Moda</t>
  </si>
  <si>
    <t>Min</t>
  </si>
  <si>
    <t>Max</t>
  </si>
  <si>
    <t>Notas</t>
  </si>
  <si>
    <t>Formula alternativa para la moda en caso no exista</t>
  </si>
  <si>
    <t>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</si>
</sst>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&quot;$&quot;#,##0"/>
    <numFmt numFmtId="166" formatCode="_-* #,##0.0_-;\-* #,##0.0_-;_-* &quot;-&quot;??_-;_-@_-"/>
    <numFmt numFmtId="168" formatCode="_-* #,##0_-;\-* #,##0_-;_-* &quot;-&quot;??_-;_-@_-"/>
    <numFmt numFmtId="169" formatCode="_-[$S/-280A]\ * #,##0.00_-;\-[$S/-280A]\ * #,##0.00_-;_-[$S/-280A]\ * &quot;-&quot;??_-;_-@_-"/>
  </numFmts>
  <fonts count="12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0"/>
      <color theme="1"/>
      <name val="Arial"/>
    </font>
    <font>
      <sz val="10"/>
      <color theme="0" tint="-0.249977111117893"/>
      <name val="Arial"/>
      <family val="2"/>
    </font>
    <font>
      <sz val="10"/>
      <color rgb="FF000000"/>
      <name val="Arial"/>
    </font>
    <font>
      <b/>
      <i/>
      <sz val="14"/>
      <color rgb="FF000000"/>
      <name val="Calibri"/>
      <family val="2"/>
    </font>
    <font>
      <sz val="10"/>
      <color rgb="FFFF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3" fontId="0" fillId="0" borderId="0" xfId="0" applyNumberFormat="1"/>
    <xf numFmtId="165" fontId="0" fillId="0" borderId="0" xfId="0" applyNumberFormat="1"/>
    <xf numFmtId="166" fontId="5" fillId="0" borderId="4" xfId="1" applyNumberFormat="1" applyFont="1" applyBorder="1" applyAlignment="1">
      <alignment horizontal="right"/>
    </xf>
    <xf numFmtId="166" fontId="1" fillId="0" borderId="1" xfId="1" applyNumberFormat="1" applyFont="1" applyBorder="1"/>
    <xf numFmtId="168" fontId="5" fillId="0" borderId="4" xfId="1" applyNumberFormat="1" applyFont="1" applyBorder="1" applyAlignment="1">
      <alignment horizontal="right"/>
    </xf>
    <xf numFmtId="0" fontId="10" fillId="0" borderId="0" xfId="0" applyFont="1"/>
    <xf numFmtId="0" fontId="11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2" xfId="0" applyFont="1" applyBorder="1"/>
    <xf numFmtId="0" fontId="9" fillId="4" borderId="5" xfId="0" applyFont="1" applyFill="1" applyBorder="1" applyAlignment="1">
      <alignment horizontal="center"/>
    </xf>
    <xf numFmtId="169" fontId="5" fillId="0" borderId="1" xfId="0" applyNumberFormat="1" applyFont="1" applyBorder="1" applyAlignment="1">
      <alignment horizontal="right"/>
    </xf>
    <xf numFmtId="169" fontId="5" fillId="0" borderId="4" xfId="2" applyNumberFormat="1" applyFont="1" applyBorder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TARE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showGridLines="0" tabSelected="1" workbookViewId="0">
      <selection activeCell="J17" sqref="J17"/>
    </sheetView>
  </sheetViews>
  <sheetFormatPr baseColWidth="10" defaultColWidth="14.42578125" defaultRowHeight="15.75" customHeight="1" x14ac:dyDescent="0.2"/>
  <cols>
    <col min="9" max="9" width="4.28515625" customWidth="1"/>
    <col min="10" max="10" width="33.85546875" customWidth="1"/>
    <col min="11" max="11" width="15.28515625" bestFit="1" customWidth="1"/>
    <col min="13" max="13" width="44" bestFit="1" customWidth="1"/>
  </cols>
  <sheetData>
    <row r="1" spans="1:13" ht="15.75" customHeight="1" x14ac:dyDescent="0.25">
      <c r="A1" s="15" t="s">
        <v>61</v>
      </c>
      <c r="B1" s="16"/>
      <c r="C1" s="16"/>
      <c r="D1" s="16"/>
      <c r="E1" s="16"/>
      <c r="F1" s="16"/>
      <c r="G1" s="16"/>
      <c r="H1" s="16"/>
    </row>
    <row r="2" spans="1:13" ht="15.75" customHeight="1" x14ac:dyDescent="0.25">
      <c r="A2" s="1"/>
      <c r="B2" s="1"/>
      <c r="C2" s="1"/>
      <c r="D2" s="1"/>
      <c r="E2" s="1"/>
      <c r="F2" s="1"/>
      <c r="G2" s="1"/>
    </row>
    <row r="3" spans="1:13" ht="15.75" customHeight="1" x14ac:dyDescent="0.25">
      <c r="A3" s="17" t="s">
        <v>0</v>
      </c>
      <c r="B3" s="16"/>
      <c r="C3" s="16"/>
      <c r="D3" s="16"/>
      <c r="E3" s="16"/>
      <c r="F3" s="16"/>
      <c r="G3" s="16"/>
      <c r="H3" s="16"/>
    </row>
    <row r="4" spans="1:13" ht="15.75" customHeight="1" x14ac:dyDescent="0.3">
      <c r="A4" s="1"/>
      <c r="B4" s="1"/>
      <c r="C4" s="1"/>
      <c r="D4" s="20" t="s">
        <v>59</v>
      </c>
      <c r="E4" s="20"/>
      <c r="F4" s="20"/>
      <c r="G4" s="1"/>
    </row>
    <row r="5" spans="1:13" ht="15.75" customHeight="1" x14ac:dyDescent="0.25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J5" s="18" t="s">
        <v>9</v>
      </c>
      <c r="K5" s="19"/>
    </row>
    <row r="6" spans="1:13" ht="15.75" customHeight="1" x14ac:dyDescent="0.25">
      <c r="A6" s="4" t="s">
        <v>10</v>
      </c>
      <c r="B6" s="4" t="s">
        <v>11</v>
      </c>
      <c r="C6" s="21">
        <v>80000</v>
      </c>
      <c r="D6" s="5">
        <v>10</v>
      </c>
      <c r="E6" s="5">
        <v>10</v>
      </c>
      <c r="F6" s="5">
        <v>10</v>
      </c>
      <c r="G6" s="12">
        <f>AVERAGE(D6:F6)</f>
        <v>10</v>
      </c>
      <c r="H6" s="6" t="str">
        <f>IF(G5&gt;=6,"APROBO","REPROBO")</f>
        <v>APROBO</v>
      </c>
      <c r="J6" s="7" t="s">
        <v>12</v>
      </c>
      <c r="K6" s="11">
        <f>MAX(G6:G20)</f>
        <v>10</v>
      </c>
      <c r="L6" s="8" t="s">
        <v>58</v>
      </c>
    </row>
    <row r="7" spans="1:13" ht="15.75" customHeight="1" x14ac:dyDescent="0.25">
      <c r="A7" s="4" t="s">
        <v>13</v>
      </c>
      <c r="B7" s="4" t="s">
        <v>14</v>
      </c>
      <c r="C7" s="21">
        <v>90000</v>
      </c>
      <c r="D7" s="5">
        <v>9</v>
      </c>
      <c r="E7" s="5">
        <v>10</v>
      </c>
      <c r="F7" s="5">
        <v>10</v>
      </c>
      <c r="G7" s="12">
        <f t="shared" ref="G7:G20" si="0">AVERAGE(D7:F7)</f>
        <v>9.6666666666666661</v>
      </c>
      <c r="H7" s="6" t="str">
        <f t="shared" ref="H7:H20" si="1">IF(G6&gt;=6,"APROBO","REPROBO")</f>
        <v>APROBO</v>
      </c>
      <c r="J7" s="7" t="s">
        <v>15</v>
      </c>
      <c r="K7" s="11">
        <f>MIN(G6:G20)</f>
        <v>1.3333333333333333</v>
      </c>
      <c r="L7" s="8" t="s">
        <v>57</v>
      </c>
      <c r="M7" s="14" t="s">
        <v>60</v>
      </c>
    </row>
    <row r="8" spans="1:13" ht="15.75" customHeight="1" x14ac:dyDescent="0.25">
      <c r="A8" s="4" t="s">
        <v>16</v>
      </c>
      <c r="B8" s="4" t="s">
        <v>17</v>
      </c>
      <c r="C8" s="21">
        <v>70000</v>
      </c>
      <c r="D8" s="5">
        <v>7</v>
      </c>
      <c r="E8" s="5">
        <v>8</v>
      </c>
      <c r="F8" s="5">
        <v>1</v>
      </c>
      <c r="G8" s="12">
        <f t="shared" si="0"/>
        <v>5.333333333333333</v>
      </c>
      <c r="H8" s="6" t="str">
        <f t="shared" si="1"/>
        <v>APROBO</v>
      </c>
      <c r="J8" s="7" t="s">
        <v>18</v>
      </c>
      <c r="K8" s="11" t="str">
        <f>IFERROR(MODE(G6:G20),"Sin moda")</f>
        <v>Sin moda</v>
      </c>
      <c r="L8" s="8" t="s">
        <v>56</v>
      </c>
      <c r="M8" s="14" t="str">
        <f>IF(COUNTIF(G6:G20, MODE(G6:G20))&gt;1, MODE(G6:G20), "Sin moda")</f>
        <v>Sin moda</v>
      </c>
    </row>
    <row r="9" spans="1:13" ht="15.75" customHeight="1" x14ac:dyDescent="0.25">
      <c r="A9" s="4" t="s">
        <v>19</v>
      </c>
      <c r="B9" s="4" t="s">
        <v>20</v>
      </c>
      <c r="C9" s="21">
        <v>80000</v>
      </c>
      <c r="D9" s="5">
        <v>5</v>
      </c>
      <c r="E9" s="5">
        <v>9</v>
      </c>
      <c r="F9" s="5">
        <v>7</v>
      </c>
      <c r="G9" s="12">
        <f t="shared" si="0"/>
        <v>7</v>
      </c>
      <c r="H9" s="6" t="str">
        <f t="shared" si="1"/>
        <v>REPROBO</v>
      </c>
      <c r="J9" s="7" t="s">
        <v>21</v>
      </c>
      <c r="K9" s="11">
        <f>+AVERAGE(G6:G20)</f>
        <v>5.4666666666666668</v>
      </c>
      <c r="L9" s="8" t="s">
        <v>55</v>
      </c>
    </row>
    <row r="10" spans="1:13" ht="15.75" customHeight="1" x14ac:dyDescent="0.25">
      <c r="A10" s="4" t="s">
        <v>22</v>
      </c>
      <c r="B10" s="4" t="s">
        <v>23</v>
      </c>
      <c r="C10" s="21">
        <v>90000</v>
      </c>
      <c r="D10" s="4">
        <v>9</v>
      </c>
      <c r="E10" s="4">
        <v>2</v>
      </c>
      <c r="F10" s="4">
        <v>4</v>
      </c>
      <c r="G10" s="12">
        <f t="shared" si="0"/>
        <v>5</v>
      </c>
      <c r="H10" s="6" t="str">
        <f t="shared" si="1"/>
        <v>APROBO</v>
      </c>
      <c r="J10" s="7" t="s">
        <v>24</v>
      </c>
      <c r="K10" s="13">
        <f>COUNTA(G6:G20)</f>
        <v>15</v>
      </c>
      <c r="L10" s="8" t="s">
        <v>54</v>
      </c>
    </row>
    <row r="11" spans="1:13" ht="15.75" customHeight="1" x14ac:dyDescent="0.25">
      <c r="A11" s="4" t="s">
        <v>25</v>
      </c>
      <c r="B11" s="4" t="s">
        <v>26</v>
      </c>
      <c r="C11" s="21">
        <v>70000</v>
      </c>
      <c r="D11" s="4">
        <v>9</v>
      </c>
      <c r="E11" s="4">
        <v>5</v>
      </c>
      <c r="F11" s="4">
        <v>6</v>
      </c>
      <c r="G11" s="12">
        <f t="shared" si="0"/>
        <v>6.666666666666667</v>
      </c>
      <c r="H11" s="6" t="str">
        <f t="shared" si="1"/>
        <v>REPROBO</v>
      </c>
      <c r="J11" s="7" t="s">
        <v>27</v>
      </c>
      <c r="K11" s="13">
        <f>COUNTIF(H6:H20,"APROBO")</f>
        <v>7</v>
      </c>
      <c r="L11" s="8" t="s">
        <v>53</v>
      </c>
    </row>
    <row r="12" spans="1:13" ht="15.75" customHeight="1" x14ac:dyDescent="0.25">
      <c r="A12" s="4" t="s">
        <v>28</v>
      </c>
      <c r="B12" s="4" t="s">
        <v>29</v>
      </c>
      <c r="C12" s="21">
        <v>80000</v>
      </c>
      <c r="D12" s="4">
        <v>7</v>
      </c>
      <c r="E12" s="4">
        <v>1</v>
      </c>
      <c r="F12" s="4">
        <v>1</v>
      </c>
      <c r="G12" s="12">
        <f t="shared" si="0"/>
        <v>3</v>
      </c>
      <c r="H12" s="6" t="str">
        <f t="shared" si="1"/>
        <v>APROBO</v>
      </c>
      <c r="J12" s="7" t="s">
        <v>30</v>
      </c>
      <c r="K12" s="13">
        <f>COUNTIF(H6:H20,"REPROBO")</f>
        <v>8</v>
      </c>
      <c r="L12" s="8" t="s">
        <v>53</v>
      </c>
    </row>
    <row r="13" spans="1:13" ht="15.75" customHeight="1" x14ac:dyDescent="0.25">
      <c r="A13" s="4" t="s">
        <v>31</v>
      </c>
      <c r="B13" s="4" t="s">
        <v>32</v>
      </c>
      <c r="C13" s="21">
        <v>90000</v>
      </c>
      <c r="D13" s="4">
        <v>5</v>
      </c>
      <c r="E13" s="4">
        <v>1</v>
      </c>
      <c r="F13" s="4">
        <v>1</v>
      </c>
      <c r="G13" s="12">
        <f t="shared" si="0"/>
        <v>2.3333333333333335</v>
      </c>
      <c r="H13" s="6" t="str">
        <f t="shared" si="1"/>
        <v>REPROBO</v>
      </c>
      <c r="J13" s="7" t="s">
        <v>33</v>
      </c>
      <c r="K13" s="11">
        <f>AVERAGEIF(H6:H20,"APROBO",G6:G20)</f>
        <v>5.7142857142857144</v>
      </c>
      <c r="L13" s="8" t="s">
        <v>52</v>
      </c>
    </row>
    <row r="14" spans="1:13" ht="15.75" customHeight="1" x14ac:dyDescent="0.25">
      <c r="A14" s="4" t="s">
        <v>34</v>
      </c>
      <c r="B14" s="4" t="s">
        <v>35</v>
      </c>
      <c r="C14" s="21">
        <v>70000</v>
      </c>
      <c r="D14" s="4">
        <v>9</v>
      </c>
      <c r="E14" s="4">
        <v>8</v>
      </c>
      <c r="F14" s="4">
        <v>5</v>
      </c>
      <c r="G14" s="12">
        <f t="shared" si="0"/>
        <v>7.333333333333333</v>
      </c>
      <c r="H14" s="6" t="str">
        <f t="shared" si="1"/>
        <v>REPROBO</v>
      </c>
      <c r="J14" s="7" t="s">
        <v>36</v>
      </c>
      <c r="K14" s="11">
        <f>AVERAGEIF(H6:H20,"REPROBO",G6:G20)</f>
        <v>5.25</v>
      </c>
      <c r="L14" s="8" t="s">
        <v>52</v>
      </c>
    </row>
    <row r="15" spans="1:13" ht="15.75" customHeight="1" x14ac:dyDescent="0.25">
      <c r="A15" s="4" t="s">
        <v>37</v>
      </c>
      <c r="B15" s="4" t="s">
        <v>38</v>
      </c>
      <c r="C15" s="21">
        <v>80000</v>
      </c>
      <c r="D15" s="4">
        <v>1</v>
      </c>
      <c r="E15" s="4">
        <v>2</v>
      </c>
      <c r="F15" s="4">
        <v>1</v>
      </c>
      <c r="G15" s="12">
        <f t="shared" si="0"/>
        <v>1.3333333333333333</v>
      </c>
      <c r="H15" s="6" t="str">
        <f t="shared" si="1"/>
        <v>APROBO</v>
      </c>
      <c r="J15" s="7" t="s">
        <v>39</v>
      </c>
      <c r="K15" s="22">
        <f>SUMIF(H6:H20,"APROBO",C6:C20)</f>
        <v>580000</v>
      </c>
      <c r="L15" s="8" t="s">
        <v>51</v>
      </c>
    </row>
    <row r="16" spans="1:13" ht="15.75" customHeight="1" x14ac:dyDescent="0.25">
      <c r="A16" s="4" t="s">
        <v>40</v>
      </c>
      <c r="B16" s="4" t="s">
        <v>41</v>
      </c>
      <c r="C16" s="21">
        <v>90000</v>
      </c>
      <c r="D16" s="4">
        <v>8</v>
      </c>
      <c r="E16" s="4">
        <v>5</v>
      </c>
      <c r="F16" s="4">
        <v>1</v>
      </c>
      <c r="G16" s="12">
        <f t="shared" si="0"/>
        <v>4.666666666666667</v>
      </c>
      <c r="H16" s="6" t="str">
        <f t="shared" si="1"/>
        <v>REPROBO</v>
      </c>
      <c r="J16" s="7" t="s">
        <v>42</v>
      </c>
      <c r="K16" s="22">
        <f>SUMIF(H6:H20,"REPROBO",C6:C20)</f>
        <v>620000</v>
      </c>
      <c r="L16" s="8" t="s">
        <v>51</v>
      </c>
    </row>
    <row r="17" spans="1:11" ht="15.75" customHeight="1" x14ac:dyDescent="0.25">
      <c r="A17" s="4" t="s">
        <v>43</v>
      </c>
      <c r="B17" s="4" t="s">
        <v>44</v>
      </c>
      <c r="C17" s="21">
        <v>70000</v>
      </c>
      <c r="D17" s="4">
        <v>7</v>
      </c>
      <c r="E17" s="4">
        <v>2</v>
      </c>
      <c r="F17" s="4">
        <v>1</v>
      </c>
      <c r="G17" s="12">
        <f t="shared" si="0"/>
        <v>3.3333333333333335</v>
      </c>
      <c r="H17" s="6" t="str">
        <f t="shared" si="1"/>
        <v>REPROBO</v>
      </c>
      <c r="K17" s="9"/>
    </row>
    <row r="18" spans="1:11" ht="15.75" customHeight="1" x14ac:dyDescent="0.25">
      <c r="A18" s="4" t="s">
        <v>45</v>
      </c>
      <c r="B18" s="4" t="s">
        <v>46</v>
      </c>
      <c r="C18" s="21">
        <v>80000</v>
      </c>
      <c r="D18" s="4">
        <v>1</v>
      </c>
      <c r="E18" s="4">
        <v>9</v>
      </c>
      <c r="F18" s="4">
        <v>9</v>
      </c>
      <c r="G18" s="12">
        <f t="shared" si="0"/>
        <v>6.333333333333333</v>
      </c>
      <c r="H18" s="6" t="str">
        <f t="shared" si="1"/>
        <v>REPROBO</v>
      </c>
      <c r="K18" s="9"/>
    </row>
    <row r="19" spans="1:11" ht="15.75" customHeight="1" x14ac:dyDescent="0.25">
      <c r="A19" s="4" t="s">
        <v>47</v>
      </c>
      <c r="B19" s="4" t="s">
        <v>48</v>
      </c>
      <c r="C19" s="21">
        <v>90000</v>
      </c>
      <c r="D19" s="4">
        <v>3</v>
      </c>
      <c r="E19" s="4">
        <v>6</v>
      </c>
      <c r="F19" s="4">
        <v>8</v>
      </c>
      <c r="G19" s="12">
        <f t="shared" si="0"/>
        <v>5.666666666666667</v>
      </c>
      <c r="H19" s="6" t="str">
        <f t="shared" si="1"/>
        <v>APROBO</v>
      </c>
    </row>
    <row r="20" spans="1:11" ht="15.75" customHeight="1" x14ac:dyDescent="0.25">
      <c r="A20" s="4" t="s">
        <v>49</v>
      </c>
      <c r="B20" s="4" t="s">
        <v>50</v>
      </c>
      <c r="C20" s="21">
        <v>70000</v>
      </c>
      <c r="D20" s="4">
        <v>7</v>
      </c>
      <c r="E20" s="4">
        <v>2</v>
      </c>
      <c r="F20" s="4">
        <v>4</v>
      </c>
      <c r="G20" s="12">
        <f t="shared" si="0"/>
        <v>4.333333333333333</v>
      </c>
      <c r="H20" s="6" t="str">
        <f t="shared" si="1"/>
        <v>REPROBO</v>
      </c>
    </row>
    <row r="21" spans="1:11" ht="15.75" customHeight="1" x14ac:dyDescent="0.2">
      <c r="C21" s="10"/>
    </row>
  </sheetData>
  <mergeCells count="4">
    <mergeCell ref="A1:H1"/>
    <mergeCell ref="A3:H3"/>
    <mergeCell ref="J5:K5"/>
    <mergeCell ref="D4:F4"/>
  </mergeCells>
  <pageMargins left="0.7" right="0.7" top="0.75" bottom="0.75" header="0.3" footer="0.3"/>
  <pageSetup orientation="portrait" r:id="rId1"/>
  <ignoredErrors>
    <ignoredError sqref="G6:G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cavani</cp:lastModifiedBy>
  <dcterms:modified xsi:type="dcterms:W3CDTF">2023-07-09T07:40:55Z</dcterms:modified>
</cp:coreProperties>
</file>