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s\WSafe\WSafe.Web\SG-SST\1. PLANEAR\2022\1.1.3\"/>
    </mc:Choice>
  </mc:AlternateContent>
  <xr:revisionPtr revIDLastSave="0" documentId="13_ncr:1_{DCCA01AF-958C-42F9-AA0B-8312A6897A3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Hoja4" sheetId="1" r:id="rId1"/>
    <sheet name="RECURSO FINANCIERO" sheetId="2" r:id="rId2"/>
    <sheet name="RECURSO TÉCNICO" sheetId="3" r:id="rId3"/>
    <sheet name="PERSON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0wB6fzHMLw+BYiNWDA/O6Q3O+JQ=="/>
    </ext>
  </extLst>
</workbook>
</file>

<file path=xl/calcChain.xml><?xml version="1.0" encoding="utf-8"?>
<calcChain xmlns="http://schemas.openxmlformats.org/spreadsheetml/2006/main">
  <c r="F7" i="4" l="1"/>
  <c r="F9" i="4" l="1"/>
  <c r="F8" i="4"/>
  <c r="F10" i="4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G148" i="2" s="1"/>
  <c r="F143" i="2"/>
  <c r="G143" i="2" s="1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F125" i="2"/>
  <c r="G125" i="2" s="1"/>
  <c r="F124" i="2"/>
  <c r="G124" i="2" s="1"/>
  <c r="F119" i="2"/>
  <c r="G119" i="2" s="1"/>
  <c r="F118" i="2"/>
  <c r="G118" i="2" s="1"/>
  <c r="F117" i="2"/>
  <c r="G117" i="2" s="1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E105" i="2"/>
  <c r="E95" i="2"/>
  <c r="E94" i="2"/>
  <c r="E93" i="2"/>
  <c r="E89" i="2"/>
  <c r="C15" i="2" s="1"/>
  <c r="E79" i="2"/>
  <c r="E78" i="2"/>
  <c r="E77" i="2"/>
  <c r="F64" i="2"/>
  <c r="F73" i="2" s="1"/>
  <c r="F44" i="2"/>
  <c r="F43" i="2"/>
  <c r="F39" i="2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G35" i="2" s="1"/>
  <c r="F24" i="2"/>
  <c r="C9" i="2"/>
  <c r="E80" i="2" l="1"/>
  <c r="C14" i="2" s="1"/>
  <c r="G132" i="2"/>
  <c r="C13" i="2" s="1"/>
  <c r="G144" i="2"/>
  <c r="C17" i="2" s="1"/>
  <c r="G156" i="2"/>
  <c r="C16" i="2" s="1"/>
  <c r="E18" i="3"/>
  <c r="E97" i="2"/>
  <c r="F57" i="2"/>
  <c r="G120" i="2"/>
  <c r="C12" i="2" s="1"/>
  <c r="D7" i="2" l="1"/>
</calcChain>
</file>

<file path=xl/sharedStrings.xml><?xml version="1.0" encoding="utf-8"?>
<sst xmlns="http://schemas.openxmlformats.org/spreadsheetml/2006/main" count="155" uniqueCount="98">
  <si>
    <t xml:space="preserve">   </t>
  </si>
  <si>
    <t>COMPRA DE EQUIPOS</t>
  </si>
  <si>
    <t xml:space="preserve">RECURSOS DEL SGSST </t>
  </si>
  <si>
    <t>RECURSOS FINANCIEROS</t>
  </si>
  <si>
    <t>EQUIPOS</t>
  </si>
  <si>
    <t xml:space="preserve">Recursos asignados para el diseño, implementación, revision, evaluacion y mejora del sistema de gestión de seguridad y salud en el trabajo y de los programas y las medidas de prevención y control </t>
  </si>
  <si>
    <t>CANTIDAD</t>
  </si>
  <si>
    <t>PRECIO POR UNIDAD</t>
  </si>
  <si>
    <t>PRECIO TOTAL</t>
  </si>
  <si>
    <t>PRECIO CON IVA</t>
  </si>
  <si>
    <t>AÑO</t>
  </si>
  <si>
    <t>RECURSOS</t>
  </si>
  <si>
    <t xml:space="preserve">TOTAL </t>
  </si>
  <si>
    <t xml:space="preserve">RESPONSABLE(S) DE EJECUCION </t>
  </si>
  <si>
    <t>PROGRAMA DE ELEMENTOS DE PROTECCION PERSONAL</t>
  </si>
  <si>
    <t>TOTAL</t>
  </si>
  <si>
    <t>COPASST</t>
  </si>
  <si>
    <t>COMITÉ DE CONVIVENCIA</t>
  </si>
  <si>
    <t>PROGRAMA DE CAPACITACIÓN</t>
  </si>
  <si>
    <t>EXAMENES MEDICOS OCUPACIONALES</t>
  </si>
  <si>
    <t>PLAN DE EMERGENCIAS</t>
  </si>
  <si>
    <t>AUDITORIA</t>
  </si>
  <si>
    <t>MEDICIONES AMBIENTALES</t>
  </si>
  <si>
    <t>PROGRAMA DE COMUNICACIÓN, MOTIVACION Y PARTICIPACION</t>
  </si>
  <si>
    <t>IMPLEMENTACION DE MEDIDAS DE CONTROL DE RIESGOS</t>
  </si>
  <si>
    <t>PROGRAMA DE MANTENIMIENTO</t>
  </si>
  <si>
    <t>COMPRA DE EQUIPOS DE PROTECCIÓN PERSONAL</t>
  </si>
  <si>
    <t xml:space="preserve">PROVEEDOR </t>
  </si>
  <si>
    <t>FECHA DE COMPRA</t>
  </si>
  <si>
    <t>EPP SOLICITADOS</t>
  </si>
  <si>
    <t>VALOR UNIDAD</t>
  </si>
  <si>
    <t>VALOR TOTAL</t>
  </si>
  <si>
    <t>PASCO</t>
  </si>
  <si>
    <t>GUANTES PRODUCCIÓN</t>
  </si>
  <si>
    <t>DESCANSA PIES</t>
  </si>
  <si>
    <t>Total</t>
  </si>
  <si>
    <t>CAPACITACIÓN Y ENTRENAMIENTO</t>
  </si>
  <si>
    <t>ACTIVIDAD</t>
  </si>
  <si>
    <t>DURACIÓN</t>
  </si>
  <si>
    <t>FECHA</t>
  </si>
  <si>
    <t>RECURSOS UTILIZADOS</t>
  </si>
  <si>
    <t>VALOR</t>
  </si>
  <si>
    <t>Inducción del SGSST</t>
  </si>
  <si>
    <t>1 Hora</t>
  </si>
  <si>
    <t>Tiempo del personal</t>
  </si>
  <si>
    <t>Pago del instructor</t>
  </si>
  <si>
    <t>Refrigerios</t>
  </si>
  <si>
    <t>Papeleria utilizada</t>
  </si>
  <si>
    <t>Inducción COCOLA</t>
  </si>
  <si>
    <t>1 hora</t>
  </si>
  <si>
    <t xml:space="preserve">Refrigerio </t>
  </si>
  <si>
    <t>Instructor</t>
  </si>
  <si>
    <t>EXAMENES DE INGRESO - PERIODICOS Y RETIRO</t>
  </si>
  <si>
    <t>PROVEEDOR</t>
  </si>
  <si>
    <t>TIPO DE EXAMEN</t>
  </si>
  <si>
    <t>VALOR UND</t>
  </si>
  <si>
    <t>EMPI</t>
  </si>
  <si>
    <t>Ingreso</t>
  </si>
  <si>
    <t>Durante el año 2019</t>
  </si>
  <si>
    <t>Periodicos</t>
  </si>
  <si>
    <t>Retiro</t>
  </si>
  <si>
    <t>TIPO DE MEDICION</t>
  </si>
  <si>
    <t>CANTIDAD DE PUNTOS</t>
  </si>
  <si>
    <t>VALOR PUNTO</t>
  </si>
  <si>
    <t xml:space="preserve">PROGRAMA DE COMUNICACIÓN, MOTIVACIÓN Y PARTICIPACIÓN </t>
  </si>
  <si>
    <t>ACTIVIDAD REALIZADA</t>
  </si>
  <si>
    <t>Celebracion cumpleaños Enero</t>
  </si>
  <si>
    <t>Alimentacion</t>
  </si>
  <si>
    <t>COMITÉ PARITARIO DE SST (COPASST)</t>
  </si>
  <si>
    <t xml:space="preserve">RECURSOS UTILIZADOS </t>
  </si>
  <si>
    <t xml:space="preserve">VALOR TOTAL </t>
  </si>
  <si>
    <t>Runiones</t>
  </si>
  <si>
    <t>PERSONAL VINCULADO EMPRESA</t>
  </si>
  <si>
    <t xml:space="preserve">COMITÉ DE CONVIVENCIA LABORAL </t>
  </si>
  <si>
    <t>Empleados o colaboradores de la empresa encargados de desarrollar y promover la salud de los trabajadores, previniendo y controlando enfermedades y accidentes laborales.</t>
  </si>
  <si>
    <t>CARGO ASIGNADO</t>
  </si>
  <si>
    <t>CANT DE PERSONAS</t>
  </si>
  <si>
    <t>TIPO DE CONTRATO</t>
  </si>
  <si>
    <t>SALARIO ASIGNADO</t>
  </si>
  <si>
    <t>SALARIO MENSUAL</t>
  </si>
  <si>
    <t>SALARIO ANUAL</t>
  </si>
  <si>
    <t>Asesor externo de SST</t>
  </si>
  <si>
    <t xml:space="preserve">PLAN DE EMERGENCIAS </t>
  </si>
  <si>
    <t xml:space="preserve">Diseño inicial del SGSST - obra o labor a 4 meses </t>
  </si>
  <si>
    <t>ELEMENTOS O RECURSOS COMPRADOS</t>
  </si>
  <si>
    <t>xxxx</t>
  </si>
  <si>
    <t>Recarga extintores ABC multipropositos</t>
  </si>
  <si>
    <t>Encargado(a) del SGSST</t>
  </si>
  <si>
    <t xml:space="preserve">Indefinido </t>
  </si>
  <si>
    <t xml:space="preserve">AUDITORIA </t>
  </si>
  <si>
    <t>ELEMENTOS O RECURSOS UTILIZADOS</t>
  </si>
  <si>
    <t xml:space="preserve">PROGRAMA DE MANTENIMIENTO </t>
  </si>
  <si>
    <t>MANTENIMIENTO REALIZADO                                                            (Equipos-Maquinas-Herramientas)</t>
  </si>
  <si>
    <t>Todo acondicionamientos para mejorar la seguridad</t>
  </si>
  <si>
    <t>Codigo FRSST-017
Versión: 01
Fecha: 10/11/2021
Página: 1 de 4</t>
  </si>
  <si>
    <t>Codigo:FRSST-017
Versión: 01
Fecha: 01/11/2021
Página: 2 de 4</t>
  </si>
  <si>
    <t>Codigo:FRSST-017
Versión: 01
Fecha: 10/11/2021
Página: 4 de 4</t>
  </si>
  <si>
    <t>Codigo:FRSST-017
Versión: 01
Fecha: 16/12/2022
Página: 3 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</si>
</sst>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\ * #,##0.00_);_(&quot;$&quot;\ * \(#,##0.00\);_(&quot;$&quot;\ * &quot;-&quot;??_);_(@_)"/>
    <numFmt numFmtId="165" formatCode="_-&quot;$&quot;* #,##0_-;\-&quot;$&quot;* #,##0_-;_-&quot;$&quot;* &quot;-&quot;_-;_-@"/>
    <numFmt numFmtId="166" formatCode="_(&quot;$&quot;\ * #,##0_);_(&quot;$&quot;\ * \(#,##0\);_(&quot;$&quot;\ * &quot;-&quot;??_);_(@_)"/>
  </numFmts>
  <fonts count="15">
    <font>
      <sz val="11"/>
      <color rgb="FF000000"/>
      <name val="Calibri"/>
    </font>
    <font>
      <sz val="11"/>
      <color rgb="FFFF0000"/>
      <name val="Calibri"/>
    </font>
    <font>
      <b/>
      <sz val="20"/>
      <color rgb="FF000000"/>
      <name val="Calibri"/>
    </font>
    <font>
      <sz val="11"/>
      <name val="Calibri"/>
    </font>
    <font>
      <b/>
      <sz val="14"/>
      <color rgb="FF000000"/>
      <name val="Calibri"/>
    </font>
    <font>
      <b/>
      <sz val="8"/>
      <color rgb="FF000000"/>
      <name val="Calibri"/>
    </font>
    <font>
      <b/>
      <sz val="16"/>
      <color rgb="FF000000"/>
      <name val="Calibri"/>
    </font>
    <font>
      <b/>
      <sz val="11"/>
      <color rgb="FFFFFFFF"/>
      <name val="Calibri"/>
    </font>
    <font>
      <b/>
      <sz val="12"/>
      <color rgb="FF000000"/>
      <name val="Calibri"/>
    </font>
    <font>
      <u/>
      <sz val="11"/>
      <color rgb="FF0000FF"/>
      <name val="Calibri"/>
    </font>
    <font>
      <b/>
      <sz val="11"/>
      <color rgb="FF000000"/>
      <name val="Calibri"/>
    </font>
    <font>
      <u/>
      <sz val="11"/>
      <color rgb="FF0000FF"/>
      <name val="Calibri"/>
    </font>
    <font>
      <b/>
      <sz val="11"/>
      <name val="Calibri"/>
    </font>
    <font>
      <b/>
      <sz val="12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F243E"/>
      </left>
      <right/>
      <top style="thin">
        <color rgb="FF0F243E"/>
      </top>
      <bottom style="thin">
        <color rgb="FF0F243E"/>
      </bottom>
      <diagonal/>
    </border>
    <border>
      <left/>
      <right/>
      <top style="thin">
        <color rgb="FF0F243E"/>
      </top>
      <bottom style="thin">
        <color rgb="FF0F243E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F243E"/>
      </right>
      <top style="thin">
        <color rgb="FF0F243E"/>
      </top>
      <bottom style="thin">
        <color rgb="FF0F243E"/>
      </bottom>
      <diagonal/>
    </border>
    <border>
      <left style="thin">
        <color rgb="FF0F243E"/>
      </left>
      <right style="thin">
        <color rgb="FF0F243E"/>
      </right>
      <top style="thin">
        <color rgb="FF0F243E"/>
      </top>
      <bottom style="thin">
        <color rgb="FF0F243E"/>
      </bottom>
      <diagonal/>
    </border>
    <border>
      <left style="thin">
        <color rgb="FF0F243E"/>
      </left>
      <right style="thin">
        <color rgb="FF0F243E"/>
      </right>
      <top style="thin">
        <color rgb="FF0F243E"/>
      </top>
      <bottom/>
      <diagonal/>
    </border>
    <border>
      <left style="thin">
        <color rgb="FF0F243E"/>
      </left>
      <right style="thin">
        <color rgb="FF0F243E"/>
      </right>
      <top/>
      <bottom/>
      <diagonal/>
    </border>
    <border>
      <left style="thin">
        <color rgb="FF0F243E"/>
      </left>
      <right style="thin">
        <color rgb="FF0F243E"/>
      </right>
      <top/>
      <bottom style="thin">
        <color rgb="FF0F243E"/>
      </bottom>
      <diagonal/>
    </border>
    <border>
      <left style="thin">
        <color rgb="FF0F243E"/>
      </left>
      <right style="thin">
        <color rgb="FF0F243E"/>
      </right>
      <top style="thin">
        <color rgb="FF0F243E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70C0"/>
      </left>
      <right style="thin">
        <color rgb="FF0070C0"/>
      </right>
      <top style="thin">
        <color rgb="FF0F243E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top" wrapText="1"/>
    </xf>
    <xf numFmtId="0" fontId="0" fillId="2" borderId="5" xfId="0" applyFill="1" applyBorder="1" applyAlignment="1">
      <alignment vertical="center" wrapText="1"/>
    </xf>
    <xf numFmtId="0" fontId="0" fillId="2" borderId="5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164" fontId="0" fillId="2" borderId="1" xfId="0" applyNumberFormat="1" applyFill="1" applyBorder="1" applyAlignment="1">
      <alignment vertical="top" wrapText="1"/>
    </xf>
    <xf numFmtId="0" fontId="5" fillId="2" borderId="5" xfId="0" applyFont="1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vertical="center" wrapText="1"/>
    </xf>
    <xf numFmtId="0" fontId="10" fillId="2" borderId="5" xfId="0" applyFont="1" applyFill="1" applyBorder="1" applyAlignment="1">
      <alignment vertical="top" wrapText="1"/>
    </xf>
    <xf numFmtId="164" fontId="10" fillId="2" borderId="5" xfId="0" applyNumberFormat="1" applyFont="1" applyFill="1" applyBorder="1" applyAlignment="1">
      <alignment vertical="top" wrapText="1"/>
    </xf>
    <xf numFmtId="0" fontId="0" fillId="2" borderId="1" xfId="0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164" fontId="0" fillId="2" borderId="5" xfId="0" applyNumberFormat="1" applyFill="1" applyBorder="1" applyAlignment="1">
      <alignment vertical="center" wrapText="1"/>
    </xf>
    <xf numFmtId="0" fontId="10" fillId="2" borderId="5" xfId="0" applyFont="1" applyFill="1" applyBorder="1" applyAlignment="1">
      <alignment horizontal="right" vertical="center" wrapText="1"/>
    </xf>
    <xf numFmtId="164" fontId="10" fillId="5" borderId="5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165" fontId="0" fillId="2" borderId="18" xfId="0" applyNumberFormat="1" applyFill="1" applyBorder="1" applyAlignment="1">
      <alignment horizontal="left" vertical="center" wrapText="1"/>
    </xf>
    <xf numFmtId="165" fontId="0" fillId="2" borderId="18" xfId="0" applyNumberFormat="1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164" fontId="0" fillId="2" borderId="18" xfId="0" applyNumberFormat="1" applyFill="1" applyBorder="1" applyAlignment="1">
      <alignment vertical="center" wrapText="1"/>
    </xf>
    <xf numFmtId="1" fontId="0" fillId="2" borderId="1" xfId="0" applyNumberFormat="1" applyFill="1" applyBorder="1" applyAlignment="1">
      <alignment vertical="center" wrapText="1"/>
    </xf>
    <xf numFmtId="0" fontId="13" fillId="2" borderId="5" xfId="0" applyFont="1" applyFill="1" applyBorder="1" applyAlignment="1">
      <alignment vertical="center" wrapText="1"/>
    </xf>
    <xf numFmtId="164" fontId="10" fillId="2" borderId="5" xfId="0" applyNumberFormat="1" applyFont="1" applyFill="1" applyBorder="1" applyAlignment="1">
      <alignment vertical="center" wrapText="1"/>
    </xf>
    <xf numFmtId="14" fontId="0" fillId="2" borderId="18" xfId="0" applyNumberFormat="1" applyFill="1" applyBorder="1" applyAlignment="1">
      <alignment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0" fillId="4" borderId="5" xfId="0" applyFill="1" applyBorder="1" applyAlignment="1">
      <alignment vertical="top" wrapText="1"/>
    </xf>
    <xf numFmtId="0" fontId="1" fillId="2" borderId="5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12" fillId="3" borderId="18" xfId="0" applyFont="1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166" fontId="0" fillId="2" borderId="26" xfId="0" applyNumberFormat="1" applyFill="1" applyBorder="1" applyAlignment="1">
      <alignment horizontal="left" vertical="center" wrapText="1"/>
    </xf>
    <xf numFmtId="165" fontId="0" fillId="2" borderId="25" xfId="0" applyNumberFormat="1" applyFill="1" applyBorder="1" applyAlignment="1">
      <alignment horizontal="center" vertical="center" wrapText="1"/>
    </xf>
    <xf numFmtId="166" fontId="0" fillId="2" borderId="26" xfId="0" applyNumberFormat="1" applyFill="1" applyBorder="1" applyAlignment="1">
      <alignment vertical="top" wrapText="1"/>
    </xf>
    <xf numFmtId="0" fontId="0" fillId="2" borderId="26" xfId="0" applyFill="1" applyBorder="1" applyAlignment="1">
      <alignment horizontal="center" vertical="center" wrapText="1"/>
    </xf>
    <xf numFmtId="166" fontId="0" fillId="2" borderId="26" xfId="0" applyNumberFormat="1" applyFill="1" applyBorder="1" applyAlignment="1">
      <alignment horizontal="left" vertical="top" wrapText="1"/>
    </xf>
    <xf numFmtId="165" fontId="0" fillId="2" borderId="26" xfId="0" applyNumberFormat="1" applyFill="1" applyBorder="1" applyAlignment="1">
      <alignment horizontal="left" vertical="top" wrapText="1"/>
    </xf>
    <xf numFmtId="0" fontId="0" fillId="2" borderId="26" xfId="0" applyFill="1" applyBorder="1" applyAlignment="1">
      <alignment vertical="top" wrapText="1"/>
    </xf>
    <xf numFmtId="164" fontId="0" fillId="2" borderId="26" xfId="0" applyNumberFormat="1" applyFill="1" applyBorder="1" applyAlignment="1">
      <alignment vertical="top" wrapText="1"/>
    </xf>
    <xf numFmtId="10" fontId="0" fillId="2" borderId="26" xfId="0" applyNumberFormat="1" applyFill="1" applyBorder="1" applyAlignment="1">
      <alignment vertical="top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14" fontId="0" fillId="2" borderId="19" xfId="0" applyNumberFormat="1" applyFill="1" applyBorder="1" applyAlignment="1">
      <alignment horizontal="center" vertical="center" wrapText="1"/>
    </xf>
    <xf numFmtId="0" fontId="3" fillId="0" borderId="20" xfId="0" applyFont="1" applyBorder="1"/>
    <xf numFmtId="0" fontId="3" fillId="0" borderId="21" xfId="0" applyFont="1" applyBorder="1"/>
    <xf numFmtId="164" fontId="0" fillId="2" borderId="19" xfId="0" applyNumberForma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7" xfId="0" applyFont="1" applyBorder="1"/>
    <xf numFmtId="0" fontId="0" fillId="2" borderId="19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/>
    <xf numFmtId="0" fontId="12" fillId="4" borderId="2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164" fontId="0" fillId="2" borderId="2" xfId="0" applyNumberForma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righ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right" vertical="center" wrapText="1"/>
    </xf>
    <xf numFmtId="0" fontId="3" fillId="0" borderId="13" xfId="0" applyFont="1" applyBorder="1"/>
    <xf numFmtId="165" fontId="0" fillId="2" borderId="14" xfId="0" applyNumberFormat="1" applyFill="1" applyBorder="1" applyAlignment="1">
      <alignment horizontal="center" vertical="center" wrapText="1"/>
    </xf>
    <xf numFmtId="0" fontId="3" fillId="0" borderId="15" xfId="0" applyFont="1" applyBorder="1"/>
    <xf numFmtId="0" fontId="3" fillId="0" borderId="16" xfId="0" applyFont="1" applyBorder="1"/>
    <xf numFmtId="0" fontId="4" fillId="0" borderId="2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1" fillId="2" borderId="23" xfId="0" applyFont="1" applyFill="1" applyBorder="1" applyAlignment="1">
      <alignment horizontal="center" vertical="top" wrapText="1"/>
    </xf>
    <xf numFmtId="0" fontId="14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ERSONAL!A1"/><Relationship Id="rId2" Type="http://schemas.openxmlformats.org/officeDocument/2006/relationships/hyperlink" Target="#'RECURSO%20T&#201;CNICO'!A1"/><Relationship Id="rId1" Type="http://schemas.openxmlformats.org/officeDocument/2006/relationships/hyperlink" Target="#'RECURSO%20FINANCIERO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ja4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ja4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ja4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</xdr:row>
      <xdr:rowOff>19050</xdr:rowOff>
    </xdr:from>
    <xdr:ext cx="5610225" cy="31718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545650" y="2198850"/>
          <a:ext cx="5600700" cy="3162300"/>
        </a:xfrm>
        <a:prstGeom prst="roundRect">
          <a:avLst>
            <a:gd name="adj" fmla="val 16667"/>
          </a:avLst>
        </a:prstGeom>
        <a:noFill/>
        <a:ln w="9525" cap="flat" cmpd="sng">
          <a:solidFill>
            <a:schemeClr val="accen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438150</xdr:colOff>
      <xdr:row>2</xdr:row>
      <xdr:rowOff>352425</xdr:rowOff>
    </xdr:from>
    <xdr:ext cx="2209800" cy="600075"/>
    <xdr:sp macro="" textlink="">
      <xdr:nvSpPr>
        <xdr:cNvPr id="4" name="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45863" y="3484725"/>
          <a:ext cx="2200275" cy="590550"/>
        </a:xfrm>
        <a:prstGeom prst="roundRect">
          <a:avLst>
            <a:gd name="adj" fmla="val 16667"/>
          </a:avLst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RECURSO FINANCIERO</a:t>
          </a:r>
          <a:endParaRPr sz="1400" b="1"/>
        </a:p>
      </xdr:txBody>
    </xdr:sp>
    <xdr:clientData fLocksWithSheet="0"/>
  </xdr:oneCellAnchor>
  <xdr:oneCellAnchor>
    <xdr:from>
      <xdr:col>0</xdr:col>
      <xdr:colOff>447675</xdr:colOff>
      <xdr:row>9</xdr:row>
      <xdr:rowOff>76200</xdr:rowOff>
    </xdr:from>
    <xdr:ext cx="1876425" cy="590550"/>
    <xdr:sp macro="" textlink="">
      <xdr:nvSpPr>
        <xdr:cNvPr id="5" name="Shap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412550" y="3489488"/>
          <a:ext cx="1866900" cy="581025"/>
        </a:xfrm>
        <a:prstGeom prst="roundRect">
          <a:avLst>
            <a:gd name="adj" fmla="val 16667"/>
          </a:avLst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RECURSO TÉCNICO</a:t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66675</xdr:rowOff>
    </xdr:from>
    <xdr:ext cx="1819275" cy="600075"/>
    <xdr:sp macro="" textlink="">
      <xdr:nvSpPr>
        <xdr:cNvPr id="8" name="Shap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441125" y="3484725"/>
          <a:ext cx="1809750" cy="590550"/>
        </a:xfrm>
        <a:prstGeom prst="roundRect">
          <a:avLst>
            <a:gd name="adj" fmla="val 16667"/>
          </a:avLst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RECURSO HUMANO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504825</xdr:colOff>
      <xdr:row>0</xdr:row>
      <xdr:rowOff>180975</xdr:rowOff>
    </xdr:from>
    <xdr:ext cx="695325" cy="238125"/>
    <xdr:sp macro="" textlink="">
      <xdr:nvSpPr>
        <xdr:cNvPr id="6" name="Shap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flipH="1">
          <a:off x="5003100" y="3665700"/>
          <a:ext cx="685800" cy="228600"/>
        </a:xfrm>
        <a:prstGeom prst="homePlate">
          <a:avLst>
            <a:gd name="adj" fmla="val 50000"/>
          </a:avLst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050"/>
            <a:buFont typeface="Calibri"/>
            <a:buNone/>
          </a:pPr>
          <a:r>
            <a:rPr lang="en-US" sz="105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volver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76200</xdr:colOff>
      <xdr:row>0</xdr:row>
      <xdr:rowOff>133350</xdr:rowOff>
    </xdr:from>
    <xdr:ext cx="828675" cy="228600"/>
    <xdr:sp macro="" textlink="">
      <xdr:nvSpPr>
        <xdr:cNvPr id="7" name="Shap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flipH="1">
          <a:off x="4936425" y="3670463"/>
          <a:ext cx="819150" cy="219075"/>
        </a:xfrm>
        <a:prstGeom prst="homePlate">
          <a:avLst>
            <a:gd name="adj" fmla="val 50000"/>
          </a:avLst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volver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523875</xdr:colOff>
      <xdr:row>0</xdr:row>
      <xdr:rowOff>438150</xdr:rowOff>
    </xdr:from>
    <xdr:ext cx="676275" cy="314325"/>
    <xdr:sp macro="" textlink="">
      <xdr:nvSpPr>
        <xdr:cNvPr id="9" name="Shape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 flipH="1">
          <a:off x="5012625" y="3627600"/>
          <a:ext cx="666750" cy="304800"/>
        </a:xfrm>
        <a:prstGeom prst="homePlate">
          <a:avLst>
            <a:gd name="adj" fmla="val 50000"/>
          </a:avLst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volver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5" sqref="F5"/>
    </sheetView>
  </sheetViews>
  <sheetFormatPr baseColWidth="10" defaultColWidth="14.42578125" defaultRowHeight="15" customHeight="1"/>
  <cols>
    <col min="1" max="1" width="19.140625" customWidth="1"/>
    <col min="2" max="5" width="11.42578125" customWidth="1"/>
    <col min="6" max="6" width="23" customWidth="1"/>
    <col min="7" max="26" width="10.7109375" customWidth="1"/>
  </cols>
  <sheetData>
    <row r="1" spans="1:26" ht="53.25" customHeight="1">
      <c r="A1" s="2" t="s">
        <v>0</v>
      </c>
      <c r="B1" s="54" t="s">
        <v>2</v>
      </c>
      <c r="C1" s="55"/>
      <c r="D1" s="55"/>
      <c r="E1" s="56"/>
      <c r="F1" s="3" t="s">
        <v>94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52.5" customHeight="1">
      <c r="A3" s="7"/>
      <c r="B3" s="7"/>
      <c r="C3" s="7"/>
      <c r="D3" s="7"/>
      <c r="E3" s="7"/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pageMargins left="0.70866141732283472" right="0.70866141732283472" top="0.74803149606299213" bottom="0.74803149606299213" header="0" footer="0"/>
  <pageSetup paperSize="9" orientation="portrait"/>
  <headerFooter>
    <oddFooter>&amp;CPCSST-007 RECURSOS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46" sqref="E46"/>
    </sheetView>
  </sheetViews>
  <sheetFormatPr baseColWidth="10" defaultColWidth="14.42578125" defaultRowHeight="15" customHeight="1"/>
  <cols>
    <col min="1" max="1" width="28.42578125" customWidth="1"/>
    <col min="2" max="2" width="14.5703125" customWidth="1"/>
    <col min="3" max="3" width="17.42578125" customWidth="1"/>
    <col min="4" max="4" width="22.28515625" customWidth="1"/>
    <col min="5" max="5" width="17.7109375" customWidth="1"/>
    <col min="6" max="6" width="18.7109375" customWidth="1"/>
    <col min="7" max="7" width="17.42578125" customWidth="1"/>
    <col min="8" max="26" width="10.7109375" customWidth="1"/>
  </cols>
  <sheetData>
    <row r="1" spans="1:26" ht="60.75" customHeight="1">
      <c r="A1" s="1"/>
      <c r="B1" s="79" t="s">
        <v>3</v>
      </c>
      <c r="C1" s="55"/>
      <c r="D1" s="55"/>
      <c r="E1" s="55"/>
      <c r="F1" s="56"/>
      <c r="G1" s="4" t="s">
        <v>95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39.75" customHeight="1">
      <c r="A3" s="78" t="s">
        <v>5</v>
      </c>
      <c r="B3" s="74"/>
      <c r="C3" s="74"/>
      <c r="D3" s="74"/>
      <c r="E3" s="74"/>
      <c r="F3" s="74"/>
      <c r="G3" s="7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>
      <c r="A4" s="61" t="s">
        <v>10</v>
      </c>
      <c r="B4" s="62"/>
      <c r="C4" s="12">
        <v>2022</v>
      </c>
      <c r="D4" s="13"/>
      <c r="E4" s="13"/>
      <c r="F4" s="13"/>
      <c r="G4" s="1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>
      <c r="A5" s="13"/>
      <c r="B5" s="13"/>
      <c r="C5" s="13"/>
      <c r="D5" s="13"/>
      <c r="E5" s="13"/>
      <c r="F5" s="13"/>
      <c r="G5" s="1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8.75" customHeight="1">
      <c r="A6" s="72" t="s">
        <v>11</v>
      </c>
      <c r="B6" s="55"/>
      <c r="C6" s="56"/>
      <c r="D6" s="8" t="s">
        <v>12</v>
      </c>
      <c r="E6" s="72" t="s">
        <v>13</v>
      </c>
      <c r="F6" s="56"/>
      <c r="G6" s="13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7" customHeight="1">
      <c r="A7" s="80" t="s">
        <v>14</v>
      </c>
      <c r="B7" s="81"/>
      <c r="C7" s="14"/>
      <c r="D7" s="82">
        <f>SUM(C7:C17)</f>
        <v>0</v>
      </c>
      <c r="E7" s="77"/>
      <c r="F7" s="56"/>
      <c r="G7" s="13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4" customHeight="1">
      <c r="A8" s="76" t="s">
        <v>16</v>
      </c>
      <c r="B8" s="56"/>
      <c r="C8" s="14"/>
      <c r="D8" s="83"/>
      <c r="E8" s="77"/>
      <c r="F8" s="56"/>
      <c r="G8" s="13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7.25" customHeight="1">
      <c r="A9" s="76" t="s">
        <v>17</v>
      </c>
      <c r="B9" s="56"/>
      <c r="C9" s="14">
        <f>E105</f>
        <v>0</v>
      </c>
      <c r="D9" s="83"/>
      <c r="E9" s="77"/>
      <c r="F9" s="56"/>
      <c r="G9" s="13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8.75" customHeight="1">
      <c r="A10" s="76" t="s">
        <v>18</v>
      </c>
      <c r="B10" s="56"/>
      <c r="C10" s="14"/>
      <c r="D10" s="83"/>
      <c r="E10" s="77"/>
      <c r="F10" s="56"/>
      <c r="G10" s="13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8.75" customHeight="1">
      <c r="A11" s="76" t="s">
        <v>19</v>
      </c>
      <c r="B11" s="56"/>
      <c r="C11" s="14"/>
      <c r="D11" s="83"/>
      <c r="E11" s="77"/>
      <c r="F11" s="56"/>
      <c r="G11" s="13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8.75" customHeight="1">
      <c r="A12" s="76" t="s">
        <v>20</v>
      </c>
      <c r="B12" s="56"/>
      <c r="C12" s="14">
        <f>G120</f>
        <v>0</v>
      </c>
      <c r="D12" s="83"/>
      <c r="E12" s="77"/>
      <c r="F12" s="56"/>
      <c r="G12" s="13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76" t="s">
        <v>21</v>
      </c>
      <c r="B13" s="56"/>
      <c r="C13" s="14">
        <f>G132</f>
        <v>0</v>
      </c>
      <c r="D13" s="83"/>
      <c r="E13" s="77"/>
      <c r="F13" s="56"/>
      <c r="G13" s="13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7.25" customHeight="1">
      <c r="A14" s="76" t="s">
        <v>22</v>
      </c>
      <c r="B14" s="56"/>
      <c r="C14" s="14">
        <f>E80</f>
        <v>0</v>
      </c>
      <c r="D14" s="83"/>
      <c r="E14" s="77"/>
      <c r="F14" s="56"/>
      <c r="G14" s="13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30.75" customHeight="1">
      <c r="A15" s="76" t="s">
        <v>23</v>
      </c>
      <c r="B15" s="56"/>
      <c r="C15" s="14">
        <f>E89</f>
        <v>0</v>
      </c>
      <c r="D15" s="83"/>
      <c r="E15" s="77"/>
      <c r="F15" s="56"/>
      <c r="G15" s="13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1.5" customHeight="1">
      <c r="A16" s="76" t="s">
        <v>24</v>
      </c>
      <c r="B16" s="56"/>
      <c r="C16" s="14">
        <f>G156</f>
        <v>0</v>
      </c>
      <c r="D16" s="83"/>
      <c r="E16" s="77"/>
      <c r="F16" s="56"/>
      <c r="G16" s="13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76" t="s">
        <v>25</v>
      </c>
      <c r="B17" s="56"/>
      <c r="C17" s="14">
        <f>G144</f>
        <v>0</v>
      </c>
      <c r="D17" s="84"/>
      <c r="E17" s="77"/>
      <c r="F17" s="56"/>
      <c r="G17" s="13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3"/>
      <c r="B18" s="13"/>
      <c r="C18" s="6"/>
      <c r="D18" s="13"/>
      <c r="E18" s="13"/>
      <c r="F18" s="13"/>
      <c r="G18" s="13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3"/>
      <c r="B19" s="13"/>
      <c r="C19" s="6"/>
      <c r="D19" s="13"/>
      <c r="E19" s="13"/>
      <c r="F19" s="13"/>
      <c r="G19" s="13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>
      <c r="A20" s="13"/>
      <c r="B20" s="13"/>
      <c r="C20" s="13"/>
      <c r="D20" s="13"/>
      <c r="E20" s="13"/>
      <c r="F20" s="13"/>
      <c r="G20" s="13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8.75" customHeight="1">
      <c r="A22" s="70" t="s">
        <v>26</v>
      </c>
      <c r="B22" s="55"/>
      <c r="C22" s="55"/>
      <c r="D22" s="55"/>
      <c r="E22" s="55"/>
      <c r="F22" s="55"/>
      <c r="G22" s="5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33.75" customHeight="1">
      <c r="A23" s="8" t="s">
        <v>27</v>
      </c>
      <c r="B23" s="8" t="s">
        <v>28</v>
      </c>
      <c r="C23" s="72" t="s">
        <v>29</v>
      </c>
      <c r="D23" s="56"/>
      <c r="E23" s="8" t="s">
        <v>6</v>
      </c>
      <c r="F23" s="8" t="s">
        <v>30</v>
      </c>
      <c r="G23" s="8" t="s">
        <v>31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17" t="s">
        <v>32</v>
      </c>
      <c r="B24" s="18"/>
      <c r="C24" s="75" t="s">
        <v>33</v>
      </c>
      <c r="D24" s="56"/>
      <c r="E24" s="17"/>
      <c r="F24" s="18">
        <f t="shared" ref="F24:F34" si="0">B24*D24</f>
        <v>0</v>
      </c>
      <c r="G24" s="1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17"/>
      <c r="B25" s="18"/>
      <c r="C25" s="75" t="s">
        <v>34</v>
      </c>
      <c r="D25" s="56"/>
      <c r="E25" s="17">
        <v>5</v>
      </c>
      <c r="F25" s="18">
        <f t="shared" si="0"/>
        <v>0</v>
      </c>
      <c r="G25" s="18">
        <f t="shared" ref="G25:G34" si="1">E25*F25</f>
        <v>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17"/>
      <c r="B26" s="18"/>
      <c r="C26" s="75"/>
      <c r="D26" s="56"/>
      <c r="E26" s="17"/>
      <c r="F26" s="18">
        <f t="shared" si="0"/>
        <v>0</v>
      </c>
      <c r="G26" s="18">
        <f t="shared" si="1"/>
        <v>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17"/>
      <c r="B27" s="18"/>
      <c r="C27" s="75"/>
      <c r="D27" s="56"/>
      <c r="E27" s="17"/>
      <c r="F27" s="18">
        <f t="shared" si="0"/>
        <v>0</v>
      </c>
      <c r="G27" s="18">
        <f t="shared" si="1"/>
        <v>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17"/>
      <c r="B28" s="18"/>
      <c r="C28" s="75"/>
      <c r="D28" s="56"/>
      <c r="E28" s="17"/>
      <c r="F28" s="18">
        <f t="shared" si="0"/>
        <v>0</v>
      </c>
      <c r="G28" s="18">
        <f t="shared" si="1"/>
        <v>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A29" s="17"/>
      <c r="B29" s="18"/>
      <c r="C29" s="75"/>
      <c r="D29" s="56"/>
      <c r="E29" s="17"/>
      <c r="F29" s="18">
        <f t="shared" si="0"/>
        <v>0</v>
      </c>
      <c r="G29" s="18">
        <f t="shared" si="1"/>
        <v>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A30" s="17"/>
      <c r="B30" s="18"/>
      <c r="C30" s="75"/>
      <c r="D30" s="56"/>
      <c r="E30" s="17"/>
      <c r="F30" s="18">
        <f t="shared" si="0"/>
        <v>0</v>
      </c>
      <c r="G30" s="18">
        <f t="shared" si="1"/>
        <v>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17"/>
      <c r="B31" s="18"/>
      <c r="C31" s="75"/>
      <c r="D31" s="56"/>
      <c r="E31" s="17"/>
      <c r="F31" s="18">
        <f t="shared" si="0"/>
        <v>0</v>
      </c>
      <c r="G31" s="18">
        <f t="shared" si="1"/>
        <v>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17"/>
      <c r="B32" s="18"/>
      <c r="C32" s="75"/>
      <c r="D32" s="56"/>
      <c r="E32" s="17"/>
      <c r="F32" s="18">
        <f t="shared" si="0"/>
        <v>0</v>
      </c>
      <c r="G32" s="18">
        <f t="shared" si="1"/>
        <v>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17"/>
      <c r="B33" s="18"/>
      <c r="C33" s="75"/>
      <c r="D33" s="56"/>
      <c r="E33" s="17"/>
      <c r="F33" s="18">
        <f t="shared" si="0"/>
        <v>0</v>
      </c>
      <c r="G33" s="18">
        <f t="shared" si="1"/>
        <v>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17"/>
      <c r="B34" s="18"/>
      <c r="C34" s="75"/>
      <c r="D34" s="56"/>
      <c r="E34" s="17"/>
      <c r="F34" s="18">
        <f t="shared" si="0"/>
        <v>0</v>
      </c>
      <c r="G34" s="18">
        <f t="shared" si="1"/>
        <v>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6"/>
      <c r="B35" s="19"/>
      <c r="C35" s="19"/>
      <c r="D35" s="6"/>
      <c r="E35" s="6"/>
      <c r="F35" s="20" t="s">
        <v>35</v>
      </c>
      <c r="G35" s="21">
        <f>SUM(G24:G34)</f>
        <v>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5"/>
      <c r="B36" s="66"/>
      <c r="C36" s="66"/>
      <c r="D36" s="66"/>
      <c r="E36" s="66"/>
      <c r="F36" s="66"/>
      <c r="G36" s="6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8.75" customHeight="1">
      <c r="A37" s="61" t="s">
        <v>36</v>
      </c>
      <c r="B37" s="62"/>
      <c r="C37" s="62"/>
      <c r="D37" s="62"/>
      <c r="E37" s="62"/>
      <c r="F37" s="63"/>
      <c r="G37" s="23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24" t="s">
        <v>37</v>
      </c>
      <c r="B38" s="24" t="s">
        <v>38</v>
      </c>
      <c r="C38" s="24" t="s">
        <v>39</v>
      </c>
      <c r="D38" s="24" t="s">
        <v>40</v>
      </c>
      <c r="E38" s="24" t="s">
        <v>41</v>
      </c>
      <c r="F38" s="24" t="s">
        <v>31</v>
      </c>
      <c r="G38" s="2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4" t="s">
        <v>42</v>
      </c>
      <c r="B39" s="64" t="s">
        <v>43</v>
      </c>
      <c r="C39" s="57"/>
      <c r="D39" s="26" t="s">
        <v>44</v>
      </c>
      <c r="E39" s="27"/>
      <c r="F39" s="60">
        <f>E39+E40+E41+E42</f>
        <v>0</v>
      </c>
      <c r="G39" s="19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58"/>
      <c r="B40" s="58"/>
      <c r="C40" s="58"/>
      <c r="D40" s="26" t="s">
        <v>45</v>
      </c>
      <c r="E40" s="27">
        <v>0</v>
      </c>
      <c r="F40" s="58"/>
      <c r="G40" s="19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58"/>
      <c r="B41" s="58"/>
      <c r="C41" s="58"/>
      <c r="D41" s="26" t="s">
        <v>46</v>
      </c>
      <c r="E41" s="27"/>
      <c r="F41" s="58"/>
      <c r="G41" s="19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59"/>
      <c r="B42" s="59"/>
      <c r="C42" s="59"/>
      <c r="D42" s="26" t="s">
        <v>47</v>
      </c>
      <c r="E42" s="28"/>
      <c r="F42" s="59"/>
      <c r="G42" s="19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29" t="s">
        <v>48</v>
      </c>
      <c r="B43" s="29" t="s">
        <v>49</v>
      </c>
      <c r="C43" s="29"/>
      <c r="D43" s="29" t="s">
        <v>50</v>
      </c>
      <c r="E43" s="30"/>
      <c r="F43" s="30">
        <f t="shared" ref="F43:F44" si="2">E43</f>
        <v>0</v>
      </c>
      <c r="G43" s="19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29"/>
      <c r="B44" s="29"/>
      <c r="C44" s="29"/>
      <c r="D44" s="29" t="s">
        <v>51</v>
      </c>
      <c r="E44" s="30"/>
      <c r="F44" s="30">
        <f t="shared" si="2"/>
        <v>0</v>
      </c>
      <c r="G44" s="19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29"/>
      <c r="B45" s="29"/>
      <c r="C45" s="29"/>
      <c r="D45" s="29"/>
      <c r="E45" s="30"/>
      <c r="F45" s="30"/>
      <c r="G45" s="19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29"/>
      <c r="B46" s="29"/>
      <c r="C46" s="29"/>
      <c r="D46" s="29"/>
      <c r="E46" s="30"/>
      <c r="F46" s="30"/>
      <c r="G46" s="19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29"/>
      <c r="B47" s="29"/>
      <c r="C47" s="29"/>
      <c r="D47" s="29"/>
      <c r="E47" s="30"/>
      <c r="F47" s="30"/>
      <c r="G47" s="19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29"/>
      <c r="B48" s="29"/>
      <c r="C48" s="29"/>
      <c r="D48" s="29"/>
      <c r="E48" s="30"/>
      <c r="F48" s="30"/>
      <c r="G48" s="19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29"/>
      <c r="B49" s="29"/>
      <c r="C49" s="29"/>
      <c r="D49" s="29"/>
      <c r="E49" s="30"/>
      <c r="F49" s="30"/>
      <c r="G49" s="19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29"/>
      <c r="B50" s="29"/>
      <c r="C50" s="29"/>
      <c r="D50" s="29"/>
      <c r="E50" s="30"/>
      <c r="F50" s="30"/>
      <c r="G50" s="19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29"/>
      <c r="B51" s="29"/>
      <c r="C51" s="29"/>
      <c r="D51" s="29"/>
      <c r="E51" s="30"/>
      <c r="F51" s="30"/>
      <c r="G51" s="19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29"/>
      <c r="B52" s="29"/>
      <c r="C52" s="29"/>
      <c r="D52" s="29"/>
      <c r="E52" s="30"/>
      <c r="F52" s="30"/>
      <c r="G52" s="19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29"/>
      <c r="B53" s="29"/>
      <c r="C53" s="29"/>
      <c r="D53" s="29"/>
      <c r="E53" s="30"/>
      <c r="F53" s="30"/>
      <c r="G53" s="19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29"/>
      <c r="B54" s="29"/>
      <c r="C54" s="29"/>
      <c r="D54" s="29"/>
      <c r="E54" s="30"/>
      <c r="F54" s="30"/>
      <c r="G54" s="19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29"/>
      <c r="B55" s="29"/>
      <c r="C55" s="29"/>
      <c r="D55" s="29"/>
      <c r="E55" s="30"/>
      <c r="F55" s="30"/>
      <c r="G55" s="19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29"/>
      <c r="B56" s="29"/>
      <c r="C56" s="29"/>
      <c r="D56" s="29"/>
      <c r="E56" s="29"/>
      <c r="F56" s="30"/>
      <c r="G56" s="19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6"/>
      <c r="B57" s="6"/>
      <c r="C57" s="6"/>
      <c r="D57" s="6"/>
      <c r="E57" s="20" t="s">
        <v>35</v>
      </c>
      <c r="F57" s="21">
        <f>SUM(F39:F56)</f>
        <v>0</v>
      </c>
      <c r="G57" s="19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65"/>
      <c r="B59" s="66"/>
      <c r="C59" s="66"/>
      <c r="D59" s="66"/>
      <c r="E59" s="66"/>
      <c r="F59" s="66"/>
      <c r="G59" s="6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customHeight="1">
      <c r="A60" s="67" t="s">
        <v>52</v>
      </c>
      <c r="B60" s="55"/>
      <c r="C60" s="55"/>
      <c r="D60" s="55"/>
      <c r="E60" s="55"/>
      <c r="F60" s="5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8" t="s">
        <v>53</v>
      </c>
      <c r="B61" s="8" t="s">
        <v>54</v>
      </c>
      <c r="C61" s="8" t="s">
        <v>39</v>
      </c>
      <c r="D61" s="8" t="s">
        <v>6</v>
      </c>
      <c r="E61" s="8" t="s">
        <v>55</v>
      </c>
      <c r="F61" s="8" t="s">
        <v>31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17" t="s">
        <v>56</v>
      </c>
      <c r="B62" s="17" t="s">
        <v>57</v>
      </c>
      <c r="C62" s="17" t="s">
        <v>58</v>
      </c>
      <c r="D62" s="31"/>
      <c r="E62" s="14"/>
      <c r="F62" s="18">
        <v>689075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17" t="s">
        <v>56</v>
      </c>
      <c r="B63" s="17" t="s">
        <v>59</v>
      </c>
      <c r="C63" s="17" t="s">
        <v>58</v>
      </c>
      <c r="D63" s="31"/>
      <c r="E63" s="18"/>
      <c r="F63" s="18">
        <v>857580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17" t="s">
        <v>56</v>
      </c>
      <c r="B64" s="17" t="s">
        <v>60</v>
      </c>
      <c r="C64" s="17" t="s">
        <v>58</v>
      </c>
      <c r="D64" s="31">
        <v>4</v>
      </c>
      <c r="E64" s="18">
        <v>22943</v>
      </c>
      <c r="F64" s="18">
        <f>E64*D64</f>
        <v>91772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17"/>
      <c r="B65" s="17"/>
      <c r="C65" s="17"/>
      <c r="D65" s="31"/>
      <c r="E65" s="18"/>
      <c r="F65" s="1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17"/>
      <c r="B66" s="17"/>
      <c r="C66" s="17"/>
      <c r="D66" s="31"/>
      <c r="E66" s="18"/>
      <c r="F66" s="1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17"/>
      <c r="B67" s="17"/>
      <c r="C67" s="17"/>
      <c r="D67" s="31"/>
      <c r="E67" s="18"/>
      <c r="F67" s="1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17"/>
      <c r="B68" s="17"/>
      <c r="C68" s="17"/>
      <c r="D68" s="31"/>
      <c r="E68" s="18"/>
      <c r="F68" s="1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17"/>
      <c r="B69" s="17"/>
      <c r="C69" s="17"/>
      <c r="D69" s="31"/>
      <c r="E69" s="18"/>
      <c r="F69" s="1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17"/>
      <c r="B70" s="17"/>
      <c r="C70" s="17"/>
      <c r="D70" s="31"/>
      <c r="E70" s="18"/>
      <c r="F70" s="1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17"/>
      <c r="B71" s="17"/>
      <c r="C71" s="17"/>
      <c r="D71" s="31"/>
      <c r="E71" s="18"/>
      <c r="F71" s="1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17"/>
      <c r="B72" s="17"/>
      <c r="C72" s="17"/>
      <c r="D72" s="31"/>
      <c r="E72" s="18"/>
      <c r="F72" s="1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6"/>
      <c r="B73" s="6"/>
      <c r="C73" s="6"/>
      <c r="D73" s="19"/>
      <c r="E73" s="20" t="s">
        <v>35</v>
      </c>
      <c r="F73" s="21">
        <f>SUM(F62:F72)</f>
        <v>1638427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68" t="s">
        <v>22</v>
      </c>
      <c r="B75" s="62"/>
      <c r="C75" s="62"/>
      <c r="D75" s="62"/>
      <c r="E75" s="63"/>
      <c r="F75" s="32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24" t="s">
        <v>61</v>
      </c>
      <c r="B76" s="24" t="s">
        <v>39</v>
      </c>
      <c r="C76" s="24" t="s">
        <v>62</v>
      </c>
      <c r="D76" s="24" t="s">
        <v>63</v>
      </c>
      <c r="E76" s="24" t="s">
        <v>31</v>
      </c>
      <c r="F76" s="25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29"/>
      <c r="B77" s="29"/>
      <c r="C77" s="29"/>
      <c r="D77" s="30"/>
      <c r="E77" s="30">
        <f t="shared" ref="E77:E79" si="3">C77*D77</f>
        <v>0</v>
      </c>
      <c r="F77" s="19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29"/>
      <c r="B78" s="29"/>
      <c r="C78" s="29"/>
      <c r="D78" s="30"/>
      <c r="E78" s="30">
        <f t="shared" si="3"/>
        <v>0</v>
      </c>
      <c r="F78" s="19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29"/>
      <c r="B79" s="29"/>
      <c r="C79" s="29"/>
      <c r="D79" s="30"/>
      <c r="E79" s="30">
        <f t="shared" si="3"/>
        <v>0</v>
      </c>
      <c r="F79" s="19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6"/>
      <c r="B80" s="6"/>
      <c r="C80" s="6"/>
      <c r="D80" s="20" t="s">
        <v>35</v>
      </c>
      <c r="E80" s="21">
        <f>SUM(E77:E79)</f>
        <v>0</v>
      </c>
      <c r="F80" s="33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68" t="s">
        <v>64</v>
      </c>
      <c r="B82" s="62"/>
      <c r="C82" s="62"/>
      <c r="D82" s="62"/>
      <c r="E82" s="63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24" t="s">
        <v>65</v>
      </c>
      <c r="B83" s="24" t="s">
        <v>39</v>
      </c>
      <c r="C83" s="24" t="s">
        <v>40</v>
      </c>
      <c r="D83" s="24" t="s">
        <v>55</v>
      </c>
      <c r="E83" s="24" t="s">
        <v>31</v>
      </c>
      <c r="F83" s="33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29" t="s">
        <v>66</v>
      </c>
      <c r="B84" s="34">
        <v>43130</v>
      </c>
      <c r="C84" s="29" t="s">
        <v>67</v>
      </c>
      <c r="D84" s="28"/>
      <c r="E84" s="28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29"/>
      <c r="B85" s="29"/>
      <c r="C85" s="29"/>
      <c r="D85" s="28"/>
      <c r="E85" s="28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29"/>
      <c r="B86" s="29"/>
      <c r="C86" s="29"/>
      <c r="D86" s="28"/>
      <c r="E86" s="28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29"/>
      <c r="B87" s="29"/>
      <c r="C87" s="29"/>
      <c r="D87" s="28"/>
      <c r="E87" s="28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29"/>
      <c r="B88" s="29"/>
      <c r="C88" s="29"/>
      <c r="D88" s="28"/>
      <c r="E88" s="28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6"/>
      <c r="B89" s="6"/>
      <c r="C89" s="6"/>
      <c r="D89" s="20" t="s">
        <v>35</v>
      </c>
      <c r="E89" s="21">
        <f>SUM(E84:E88)</f>
        <v>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68" t="s">
        <v>68</v>
      </c>
      <c r="B91" s="62"/>
      <c r="C91" s="62"/>
      <c r="D91" s="62"/>
      <c r="E91" s="63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35" t="s">
        <v>65</v>
      </c>
      <c r="B92" s="35" t="s">
        <v>39</v>
      </c>
      <c r="C92" s="35" t="s">
        <v>69</v>
      </c>
      <c r="D92" s="35" t="s">
        <v>55</v>
      </c>
      <c r="E92" s="35" t="s">
        <v>70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17" t="s">
        <v>71</v>
      </c>
      <c r="B93" s="17"/>
      <c r="C93" s="17"/>
      <c r="D93" s="17">
        <v>15000</v>
      </c>
      <c r="E93" s="17">
        <f t="shared" ref="E93:E95" si="4">D93</f>
        <v>15000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17"/>
      <c r="B94" s="17"/>
      <c r="C94" s="17"/>
      <c r="D94" s="17">
        <v>15000</v>
      </c>
      <c r="E94" s="17">
        <f t="shared" si="4"/>
        <v>15000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17"/>
      <c r="B95" s="17"/>
      <c r="C95" s="17"/>
      <c r="D95" s="17">
        <v>15000</v>
      </c>
      <c r="E95" s="17">
        <f t="shared" si="4"/>
        <v>15000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17"/>
      <c r="B96" s="17"/>
      <c r="C96" s="17"/>
      <c r="D96" s="17"/>
      <c r="E96" s="17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6"/>
      <c r="B97" s="6"/>
      <c r="C97" s="6"/>
      <c r="D97" s="20" t="s">
        <v>35</v>
      </c>
      <c r="E97" s="21">
        <f>SUM(E93:E96)</f>
        <v>45000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6"/>
      <c r="B98" s="6"/>
      <c r="C98" s="6"/>
      <c r="D98" s="20"/>
      <c r="E98" s="33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68" t="s">
        <v>73</v>
      </c>
      <c r="B99" s="62"/>
      <c r="C99" s="62"/>
      <c r="D99" s="62"/>
      <c r="E99" s="63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35" t="s">
        <v>65</v>
      </c>
      <c r="B100" s="35" t="s">
        <v>39</v>
      </c>
      <c r="C100" s="35" t="s">
        <v>69</v>
      </c>
      <c r="D100" s="35" t="s">
        <v>55</v>
      </c>
      <c r="E100" s="35" t="s">
        <v>70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17"/>
      <c r="B101" s="17"/>
      <c r="C101" s="17"/>
      <c r="D101" s="17"/>
      <c r="E101" s="17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17"/>
      <c r="B102" s="17"/>
      <c r="C102" s="17"/>
      <c r="D102" s="17"/>
      <c r="E102" s="17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17"/>
      <c r="B103" s="17"/>
      <c r="C103" s="17"/>
      <c r="D103" s="17"/>
      <c r="E103" s="17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17"/>
      <c r="B104" s="17"/>
      <c r="C104" s="17"/>
      <c r="D104" s="17"/>
      <c r="E104" s="17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"/>
      <c r="B105" s="6"/>
      <c r="C105" s="6"/>
      <c r="D105" s="20" t="s">
        <v>35</v>
      </c>
      <c r="E105" s="21">
        <f>SUM(E101:E104)</f>
        <v>0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6"/>
      <c r="B106" s="6"/>
      <c r="C106" s="6"/>
      <c r="D106" s="20"/>
      <c r="E106" s="33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70" t="s">
        <v>82</v>
      </c>
      <c r="B107" s="55"/>
      <c r="C107" s="55"/>
      <c r="D107" s="55"/>
      <c r="E107" s="55"/>
      <c r="F107" s="55"/>
      <c r="G107" s="5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customHeight="1">
      <c r="A108" s="8" t="s">
        <v>27</v>
      </c>
      <c r="B108" s="8" t="s">
        <v>39</v>
      </c>
      <c r="C108" s="72" t="s">
        <v>84</v>
      </c>
      <c r="D108" s="56"/>
      <c r="E108" s="8" t="s">
        <v>6</v>
      </c>
      <c r="F108" s="8" t="s">
        <v>30</v>
      </c>
      <c r="G108" s="8" t="s">
        <v>31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customHeight="1">
      <c r="A109" s="17" t="s">
        <v>85</v>
      </c>
      <c r="B109" s="18"/>
      <c r="C109" s="71" t="s">
        <v>86</v>
      </c>
      <c r="D109" s="56"/>
      <c r="E109" s="17"/>
      <c r="F109" s="18">
        <f t="shared" ref="F109:F119" si="5">B109*D109</f>
        <v>0</v>
      </c>
      <c r="G109" s="18">
        <f t="shared" ref="G109:G119" si="6">E109*F109</f>
        <v>0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customHeight="1">
      <c r="A110" s="17"/>
      <c r="B110" s="18"/>
      <c r="C110" s="69"/>
      <c r="D110" s="56"/>
      <c r="E110" s="17"/>
      <c r="F110" s="18">
        <f t="shared" si="5"/>
        <v>0</v>
      </c>
      <c r="G110" s="18">
        <f t="shared" si="6"/>
        <v>0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customHeight="1">
      <c r="A111" s="17"/>
      <c r="B111" s="18"/>
      <c r="C111" s="69"/>
      <c r="D111" s="56"/>
      <c r="E111" s="17"/>
      <c r="F111" s="18">
        <f t="shared" si="5"/>
        <v>0</v>
      </c>
      <c r="G111" s="18">
        <f t="shared" si="6"/>
        <v>0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customHeight="1">
      <c r="A112" s="17"/>
      <c r="B112" s="18"/>
      <c r="C112" s="69"/>
      <c r="D112" s="56"/>
      <c r="E112" s="17"/>
      <c r="F112" s="18">
        <f t="shared" si="5"/>
        <v>0</v>
      </c>
      <c r="G112" s="18">
        <f t="shared" si="6"/>
        <v>0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customHeight="1">
      <c r="A113" s="17"/>
      <c r="B113" s="18"/>
      <c r="C113" s="69"/>
      <c r="D113" s="56"/>
      <c r="E113" s="17"/>
      <c r="F113" s="18">
        <f t="shared" si="5"/>
        <v>0</v>
      </c>
      <c r="G113" s="18">
        <f t="shared" si="6"/>
        <v>0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customHeight="1">
      <c r="A114" s="17"/>
      <c r="B114" s="18"/>
      <c r="C114" s="69"/>
      <c r="D114" s="56"/>
      <c r="E114" s="17"/>
      <c r="F114" s="18">
        <f t="shared" si="5"/>
        <v>0</v>
      </c>
      <c r="G114" s="18">
        <f t="shared" si="6"/>
        <v>0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customHeight="1">
      <c r="A115" s="17"/>
      <c r="B115" s="18"/>
      <c r="C115" s="69"/>
      <c r="D115" s="56"/>
      <c r="E115" s="17"/>
      <c r="F115" s="18">
        <f t="shared" si="5"/>
        <v>0</v>
      </c>
      <c r="G115" s="18">
        <f t="shared" si="6"/>
        <v>0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22.5" customHeight="1">
      <c r="A116" s="17"/>
      <c r="B116" s="18"/>
      <c r="C116" s="69"/>
      <c r="D116" s="56"/>
      <c r="E116" s="17"/>
      <c r="F116" s="18">
        <f t="shared" si="5"/>
        <v>0</v>
      </c>
      <c r="G116" s="18">
        <f t="shared" si="6"/>
        <v>0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9.5" customHeight="1">
      <c r="A117" s="17"/>
      <c r="B117" s="18"/>
      <c r="C117" s="69"/>
      <c r="D117" s="56"/>
      <c r="E117" s="17"/>
      <c r="F117" s="18">
        <f t="shared" si="5"/>
        <v>0</v>
      </c>
      <c r="G117" s="18">
        <f t="shared" si="6"/>
        <v>0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21" customHeight="1">
      <c r="A118" s="17"/>
      <c r="B118" s="18"/>
      <c r="C118" s="69"/>
      <c r="D118" s="56"/>
      <c r="E118" s="17"/>
      <c r="F118" s="18">
        <f t="shared" si="5"/>
        <v>0</v>
      </c>
      <c r="G118" s="18">
        <f t="shared" si="6"/>
        <v>0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 customHeight="1">
      <c r="A119" s="17"/>
      <c r="B119" s="18"/>
      <c r="C119" s="69"/>
      <c r="D119" s="56"/>
      <c r="E119" s="17"/>
      <c r="F119" s="18">
        <f t="shared" si="5"/>
        <v>0</v>
      </c>
      <c r="G119" s="18">
        <f t="shared" si="6"/>
        <v>0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20.25" customHeight="1">
      <c r="A120" s="6"/>
      <c r="B120" s="19"/>
      <c r="C120" s="73"/>
      <c r="D120" s="74"/>
      <c r="E120" s="6"/>
      <c r="F120" s="20" t="s">
        <v>35</v>
      </c>
      <c r="G120" s="21">
        <f>SUM(G109:G119)</f>
        <v>0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customHeight="1">
      <c r="A122" s="70" t="s">
        <v>89</v>
      </c>
      <c r="B122" s="55"/>
      <c r="C122" s="55"/>
      <c r="D122" s="55"/>
      <c r="E122" s="55"/>
      <c r="F122" s="55"/>
      <c r="G122" s="5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9.5" customHeight="1">
      <c r="A123" s="8" t="s">
        <v>27</v>
      </c>
      <c r="B123" s="8" t="s">
        <v>39</v>
      </c>
      <c r="C123" s="72" t="s">
        <v>90</v>
      </c>
      <c r="D123" s="56"/>
      <c r="E123" s="8" t="s">
        <v>6</v>
      </c>
      <c r="F123" s="8" t="s">
        <v>30</v>
      </c>
      <c r="G123" s="8" t="s">
        <v>31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9.5" customHeight="1">
      <c r="A124" s="17"/>
      <c r="B124" s="18"/>
      <c r="C124" s="52"/>
      <c r="D124" s="53"/>
      <c r="E124" s="17"/>
      <c r="F124" s="18">
        <f t="shared" ref="F124:F131" si="7">B124*D124</f>
        <v>0</v>
      </c>
      <c r="G124" s="18">
        <f t="shared" ref="G124:G131" si="8">E124*F124</f>
        <v>0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9.5" customHeight="1">
      <c r="A125" s="17"/>
      <c r="B125" s="18"/>
      <c r="C125" s="52"/>
      <c r="D125" s="53"/>
      <c r="E125" s="17"/>
      <c r="F125" s="18">
        <f t="shared" si="7"/>
        <v>0</v>
      </c>
      <c r="G125" s="18">
        <f t="shared" si="8"/>
        <v>0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9.5" customHeight="1">
      <c r="A126" s="17"/>
      <c r="B126" s="18"/>
      <c r="C126" s="52"/>
      <c r="D126" s="53"/>
      <c r="E126" s="17"/>
      <c r="F126" s="18">
        <f t="shared" si="7"/>
        <v>0</v>
      </c>
      <c r="G126" s="18">
        <f t="shared" si="8"/>
        <v>0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9.5" customHeight="1">
      <c r="A127" s="17"/>
      <c r="B127" s="18"/>
      <c r="C127" s="52"/>
      <c r="D127" s="53"/>
      <c r="E127" s="17"/>
      <c r="F127" s="18">
        <f t="shared" si="7"/>
        <v>0</v>
      </c>
      <c r="G127" s="18">
        <f t="shared" si="8"/>
        <v>0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9.5" customHeight="1">
      <c r="A128" s="17"/>
      <c r="B128" s="18"/>
      <c r="C128" s="52"/>
      <c r="D128" s="53"/>
      <c r="E128" s="17"/>
      <c r="F128" s="18">
        <f t="shared" si="7"/>
        <v>0</v>
      </c>
      <c r="G128" s="18">
        <f t="shared" si="8"/>
        <v>0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9.5" customHeight="1">
      <c r="A129" s="17"/>
      <c r="B129" s="18"/>
      <c r="C129" s="52"/>
      <c r="D129" s="53"/>
      <c r="E129" s="17"/>
      <c r="F129" s="18">
        <f t="shared" si="7"/>
        <v>0</v>
      </c>
      <c r="G129" s="18">
        <f t="shared" si="8"/>
        <v>0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9.5" customHeight="1">
      <c r="A130" s="17"/>
      <c r="B130" s="18"/>
      <c r="C130" s="52"/>
      <c r="D130" s="53"/>
      <c r="E130" s="17"/>
      <c r="F130" s="18">
        <f t="shared" si="7"/>
        <v>0</v>
      </c>
      <c r="G130" s="18">
        <f t="shared" si="8"/>
        <v>0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9.5" customHeight="1">
      <c r="A131" s="17"/>
      <c r="B131" s="18"/>
      <c r="C131" s="52"/>
      <c r="D131" s="53"/>
      <c r="E131" s="17"/>
      <c r="F131" s="18">
        <f t="shared" si="7"/>
        <v>0</v>
      </c>
      <c r="G131" s="18">
        <f t="shared" si="8"/>
        <v>0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9.5" customHeight="1">
      <c r="A132" s="6"/>
      <c r="B132" s="6"/>
      <c r="C132" s="6"/>
      <c r="D132" s="6"/>
      <c r="E132" s="6"/>
      <c r="F132" s="20" t="s">
        <v>35</v>
      </c>
      <c r="G132" s="21">
        <f>SUM(G124:G131)</f>
        <v>0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9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9.5" customHeight="1">
      <c r="A134" s="70" t="s">
        <v>91</v>
      </c>
      <c r="B134" s="55"/>
      <c r="C134" s="55"/>
      <c r="D134" s="55"/>
      <c r="E134" s="55"/>
      <c r="F134" s="55"/>
      <c r="G134" s="5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30" customHeight="1">
      <c r="A135" s="8" t="s">
        <v>53</v>
      </c>
      <c r="B135" s="8" t="s">
        <v>39</v>
      </c>
      <c r="C135" s="72" t="s">
        <v>92</v>
      </c>
      <c r="D135" s="56"/>
      <c r="E135" s="8" t="s">
        <v>6</v>
      </c>
      <c r="F135" s="8" t="s">
        <v>30</v>
      </c>
      <c r="G135" s="8" t="s">
        <v>31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9.5" customHeight="1">
      <c r="A136" s="17"/>
      <c r="B136" s="18"/>
      <c r="C136" s="69"/>
      <c r="D136" s="56"/>
      <c r="E136" s="17"/>
      <c r="F136" s="18">
        <f t="shared" ref="F136:F143" si="9">B136*D136</f>
        <v>0</v>
      </c>
      <c r="G136" s="18">
        <f t="shared" ref="G136:G143" si="10">E136*F136</f>
        <v>0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9.5" customHeight="1">
      <c r="A137" s="17"/>
      <c r="B137" s="18"/>
      <c r="C137" s="69"/>
      <c r="D137" s="56"/>
      <c r="E137" s="17"/>
      <c r="F137" s="18">
        <f t="shared" si="9"/>
        <v>0</v>
      </c>
      <c r="G137" s="18">
        <f t="shared" si="10"/>
        <v>0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9.5" customHeight="1">
      <c r="A138" s="17"/>
      <c r="B138" s="18"/>
      <c r="C138" s="69"/>
      <c r="D138" s="56"/>
      <c r="E138" s="17"/>
      <c r="F138" s="18">
        <f t="shared" si="9"/>
        <v>0</v>
      </c>
      <c r="G138" s="18">
        <f t="shared" si="10"/>
        <v>0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9.5" customHeight="1">
      <c r="A139" s="17"/>
      <c r="B139" s="18"/>
      <c r="C139" s="69"/>
      <c r="D139" s="56"/>
      <c r="E139" s="17"/>
      <c r="F139" s="18">
        <f t="shared" si="9"/>
        <v>0</v>
      </c>
      <c r="G139" s="18">
        <f t="shared" si="10"/>
        <v>0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9.5" customHeight="1">
      <c r="A140" s="17"/>
      <c r="B140" s="18"/>
      <c r="C140" s="69"/>
      <c r="D140" s="56"/>
      <c r="E140" s="17"/>
      <c r="F140" s="18">
        <f t="shared" si="9"/>
        <v>0</v>
      </c>
      <c r="G140" s="18">
        <f t="shared" si="10"/>
        <v>0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9.5" customHeight="1">
      <c r="A141" s="17"/>
      <c r="B141" s="18"/>
      <c r="C141" s="69"/>
      <c r="D141" s="56"/>
      <c r="E141" s="17"/>
      <c r="F141" s="18">
        <f t="shared" si="9"/>
        <v>0</v>
      </c>
      <c r="G141" s="18">
        <f t="shared" si="10"/>
        <v>0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9.5" customHeight="1">
      <c r="A142" s="17"/>
      <c r="B142" s="18"/>
      <c r="C142" s="69"/>
      <c r="D142" s="56"/>
      <c r="E142" s="17"/>
      <c r="F142" s="18">
        <f t="shared" si="9"/>
        <v>0</v>
      </c>
      <c r="G142" s="18">
        <f t="shared" si="10"/>
        <v>0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9.5" customHeight="1">
      <c r="A143" s="17"/>
      <c r="B143" s="18"/>
      <c r="C143" s="69"/>
      <c r="D143" s="56"/>
      <c r="E143" s="17"/>
      <c r="F143" s="18">
        <f t="shared" si="9"/>
        <v>0</v>
      </c>
      <c r="G143" s="18">
        <f t="shared" si="10"/>
        <v>0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9.5" customHeight="1">
      <c r="A144" s="6"/>
      <c r="B144" s="6"/>
      <c r="C144" s="6"/>
      <c r="D144" s="6"/>
      <c r="E144" s="6"/>
      <c r="F144" s="20" t="s">
        <v>35</v>
      </c>
      <c r="G144" s="21">
        <f>SUM(G136:G143)</f>
        <v>0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9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9.5" customHeight="1">
      <c r="A146" s="70" t="s">
        <v>24</v>
      </c>
      <c r="B146" s="55"/>
      <c r="C146" s="55"/>
      <c r="D146" s="55"/>
      <c r="E146" s="55"/>
      <c r="F146" s="55"/>
      <c r="G146" s="5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9.5" customHeight="1">
      <c r="A147" s="8" t="s">
        <v>65</v>
      </c>
      <c r="B147" s="8" t="s">
        <v>39</v>
      </c>
      <c r="C147" s="72" t="s">
        <v>90</v>
      </c>
      <c r="D147" s="56"/>
      <c r="E147" s="8" t="s">
        <v>6</v>
      </c>
      <c r="F147" s="8" t="s">
        <v>30</v>
      </c>
      <c r="G147" s="8" t="s">
        <v>31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9.5" customHeight="1">
      <c r="A148" s="17"/>
      <c r="B148" s="18"/>
      <c r="C148" s="69"/>
      <c r="D148" s="56"/>
      <c r="E148" s="17"/>
      <c r="F148" s="18">
        <f t="shared" ref="F148:F155" si="11">B148*D148</f>
        <v>0</v>
      </c>
      <c r="G148" s="18">
        <f t="shared" ref="G148:G155" si="12">E148*F148</f>
        <v>0</v>
      </c>
      <c r="H148" s="6" t="s">
        <v>93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9.5" customHeight="1">
      <c r="A149" s="17"/>
      <c r="B149" s="18"/>
      <c r="C149" s="69"/>
      <c r="D149" s="56"/>
      <c r="E149" s="17"/>
      <c r="F149" s="18">
        <f t="shared" si="11"/>
        <v>0</v>
      </c>
      <c r="G149" s="18">
        <f t="shared" si="12"/>
        <v>0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9.5" customHeight="1">
      <c r="A150" s="17"/>
      <c r="B150" s="18"/>
      <c r="C150" s="69"/>
      <c r="D150" s="56"/>
      <c r="E150" s="17"/>
      <c r="F150" s="18">
        <f t="shared" si="11"/>
        <v>0</v>
      </c>
      <c r="G150" s="18">
        <f t="shared" si="12"/>
        <v>0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9.5" customHeight="1">
      <c r="A151" s="17"/>
      <c r="B151" s="18"/>
      <c r="C151" s="69"/>
      <c r="D151" s="56"/>
      <c r="E151" s="17"/>
      <c r="F151" s="18">
        <f t="shared" si="11"/>
        <v>0</v>
      </c>
      <c r="G151" s="18">
        <f t="shared" si="12"/>
        <v>0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9.5" customHeight="1">
      <c r="A152" s="17"/>
      <c r="B152" s="18"/>
      <c r="C152" s="69"/>
      <c r="D152" s="56"/>
      <c r="E152" s="17"/>
      <c r="F152" s="18">
        <f t="shared" si="11"/>
        <v>0</v>
      </c>
      <c r="G152" s="18">
        <f t="shared" si="12"/>
        <v>0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9.5" customHeight="1">
      <c r="A153" s="17"/>
      <c r="B153" s="18"/>
      <c r="C153" s="69"/>
      <c r="D153" s="56"/>
      <c r="E153" s="17"/>
      <c r="F153" s="18">
        <f t="shared" si="11"/>
        <v>0</v>
      </c>
      <c r="G153" s="18">
        <f t="shared" si="12"/>
        <v>0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9.5" customHeight="1">
      <c r="A154" s="17"/>
      <c r="B154" s="18"/>
      <c r="C154" s="69"/>
      <c r="D154" s="56"/>
      <c r="E154" s="17"/>
      <c r="F154" s="18">
        <f t="shared" si="11"/>
        <v>0</v>
      </c>
      <c r="G154" s="18">
        <f t="shared" si="12"/>
        <v>0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9.5" customHeight="1">
      <c r="A155" s="17"/>
      <c r="B155" s="18"/>
      <c r="C155" s="69"/>
      <c r="D155" s="56"/>
      <c r="E155" s="17"/>
      <c r="F155" s="18">
        <f t="shared" si="11"/>
        <v>0</v>
      </c>
      <c r="G155" s="18">
        <f t="shared" si="12"/>
        <v>0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9.5" customHeight="1">
      <c r="A156" s="6"/>
      <c r="B156" s="6"/>
      <c r="C156" s="6"/>
      <c r="D156" s="6"/>
      <c r="E156" s="6"/>
      <c r="F156" s="20" t="s">
        <v>35</v>
      </c>
      <c r="G156" s="21">
        <f>SUM(G148:G155)</f>
        <v>0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9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9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hidden="1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hidden="1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hidden="1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hidden="1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hidden="1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hidden="1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hidden="1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hidden="1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hidden="1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hidden="1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hidden="1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hidden="1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hidden="1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hidden="1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hidden="1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hidden="1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hidden="1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hidden="1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hidden="1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hidden="1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hidden="1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hidden="1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hidden="1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hidden="1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hidden="1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hidden="1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hidden="1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hidden="1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hidden="1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hidden="1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hidden="1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hidden="1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hidden="1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hidden="1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hidden="1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hidden="1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hidden="1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/>
    <row r="358" spans="1:26" ht="15.75" customHeight="1"/>
    <row r="359" spans="1:26" ht="15.75" customHeight="1"/>
    <row r="360" spans="1:26" ht="15.75" customHeight="1"/>
    <row r="361" spans="1:26" ht="15.75" customHeight="1"/>
    <row r="362" spans="1:26" ht="15.75" customHeight="1"/>
    <row r="363" spans="1:26" ht="15.75" customHeight="1"/>
    <row r="364" spans="1:26" ht="15.75" customHeight="1"/>
    <row r="365" spans="1:26" ht="15.75" customHeight="1"/>
    <row r="366" spans="1:26" ht="15.75" customHeight="1"/>
    <row r="367" spans="1:26" ht="15.75" customHeight="1"/>
    <row r="368" spans="1:26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9">
    <mergeCell ref="C154:D154"/>
    <mergeCell ref="C155:D155"/>
    <mergeCell ref="C140:D140"/>
    <mergeCell ref="C139:D139"/>
    <mergeCell ref="C151:D151"/>
    <mergeCell ref="C149:D149"/>
    <mergeCell ref="C150:D150"/>
    <mergeCell ref="C147:D147"/>
    <mergeCell ref="C148:D148"/>
    <mergeCell ref="A146:G146"/>
    <mergeCell ref="A4:B4"/>
    <mergeCell ref="A3:G3"/>
    <mergeCell ref="B1:F1"/>
    <mergeCell ref="C152:D152"/>
    <mergeCell ref="C153:D153"/>
    <mergeCell ref="E6:F6"/>
    <mergeCell ref="E8:F8"/>
    <mergeCell ref="A9:B9"/>
    <mergeCell ref="A8:B8"/>
    <mergeCell ref="A7:B7"/>
    <mergeCell ref="A6:C6"/>
    <mergeCell ref="E9:F9"/>
    <mergeCell ref="E12:F12"/>
    <mergeCell ref="D7:D17"/>
    <mergeCell ref="E10:F10"/>
    <mergeCell ref="E7:F7"/>
    <mergeCell ref="A11:B11"/>
    <mergeCell ref="A10:B10"/>
    <mergeCell ref="E11:F11"/>
    <mergeCell ref="E15:F15"/>
    <mergeCell ref="E17:F17"/>
    <mergeCell ref="E16:F16"/>
    <mergeCell ref="A16:B16"/>
    <mergeCell ref="A15:B15"/>
    <mergeCell ref="A17:B17"/>
    <mergeCell ref="E13:F13"/>
    <mergeCell ref="E14:F14"/>
    <mergeCell ref="A13:B13"/>
    <mergeCell ref="A12:B12"/>
    <mergeCell ref="A14:B14"/>
    <mergeCell ref="C123:D123"/>
    <mergeCell ref="C116:D116"/>
    <mergeCell ref="C114:D114"/>
    <mergeCell ref="C115:D115"/>
    <mergeCell ref="A122:G122"/>
    <mergeCell ref="C119:D119"/>
    <mergeCell ref="A36:G36"/>
    <mergeCell ref="C34:D34"/>
    <mergeCell ref="A22:G22"/>
    <mergeCell ref="A99:E99"/>
    <mergeCell ref="A91:E91"/>
    <mergeCell ref="C32:D32"/>
    <mergeCell ref="C33:D33"/>
    <mergeCell ref="C23:D23"/>
    <mergeCell ref="C24:D24"/>
    <mergeCell ref="C27:D27"/>
    <mergeCell ref="C25:D25"/>
    <mergeCell ref="C26:D26"/>
    <mergeCell ref="C31:D31"/>
    <mergeCell ref="C30:D30"/>
    <mergeCell ref="C28:D28"/>
    <mergeCell ref="C29:D29"/>
    <mergeCell ref="C135:D135"/>
    <mergeCell ref="C136:D136"/>
    <mergeCell ref="C142:D142"/>
    <mergeCell ref="C138:D138"/>
    <mergeCell ref="C141:D141"/>
    <mergeCell ref="C137:D137"/>
    <mergeCell ref="A59:G59"/>
    <mergeCell ref="A60:F60"/>
    <mergeCell ref="A82:E82"/>
    <mergeCell ref="A75:E75"/>
    <mergeCell ref="C143:D143"/>
    <mergeCell ref="A134:G134"/>
    <mergeCell ref="C112:D112"/>
    <mergeCell ref="C113:D113"/>
    <mergeCell ref="C110:D110"/>
    <mergeCell ref="C111:D111"/>
    <mergeCell ref="C109:D109"/>
    <mergeCell ref="A107:G107"/>
    <mergeCell ref="C108:D108"/>
    <mergeCell ref="C117:D117"/>
    <mergeCell ref="C118:D118"/>
    <mergeCell ref="C120:D120"/>
    <mergeCell ref="C39:C42"/>
    <mergeCell ref="F39:F42"/>
    <mergeCell ref="A37:F37"/>
    <mergeCell ref="A39:A42"/>
    <mergeCell ref="B39:B42"/>
  </mergeCells>
  <pageMargins left="0.70866141732283472" right="0.70866141732283472" top="0.74803149606299213" bottom="0.74803149606299213" header="0" footer="0"/>
  <pageSetup paperSize="9" orientation="portrait"/>
  <headerFooter>
    <oddFooter>&amp;CPCSST-007 RECURSOS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A6" sqref="A6"/>
    </sheetView>
  </sheetViews>
  <sheetFormatPr baseColWidth="10" defaultColWidth="14.42578125" defaultRowHeight="15" customHeight="1"/>
  <cols>
    <col min="1" max="1" width="23.28515625" customWidth="1"/>
    <col min="2" max="2" width="11.42578125" customWidth="1"/>
    <col min="3" max="3" width="16.85546875" customWidth="1"/>
    <col min="4" max="4" width="18" customWidth="1"/>
    <col min="5" max="5" width="15.42578125" customWidth="1"/>
    <col min="6" max="6" width="17.85546875" customWidth="1"/>
    <col min="7" max="26" width="10.7109375" customWidth="1"/>
  </cols>
  <sheetData>
    <row r="1" spans="1:26" ht="43.5" customHeight="1">
      <c r="A1" s="1"/>
      <c r="B1" s="85" t="s">
        <v>1</v>
      </c>
      <c r="C1" s="55"/>
      <c r="D1" s="55"/>
      <c r="E1" s="56"/>
      <c r="F1" s="4" t="s">
        <v>97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7.25" customHeight="1">
      <c r="A2" s="86"/>
      <c r="B2" s="87"/>
      <c r="C2" s="87"/>
      <c r="D2" s="87"/>
      <c r="E2" s="87"/>
      <c r="F2" s="8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0">
      <c r="A3" s="8" t="s">
        <v>4</v>
      </c>
      <c r="B3" s="8" t="s">
        <v>6</v>
      </c>
      <c r="C3" s="8" t="s">
        <v>7</v>
      </c>
      <c r="D3" s="8" t="s">
        <v>8</v>
      </c>
      <c r="E3" s="8" t="s">
        <v>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9"/>
      <c r="B4" s="9"/>
      <c r="C4" s="10"/>
      <c r="D4" s="10">
        <f t="shared" ref="D4:D17" si="0">B4*C4</f>
        <v>0</v>
      </c>
      <c r="E4" s="10">
        <f t="shared" ref="E4:E17" si="1">D4*1.16</f>
        <v>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9"/>
      <c r="B5" s="9"/>
      <c r="C5" s="10"/>
      <c r="D5" s="10">
        <f t="shared" si="0"/>
        <v>0</v>
      </c>
      <c r="E5" s="10">
        <f t="shared" si="1"/>
        <v>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9"/>
      <c r="B6" s="9"/>
      <c r="C6" s="10"/>
      <c r="D6" s="10">
        <f t="shared" si="0"/>
        <v>0</v>
      </c>
      <c r="E6" s="10">
        <f t="shared" si="1"/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9"/>
      <c r="B7" s="9"/>
      <c r="C7" s="10"/>
      <c r="D7" s="10">
        <f t="shared" si="0"/>
        <v>0</v>
      </c>
      <c r="E7" s="10">
        <f t="shared" si="1"/>
        <v>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9"/>
      <c r="B8" s="9"/>
      <c r="C8" s="10"/>
      <c r="D8" s="10">
        <f t="shared" si="0"/>
        <v>0</v>
      </c>
      <c r="E8" s="10">
        <f t="shared" si="1"/>
        <v>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9"/>
      <c r="B9" s="9"/>
      <c r="C9" s="10"/>
      <c r="D9" s="10">
        <f t="shared" si="0"/>
        <v>0</v>
      </c>
      <c r="E9" s="10">
        <f t="shared" si="1"/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9"/>
      <c r="B10" s="9"/>
      <c r="C10" s="10"/>
      <c r="D10" s="10">
        <f t="shared" si="0"/>
        <v>0</v>
      </c>
      <c r="E10" s="10">
        <f t="shared" si="1"/>
        <v>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9"/>
      <c r="B11" s="9"/>
      <c r="C11" s="10"/>
      <c r="D11" s="10">
        <f t="shared" si="0"/>
        <v>0</v>
      </c>
      <c r="E11" s="10">
        <f t="shared" si="1"/>
        <v>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9"/>
      <c r="B12" s="9"/>
      <c r="C12" s="10"/>
      <c r="D12" s="10">
        <f t="shared" si="0"/>
        <v>0</v>
      </c>
      <c r="E12" s="10">
        <f t="shared" si="1"/>
        <v>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9"/>
      <c r="B13" s="9"/>
      <c r="C13" s="10"/>
      <c r="D13" s="10">
        <f t="shared" si="0"/>
        <v>0</v>
      </c>
      <c r="E13" s="10">
        <f t="shared" si="1"/>
        <v>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9"/>
      <c r="B14" s="9"/>
      <c r="C14" s="10"/>
      <c r="D14" s="10">
        <f t="shared" si="0"/>
        <v>0</v>
      </c>
      <c r="E14" s="10">
        <f t="shared" si="1"/>
        <v>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9"/>
      <c r="B15" s="9"/>
      <c r="C15" s="10"/>
      <c r="D15" s="10">
        <f t="shared" si="0"/>
        <v>0</v>
      </c>
      <c r="E15" s="10">
        <f t="shared" si="1"/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9"/>
      <c r="B16" s="9"/>
      <c r="C16" s="10"/>
      <c r="D16" s="10">
        <f t="shared" si="0"/>
        <v>0</v>
      </c>
      <c r="E16" s="10">
        <f t="shared" si="1"/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9"/>
      <c r="B17" s="9"/>
      <c r="C17" s="10"/>
      <c r="D17" s="10">
        <f t="shared" si="0"/>
        <v>0</v>
      </c>
      <c r="E17" s="10">
        <f t="shared" si="1"/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15" t="s">
        <v>15</v>
      </c>
      <c r="E18" s="16">
        <f>SUM(E4:E17)</f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A2:F2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D16" sqref="D16:D17"/>
    </sheetView>
  </sheetViews>
  <sheetFormatPr baseColWidth="10" defaultColWidth="14.42578125" defaultRowHeight="15" customHeight="1"/>
  <cols>
    <col min="1" max="1" width="27.42578125" customWidth="1"/>
    <col min="2" max="2" width="11.42578125" customWidth="1"/>
    <col min="3" max="3" width="21.28515625" customWidth="1"/>
    <col min="4" max="4" width="19.140625" customWidth="1"/>
    <col min="5" max="5" width="17.85546875" customWidth="1"/>
    <col min="6" max="6" width="29.140625" customWidth="1"/>
    <col min="7" max="7" width="10.7109375" hidden="1" customWidth="1"/>
    <col min="8" max="9" width="11.42578125" hidden="1" customWidth="1"/>
    <col min="10" max="26" width="10.7109375" customWidth="1"/>
  </cols>
  <sheetData>
    <row r="1" spans="1:26" ht="59.25" customHeight="1">
      <c r="A1" s="36"/>
      <c r="B1" s="85" t="s">
        <v>72</v>
      </c>
      <c r="C1" s="55"/>
      <c r="D1" s="55"/>
      <c r="E1" s="56"/>
      <c r="F1" s="3" t="s">
        <v>96</v>
      </c>
      <c r="G1" s="37"/>
      <c r="H1" s="37"/>
      <c r="I1" s="3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7.5" customHeight="1">
      <c r="A2" s="88"/>
      <c r="B2" s="87"/>
      <c r="C2" s="87"/>
      <c r="D2" s="87"/>
      <c r="E2" s="87"/>
      <c r="F2" s="87"/>
      <c r="G2" s="37"/>
      <c r="H2" s="37"/>
      <c r="I2" s="3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50.25" customHeight="1">
      <c r="A3" s="89" t="s">
        <v>74</v>
      </c>
      <c r="B3" s="74"/>
      <c r="C3" s="74"/>
      <c r="D3" s="74"/>
      <c r="E3" s="74"/>
      <c r="F3" s="74"/>
      <c r="G3" s="37"/>
      <c r="H3" s="37"/>
      <c r="I3" s="3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38"/>
      <c r="B4" s="22"/>
      <c r="C4" s="22"/>
      <c r="D4" s="22"/>
      <c r="E4" s="22"/>
      <c r="F4" s="39"/>
      <c r="G4" s="37"/>
      <c r="H4" s="37"/>
      <c r="I4" s="3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>
      <c r="A5" s="40" t="s">
        <v>75</v>
      </c>
      <c r="B5" s="40" t="s">
        <v>76</v>
      </c>
      <c r="C5" s="40" t="s">
        <v>77</v>
      </c>
      <c r="D5" s="40" t="s">
        <v>78</v>
      </c>
      <c r="E5" s="40" t="s">
        <v>79</v>
      </c>
      <c r="F5" s="40" t="s">
        <v>80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43.5" customHeight="1">
      <c r="A6" s="41" t="s">
        <v>81</v>
      </c>
      <c r="B6" s="42">
        <v>1</v>
      </c>
      <c r="C6" s="42" t="s">
        <v>83</v>
      </c>
      <c r="D6" s="43"/>
      <c r="E6" s="44"/>
      <c r="F6" s="4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46" t="s">
        <v>87</v>
      </c>
      <c r="B7" s="46">
        <v>3</v>
      </c>
      <c r="C7" s="46" t="s">
        <v>88</v>
      </c>
      <c r="D7" s="47"/>
      <c r="E7" s="48"/>
      <c r="F7" s="45">
        <f>(B7*E7)</f>
        <v>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49"/>
      <c r="B8" s="49"/>
      <c r="C8" s="49"/>
      <c r="D8" s="50"/>
      <c r="E8" s="51"/>
      <c r="F8" s="50">
        <f t="shared" ref="F8:F9" si="0">B8*D8*E8*12</f>
        <v>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49"/>
      <c r="B9" s="49"/>
      <c r="C9" s="49"/>
      <c r="D9" s="50"/>
      <c r="E9" s="51"/>
      <c r="F9" s="50">
        <f t="shared" si="0"/>
        <v>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5"/>
      <c r="B10" s="5"/>
      <c r="C10" s="5"/>
      <c r="D10" s="5"/>
      <c r="E10" s="15" t="s">
        <v>15</v>
      </c>
      <c r="F10" s="16">
        <f>SUM(F6:F9)</f>
        <v>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E1"/>
    <mergeCell ref="A2:F2"/>
    <mergeCell ref="A3:F3"/>
  </mergeCells>
  <pageMargins left="0.70866141732283472" right="0.70866141732283472" top="0.74803149606299213" bottom="0.74803149606299213" header="0" footer="0"/>
  <pageSetup paperSize="9" orientation="portrait"/>
  <headerFooter>
    <oddFooter>&amp;CPCSST-007 RECURSOS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RECURSO FINANCIERO</vt:lpstr>
      <vt:lpstr>RECURSO TÉCNICO</vt:lpstr>
      <vt:lpstr>PERSONAL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2022-12-16T23:00:38Z</dcterms:modified>
</cp:coreProperties>
</file>