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8DE79B9C-9A1F-45B2-8A51-6614F20E9D3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1" l="1"/>
  <c r="M50" i="1"/>
  <c r="J50" i="1"/>
  <c r="I50" i="1"/>
  <c r="M38" i="1"/>
  <c r="L38" i="1"/>
  <c r="J38" i="1"/>
  <c r="I38" i="1"/>
  <c r="L21" i="1"/>
  <c r="I21" i="1"/>
  <c r="L3" i="1"/>
  <c r="J3" i="1"/>
  <c r="I3" i="1"/>
  <c r="M21" i="1"/>
  <c r="J21" i="1"/>
  <c r="M3" i="1"/>
</calcChain>
</file>

<file path=xl/sharedStrings.xml><?xml version="1.0" encoding="utf-8"?>
<sst xmlns="http://schemas.openxmlformats.org/spreadsheetml/2006/main" count="261" uniqueCount="152">
  <si>
    <t>ID</t>
  </si>
  <si>
    <t>Assignable Element Type</t>
  </si>
  <si>
    <t>ImpactOn Element Types</t>
  </si>
  <si>
    <t>UIA Propagation Results (=Affected Elements where first element is directly affected, remaining elements are indirectly affected)</t>
  </si>
  <si>
    <t>false/true positive/negative</t>
  </si>
  <si>
    <t>Precision</t>
  </si>
  <si>
    <t>Recall</t>
  </si>
  <si>
    <t>Why no further impact?</t>
  </si>
  <si>
    <t>Sources:</t>
  </si>
  <si>
    <t>See Uncertainty_Template_CWA.xlsx 
for uncertainties</t>
  </si>
  <si>
    <t xml:space="preserve">
Provided by :
cwa.uncertaintytype</t>
  </si>
  <si>
    <t>n/a -&gt; Currently no propagation algorithms defined</t>
  </si>
  <si>
    <t>Based on manual structural propagation via CWA Architecture (cwa.allocation, cwa.repository,…)</t>
  </si>
  <si>
    <t>Legend:</t>
  </si>
  <si>
    <t>True positive</t>
  </si>
  <si>
    <t>False Positive</t>
  </si>
  <si>
    <t>False Negative</t>
  </si>
  <si>
    <t>S1_1</t>
  </si>
  <si>
    <t>CoronaWarnAppServer_HWResource(_zudcIFwKEeyZguoeZPFbfQ): ResourceContainer</t>
  </si>
  <si>
    <t>Assembly_CoronaWarnAppServer &lt;CoronaWarnAppServer&gt;(_FeoIoFs7EeyZguoeZPFbfQ): AssemblyContext</t>
  </si>
  <si>
    <t>Connector Assembly_CoronaWarnAppServer &lt;CoronaWarnAppServer&gt; -&gt; Assembly_ContentDeliveryNetwork &lt;ContentDeliveryNetwork&gt;(_jeVdoFs7EeyZguoeZPFbfQ): AssemblyConnector</t>
  </si>
  <si>
    <t>Connector Assembly_CoronaWarnAppServer &lt;CoronaWarnAppServer&gt; -&gt; Assembly_VerificationServer &lt;VerificationServer&gt;(_LseyAFs7EeyZguoeZPFbfQ): AssemblyConnector</t>
  </si>
  <si>
    <t>Connector Assembly_CoronaWarnApp &lt;CoronaWarnApp&gt; -&gt; Assembly_CoronaWarnAppServer &lt;CoronaWarnAppServer&gt;(_EpCQYGG9EeyYW-3yWDgzyw): AssemblyConnector</t>
  </si>
  <si>
    <t>S1_2</t>
  </si>
  <si>
    <t>Provided_ISubmissionService(_1PQJQFs1EeyjS5hmr-doJA): OperationProvidedRole</t>
  </si>
  <si>
    <t>S1_3</t>
  </si>
  <si>
    <t>CoronaWarnAppServerDB(_7oWWkFq3EeyjS5hmr-doJA): BasicComponent</t>
  </si>
  <si>
    <t>ContentDeliveryNetwork(_WMc6UFwLEeyZguoeZPFbfQ): ResourceContainer</t>
  </si>
  <si>
    <t>S1_4</t>
  </si>
  <si>
    <t>S1_5</t>
  </si>
  <si>
    <t>S1_6</t>
  </si>
  <si>
    <t>VerificationServer_HWResource(_ymr7wFwKEeyZguoeZPFbfQ): ResourceContainer</t>
  </si>
  <si>
    <t>Scenario 1</t>
  </si>
  <si>
    <t>Where is data persisted?</t>
  </si>
  <si>
    <t>Hardware Resource</t>
  </si>
  <si>
    <t>Communcation Component, Component Instance</t>
  </si>
  <si>
    <t>What is the structure of the interface?</t>
  </si>
  <si>
    <t>Component Interface Type</t>
  </si>
  <si>
    <t xml:space="preserve"> ---</t>
  </si>
  <si>
    <t>What data is persisted?</t>
  </si>
  <si>
    <t>Basic Component Type</t>
  </si>
  <si>
    <t>How is communicated?</t>
  </si>
  <si>
    <t>Communication Component</t>
  </si>
  <si>
    <t>Hardware Resouce</t>
  </si>
  <si>
    <t>Accuracy (per Scenario)</t>
  </si>
  <si>
    <t>Accuracy (context information included)</t>
  </si>
  <si>
    <t>Uncertainty Type ID</t>
  </si>
  <si>
    <t>Uncertainty Type Name</t>
  </si>
  <si>
    <t>CU3</t>
  </si>
  <si>
    <t>CU8</t>
  </si>
  <si>
    <t>CU2</t>
  </si>
  <si>
    <t>CU12</t>
  </si>
  <si>
    <t>CU25</t>
  </si>
  <si>
    <t>Is communciation intercepted?</t>
  </si>
  <si>
    <t>Additional Explannation for Accuracy including the context information</t>
  </si>
  <si>
    <t>Direct impact -&gt; trivial</t>
  </si>
  <si>
    <t>Based on manual structural propagation via CWA Architecture (cwa.allocation, cwa.repository,…)
INCLUDING context information</t>
  </si>
  <si>
    <t>Not knowing location has Impact: user related data persisted here -&gt; EU law says impact</t>
  </si>
  <si>
    <t xml:space="preserve">Not knowing location has no impact: Data (=Aggegrated keys) are publicly accessible, encryption does not matter </t>
  </si>
  <si>
    <t>Not knowing location has impact: Encryption necessary because confidential data is transmitted but encryption is uncertain (See S1_6), if location and encryption remains uncertaint -&gt; Impact on confidentiality</t>
  </si>
  <si>
    <t>Not knowing location has no impact: Diagnosis Keys uploaded here which is confidential data, but this communication is encrypted!</t>
  </si>
  <si>
    <t>Not knowing what data is persisted has impact: Deployment location is uncertaint (See S1_1) -&gt; If confidential data is persisted, EU Regulation see confidentiality breach</t>
  </si>
  <si>
    <t>Not knowing communication type has no impact: Location and Kind of data persisted on CDN is known (only public data)</t>
  </si>
  <si>
    <t xml:space="preserve">Not knowing communication type has impact: Location and data is still uncertaint </t>
  </si>
  <si>
    <t>Not knowing communication type has impact: Location is certain but we know that confidential data is  persisted here</t>
  </si>
  <si>
    <t>S2_1</t>
  </si>
  <si>
    <t>TestResultServer_HWResource(_v-rZAFqcEeyjS5hmr-doJA): ResourceContainer</t>
  </si>
  <si>
    <t>Assembly_TestResultServer &lt;TestResultServer&gt;(_skotEFs2EeyZguoeZPFbfQ): AssemblyContext</t>
  </si>
  <si>
    <t>Connector Assembly_VerificationServer &lt;VerificationServer&gt; -&gt; Assembly_TestResultServer &lt;TestResultServer&gt;(__i6_MFs6EeyZguoeZPFbfQ): AssemblyConnector</t>
  </si>
  <si>
    <t>PortalServer_HWResource(_-_crsFqrEeyjS5hmr-doJA): ResourceContainer</t>
  </si>
  <si>
    <t>Connector Assembly_Portal &lt;Portal&gt; -&gt; Assembly_VerificationServer &lt;VerificationServer&gt;(_7cofQFs6EeyZguoeZPFbfQ): AssemblyConnector</t>
  </si>
  <si>
    <t>Assembly_Portal &lt;Portal&gt;(_efuEAFs6EeyZguoeZPFbfQ): AssemblyContext</t>
  </si>
  <si>
    <t>S2_2</t>
  </si>
  <si>
    <t>TestResultDB(_JnEbIFsvEeyjS5hmr-doJA): BasicComponent</t>
  </si>
  <si>
    <t>S2_3</t>
  </si>
  <si>
    <t>S2_4</t>
  </si>
  <si>
    <t>S2_5</t>
  </si>
  <si>
    <t>S2_6</t>
  </si>
  <si>
    <t>Scenario 2</t>
  </si>
  <si>
    <t>Where is deployed?</t>
  </si>
  <si>
    <t>CU20</t>
  </si>
  <si>
    <t>How long is data being stored?</t>
  </si>
  <si>
    <t>CU10</t>
  </si>
  <si>
    <t>Is the data to be persisted confidential?</t>
  </si>
  <si>
    <t>CU24</t>
  </si>
  <si>
    <t>What kind of storage is used?</t>
  </si>
  <si>
    <t>CU15</t>
  </si>
  <si>
    <t xml:space="preserve">Not knowing deployment location has no impact: Communication is encrypted! </t>
  </si>
  <si>
    <t>Not knowing deployment location has impact: We do not know is user related data is persisted (See S2_4)</t>
  </si>
  <si>
    <t>Not knowing deployment location has impact: We know that user related data is processed here (Test results)</t>
  </si>
  <si>
    <t>Not knowing how long data is persisted has impact: We do not know if user related data is persisted (See S2_4)</t>
  </si>
  <si>
    <t>Not knowing deployment location has no impact: Only anonymised keys are stored here wich are made publicly available cia CDN</t>
  </si>
  <si>
    <t>S1_7</t>
  </si>
  <si>
    <t>CU5</t>
  </si>
  <si>
    <t>Where is data processed?</t>
  </si>
  <si>
    <t>Communcation Component</t>
  </si>
  <si>
    <t>Not knowing where data is processed has ni impact: Communication is encrypted here!</t>
  </si>
  <si>
    <t>S2_7</t>
  </si>
  <si>
    <t>CU21</t>
  </si>
  <si>
    <t>Is virtualization used?</t>
  </si>
  <si>
    <t>S3_1</t>
  </si>
  <si>
    <t>S3_2</t>
  </si>
  <si>
    <t>S3_3</t>
  </si>
  <si>
    <t>S3_4</t>
  </si>
  <si>
    <t>S3_5</t>
  </si>
  <si>
    <t>S3_6</t>
  </si>
  <si>
    <t>S3_7</t>
  </si>
  <si>
    <t>Provided_IMobileUser(_WCKfYGG9EeyYW-3yWDgzyw): OperationProvidedRole</t>
  </si>
  <si>
    <t>SubmissionService(_5rjAUFszEeyjS5hmr-doJA): BasicComponent</t>
  </si>
  <si>
    <t>uploadDiagnosisKeysMobileUser(_yBOLQGG9EeyYW-3yWDgzyw): EntryLevelSystemCall</t>
  </si>
  <si>
    <t>Assembly_CoronaWarnApp &lt;CoronaWarnApp&gt; - Provided_IMobileUser_CoronaWarnApp(_852XIGG8EeyYW-3yWDgzyw$_rWnw8GG8EeyYW-3yWDgzyw): ComponentInterfaceInstance</t>
  </si>
  <si>
    <t>Required_ISubmitData_DistributionServices(_d7700GG5Eeyu14wnCa3pKQ): OperationRequiredRole</t>
  </si>
  <si>
    <t>Provided_ITestResultLab_TestResultLogic(_Ve-dQFsvEeyjS5hmr-doJA): OperationProvidedRole</t>
  </si>
  <si>
    <t>Provided_System_ITestResultLab(_wNXHQFs2EeyZguoeZPFbfQ): OperationProvidedRole</t>
  </si>
  <si>
    <t>What data is provided?</t>
  </si>
  <si>
    <t>How is meta-data handled?</t>
  </si>
  <si>
    <t>What data is logged?</t>
  </si>
  <si>
    <t>Is input validated?</t>
  </si>
  <si>
    <t>Are SQL Injections performed?</t>
  </si>
  <si>
    <t>How is user identification performed?</t>
  </si>
  <si>
    <t>CU7</t>
  </si>
  <si>
    <t>System Interface</t>
  </si>
  <si>
    <t>CU9</t>
  </si>
  <si>
    <t>CU14</t>
  </si>
  <si>
    <t>Usage Behaviour</t>
  </si>
  <si>
    <t>Component Interface Instance</t>
  </si>
  <si>
    <t>CU16</t>
  </si>
  <si>
    <t>CU28</t>
  </si>
  <si>
    <t>CU19</t>
  </si>
  <si>
    <t>Which authentification mechansisms are used?</t>
  </si>
  <si>
    <t>Required_ExposureNotificationFramework_CoronaWarnApp(_q0NncGG8EeyYW-3yWDgzyw): OperationRequiredRole</t>
  </si>
  <si>
    <t>Required_ExposureNotificationFramework(_Rt4mwGG9EeyYW-3yWDgzyw): OperationRequiredRole</t>
  </si>
  <si>
    <t>S3_8</t>
  </si>
  <si>
    <t>CU11</t>
  </si>
  <si>
    <t>Impact -&gt; Input is not validatet here (See S3_4)</t>
  </si>
  <si>
    <t>Impact -&gt; TestResult creation via this interface!</t>
  </si>
  <si>
    <t>No impact -&gt; Within mobile Device</t>
  </si>
  <si>
    <t>Scenario 3</t>
  </si>
  <si>
    <t>CoronaWarnApp(_4AJ1wFqUEeyjS5hmr-doJA): System</t>
  </si>
  <si>
    <t>Provided_System_IHotline(_ihDygFs6EeyZguoeZPFbfQ): OperationProvidedRole</t>
  </si>
  <si>
    <t>Required_System_IFederationGateway(_am3GoFs7EeyZguoeZPFbfQ): OperationRequiredRole</t>
  </si>
  <si>
    <t>S4_1</t>
  </si>
  <si>
    <t>S4_2</t>
  </si>
  <si>
    <t>S4_3</t>
  </si>
  <si>
    <t>S4_4</t>
  </si>
  <si>
    <t>ContentDeliveryNetwork(_488TsFrMEeyjS5hmr-doJA): BasicComponent</t>
  </si>
  <si>
    <t>Which UI Pattern is used?</t>
  </si>
  <si>
    <t>Which component is chosen?</t>
  </si>
  <si>
    <t>Correct Design for secure Architecture?</t>
  </si>
  <si>
    <t>Is the component insecure due to software bugs?</t>
  </si>
  <si>
    <t>System</t>
  </si>
  <si>
    <t>No impact -&gt; Structure of interface is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</si>
</sst>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3" fillId="4" borderId="0" xfId="0" applyFont="1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3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D26" zoomScale="85" zoomScaleNormal="85" workbookViewId="0">
      <selection activeCell="G37" sqref="G37"/>
    </sheetView>
  </sheetViews>
  <sheetFormatPr baseColWidth="10" defaultColWidth="9.140625" defaultRowHeight="15" x14ac:dyDescent="0.25"/>
  <cols>
    <col min="1" max="1" width="11.85546875" style="12" customWidth="1"/>
    <col min="2" max="2" width="12.28515625" style="12" customWidth="1"/>
    <col min="3" max="3" width="20" style="12" customWidth="1"/>
    <col min="4" max="4" width="50.140625" style="12" customWidth="1"/>
    <col min="5" max="5" width="30.28515625" style="12" customWidth="1"/>
    <col min="6" max="6" width="55.28515625" style="12" customWidth="1"/>
    <col min="7" max="7" width="173" customWidth="1"/>
    <col min="8" max="8" width="25.28515625" customWidth="1"/>
    <col min="9" max="9" width="19.7109375" customWidth="1"/>
    <col min="10" max="10" width="12.85546875" customWidth="1"/>
    <col min="11" max="11" width="35.42578125" customWidth="1"/>
    <col min="12" max="12" width="18" customWidth="1"/>
    <col min="13" max="13" width="19.5703125" customWidth="1"/>
    <col min="14" max="14" width="255.5703125" customWidth="1"/>
    <col min="15" max="15" width="25.85546875" customWidth="1"/>
  </cols>
  <sheetData>
    <row r="1" spans="1:15" x14ac:dyDescent="0.25">
      <c r="H1" s="25" t="s">
        <v>44</v>
      </c>
      <c r="I1" s="25"/>
      <c r="J1" s="25"/>
      <c r="K1" s="26" t="s">
        <v>45</v>
      </c>
      <c r="L1" s="26"/>
      <c r="M1" s="26"/>
    </row>
    <row r="2" spans="1:15" ht="45" customHeight="1" x14ac:dyDescent="0.25">
      <c r="B2" s="13" t="s">
        <v>0</v>
      </c>
      <c r="C2" s="13" t="s">
        <v>46</v>
      </c>
      <c r="D2" s="13" t="s">
        <v>47</v>
      </c>
      <c r="E2" s="13" t="s">
        <v>1</v>
      </c>
      <c r="F2" s="13" t="s">
        <v>2</v>
      </c>
      <c r="G2" s="17" t="s">
        <v>3</v>
      </c>
      <c r="H2" s="1" t="s">
        <v>4</v>
      </c>
      <c r="I2" s="2" t="s">
        <v>5</v>
      </c>
      <c r="J2" s="2" t="s">
        <v>6</v>
      </c>
      <c r="K2" s="1" t="s">
        <v>4</v>
      </c>
      <c r="L2" s="2" t="s">
        <v>5</v>
      </c>
      <c r="M2" s="2" t="s">
        <v>6</v>
      </c>
      <c r="N2" s="3" t="s">
        <v>54</v>
      </c>
      <c r="O2" s="3" t="s">
        <v>7</v>
      </c>
    </row>
    <row r="3" spans="1:15" x14ac:dyDescent="0.25">
      <c r="A3" s="20" t="s">
        <v>32</v>
      </c>
      <c r="B3" s="19" t="s">
        <v>17</v>
      </c>
      <c r="C3" s="22" t="s">
        <v>48</v>
      </c>
      <c r="D3" s="22" t="s">
        <v>33</v>
      </c>
      <c r="E3" s="19" t="s">
        <v>34</v>
      </c>
      <c r="F3" s="19" t="s">
        <v>35</v>
      </c>
      <c r="G3" t="s">
        <v>18</v>
      </c>
      <c r="H3" s="9"/>
      <c r="I3" s="21">
        <f>17/(17+0)</f>
        <v>1</v>
      </c>
      <c r="J3" s="21">
        <f>17/(17+0)</f>
        <v>1</v>
      </c>
      <c r="K3" s="9"/>
      <c r="L3" s="21">
        <f>13/(13+4)</f>
        <v>0.76470588235294112</v>
      </c>
      <c r="M3" s="21">
        <f>15/(15+0)</f>
        <v>1</v>
      </c>
      <c r="N3" t="s">
        <v>55</v>
      </c>
    </row>
    <row r="4" spans="1:15" x14ac:dyDescent="0.25">
      <c r="A4" s="20"/>
      <c r="B4" s="19"/>
      <c r="C4" s="19"/>
      <c r="D4" s="19"/>
      <c r="E4" s="19"/>
      <c r="F4" s="19"/>
      <c r="G4" t="s">
        <v>19</v>
      </c>
      <c r="H4" s="9"/>
      <c r="I4" s="21"/>
      <c r="J4" s="21"/>
      <c r="K4" s="9"/>
      <c r="L4" s="21"/>
      <c r="M4" s="21"/>
      <c r="N4" t="s">
        <v>57</v>
      </c>
    </row>
    <row r="5" spans="1:15" x14ac:dyDescent="0.25">
      <c r="A5" s="20"/>
      <c r="B5" s="19"/>
      <c r="C5" s="19"/>
      <c r="D5" s="19"/>
      <c r="E5" s="19"/>
      <c r="F5" s="19"/>
      <c r="G5" t="s">
        <v>20</v>
      </c>
      <c r="H5" s="9"/>
      <c r="I5" s="21"/>
      <c r="J5" s="21"/>
      <c r="K5" s="10"/>
      <c r="L5" s="21"/>
      <c r="M5" s="21"/>
      <c r="N5" t="s">
        <v>58</v>
      </c>
    </row>
    <row r="6" spans="1:15" x14ac:dyDescent="0.25">
      <c r="A6" s="20"/>
      <c r="B6" s="19"/>
      <c r="C6" s="19"/>
      <c r="D6" s="19"/>
      <c r="E6" s="19"/>
      <c r="F6" s="19"/>
      <c r="G6" t="s">
        <v>21</v>
      </c>
      <c r="H6" s="9"/>
      <c r="I6" s="21"/>
      <c r="J6" s="21"/>
      <c r="K6" s="9"/>
      <c r="L6" s="21"/>
      <c r="M6" s="21"/>
      <c r="N6" t="s">
        <v>59</v>
      </c>
    </row>
    <row r="7" spans="1:15" ht="15.75" customHeight="1" x14ac:dyDescent="0.25">
      <c r="A7" s="20"/>
      <c r="B7" s="19"/>
      <c r="C7" s="19"/>
      <c r="D7" s="19"/>
      <c r="E7" s="19"/>
      <c r="F7" s="19"/>
      <c r="G7" t="s">
        <v>22</v>
      </c>
      <c r="H7" s="9"/>
      <c r="I7" s="21"/>
      <c r="J7" s="21"/>
      <c r="K7" s="10"/>
      <c r="L7" s="21"/>
      <c r="M7" s="21"/>
      <c r="N7" t="s">
        <v>60</v>
      </c>
    </row>
    <row r="8" spans="1:15" ht="30.75" customHeight="1" x14ac:dyDescent="0.25">
      <c r="A8" s="20"/>
      <c r="B8" s="12" t="s">
        <v>23</v>
      </c>
      <c r="C8" s="16" t="s">
        <v>49</v>
      </c>
      <c r="D8" s="16" t="s">
        <v>36</v>
      </c>
      <c r="E8" s="16" t="s">
        <v>37</v>
      </c>
      <c r="F8" s="1" t="s">
        <v>38</v>
      </c>
      <c r="G8" t="s">
        <v>24</v>
      </c>
      <c r="H8" s="9"/>
      <c r="I8" s="21"/>
      <c r="J8" s="21"/>
      <c r="K8" s="9"/>
      <c r="L8" s="21"/>
      <c r="M8" s="21"/>
      <c r="N8" t="s">
        <v>55</v>
      </c>
    </row>
    <row r="9" spans="1:15" ht="29.25" customHeight="1" x14ac:dyDescent="0.25">
      <c r="A9" s="20"/>
      <c r="B9" s="19" t="s">
        <v>25</v>
      </c>
      <c r="C9" s="22" t="s">
        <v>50</v>
      </c>
      <c r="D9" s="22" t="s">
        <v>39</v>
      </c>
      <c r="E9" s="19" t="s">
        <v>40</v>
      </c>
      <c r="F9" s="19" t="s">
        <v>34</v>
      </c>
      <c r="G9" t="s">
        <v>26</v>
      </c>
      <c r="H9" s="9"/>
      <c r="I9" s="21"/>
      <c r="J9" s="21"/>
      <c r="K9" s="9"/>
      <c r="L9" s="21"/>
      <c r="M9" s="21"/>
      <c r="N9" t="s">
        <v>55</v>
      </c>
    </row>
    <row r="10" spans="1:15" x14ac:dyDescent="0.25">
      <c r="A10" s="20"/>
      <c r="B10" s="19"/>
      <c r="C10" s="19"/>
      <c r="D10" s="19"/>
      <c r="E10" s="19"/>
      <c r="F10" s="19"/>
      <c r="G10" t="s">
        <v>18</v>
      </c>
      <c r="H10" s="9"/>
      <c r="I10" s="21"/>
      <c r="J10" s="21"/>
      <c r="K10" s="9"/>
      <c r="L10" s="21"/>
      <c r="M10" s="21"/>
      <c r="N10" t="s">
        <v>61</v>
      </c>
    </row>
    <row r="11" spans="1:15" ht="27" customHeight="1" x14ac:dyDescent="0.25">
      <c r="A11" s="20"/>
      <c r="B11" s="19" t="s">
        <v>28</v>
      </c>
      <c r="C11" s="19" t="s">
        <v>51</v>
      </c>
      <c r="D11" s="19" t="s">
        <v>41</v>
      </c>
      <c r="E11" s="19" t="s">
        <v>42</v>
      </c>
      <c r="F11" s="19" t="s">
        <v>43</v>
      </c>
      <c r="G11" t="s">
        <v>20</v>
      </c>
      <c r="H11" s="9"/>
      <c r="I11" s="21"/>
      <c r="J11" s="21"/>
      <c r="K11" s="9"/>
      <c r="L11" s="21"/>
      <c r="M11" s="21"/>
      <c r="N11" t="s">
        <v>55</v>
      </c>
    </row>
    <row r="12" spans="1:15" x14ac:dyDescent="0.25">
      <c r="A12" s="20"/>
      <c r="B12" s="19"/>
      <c r="C12" s="19"/>
      <c r="D12" s="19"/>
      <c r="E12" s="19"/>
      <c r="F12" s="19"/>
      <c r="G12" t="s">
        <v>27</v>
      </c>
      <c r="H12" s="9"/>
      <c r="I12" s="21"/>
      <c r="J12" s="21"/>
      <c r="K12" s="10"/>
      <c r="L12" s="21"/>
      <c r="M12" s="21"/>
      <c r="N12" t="s">
        <v>62</v>
      </c>
    </row>
    <row r="13" spans="1:15" x14ac:dyDescent="0.25">
      <c r="A13" s="20"/>
      <c r="B13" s="19"/>
      <c r="C13" s="19"/>
      <c r="D13" s="19"/>
      <c r="E13" s="19"/>
      <c r="F13" s="19"/>
      <c r="G13" t="s">
        <v>18</v>
      </c>
      <c r="H13" s="9"/>
      <c r="I13" s="21"/>
      <c r="J13" s="21"/>
      <c r="K13" s="9"/>
      <c r="L13" s="21"/>
      <c r="M13" s="21"/>
      <c r="N13" t="s">
        <v>63</v>
      </c>
    </row>
    <row r="14" spans="1:15" ht="33.75" customHeight="1" x14ac:dyDescent="0.25">
      <c r="A14" s="20"/>
      <c r="B14" s="19" t="s">
        <v>29</v>
      </c>
      <c r="C14" s="19" t="s">
        <v>51</v>
      </c>
      <c r="D14" s="19" t="s">
        <v>41</v>
      </c>
      <c r="E14" s="19" t="s">
        <v>42</v>
      </c>
      <c r="F14" s="19" t="s">
        <v>43</v>
      </c>
      <c r="G14" t="s">
        <v>21</v>
      </c>
      <c r="H14" s="9"/>
      <c r="I14" s="21"/>
      <c r="J14" s="21"/>
      <c r="K14" s="9"/>
      <c r="L14" s="21"/>
      <c r="M14" s="21"/>
      <c r="N14" t="s">
        <v>55</v>
      </c>
    </row>
    <row r="15" spans="1:15" x14ac:dyDescent="0.25">
      <c r="A15" s="20"/>
      <c r="B15" s="19"/>
      <c r="C15" s="19"/>
      <c r="D15" s="19"/>
      <c r="E15" s="19"/>
      <c r="F15" s="19"/>
      <c r="G15" t="s">
        <v>18</v>
      </c>
      <c r="H15" s="9"/>
      <c r="I15" s="21"/>
      <c r="J15" s="21"/>
      <c r="K15" s="9"/>
      <c r="L15" s="21"/>
      <c r="M15" s="21"/>
      <c r="N15" t="s">
        <v>63</v>
      </c>
    </row>
    <row r="16" spans="1:15" x14ac:dyDescent="0.25">
      <c r="A16" s="20"/>
      <c r="B16" s="19"/>
      <c r="C16" s="19"/>
      <c r="D16" s="19"/>
      <c r="E16" s="19"/>
      <c r="F16" s="19"/>
      <c r="G16" t="s">
        <v>31</v>
      </c>
      <c r="H16" s="9"/>
      <c r="I16" s="21"/>
      <c r="J16" s="21"/>
      <c r="K16" s="9"/>
      <c r="L16" s="21"/>
      <c r="M16" s="21"/>
      <c r="N16" t="s">
        <v>64</v>
      </c>
    </row>
    <row r="17" spans="1:14" ht="29.25" customHeight="1" x14ac:dyDescent="0.25">
      <c r="A17" s="20"/>
      <c r="B17" s="12" t="s">
        <v>30</v>
      </c>
      <c r="C17" s="1" t="s">
        <v>52</v>
      </c>
      <c r="D17" s="1" t="s">
        <v>53</v>
      </c>
      <c r="E17" s="15" t="s">
        <v>42</v>
      </c>
      <c r="F17" s="15" t="s">
        <v>38</v>
      </c>
      <c r="G17" t="s">
        <v>20</v>
      </c>
      <c r="H17" s="9"/>
      <c r="I17" s="21"/>
      <c r="J17" s="21"/>
      <c r="K17" s="9"/>
      <c r="L17" s="21"/>
      <c r="M17" s="21"/>
      <c r="N17" t="s">
        <v>55</v>
      </c>
    </row>
    <row r="18" spans="1:14" ht="29.25" customHeight="1" x14ac:dyDescent="0.25">
      <c r="A18" s="20"/>
      <c r="B18" s="19" t="s">
        <v>92</v>
      </c>
      <c r="C18" s="22" t="s">
        <v>93</v>
      </c>
      <c r="D18" s="22" t="s">
        <v>94</v>
      </c>
      <c r="E18" s="24" t="s">
        <v>34</v>
      </c>
      <c r="F18" s="24" t="s">
        <v>95</v>
      </c>
      <c r="G18" t="s">
        <v>69</v>
      </c>
      <c r="H18" s="9"/>
      <c r="I18" s="21"/>
      <c r="J18" s="21"/>
      <c r="K18" s="9"/>
      <c r="L18" s="21"/>
      <c r="M18" s="21"/>
      <c r="N18" t="s">
        <v>55</v>
      </c>
    </row>
    <row r="19" spans="1:14" ht="17.25" customHeight="1" x14ac:dyDescent="0.25">
      <c r="A19" s="20"/>
      <c r="B19" s="19"/>
      <c r="C19" s="22"/>
      <c r="D19" s="22"/>
      <c r="E19" s="24"/>
      <c r="F19" s="24"/>
      <c r="G19" t="s">
        <v>70</v>
      </c>
      <c r="H19" s="9"/>
      <c r="I19" s="21"/>
      <c r="J19" s="21"/>
      <c r="K19" s="10"/>
      <c r="L19" s="21"/>
      <c r="M19" s="21"/>
      <c r="N19" t="s">
        <v>96</v>
      </c>
    </row>
    <row r="21" spans="1:14" x14ac:dyDescent="0.25">
      <c r="A21" s="20" t="s">
        <v>78</v>
      </c>
      <c r="B21" s="19" t="s">
        <v>65</v>
      </c>
      <c r="C21" s="19" t="s">
        <v>80</v>
      </c>
      <c r="D21" s="19" t="s">
        <v>79</v>
      </c>
      <c r="E21" s="19" t="s">
        <v>34</v>
      </c>
      <c r="F21" s="19" t="s">
        <v>35</v>
      </c>
      <c r="G21" t="s">
        <v>66</v>
      </c>
      <c r="H21" s="9"/>
      <c r="I21" s="21">
        <f>16/(16+0)</f>
        <v>1</v>
      </c>
      <c r="J21" s="21">
        <f>15/(15+0)</f>
        <v>1</v>
      </c>
      <c r="K21" s="9"/>
      <c r="L21" s="21">
        <f>10/(10+6)</f>
        <v>0.625</v>
      </c>
      <c r="M21" s="21">
        <f>15/(15+0)</f>
        <v>1</v>
      </c>
      <c r="N21" t="s">
        <v>55</v>
      </c>
    </row>
    <row r="22" spans="1:14" x14ac:dyDescent="0.25">
      <c r="A22" s="20"/>
      <c r="B22" s="19"/>
      <c r="C22" s="19"/>
      <c r="D22" s="19"/>
      <c r="E22" s="19"/>
      <c r="F22" s="19"/>
      <c r="G22" t="s">
        <v>67</v>
      </c>
      <c r="H22" s="9"/>
      <c r="I22" s="21"/>
      <c r="J22" s="21"/>
      <c r="K22" s="9"/>
      <c r="L22" s="21"/>
      <c r="M22" s="21"/>
      <c r="N22" t="s">
        <v>88</v>
      </c>
    </row>
    <row r="23" spans="1:14" x14ac:dyDescent="0.25">
      <c r="A23" s="20"/>
      <c r="B23" s="19"/>
      <c r="C23" s="19"/>
      <c r="D23" s="19"/>
      <c r="E23" s="19"/>
      <c r="F23" s="19"/>
      <c r="G23" t="s">
        <v>68</v>
      </c>
      <c r="H23" s="9"/>
      <c r="I23" s="21"/>
      <c r="J23" s="21"/>
      <c r="K23" s="10"/>
      <c r="L23" s="21"/>
      <c r="M23" s="21"/>
      <c r="N23" t="s">
        <v>87</v>
      </c>
    </row>
    <row r="24" spans="1:14" ht="33.75" customHeight="1" x14ac:dyDescent="0.25">
      <c r="A24" s="20"/>
      <c r="B24" s="19" t="s">
        <v>72</v>
      </c>
      <c r="C24" s="19" t="s">
        <v>80</v>
      </c>
      <c r="D24" s="19" t="s">
        <v>79</v>
      </c>
      <c r="E24" s="19" t="s">
        <v>34</v>
      </c>
      <c r="F24" s="19" t="s">
        <v>35</v>
      </c>
      <c r="G24" t="s">
        <v>69</v>
      </c>
      <c r="H24" s="9"/>
      <c r="I24" s="21"/>
      <c r="J24" s="21"/>
      <c r="K24" s="9"/>
      <c r="L24" s="21"/>
      <c r="M24" s="21"/>
      <c r="N24" t="s">
        <v>55</v>
      </c>
    </row>
    <row r="25" spans="1:14" x14ac:dyDescent="0.25">
      <c r="A25" s="20"/>
      <c r="B25" s="19"/>
      <c r="C25" s="19"/>
      <c r="D25" s="19"/>
      <c r="E25" s="19"/>
      <c r="F25" s="19"/>
      <c r="G25" t="s">
        <v>70</v>
      </c>
      <c r="H25" s="9"/>
      <c r="I25" s="21"/>
      <c r="J25" s="21"/>
      <c r="K25" s="9"/>
      <c r="L25" s="21"/>
      <c r="M25" s="21"/>
      <c r="N25" t="s">
        <v>89</v>
      </c>
    </row>
    <row r="26" spans="1:14" x14ac:dyDescent="0.25">
      <c r="A26" s="20"/>
      <c r="B26" s="19"/>
      <c r="C26" s="19"/>
      <c r="D26" s="19"/>
      <c r="E26" s="19"/>
      <c r="F26" s="19"/>
      <c r="G26" t="s">
        <v>71</v>
      </c>
      <c r="H26" s="9"/>
      <c r="I26" s="21"/>
      <c r="J26" s="21"/>
      <c r="K26" s="10"/>
      <c r="L26" s="21"/>
      <c r="M26" s="21"/>
      <c r="N26" t="s">
        <v>87</v>
      </c>
    </row>
    <row r="27" spans="1:14" ht="23.25" customHeight="1" x14ac:dyDescent="0.25">
      <c r="A27" s="20"/>
      <c r="B27" s="19" t="s">
        <v>74</v>
      </c>
      <c r="C27" s="19" t="s">
        <v>82</v>
      </c>
      <c r="D27" s="19" t="s">
        <v>81</v>
      </c>
      <c r="E27" s="19" t="s">
        <v>40</v>
      </c>
      <c r="F27" s="19" t="s">
        <v>34</v>
      </c>
      <c r="G27" t="s">
        <v>73</v>
      </c>
      <c r="H27" s="9"/>
      <c r="I27" s="21"/>
      <c r="J27" s="21"/>
      <c r="K27" s="9"/>
      <c r="L27" s="21"/>
      <c r="M27" s="21"/>
      <c r="N27" t="s">
        <v>55</v>
      </c>
    </row>
    <row r="28" spans="1:14" x14ac:dyDescent="0.25">
      <c r="A28" s="20"/>
      <c r="B28" s="19"/>
      <c r="C28" s="19"/>
      <c r="D28" s="19"/>
      <c r="E28" s="19"/>
      <c r="F28" s="19"/>
      <c r="G28" t="s">
        <v>66</v>
      </c>
      <c r="H28" s="9"/>
      <c r="I28" s="21"/>
      <c r="J28" s="21"/>
      <c r="K28" s="9"/>
      <c r="L28" s="21"/>
      <c r="M28" s="21"/>
      <c r="N28" t="s">
        <v>90</v>
      </c>
    </row>
    <row r="29" spans="1:14" ht="23.25" customHeight="1" x14ac:dyDescent="0.25">
      <c r="A29" s="20"/>
      <c r="B29" s="12" t="s">
        <v>75</v>
      </c>
      <c r="C29" s="12" t="s">
        <v>84</v>
      </c>
      <c r="D29" s="12" t="s">
        <v>83</v>
      </c>
      <c r="E29" s="12" t="s">
        <v>40</v>
      </c>
      <c r="F29" s="1" t="s">
        <v>38</v>
      </c>
      <c r="G29" t="s">
        <v>73</v>
      </c>
      <c r="H29" s="9"/>
      <c r="I29" s="21"/>
      <c r="J29" s="21"/>
      <c r="K29" s="9"/>
      <c r="L29" s="21"/>
      <c r="M29" s="21"/>
      <c r="N29" t="s">
        <v>55</v>
      </c>
    </row>
    <row r="30" spans="1:14" ht="34.5" customHeight="1" x14ac:dyDescent="0.25">
      <c r="A30" s="20"/>
      <c r="B30" s="19" t="s">
        <v>76</v>
      </c>
      <c r="C30" s="19" t="s">
        <v>80</v>
      </c>
      <c r="D30" s="19" t="s">
        <v>79</v>
      </c>
      <c r="E30" s="19" t="s">
        <v>34</v>
      </c>
      <c r="F30" s="19" t="s">
        <v>35</v>
      </c>
      <c r="G30" t="s">
        <v>18</v>
      </c>
      <c r="H30" s="9"/>
      <c r="I30" s="21"/>
      <c r="J30" s="21"/>
      <c r="K30" s="9"/>
      <c r="L30" s="21"/>
      <c r="M30" s="21"/>
      <c r="N30" t="s">
        <v>55</v>
      </c>
    </row>
    <row r="31" spans="1:14" x14ac:dyDescent="0.25">
      <c r="A31" s="20"/>
      <c r="B31" s="19"/>
      <c r="C31" s="19"/>
      <c r="D31" s="19"/>
      <c r="E31" s="19"/>
      <c r="F31" s="19"/>
      <c r="G31" t="s">
        <v>21</v>
      </c>
      <c r="H31" s="9"/>
      <c r="I31" s="21"/>
      <c r="J31" s="21"/>
      <c r="K31" s="10"/>
      <c r="L31" s="21"/>
      <c r="M31" s="21"/>
      <c r="N31" t="s">
        <v>87</v>
      </c>
    </row>
    <row r="32" spans="1:14" x14ac:dyDescent="0.25">
      <c r="A32" s="20"/>
      <c r="B32" s="19"/>
      <c r="C32" s="19"/>
      <c r="D32" s="19"/>
      <c r="E32" s="19"/>
      <c r="F32" s="19"/>
      <c r="G32" t="s">
        <v>19</v>
      </c>
      <c r="H32" s="9"/>
      <c r="I32" s="21"/>
      <c r="J32" s="21"/>
      <c r="K32" s="10"/>
      <c r="L32" s="21"/>
      <c r="M32" s="21"/>
      <c r="N32" t="s">
        <v>91</v>
      </c>
    </row>
    <row r="33" spans="1:14" x14ac:dyDescent="0.25">
      <c r="A33" s="20"/>
      <c r="B33" s="19"/>
      <c r="C33" s="19"/>
      <c r="D33" s="19"/>
      <c r="E33" s="19"/>
      <c r="F33" s="19"/>
      <c r="G33" t="s">
        <v>22</v>
      </c>
      <c r="H33" s="9"/>
      <c r="I33" s="21"/>
      <c r="J33" s="21"/>
      <c r="K33" s="10"/>
      <c r="L33" s="21"/>
      <c r="M33" s="21"/>
      <c r="N33" t="s">
        <v>87</v>
      </c>
    </row>
    <row r="34" spans="1:14" x14ac:dyDescent="0.25">
      <c r="A34" s="20"/>
      <c r="B34" s="19"/>
      <c r="C34" s="19"/>
      <c r="D34" s="19"/>
      <c r="E34" s="19"/>
      <c r="F34" s="19"/>
      <c r="G34" t="s">
        <v>20</v>
      </c>
      <c r="H34" s="9"/>
      <c r="I34" s="21"/>
      <c r="J34" s="21"/>
      <c r="K34" s="10"/>
      <c r="L34" s="21"/>
      <c r="M34" s="21"/>
      <c r="N34" t="s">
        <v>87</v>
      </c>
    </row>
    <row r="35" spans="1:14" ht="28.5" customHeight="1" x14ac:dyDescent="0.25">
      <c r="A35" s="20"/>
      <c r="B35" s="12" t="s">
        <v>77</v>
      </c>
      <c r="C35" s="12" t="s">
        <v>86</v>
      </c>
      <c r="D35" s="12" t="s">
        <v>85</v>
      </c>
      <c r="E35" s="12" t="s">
        <v>34</v>
      </c>
      <c r="F35" s="1" t="s">
        <v>38</v>
      </c>
      <c r="G35" t="s">
        <v>66</v>
      </c>
      <c r="H35" s="9"/>
      <c r="I35" s="21"/>
      <c r="J35" s="21"/>
      <c r="K35" s="9"/>
      <c r="L35" s="21"/>
      <c r="M35" s="21"/>
      <c r="N35" t="s">
        <v>55</v>
      </c>
    </row>
    <row r="36" spans="1:14" x14ac:dyDescent="0.25">
      <c r="A36" s="20"/>
      <c r="B36" s="12" t="s">
        <v>97</v>
      </c>
      <c r="C36" s="12" t="s">
        <v>98</v>
      </c>
      <c r="D36" s="12" t="s">
        <v>99</v>
      </c>
      <c r="E36" s="12" t="s">
        <v>34</v>
      </c>
      <c r="F36" s="12" t="s">
        <v>38</v>
      </c>
      <c r="G36" t="s">
        <v>66</v>
      </c>
      <c r="H36" s="9"/>
      <c r="I36" s="21"/>
      <c r="J36" s="21"/>
      <c r="K36" s="9"/>
      <c r="L36" s="21"/>
      <c r="M36" s="21"/>
    </row>
    <row r="38" spans="1:14" x14ac:dyDescent="0.25">
      <c r="A38" s="20" t="s">
        <v>137</v>
      </c>
      <c r="B38" s="12" t="s">
        <v>100</v>
      </c>
      <c r="C38" s="12" t="s">
        <v>120</v>
      </c>
      <c r="D38" s="12" t="s">
        <v>114</v>
      </c>
      <c r="E38" s="12" t="s">
        <v>121</v>
      </c>
      <c r="F38" s="12" t="s">
        <v>38</v>
      </c>
      <c r="G38" t="s">
        <v>107</v>
      </c>
      <c r="H38" s="9"/>
      <c r="I38" s="18">
        <f>11/(11+0)</f>
        <v>1</v>
      </c>
      <c r="J38" s="18">
        <f>11/(11+0)</f>
        <v>1</v>
      </c>
      <c r="K38" s="9"/>
      <c r="L38" s="18">
        <f>10/(10+1)</f>
        <v>0.90909090909090906</v>
      </c>
      <c r="M38" s="18">
        <f>11/(11+0)</f>
        <v>1</v>
      </c>
      <c r="N38" t="s">
        <v>55</v>
      </c>
    </row>
    <row r="39" spans="1:14" x14ac:dyDescent="0.25">
      <c r="A39" s="19"/>
      <c r="B39" s="12" t="s">
        <v>101</v>
      </c>
      <c r="C39" s="12" t="s">
        <v>122</v>
      </c>
      <c r="D39" s="12" t="s">
        <v>115</v>
      </c>
      <c r="E39" s="12" t="s">
        <v>40</v>
      </c>
      <c r="F39" s="12" t="s">
        <v>38</v>
      </c>
      <c r="G39" t="s">
        <v>108</v>
      </c>
      <c r="H39" s="9"/>
      <c r="I39" s="18"/>
      <c r="J39" s="18"/>
      <c r="K39" s="9"/>
      <c r="L39" s="18"/>
      <c r="M39" s="18"/>
      <c r="N39" t="s">
        <v>55</v>
      </c>
    </row>
    <row r="40" spans="1:14" x14ac:dyDescent="0.25">
      <c r="A40" s="19"/>
      <c r="B40" s="12" t="s">
        <v>102</v>
      </c>
      <c r="C40" s="12" t="s">
        <v>123</v>
      </c>
      <c r="D40" s="12" t="s">
        <v>116</v>
      </c>
      <c r="E40" s="12" t="s">
        <v>40</v>
      </c>
      <c r="F40" s="12" t="s">
        <v>38</v>
      </c>
      <c r="G40" t="s">
        <v>108</v>
      </c>
      <c r="H40" s="9"/>
      <c r="I40" s="18"/>
      <c r="J40" s="18"/>
      <c r="K40" s="9"/>
      <c r="L40" s="18"/>
      <c r="M40" s="18"/>
      <c r="N40" t="s">
        <v>55</v>
      </c>
    </row>
    <row r="41" spans="1:14" x14ac:dyDescent="0.25">
      <c r="A41" s="19"/>
      <c r="B41" s="12" t="s">
        <v>103</v>
      </c>
      <c r="C41" s="12" t="s">
        <v>128</v>
      </c>
      <c r="D41" s="12" t="s">
        <v>117</v>
      </c>
      <c r="E41" s="12" t="s">
        <v>121</v>
      </c>
      <c r="F41" s="12" t="s">
        <v>38</v>
      </c>
      <c r="G41" t="s">
        <v>107</v>
      </c>
      <c r="H41" s="9"/>
      <c r="I41" s="18"/>
      <c r="J41" s="18"/>
      <c r="K41" s="9"/>
      <c r="L41" s="18"/>
      <c r="M41" s="18"/>
      <c r="N41" t="s">
        <v>55</v>
      </c>
    </row>
    <row r="42" spans="1:14" ht="27" customHeight="1" x14ac:dyDescent="0.25">
      <c r="A42" s="19"/>
      <c r="B42" s="19" t="s">
        <v>104</v>
      </c>
      <c r="C42" s="19" t="s">
        <v>127</v>
      </c>
      <c r="D42" s="19" t="s">
        <v>118</v>
      </c>
      <c r="E42" s="19" t="s">
        <v>124</v>
      </c>
      <c r="F42" s="19" t="s">
        <v>125</v>
      </c>
      <c r="G42" t="s">
        <v>109</v>
      </c>
      <c r="H42" s="9"/>
      <c r="I42" s="18"/>
      <c r="J42" s="18"/>
      <c r="K42" s="9"/>
      <c r="L42" s="18"/>
      <c r="M42" s="18"/>
      <c r="N42" t="s">
        <v>55</v>
      </c>
    </row>
    <row r="43" spans="1:14" x14ac:dyDescent="0.25">
      <c r="A43" s="19"/>
      <c r="B43" s="19"/>
      <c r="C43" s="19"/>
      <c r="D43" s="19"/>
      <c r="E43" s="19"/>
      <c r="F43" s="19"/>
      <c r="G43" t="s">
        <v>110</v>
      </c>
      <c r="H43" s="9"/>
      <c r="I43" s="18"/>
      <c r="J43" s="18"/>
      <c r="K43" s="9"/>
      <c r="L43" s="18"/>
      <c r="M43" s="18"/>
      <c r="N43" t="s">
        <v>134</v>
      </c>
    </row>
    <row r="44" spans="1:14" x14ac:dyDescent="0.25">
      <c r="A44" s="19"/>
      <c r="B44" s="12" t="s">
        <v>105</v>
      </c>
      <c r="C44" s="12" t="s">
        <v>126</v>
      </c>
      <c r="D44" s="12" t="s">
        <v>129</v>
      </c>
      <c r="E44" s="12" t="s">
        <v>37</v>
      </c>
      <c r="F44" s="12" t="s">
        <v>121</v>
      </c>
      <c r="G44" t="s">
        <v>111</v>
      </c>
      <c r="H44" s="9"/>
      <c r="I44" s="18"/>
      <c r="J44" s="18"/>
      <c r="K44" s="9"/>
      <c r="L44" s="18"/>
      <c r="M44" s="18"/>
      <c r="N44" t="s">
        <v>55</v>
      </c>
    </row>
    <row r="45" spans="1:14" ht="28.5" customHeight="1" x14ac:dyDescent="0.25">
      <c r="A45" s="19"/>
      <c r="B45" s="19" t="s">
        <v>106</v>
      </c>
      <c r="C45" s="19" t="s">
        <v>133</v>
      </c>
      <c r="D45" s="19" t="s">
        <v>119</v>
      </c>
      <c r="E45" s="19" t="s">
        <v>37</v>
      </c>
      <c r="F45" s="19" t="s">
        <v>121</v>
      </c>
      <c r="G45" t="s">
        <v>112</v>
      </c>
      <c r="H45" s="9"/>
      <c r="I45" s="18"/>
      <c r="J45" s="18"/>
      <c r="K45" s="9"/>
      <c r="L45" s="18"/>
      <c r="M45" s="18"/>
      <c r="N45" t="s">
        <v>55</v>
      </c>
    </row>
    <row r="46" spans="1:14" x14ac:dyDescent="0.25">
      <c r="A46" s="19"/>
      <c r="B46" s="19"/>
      <c r="C46" s="19"/>
      <c r="D46" s="19"/>
      <c r="E46" s="19"/>
      <c r="F46" s="19"/>
      <c r="G46" t="s">
        <v>113</v>
      </c>
      <c r="H46" s="9"/>
      <c r="I46" s="18"/>
      <c r="J46" s="18"/>
      <c r="K46" s="9"/>
      <c r="L46" s="18"/>
      <c r="M46" s="18"/>
      <c r="N46" t="s">
        <v>135</v>
      </c>
    </row>
    <row r="47" spans="1:14" ht="43.5" customHeight="1" x14ac:dyDescent="0.25">
      <c r="A47" s="19"/>
      <c r="B47" s="19" t="s">
        <v>132</v>
      </c>
      <c r="C47" s="19" t="s">
        <v>126</v>
      </c>
      <c r="D47" s="19" t="s">
        <v>129</v>
      </c>
      <c r="E47" s="19" t="s">
        <v>37</v>
      </c>
      <c r="F47" s="19" t="s">
        <v>121</v>
      </c>
      <c r="G47" t="s">
        <v>130</v>
      </c>
      <c r="H47" s="9"/>
      <c r="I47" s="18"/>
      <c r="J47" s="18"/>
      <c r="K47" s="9"/>
      <c r="L47" s="18"/>
      <c r="M47" s="18"/>
      <c r="N47" t="s">
        <v>55</v>
      </c>
    </row>
    <row r="48" spans="1:14" x14ac:dyDescent="0.25">
      <c r="A48" s="19"/>
      <c r="B48" s="19"/>
      <c r="C48" s="19"/>
      <c r="D48" s="19"/>
      <c r="E48" s="19"/>
      <c r="F48" s="19"/>
      <c r="G48" t="s">
        <v>131</v>
      </c>
      <c r="H48" s="9"/>
      <c r="I48" s="18"/>
      <c r="J48" s="18"/>
      <c r="K48" s="10"/>
      <c r="L48" s="18"/>
      <c r="M48" s="18"/>
      <c r="N48" t="s">
        <v>136</v>
      </c>
    </row>
    <row r="50" spans="1:15" x14ac:dyDescent="0.25">
      <c r="B50" s="19" t="s">
        <v>141</v>
      </c>
      <c r="C50" s="19"/>
      <c r="D50" s="19" t="s">
        <v>146</v>
      </c>
      <c r="E50" s="19" t="s">
        <v>150</v>
      </c>
      <c r="F50" s="19" t="s">
        <v>121</v>
      </c>
      <c r="G50" t="s">
        <v>138</v>
      </c>
      <c r="H50" s="9"/>
      <c r="I50" s="18">
        <f>9/(9+0)</f>
        <v>1</v>
      </c>
      <c r="J50" s="18">
        <f>9/(9+0)</f>
        <v>1</v>
      </c>
      <c r="K50" s="9"/>
      <c r="L50" s="18">
        <f>4/(4+5)</f>
        <v>0.44444444444444442</v>
      </c>
      <c r="M50" s="18">
        <f>9/(9+0)</f>
        <v>1</v>
      </c>
      <c r="N50" t="s">
        <v>55</v>
      </c>
    </row>
    <row r="51" spans="1:15" x14ac:dyDescent="0.25">
      <c r="B51" s="19"/>
      <c r="C51" s="19"/>
      <c r="D51" s="19"/>
      <c r="E51" s="19"/>
      <c r="F51" s="19"/>
      <c r="G51" t="s">
        <v>131</v>
      </c>
      <c r="H51" s="9"/>
      <c r="I51" s="18"/>
      <c r="J51" s="18"/>
      <c r="K51" s="10"/>
      <c r="L51" s="18"/>
      <c r="M51" s="18"/>
      <c r="N51" t="s">
        <v>151</v>
      </c>
    </row>
    <row r="52" spans="1:15" x14ac:dyDescent="0.25">
      <c r="B52" s="19"/>
      <c r="C52" s="19"/>
      <c r="D52" s="19"/>
      <c r="E52" s="19"/>
      <c r="F52" s="19"/>
      <c r="G52" t="s">
        <v>139</v>
      </c>
      <c r="H52" s="9"/>
      <c r="I52" s="18"/>
      <c r="J52" s="18"/>
      <c r="K52" s="10"/>
      <c r="L52" s="18"/>
      <c r="M52" s="18"/>
      <c r="N52" t="s">
        <v>151</v>
      </c>
    </row>
    <row r="53" spans="1:15" x14ac:dyDescent="0.25">
      <c r="B53" s="19"/>
      <c r="C53" s="19"/>
      <c r="D53" s="19"/>
      <c r="E53" s="19"/>
      <c r="F53" s="19"/>
      <c r="G53" t="s">
        <v>107</v>
      </c>
      <c r="H53" s="9"/>
      <c r="I53" s="18"/>
      <c r="J53" s="18"/>
      <c r="K53" s="10"/>
      <c r="L53" s="18"/>
      <c r="M53" s="18"/>
      <c r="N53" t="s">
        <v>151</v>
      </c>
    </row>
    <row r="54" spans="1:15" x14ac:dyDescent="0.25">
      <c r="B54" s="19"/>
      <c r="C54" s="19"/>
      <c r="D54" s="19"/>
      <c r="E54" s="19"/>
      <c r="F54" s="19"/>
      <c r="G54" t="s">
        <v>140</v>
      </c>
      <c r="H54" s="9"/>
      <c r="I54" s="18"/>
      <c r="J54" s="18"/>
      <c r="K54" s="10"/>
      <c r="L54" s="18"/>
      <c r="M54" s="18"/>
      <c r="N54" t="s">
        <v>151</v>
      </c>
    </row>
    <row r="55" spans="1:15" x14ac:dyDescent="0.25">
      <c r="B55" s="19"/>
      <c r="C55" s="19"/>
      <c r="D55" s="19"/>
      <c r="E55" s="19"/>
      <c r="F55" s="19"/>
      <c r="G55" t="s">
        <v>113</v>
      </c>
      <c r="H55" s="9"/>
      <c r="I55" s="18"/>
      <c r="J55" s="18"/>
      <c r="K55" s="10"/>
      <c r="L55" s="18"/>
      <c r="M55" s="18"/>
      <c r="N55" t="s">
        <v>151</v>
      </c>
    </row>
    <row r="56" spans="1:15" x14ac:dyDescent="0.25">
      <c r="B56" s="12" t="s">
        <v>142</v>
      </c>
      <c r="D56" s="12" t="s">
        <v>147</v>
      </c>
      <c r="E56" s="12" t="s">
        <v>150</v>
      </c>
      <c r="F56" s="12" t="s">
        <v>38</v>
      </c>
      <c r="G56" t="s">
        <v>138</v>
      </c>
      <c r="H56" s="9"/>
      <c r="I56" s="18"/>
      <c r="J56" s="18"/>
      <c r="K56" s="9"/>
      <c r="L56" s="18"/>
      <c r="M56" s="18"/>
      <c r="N56" t="s">
        <v>55</v>
      </c>
    </row>
    <row r="57" spans="1:15" x14ac:dyDescent="0.25">
      <c r="B57" s="12" t="s">
        <v>143</v>
      </c>
      <c r="D57" s="12" t="s">
        <v>148</v>
      </c>
      <c r="E57" s="12" t="s">
        <v>150</v>
      </c>
      <c r="F57" s="12" t="s">
        <v>38</v>
      </c>
      <c r="G57" t="s">
        <v>138</v>
      </c>
      <c r="H57" s="9"/>
      <c r="I57" s="18"/>
      <c r="J57" s="18"/>
      <c r="K57" s="9"/>
      <c r="L57" s="18"/>
      <c r="M57" s="18"/>
      <c r="N57" t="s">
        <v>55</v>
      </c>
    </row>
    <row r="58" spans="1:15" x14ac:dyDescent="0.25">
      <c r="B58" s="12" t="s">
        <v>144</v>
      </c>
      <c r="D58" s="12" t="s">
        <v>149</v>
      </c>
      <c r="E58" s="12" t="s">
        <v>40</v>
      </c>
      <c r="F58" s="12" t="s">
        <v>38</v>
      </c>
      <c r="G58" t="s">
        <v>145</v>
      </c>
      <c r="H58" s="9"/>
      <c r="I58" s="18"/>
      <c r="J58" s="18"/>
      <c r="K58" s="9"/>
      <c r="L58" s="18"/>
      <c r="M58" s="18"/>
      <c r="N58" t="s">
        <v>55</v>
      </c>
    </row>
    <row r="62" spans="1:15" s="4" customFormat="1" ht="129.75" customHeight="1" x14ac:dyDescent="0.25">
      <c r="A62" s="12"/>
      <c r="B62" s="23" t="s">
        <v>9</v>
      </c>
      <c r="C62" s="23"/>
      <c r="D62" s="5"/>
      <c r="E62" s="14" t="s">
        <v>10</v>
      </c>
      <c r="F62" s="14" t="s">
        <v>10</v>
      </c>
      <c r="G62" s="6" t="s">
        <v>11</v>
      </c>
      <c r="H62" s="7" t="s">
        <v>12</v>
      </c>
      <c r="I62" s="3"/>
      <c r="J62" s="3"/>
      <c r="K62" s="7" t="s">
        <v>56</v>
      </c>
      <c r="L62" s="3"/>
      <c r="M62" s="3"/>
      <c r="O62" s="8"/>
    </row>
    <row r="64" spans="1:15" x14ac:dyDescent="0.25">
      <c r="H64" t="s">
        <v>13</v>
      </c>
    </row>
    <row r="65" spans="1:8" x14ac:dyDescent="0.25">
      <c r="H65" s="9" t="s">
        <v>14</v>
      </c>
    </row>
    <row r="66" spans="1:8" x14ac:dyDescent="0.25">
      <c r="A66" s="12" t="s">
        <v>8</v>
      </c>
      <c r="H66" s="10" t="s">
        <v>15</v>
      </c>
    </row>
    <row r="67" spans="1:8" x14ac:dyDescent="0.25">
      <c r="H67" s="11" t="s">
        <v>16</v>
      </c>
    </row>
  </sheetData>
  <mergeCells count="87">
    <mergeCell ref="B24:B26"/>
    <mergeCell ref="D30:D34"/>
    <mergeCell ref="E30:E34"/>
    <mergeCell ref="F30:F34"/>
    <mergeCell ref="B27:B28"/>
    <mergeCell ref="C27:C28"/>
    <mergeCell ref="D27:D28"/>
    <mergeCell ref="E27:E28"/>
    <mergeCell ref="F27:F28"/>
    <mergeCell ref="K1:M1"/>
    <mergeCell ref="D3:D7"/>
    <mergeCell ref="D9:D10"/>
    <mergeCell ref="D11:D13"/>
    <mergeCell ref="D14:D16"/>
    <mergeCell ref="H1:J1"/>
    <mergeCell ref="F14:F16"/>
    <mergeCell ref="E14:E16"/>
    <mergeCell ref="C14:C16"/>
    <mergeCell ref="B14:B16"/>
    <mergeCell ref="B62:C62"/>
    <mergeCell ref="F3:F7"/>
    <mergeCell ref="E3:E7"/>
    <mergeCell ref="C3:C7"/>
    <mergeCell ref="B3:B7"/>
    <mergeCell ref="F9:F10"/>
    <mergeCell ref="E9:E10"/>
    <mergeCell ref="C9:C10"/>
    <mergeCell ref="B9:B10"/>
    <mergeCell ref="F11:F13"/>
    <mergeCell ref="E11:E13"/>
    <mergeCell ref="C11:C13"/>
    <mergeCell ref="B11:B13"/>
    <mergeCell ref="F18:F19"/>
    <mergeCell ref="E18:E19"/>
    <mergeCell ref="D18:D19"/>
    <mergeCell ref="C18:C19"/>
    <mergeCell ref="B18:B19"/>
    <mergeCell ref="A3:A19"/>
    <mergeCell ref="I3:I19"/>
    <mergeCell ref="M3:M19"/>
    <mergeCell ref="L3:L19"/>
    <mergeCell ref="J3:J19"/>
    <mergeCell ref="I21:I36"/>
    <mergeCell ref="J21:J36"/>
    <mergeCell ref="L21:L36"/>
    <mergeCell ref="M21:M36"/>
    <mergeCell ref="A21:A36"/>
    <mergeCell ref="C24:C26"/>
    <mergeCell ref="D24:D26"/>
    <mergeCell ref="E24:E26"/>
    <mergeCell ref="F24:F26"/>
    <mergeCell ref="B21:B23"/>
    <mergeCell ref="C21:C23"/>
    <mergeCell ref="D21:D23"/>
    <mergeCell ref="E21:E23"/>
    <mergeCell ref="F21:F23"/>
    <mergeCell ref="B30:B34"/>
    <mergeCell ref="C30:C34"/>
    <mergeCell ref="J38:J48"/>
    <mergeCell ref="L38:L48"/>
    <mergeCell ref="M38:M48"/>
    <mergeCell ref="A38:A48"/>
    <mergeCell ref="F47:F48"/>
    <mergeCell ref="E47:E48"/>
    <mergeCell ref="D47:D48"/>
    <mergeCell ref="C47:C48"/>
    <mergeCell ref="B47:B48"/>
    <mergeCell ref="F45:F46"/>
    <mergeCell ref="E45:E46"/>
    <mergeCell ref="D45:D46"/>
    <mergeCell ref="C45:C46"/>
    <mergeCell ref="B45:B46"/>
    <mergeCell ref="F42:F43"/>
    <mergeCell ref="E42:E43"/>
    <mergeCell ref="E50:E55"/>
    <mergeCell ref="D50:D55"/>
    <mergeCell ref="C50:C55"/>
    <mergeCell ref="B50:B55"/>
    <mergeCell ref="I38:I48"/>
    <mergeCell ref="D42:D43"/>
    <mergeCell ref="C42:C43"/>
    <mergeCell ref="B42:B43"/>
    <mergeCell ref="M50:M58"/>
    <mergeCell ref="L50:L58"/>
    <mergeCell ref="J50:J58"/>
    <mergeCell ref="I50:I58"/>
    <mergeCell ref="F50:F55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2022-02-04T22:02:11Z</dcterms:modified>
</cp:coreProperties>
</file>