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2B4B9141-594B-4FC2-99F4-613452B7B4F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19" i="1"/>
  <c r="J11" i="1"/>
  <c r="J3" i="1"/>
  <c r="H28" i="1"/>
  <c r="H19" i="1"/>
  <c r="H11" i="1"/>
  <c r="H3" i="1"/>
  <c r="N14" i="1"/>
</calcChain>
</file>

<file path=xl/sharedStrings.xml><?xml version="1.0" encoding="utf-8"?>
<sst xmlns="http://schemas.openxmlformats.org/spreadsheetml/2006/main" count="167" uniqueCount="110">
  <si>
    <t>ID</t>
  </si>
  <si>
    <t>Assignable Element Type</t>
  </si>
  <si>
    <t>ImpactOn Element Types</t>
  </si>
  <si>
    <t>Sources:</t>
  </si>
  <si>
    <t>See Uncertainty_Template_CWA.xlsx 
for uncertainties</t>
  </si>
  <si>
    <t xml:space="preserve">
Provided by :
cwa.uncertaintytype</t>
  </si>
  <si>
    <t>S1_1</t>
  </si>
  <si>
    <t>S1_2</t>
  </si>
  <si>
    <t>S1_3</t>
  </si>
  <si>
    <t>S1_4</t>
  </si>
  <si>
    <t>S1_5</t>
  </si>
  <si>
    <t>S1_6</t>
  </si>
  <si>
    <t>Scenario 1</t>
  </si>
  <si>
    <t>Where is data persisted?</t>
  </si>
  <si>
    <t>Hardware Resource</t>
  </si>
  <si>
    <t>Communcation Component, Component Instance</t>
  </si>
  <si>
    <t>What is the structure of the interface?</t>
  </si>
  <si>
    <t>Component Interface Type</t>
  </si>
  <si>
    <t xml:space="preserve"> ---</t>
  </si>
  <si>
    <t>What data is persisted?</t>
  </si>
  <si>
    <t>Basic Component Type</t>
  </si>
  <si>
    <t>How is communicated?</t>
  </si>
  <si>
    <t>Communication Component</t>
  </si>
  <si>
    <t>Hardware Resouce</t>
  </si>
  <si>
    <t>Uncertainty Type ID</t>
  </si>
  <si>
    <t>Uncertainty Type Name</t>
  </si>
  <si>
    <t>CU3</t>
  </si>
  <si>
    <t>CU8</t>
  </si>
  <si>
    <t>CU2</t>
  </si>
  <si>
    <t>CU12</t>
  </si>
  <si>
    <t>CU25</t>
  </si>
  <si>
    <t>Is communciation intercepted?</t>
  </si>
  <si>
    <t>S2_1</t>
  </si>
  <si>
    <t>S2_2</t>
  </si>
  <si>
    <t>S2_3</t>
  </si>
  <si>
    <t>S2_4</t>
  </si>
  <si>
    <t>S2_5</t>
  </si>
  <si>
    <t>S2_6</t>
  </si>
  <si>
    <t>Scenario 2</t>
  </si>
  <si>
    <t>Where is deployed?</t>
  </si>
  <si>
    <t>CU20</t>
  </si>
  <si>
    <t>How long is data being stored?</t>
  </si>
  <si>
    <t>CU10</t>
  </si>
  <si>
    <t>Is the data to be persisted confidential?</t>
  </si>
  <si>
    <t>CU24</t>
  </si>
  <si>
    <t>What kind of storage is used?</t>
  </si>
  <si>
    <t>CU15</t>
  </si>
  <si>
    <t>S1_7</t>
  </si>
  <si>
    <t>CU5</t>
  </si>
  <si>
    <t>Where is data processed?</t>
  </si>
  <si>
    <t>Communcation Component</t>
  </si>
  <si>
    <t>S2_7</t>
  </si>
  <si>
    <t>CU21</t>
  </si>
  <si>
    <t>Is virtualization used?</t>
  </si>
  <si>
    <t>S3_1</t>
  </si>
  <si>
    <t>S3_2</t>
  </si>
  <si>
    <t>S3_3</t>
  </si>
  <si>
    <t>S3_4</t>
  </si>
  <si>
    <t>S3_5</t>
  </si>
  <si>
    <t>S3_6</t>
  </si>
  <si>
    <t>S3_7</t>
  </si>
  <si>
    <t>What data is provided?</t>
  </si>
  <si>
    <t>How is meta-data handled?</t>
  </si>
  <si>
    <t>What data is logged?</t>
  </si>
  <si>
    <t>Is input validated?</t>
  </si>
  <si>
    <t>Are SQL Injections performed?</t>
  </si>
  <si>
    <t>How is user identification performed?</t>
  </si>
  <si>
    <t>CU7</t>
  </si>
  <si>
    <t>System Interface</t>
  </si>
  <si>
    <t>CU9</t>
  </si>
  <si>
    <t>CU14</t>
  </si>
  <si>
    <t>Usage Behaviour</t>
  </si>
  <si>
    <t>Component Interface Instance</t>
  </si>
  <si>
    <t>CU16</t>
  </si>
  <si>
    <t>CU28</t>
  </si>
  <si>
    <t>CU19</t>
  </si>
  <si>
    <t>Which authentification mechansisms are used?</t>
  </si>
  <si>
    <t>S3_8</t>
  </si>
  <si>
    <t>CU11</t>
  </si>
  <si>
    <t>Scenario 3</t>
  </si>
  <si>
    <t>S4_1</t>
  </si>
  <si>
    <t>S4_2</t>
  </si>
  <si>
    <t>S4_3</t>
  </si>
  <si>
    <t>S4_4</t>
  </si>
  <si>
    <t>Which UI Pattern is used?</t>
  </si>
  <si>
    <t>Which component is chosen?</t>
  </si>
  <si>
    <t>Correct Design for secure Architecture?</t>
  </si>
  <si>
    <t>Is the component insecure due to software bugs?</t>
  </si>
  <si>
    <t>System</t>
  </si>
  <si>
    <t>Scenario 4</t>
  </si>
  <si>
    <r>
      <t># Affected Elements
(ImpactSet</t>
    </r>
    <r>
      <rPr>
        <sz val="10"/>
        <color theme="1"/>
        <rFont val="Calibri"/>
        <family val="2"/>
        <scheme val="minor"/>
      </rPr>
      <t>Template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</si>
  <si>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sz val="10"/>
        <color theme="1"/>
        <rFont val="Calibri"/>
        <family val="2"/>
        <scheme val="minor"/>
      </rPr>
      <t>Template</t>
    </r>
  </si>
  <si>
    <r>
      <t># Affected Elements
(ImpactSet</t>
    </r>
    <r>
      <rPr>
        <sz val="10"/>
        <color theme="1"/>
        <rFont val="Calibri"/>
        <family val="2"/>
        <scheme val="minor"/>
      </rPr>
      <t>UIA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</si>
  <si>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sz val="8"/>
        <color theme="1"/>
        <rFont val="Calibri"/>
        <family val="2"/>
        <scheme val="minor"/>
      </rPr>
      <t>uia</t>
    </r>
  </si>
  <si>
    <t>TABLE 1:</t>
  </si>
  <si>
    <t>Architectural Element Type</t>
  </si>
  <si>
    <t>Amount in CWA Architecture (see PCM Models)</t>
  </si>
  <si>
    <t>Component Instance</t>
  </si>
  <si>
    <t>Basic Component Behaviour</t>
  </si>
  <si>
    <t>Communication Resource</t>
  </si>
  <si>
    <t>Values result from counting pcm-based architectural elements</t>
  </si>
  <si>
    <t>(See cwa.allocation, cwa.repository, cwa.resourceenvironment, cwa.system, cwa.usagemodel)</t>
  </si>
  <si>
    <t xml:space="preserve"> = # AffectedElement/n
where n=116</t>
  </si>
  <si>
    <t xml:space="preserve">Calculated for each Scenario via AssignableElementType (Always = 1) + Amount of ImpactOn Element Type  (using the actual amount specified by TABLE 1 on the right site) -&gt; Duplicated types eliminated for impactOn Types </t>
  </si>
  <si>
    <t xml:space="preserve">7 Uncertainties (directly affected Elements)
9 Communication Component
6 Component Instance
6 Hardware Resource
= 28
</t>
  </si>
  <si>
    <t>7 Uncertainties (directly affected Elements)
9 Communication Component
6 Component Instance
6 Hardware Resource
= 28</t>
  </si>
  <si>
    <t>8 Uncertainties (directly affected Elements)
21 Component Interface Instance
5 System Interface
= 34</t>
  </si>
  <si>
    <t>4 Uncertainties (directly affected Elements)
5 System Interface
= 9</t>
  </si>
  <si>
    <t xml:space="preserve"> = # AffectedElement/n
where n=111</t>
  </si>
  <si>
    <t xml:space="preserve">Following files:
Scenario_1.uncertainty + Scenario_2.uncertainty + Scenario_3.uncertainty + cwa.uncertaintytype + all cwa-related architecture model 
-&gt; Execute Propagation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</si>
</sst>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D1" zoomScale="85" zoomScaleNormal="85" workbookViewId="0">
      <selection activeCell="I11" sqref="I11:I17"/>
    </sheetView>
  </sheetViews>
  <sheetFormatPr baseColWidth="10" defaultColWidth="9.140625" defaultRowHeight="15" x14ac:dyDescent="0.25"/>
  <cols>
    <col min="1" max="1" width="11.85546875" style="1" customWidth="1"/>
    <col min="2" max="2" width="12.28515625" style="1" customWidth="1"/>
    <col min="3" max="3" width="20" style="1" customWidth="1"/>
    <col min="4" max="4" width="50.140625" style="1" customWidth="1"/>
    <col min="5" max="5" width="30.28515625" style="1" customWidth="1"/>
    <col min="6" max="6" width="55.28515625" style="1" customWidth="1"/>
    <col min="7" max="7" width="47.140625" style="1" customWidth="1"/>
    <col min="8" max="8" width="35.5703125" style="1" customWidth="1"/>
    <col min="9" max="9" width="48.7109375" style="1" customWidth="1"/>
    <col min="10" max="10" width="30.28515625" style="1" customWidth="1"/>
    <col min="11" max="12" width="9.140625" style="1"/>
    <col min="13" max="13" width="29.28515625" style="1" bestFit="1" customWidth="1"/>
    <col min="14" max="14" width="88.85546875" style="1" bestFit="1" customWidth="1"/>
    <col min="15" max="16384" width="9.140625" style="1"/>
  </cols>
  <sheetData>
    <row r="1" spans="1:14" x14ac:dyDescent="0.25">
      <c r="M1" s="11" t="s">
        <v>94</v>
      </c>
      <c r="N1"/>
    </row>
    <row r="2" spans="1:14" ht="45" customHeight="1" x14ac:dyDescent="0.25">
      <c r="B2" s="6" t="s">
        <v>0</v>
      </c>
      <c r="C2" s="6" t="s">
        <v>24</v>
      </c>
      <c r="D2" s="6" t="s">
        <v>25</v>
      </c>
      <c r="E2" s="6" t="s">
        <v>1</v>
      </c>
      <c r="F2" s="6" t="s">
        <v>2</v>
      </c>
      <c r="G2" s="7" t="s">
        <v>90</v>
      </c>
      <c r="H2" s="8" t="s">
        <v>91</v>
      </c>
      <c r="I2" s="9" t="s">
        <v>92</v>
      </c>
      <c r="J2" s="10" t="s">
        <v>93</v>
      </c>
      <c r="K2" s="10"/>
      <c r="M2" s="12" t="s">
        <v>95</v>
      </c>
      <c r="N2" s="12" t="s">
        <v>96</v>
      </c>
    </row>
    <row r="3" spans="1:14" x14ac:dyDescent="0.25">
      <c r="A3" s="17" t="s">
        <v>12</v>
      </c>
      <c r="B3" s="1" t="s">
        <v>6</v>
      </c>
      <c r="C3" s="4" t="s">
        <v>26</v>
      </c>
      <c r="D3" s="4" t="s">
        <v>13</v>
      </c>
      <c r="E3" s="1" t="s">
        <v>14</v>
      </c>
      <c r="F3" s="1" t="s">
        <v>15</v>
      </c>
      <c r="G3" s="18" t="s">
        <v>104</v>
      </c>
      <c r="H3" s="20">
        <f>28/111</f>
        <v>0.25225225225225223</v>
      </c>
      <c r="I3" s="16">
        <v>17</v>
      </c>
      <c r="J3" s="20">
        <f>17/111</f>
        <v>0.15315315315315314</v>
      </c>
      <c r="M3" t="s">
        <v>88</v>
      </c>
      <c r="N3">
        <v>1</v>
      </c>
    </row>
    <row r="4" spans="1:14" ht="15" customHeight="1" x14ac:dyDescent="0.25">
      <c r="A4" s="17"/>
      <c r="B4" s="1" t="s">
        <v>7</v>
      </c>
      <c r="C4" s="4" t="s">
        <v>27</v>
      </c>
      <c r="D4" s="4" t="s">
        <v>16</v>
      </c>
      <c r="E4" s="4" t="s">
        <v>17</v>
      </c>
      <c r="F4" s="4" t="s">
        <v>18</v>
      </c>
      <c r="G4" s="16"/>
      <c r="H4" s="20"/>
      <c r="I4" s="16"/>
      <c r="J4" s="20"/>
      <c r="M4" t="s">
        <v>14</v>
      </c>
      <c r="N4">
        <v>6</v>
      </c>
    </row>
    <row r="5" spans="1:14" ht="14.25" customHeight="1" x14ac:dyDescent="0.25">
      <c r="A5" s="17"/>
      <c r="B5" s="1" t="s">
        <v>8</v>
      </c>
      <c r="C5" s="4" t="s">
        <v>28</v>
      </c>
      <c r="D5" s="4" t="s">
        <v>19</v>
      </c>
      <c r="E5" s="1" t="s">
        <v>20</v>
      </c>
      <c r="F5" s="1" t="s">
        <v>14</v>
      </c>
      <c r="G5" s="16"/>
      <c r="H5" s="20"/>
      <c r="I5" s="16"/>
      <c r="J5" s="20"/>
      <c r="M5" t="s">
        <v>20</v>
      </c>
      <c r="N5">
        <v>10</v>
      </c>
    </row>
    <row r="6" spans="1:14" ht="16.5" customHeight="1" x14ac:dyDescent="0.25">
      <c r="A6" s="17"/>
      <c r="B6" s="1" t="s">
        <v>9</v>
      </c>
      <c r="C6" s="1" t="s">
        <v>29</v>
      </c>
      <c r="D6" s="1" t="s">
        <v>21</v>
      </c>
      <c r="E6" s="1" t="s">
        <v>22</v>
      </c>
      <c r="F6" s="1" t="s">
        <v>23</v>
      </c>
      <c r="G6" s="16"/>
      <c r="H6" s="20"/>
      <c r="I6" s="16"/>
      <c r="J6" s="20"/>
      <c r="M6" s="15" t="s">
        <v>97</v>
      </c>
      <c r="N6">
        <v>6</v>
      </c>
    </row>
    <row r="7" spans="1:14" ht="13.5" customHeight="1" x14ac:dyDescent="0.25">
      <c r="A7" s="17"/>
      <c r="B7" s="1" t="s">
        <v>10</v>
      </c>
      <c r="C7" s="1" t="s">
        <v>29</v>
      </c>
      <c r="D7" s="1" t="s">
        <v>21</v>
      </c>
      <c r="E7" s="1" t="s">
        <v>22</v>
      </c>
      <c r="F7" s="1" t="s">
        <v>23</v>
      </c>
      <c r="G7" s="16"/>
      <c r="H7" s="20"/>
      <c r="I7" s="16"/>
      <c r="J7" s="20"/>
      <c r="M7" s="15" t="s">
        <v>98</v>
      </c>
      <c r="N7">
        <v>20</v>
      </c>
    </row>
    <row r="8" spans="1:14" ht="15" customHeight="1" x14ac:dyDescent="0.25">
      <c r="A8" s="17"/>
      <c r="B8" s="1" t="s">
        <v>11</v>
      </c>
      <c r="C8" s="4" t="s">
        <v>30</v>
      </c>
      <c r="D8" s="4" t="s">
        <v>31</v>
      </c>
      <c r="E8" s="4" t="s">
        <v>22</v>
      </c>
      <c r="F8" s="4" t="s">
        <v>18</v>
      </c>
      <c r="G8" s="16"/>
      <c r="H8" s="20"/>
      <c r="I8" s="16"/>
      <c r="J8" s="20"/>
      <c r="M8" s="15" t="s">
        <v>22</v>
      </c>
      <c r="N8">
        <v>9</v>
      </c>
    </row>
    <row r="9" spans="1:14" ht="15.75" customHeight="1" x14ac:dyDescent="0.25">
      <c r="A9" s="17"/>
      <c r="B9" s="1" t="s">
        <v>47</v>
      </c>
      <c r="C9" s="4" t="s">
        <v>48</v>
      </c>
      <c r="D9" s="4" t="s">
        <v>49</v>
      </c>
      <c r="E9" s="4" t="s">
        <v>14</v>
      </c>
      <c r="F9" s="4" t="s">
        <v>50</v>
      </c>
      <c r="G9" s="16"/>
      <c r="H9" s="20"/>
      <c r="I9" s="16"/>
      <c r="J9" s="20"/>
      <c r="M9" s="15" t="s">
        <v>99</v>
      </c>
      <c r="N9">
        <v>2</v>
      </c>
    </row>
    <row r="10" spans="1:14" x14ac:dyDescent="0.25">
      <c r="H10" s="21"/>
      <c r="J10" s="21"/>
      <c r="M10" s="15" t="s">
        <v>68</v>
      </c>
      <c r="N10">
        <v>5</v>
      </c>
    </row>
    <row r="11" spans="1:14" x14ac:dyDescent="0.25">
      <c r="A11" s="17" t="s">
        <v>38</v>
      </c>
      <c r="B11" s="1" t="s">
        <v>32</v>
      </c>
      <c r="C11" s="1" t="s">
        <v>40</v>
      </c>
      <c r="D11" s="1" t="s">
        <v>39</v>
      </c>
      <c r="E11" s="1" t="s">
        <v>14</v>
      </c>
      <c r="F11" s="1" t="s">
        <v>15</v>
      </c>
      <c r="G11" s="18" t="s">
        <v>105</v>
      </c>
      <c r="H11" s="20">
        <f>28/111</f>
        <v>0.25225225225225223</v>
      </c>
      <c r="I11" s="16">
        <v>16</v>
      </c>
      <c r="J11" s="20">
        <f>16/111</f>
        <v>0.14414414414414414</v>
      </c>
      <c r="M11" s="15" t="s">
        <v>72</v>
      </c>
      <c r="N11">
        <v>21</v>
      </c>
    </row>
    <row r="12" spans="1:14" ht="15.75" customHeight="1" x14ac:dyDescent="0.25">
      <c r="A12" s="17"/>
      <c r="B12" s="1" t="s">
        <v>33</v>
      </c>
      <c r="C12" s="1" t="s">
        <v>40</v>
      </c>
      <c r="D12" s="1" t="s">
        <v>39</v>
      </c>
      <c r="E12" s="1" t="s">
        <v>14</v>
      </c>
      <c r="F12" s="1" t="s">
        <v>15</v>
      </c>
      <c r="G12" s="16"/>
      <c r="H12" s="20"/>
      <c r="I12" s="16"/>
      <c r="J12" s="20"/>
      <c r="M12" s="15" t="s">
        <v>17</v>
      </c>
      <c r="N12">
        <v>27</v>
      </c>
    </row>
    <row r="13" spans="1:14" ht="23.25" customHeight="1" x14ac:dyDescent="0.25">
      <c r="A13" s="17"/>
      <c r="B13" s="1" t="s">
        <v>34</v>
      </c>
      <c r="C13" s="1" t="s">
        <v>42</v>
      </c>
      <c r="D13" s="1" t="s">
        <v>41</v>
      </c>
      <c r="E13" s="1" t="s">
        <v>20</v>
      </c>
      <c r="F13" s="1" t="s">
        <v>14</v>
      </c>
      <c r="G13" s="16"/>
      <c r="H13" s="20"/>
      <c r="I13" s="16"/>
      <c r="J13" s="20"/>
      <c r="M13" s="15" t="s">
        <v>71</v>
      </c>
      <c r="N13">
        <v>4</v>
      </c>
    </row>
    <row r="14" spans="1:14" ht="18.75" customHeight="1" x14ac:dyDescent="0.25">
      <c r="A14" s="17"/>
      <c r="B14" s="1" t="s">
        <v>35</v>
      </c>
      <c r="C14" s="1" t="s">
        <v>44</v>
      </c>
      <c r="D14" s="1" t="s">
        <v>43</v>
      </c>
      <c r="E14" s="1" t="s">
        <v>20</v>
      </c>
      <c r="F14" s="4" t="s">
        <v>18</v>
      </c>
      <c r="G14" s="16"/>
      <c r="H14" s="20"/>
      <c r="I14" s="16"/>
      <c r="J14" s="20"/>
      <c r="M14"/>
      <c r="N14" s="13">
        <f>SUM(N3:N13)</f>
        <v>111</v>
      </c>
    </row>
    <row r="15" spans="1:14" ht="18.75" customHeight="1" x14ac:dyDescent="0.25">
      <c r="A15" s="17"/>
      <c r="B15" s="1" t="s">
        <v>36</v>
      </c>
      <c r="C15" s="1" t="s">
        <v>40</v>
      </c>
      <c r="D15" s="1" t="s">
        <v>39</v>
      </c>
      <c r="E15" s="1" t="s">
        <v>14</v>
      </c>
      <c r="F15" s="1" t="s">
        <v>15</v>
      </c>
      <c r="G15" s="16"/>
      <c r="H15" s="20"/>
      <c r="I15" s="16"/>
      <c r="J15" s="20"/>
      <c r="M15"/>
      <c r="N15"/>
    </row>
    <row r="16" spans="1:14" ht="16.5" customHeight="1" x14ac:dyDescent="0.25">
      <c r="A16" s="17"/>
      <c r="B16" s="1" t="s">
        <v>37</v>
      </c>
      <c r="C16" s="1" t="s">
        <v>46</v>
      </c>
      <c r="D16" s="1" t="s">
        <v>45</v>
      </c>
      <c r="E16" s="1" t="s">
        <v>14</v>
      </c>
      <c r="F16" s="4" t="s">
        <v>18</v>
      </c>
      <c r="G16" s="16"/>
      <c r="H16" s="20"/>
      <c r="I16" s="16"/>
      <c r="J16" s="20"/>
      <c r="M16" s="14"/>
      <c r="N16" s="14" t="s">
        <v>100</v>
      </c>
    </row>
    <row r="17" spans="1:14" x14ac:dyDescent="0.25">
      <c r="A17" s="17"/>
      <c r="B17" s="1" t="s">
        <v>51</v>
      </c>
      <c r="C17" s="1" t="s">
        <v>52</v>
      </c>
      <c r="D17" s="1" t="s">
        <v>53</v>
      </c>
      <c r="E17" s="1" t="s">
        <v>14</v>
      </c>
      <c r="F17" s="1" t="s">
        <v>18</v>
      </c>
      <c r="G17" s="16"/>
      <c r="H17" s="20"/>
      <c r="I17" s="16"/>
      <c r="J17" s="20"/>
      <c r="M17"/>
      <c r="N17" t="s">
        <v>101</v>
      </c>
    </row>
    <row r="18" spans="1:14" x14ac:dyDescent="0.25">
      <c r="H18" s="21"/>
      <c r="J18" s="21"/>
    </row>
    <row r="19" spans="1:14" x14ac:dyDescent="0.25">
      <c r="A19" s="17" t="s">
        <v>79</v>
      </c>
      <c r="B19" s="1" t="s">
        <v>54</v>
      </c>
      <c r="C19" s="1" t="s">
        <v>67</v>
      </c>
      <c r="D19" s="1" t="s">
        <v>61</v>
      </c>
      <c r="E19" s="1" t="s">
        <v>68</v>
      </c>
      <c r="F19" s="1" t="s">
        <v>18</v>
      </c>
      <c r="G19" s="18" t="s">
        <v>106</v>
      </c>
      <c r="H19" s="20">
        <f>34/111</f>
        <v>0.30630630630630629</v>
      </c>
      <c r="I19" s="16">
        <v>11</v>
      </c>
      <c r="J19" s="20">
        <f>11/111</f>
        <v>9.90990990990991E-2</v>
      </c>
    </row>
    <row r="20" spans="1:14" x14ac:dyDescent="0.25">
      <c r="A20" s="17"/>
      <c r="B20" s="1" t="s">
        <v>55</v>
      </c>
      <c r="C20" s="1" t="s">
        <v>69</v>
      </c>
      <c r="D20" s="1" t="s">
        <v>62</v>
      </c>
      <c r="E20" s="1" t="s">
        <v>20</v>
      </c>
      <c r="F20" s="1" t="s">
        <v>18</v>
      </c>
      <c r="G20" s="16"/>
      <c r="H20" s="20"/>
      <c r="I20" s="16"/>
      <c r="J20" s="20"/>
    </row>
    <row r="21" spans="1:14" x14ac:dyDescent="0.25">
      <c r="A21" s="17"/>
      <c r="B21" s="1" t="s">
        <v>56</v>
      </c>
      <c r="C21" s="1" t="s">
        <v>70</v>
      </c>
      <c r="D21" s="1" t="s">
        <v>63</v>
      </c>
      <c r="E21" s="1" t="s">
        <v>20</v>
      </c>
      <c r="F21" s="1" t="s">
        <v>18</v>
      </c>
      <c r="G21" s="16"/>
      <c r="H21" s="20"/>
      <c r="I21" s="16"/>
      <c r="J21" s="20"/>
    </row>
    <row r="22" spans="1:14" x14ac:dyDescent="0.25">
      <c r="A22" s="17"/>
      <c r="B22" s="1" t="s">
        <v>57</v>
      </c>
      <c r="C22" s="1" t="s">
        <v>75</v>
      </c>
      <c r="D22" s="1" t="s">
        <v>64</v>
      </c>
      <c r="E22" s="1" t="s">
        <v>68</v>
      </c>
      <c r="F22" s="1" t="s">
        <v>18</v>
      </c>
      <c r="G22" s="16"/>
      <c r="H22" s="20"/>
      <c r="I22" s="16"/>
      <c r="J22" s="20"/>
    </row>
    <row r="23" spans="1:14" ht="16.5" customHeight="1" x14ac:dyDescent="0.25">
      <c r="A23" s="17"/>
      <c r="B23" s="1" t="s">
        <v>58</v>
      </c>
      <c r="C23" s="1" t="s">
        <v>74</v>
      </c>
      <c r="D23" s="1" t="s">
        <v>65</v>
      </c>
      <c r="E23" s="1" t="s">
        <v>71</v>
      </c>
      <c r="F23" s="1" t="s">
        <v>72</v>
      </c>
      <c r="G23" s="16"/>
      <c r="H23" s="20"/>
      <c r="I23" s="16"/>
      <c r="J23" s="20"/>
    </row>
    <row r="24" spans="1:14" x14ac:dyDescent="0.25">
      <c r="A24" s="17"/>
      <c r="B24" s="1" t="s">
        <v>59</v>
      </c>
      <c r="C24" s="1" t="s">
        <v>73</v>
      </c>
      <c r="D24" s="1" t="s">
        <v>76</v>
      </c>
      <c r="E24" s="1" t="s">
        <v>17</v>
      </c>
      <c r="F24" s="1" t="s">
        <v>68</v>
      </c>
      <c r="G24" s="16"/>
      <c r="H24" s="20"/>
      <c r="I24" s="16"/>
      <c r="J24" s="20"/>
    </row>
    <row r="25" spans="1:14" ht="15" customHeight="1" x14ac:dyDescent="0.25">
      <c r="A25" s="17"/>
      <c r="B25" s="1" t="s">
        <v>60</v>
      </c>
      <c r="C25" s="1" t="s">
        <v>78</v>
      </c>
      <c r="D25" s="1" t="s">
        <v>66</v>
      </c>
      <c r="E25" s="1" t="s">
        <v>17</v>
      </c>
      <c r="F25" s="1" t="s">
        <v>68</v>
      </c>
      <c r="G25" s="16"/>
      <c r="H25" s="20"/>
      <c r="I25" s="16"/>
      <c r="J25" s="20"/>
    </row>
    <row r="26" spans="1:14" ht="23.25" customHeight="1" x14ac:dyDescent="0.25">
      <c r="A26" s="17"/>
      <c r="B26" s="1" t="s">
        <v>77</v>
      </c>
      <c r="C26" s="1" t="s">
        <v>73</v>
      </c>
      <c r="D26" s="1" t="s">
        <v>76</v>
      </c>
      <c r="E26" s="1" t="s">
        <v>17</v>
      </c>
      <c r="F26" s="1" t="s">
        <v>68</v>
      </c>
      <c r="G26" s="16"/>
      <c r="H26" s="20"/>
      <c r="I26" s="16"/>
      <c r="J26" s="20"/>
    </row>
    <row r="27" spans="1:14" ht="15.75" customHeight="1" x14ac:dyDescent="0.25">
      <c r="A27" s="5"/>
      <c r="H27" s="21"/>
      <c r="J27" s="21"/>
    </row>
    <row r="28" spans="1:14" x14ac:dyDescent="0.25">
      <c r="A28" s="17" t="s">
        <v>89</v>
      </c>
      <c r="B28" s="1" t="s">
        <v>80</v>
      </c>
      <c r="D28" s="1" t="s">
        <v>84</v>
      </c>
      <c r="E28" s="1" t="s">
        <v>88</v>
      </c>
      <c r="F28" s="1" t="s">
        <v>68</v>
      </c>
      <c r="G28" s="18" t="s">
        <v>107</v>
      </c>
      <c r="H28" s="20">
        <f>9/111</f>
        <v>8.1081081081081086E-2</v>
      </c>
      <c r="I28" s="16">
        <v>9</v>
      </c>
      <c r="J28" s="20">
        <f>9/111</f>
        <v>8.1081081081081086E-2</v>
      </c>
    </row>
    <row r="29" spans="1:14" x14ac:dyDescent="0.25">
      <c r="A29" s="17"/>
      <c r="B29" s="1" t="s">
        <v>81</v>
      </c>
      <c r="D29" s="1" t="s">
        <v>85</v>
      </c>
      <c r="E29" s="1" t="s">
        <v>88</v>
      </c>
      <c r="F29" s="1" t="s">
        <v>18</v>
      </c>
      <c r="G29" s="16"/>
      <c r="H29" s="20"/>
      <c r="I29" s="16"/>
      <c r="J29" s="20"/>
    </row>
    <row r="30" spans="1:14" x14ac:dyDescent="0.25">
      <c r="A30" s="17"/>
      <c r="B30" s="1" t="s">
        <v>82</v>
      </c>
      <c r="D30" s="1" t="s">
        <v>86</v>
      </c>
      <c r="E30" s="1" t="s">
        <v>88</v>
      </c>
      <c r="F30" s="1" t="s">
        <v>18</v>
      </c>
      <c r="G30" s="16"/>
      <c r="H30" s="20"/>
      <c r="I30" s="16"/>
      <c r="J30" s="20"/>
    </row>
    <row r="31" spans="1:14" x14ac:dyDescent="0.25">
      <c r="A31" s="17"/>
      <c r="B31" s="1" t="s">
        <v>83</v>
      </c>
      <c r="D31" s="1" t="s">
        <v>87</v>
      </c>
      <c r="E31" s="1" t="s">
        <v>20</v>
      </c>
      <c r="F31" s="1" t="s">
        <v>18</v>
      </c>
      <c r="G31" s="16"/>
      <c r="H31" s="20"/>
      <c r="I31" s="16"/>
      <c r="J31" s="20"/>
    </row>
    <row r="35" spans="1:10" s="2" customFormat="1" ht="129.75" customHeight="1" x14ac:dyDescent="0.25">
      <c r="B35" s="19" t="s">
        <v>4</v>
      </c>
      <c r="C35" s="19"/>
      <c r="D35" s="3"/>
      <c r="E35" s="3" t="s">
        <v>5</v>
      </c>
      <c r="F35" s="3" t="s">
        <v>5</v>
      </c>
      <c r="G35" s="3" t="s">
        <v>103</v>
      </c>
      <c r="H35" s="3" t="s">
        <v>108</v>
      </c>
      <c r="I35" s="3" t="s">
        <v>109</v>
      </c>
      <c r="J35" s="3" t="s">
        <v>102</v>
      </c>
    </row>
    <row r="39" spans="1:10" x14ac:dyDescent="0.25">
      <c r="A39" s="1" t="s">
        <v>3</v>
      </c>
    </row>
  </sheetData>
  <mergeCells count="21">
    <mergeCell ref="J3:J9"/>
    <mergeCell ref="I3:I9"/>
    <mergeCell ref="B35:C35"/>
    <mergeCell ref="A3:A9"/>
    <mergeCell ref="A28:A31"/>
    <mergeCell ref="G3:G9"/>
    <mergeCell ref="G11:G17"/>
    <mergeCell ref="H28:H31"/>
    <mergeCell ref="G28:G31"/>
    <mergeCell ref="H19:H26"/>
    <mergeCell ref="G19:G26"/>
    <mergeCell ref="H11:H17"/>
    <mergeCell ref="H3:H9"/>
    <mergeCell ref="A11:A17"/>
    <mergeCell ref="A19:A26"/>
    <mergeCell ref="J28:J31"/>
    <mergeCell ref="I28:I31"/>
    <mergeCell ref="J19:J26"/>
    <mergeCell ref="I19:I26"/>
    <mergeCell ref="J11:J17"/>
    <mergeCell ref="I11:I17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2022-02-08T13:46:32Z</dcterms:modified>
</cp:coreProperties>
</file>