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585" activeTab="1"/>
  </bookViews>
  <sheets>
    <sheet name="Коэф_дет для експ" sheetId="1" r:id="rId1"/>
    <sheet name="Коеф дет для сте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2" i="2"/>
  <c r="B15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E5" i="2"/>
  <c r="C5" i="2"/>
  <c r="E4" i="2"/>
  <c r="C4" i="2"/>
  <c r="E3" i="2"/>
  <c r="C3" i="2"/>
  <c r="E2" i="2"/>
  <c r="E14" i="2" s="1"/>
  <c r="E15" i="2" s="1"/>
  <c r="C2" i="2"/>
  <c r="C14" i="2" s="1"/>
  <c r="E15" i="1"/>
  <c r="E14" i="1"/>
  <c r="C14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  <c r="B15" i="1"/>
</calcChain>
</file>

<file path=xl/comments1.xml><?xml version="1.0" encoding="utf-8"?>
<comments xmlns="http://schemas.openxmlformats.org/spreadsheetml/2006/main">
  <authors>
    <author>Игорь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Игорь:</t>
        </r>
        <r>
          <rPr>
            <sz val="9"/>
            <color indexed="81"/>
            <rFont val="Tahoma"/>
            <family val="2"/>
            <charset val="204"/>
          </rPr>
          <t xml:space="preserve">
1-Сумма2/сумма1
</t>
        </r>
      </text>
    </comment>
  </commentList>
</comments>
</file>

<file path=xl/comments2.xml><?xml version="1.0" encoding="utf-8"?>
<comments xmlns="http://schemas.openxmlformats.org/spreadsheetml/2006/main">
  <authors>
    <author>Игорь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Игорь:</t>
        </r>
        <r>
          <rPr>
            <sz val="9"/>
            <color indexed="81"/>
            <rFont val="Tahoma"/>
            <family val="2"/>
            <charset val="204"/>
          </rPr>
          <t xml:space="preserve">
1-Сумма2/сумма1
</t>
        </r>
      </text>
    </comment>
  </commentList>
</comments>
</file>

<file path=xl/sharedStrings.xml><?xml version="1.0" encoding="utf-8"?>
<sst xmlns="http://schemas.openxmlformats.org/spreadsheetml/2006/main" count="20" uniqueCount="13">
  <si>
    <t>Х</t>
  </si>
  <si>
    <t>Y</t>
  </si>
  <si>
    <r>
      <t>27.73437e</t>
    </r>
    <r>
      <rPr>
        <vertAlign val="superscript"/>
        <sz val="8"/>
        <color rgb="FF333333"/>
        <rFont val="Arial"/>
        <family val="2"/>
        <charset val="204"/>
      </rPr>
      <t>0.00846x</t>
    </r>
  </si>
  <si>
    <t>Усередн</t>
  </si>
  <si>
    <t>Y-Yсередн</t>
  </si>
  <si>
    <t>Сумма1</t>
  </si>
  <si>
    <t>Сумма 2</t>
  </si>
  <si>
    <t>Коеф детермінації</t>
  </si>
  <si>
    <r>
      <t>(Y-27.73437e</t>
    </r>
    <r>
      <rPr>
        <vertAlign val="superscript"/>
        <sz val="10.5"/>
        <color rgb="FF333333"/>
        <rFont val="Arial"/>
        <family val="2"/>
        <charset val="204"/>
      </rPr>
      <t>0.00846x</t>
    </r>
    <r>
      <rPr>
        <sz val="10.5"/>
        <color rgb="FF333333"/>
        <rFont val="Arial"/>
        <family val="2"/>
        <charset val="204"/>
      </rPr>
      <t>)^2</t>
    </r>
  </si>
  <si>
    <r>
      <t>27.33974x</t>
    </r>
    <r>
      <rPr>
        <vertAlign val="superscript"/>
        <sz val="16"/>
        <color rgb="FF333333"/>
        <rFont val="Arial"/>
        <family val="2"/>
        <charset val="204"/>
      </rPr>
      <t>0.03706</t>
    </r>
  </si>
  <si>
    <t>Оскільки коеф детермінації в експ регресії більший, то він дасть кращу точність в прогнозі (на 16%), тоді треба використовувати експ регресію у прогнозі.</t>
  </si>
  <si>
    <t>Інколи може бути навпаки</t>
  </si>
  <si>
    <r>
      <t>(Y-27.33974x</t>
    </r>
    <r>
      <rPr>
        <vertAlign val="superscript"/>
        <sz val="10.5"/>
        <color rgb="FF333333"/>
        <rFont val="Arial"/>
        <family val="2"/>
        <charset val="204"/>
      </rPr>
      <t>0.03706</t>
    </r>
    <r>
      <rPr>
        <sz val="10.5"/>
        <color rgb="FF333333"/>
        <rFont val="Arial"/>
        <family val="2"/>
        <charset val="204"/>
      </rPr>
      <t>)^2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</si>
</sst>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0.5"/>
      <color rgb="FF333333"/>
      <name val="Arial"/>
      <family val="2"/>
      <charset val="204"/>
    </font>
    <font>
      <vertAlign val="superscript"/>
      <sz val="8"/>
      <color rgb="FF333333"/>
      <name val="Arial"/>
      <family val="2"/>
      <charset val="204"/>
    </font>
    <font>
      <vertAlign val="superscript"/>
      <sz val="10.5"/>
      <color rgb="FF333333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color rgb="FF333333"/>
      <name val="Arial"/>
      <family val="2"/>
      <charset val="204"/>
    </font>
    <font>
      <vertAlign val="superscript"/>
      <sz val="16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169" fontId="0" fillId="0" borderId="0" xfId="0" applyNumberFormat="1"/>
    <xf numFmtId="0" fontId="0" fillId="2" borderId="0" xfId="0" applyFill="1"/>
    <xf numFmtId="169" fontId="0" fillId="2" borderId="0" xfId="0" applyNumberFormat="1" applyFill="1"/>
    <xf numFmtId="0" fontId="0" fillId="3" borderId="0" xfId="0" applyFill="1"/>
    <xf numFmtId="169" fontId="0" fillId="3" borderId="0" xfId="0" applyNumberFormat="1" applyFill="1"/>
    <xf numFmtId="0" fontId="0" fillId="4" borderId="0" xfId="0" applyFill="1"/>
    <xf numFmtId="169" fontId="0" fillId="4" borderId="0" xfId="0" applyNumberFormat="1" applyFill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defaultRowHeight="15" x14ac:dyDescent="0.25"/>
  <cols>
    <col min="2" max="2" width="7.5703125" bestFit="1" customWidth="1"/>
    <col min="3" max="3" width="12" bestFit="1" customWidth="1"/>
    <col min="4" max="4" width="20" customWidth="1"/>
    <col min="5" max="5" width="20.85546875" customWidth="1"/>
  </cols>
  <sheetData>
    <row r="1" spans="1:6" ht="16.5" x14ac:dyDescent="0.25">
      <c r="A1" t="s">
        <v>0</v>
      </c>
      <c r="B1" t="s">
        <v>1</v>
      </c>
      <c r="C1" t="s">
        <v>4</v>
      </c>
      <c r="D1" s="2" t="s">
        <v>2</v>
      </c>
      <c r="E1" s="2" t="s">
        <v>8</v>
      </c>
    </row>
    <row r="2" spans="1:6" x14ac:dyDescent="0.25">
      <c r="A2">
        <v>1</v>
      </c>
      <c r="B2" s="3">
        <v>28.056000000000001</v>
      </c>
      <c r="C2" s="3">
        <f>(B2-$B$15)^2</f>
        <v>1.0868236250694385</v>
      </c>
      <c r="D2">
        <f>27.73*EXP(0.00846*A2)</f>
        <v>27.965590944562102</v>
      </c>
      <c r="E2" s="3">
        <f>(B2-D2)^2</f>
        <v>8.1737973051730761E-3</v>
      </c>
    </row>
    <row r="3" spans="1:6" x14ac:dyDescent="0.25">
      <c r="A3">
        <v>2</v>
      </c>
      <c r="B3" s="3">
        <v>27.680599999999998</v>
      </c>
      <c r="C3" s="3">
        <f t="shared" ref="C3:C13" si="0">(B3-$B$15)^2</f>
        <v>2.0104640417361104</v>
      </c>
      <c r="D3">
        <f t="shared" ref="D3:D13" si="1">27.73*EXP(0.00846*A3)</f>
        <v>28.203183443150881</v>
      </c>
      <c r="E3" s="3">
        <f t="shared" ref="E3:E13" si="2">(B3-D3)^2</f>
        <v>0.27309345505543137</v>
      </c>
    </row>
    <row r="4" spans="1:6" x14ac:dyDescent="0.25">
      <c r="A4">
        <v>3</v>
      </c>
      <c r="B4" s="3">
        <v>28.893799999999999</v>
      </c>
      <c r="C4" s="3">
        <f t="shared" si="0"/>
        <v>4.1905501736110809E-2</v>
      </c>
      <c r="D4">
        <f t="shared" si="1"/>
        <v>28.442794500743023</v>
      </c>
      <c r="E4" s="3">
        <f t="shared" si="2"/>
        <v>0.20340596036003386</v>
      </c>
    </row>
    <row r="5" spans="1:6" x14ac:dyDescent="0.25">
      <c r="A5">
        <v>4</v>
      </c>
      <c r="B5" s="3">
        <v>28.675000000000001</v>
      </c>
      <c r="C5" s="3">
        <f t="shared" si="0"/>
        <v>0.17935930840277556</v>
      </c>
      <c r="D5">
        <f t="shared" si="1"/>
        <v>28.684441266787591</v>
      </c>
      <c r="E5" s="3">
        <f t="shared" si="2"/>
        <v>8.913751855445099E-5</v>
      </c>
    </row>
    <row r="6" spans="1:6" x14ac:dyDescent="0.25">
      <c r="A6">
        <v>5</v>
      </c>
      <c r="B6" s="3">
        <v>28.504000000000001</v>
      </c>
      <c r="C6" s="3">
        <f t="shared" si="0"/>
        <v>0.35344015840277393</v>
      </c>
      <c r="D6">
        <f t="shared" si="1"/>
        <v>28.928141036433416</v>
      </c>
      <c r="E6" s="3">
        <f t="shared" si="2"/>
        <v>0.17989561878681151</v>
      </c>
    </row>
    <row r="7" spans="1:6" x14ac:dyDescent="0.25">
      <c r="A7">
        <v>6</v>
      </c>
      <c r="B7" s="3">
        <v>28.357500000000002</v>
      </c>
      <c r="C7" s="3">
        <f t="shared" si="0"/>
        <v>0.54909335006943905</v>
      </c>
      <c r="D7">
        <f t="shared" si="1"/>
        <v>29.173911251766956</v>
      </c>
      <c r="E7" s="3">
        <f t="shared" si="2"/>
        <v>0.66652733201168535</v>
      </c>
    </row>
    <row r="8" spans="1:6" x14ac:dyDescent="0.25">
      <c r="A8">
        <v>7</v>
      </c>
      <c r="B8" s="3">
        <v>28.656400000000001</v>
      </c>
      <c r="C8" s="3">
        <f t="shared" si="0"/>
        <v>0.19545977840277481</v>
      </c>
      <c r="D8">
        <f t="shared" si="1"/>
        <v>29.42176950306067</v>
      </c>
      <c r="E8" s="3">
        <f t="shared" si="2"/>
        <v>0.58579047621533453</v>
      </c>
      <c r="F8" s="2"/>
    </row>
    <row r="9" spans="1:6" x14ac:dyDescent="0.25">
      <c r="A9">
        <v>8</v>
      </c>
      <c r="B9" s="3">
        <v>28.904900000000001</v>
      </c>
      <c r="C9" s="3">
        <f t="shared" si="0"/>
        <v>3.7484186736109842E-2</v>
      </c>
      <c r="D9">
        <f t="shared" si="1"/>
        <v>29.67173353003199</v>
      </c>
      <c r="E9" s="3">
        <f t="shared" si="2"/>
        <v>0.58803366278132008</v>
      </c>
    </row>
    <row r="10" spans="1:6" x14ac:dyDescent="0.25">
      <c r="A10">
        <v>9</v>
      </c>
      <c r="B10" s="3">
        <v>29.467700000000001</v>
      </c>
      <c r="C10" s="3">
        <f t="shared" si="0"/>
        <v>0.136302486736113</v>
      </c>
      <c r="D10">
        <f t="shared" si="1"/>
        <v>29.923821223112956</v>
      </c>
      <c r="E10" s="3">
        <f t="shared" si="2"/>
        <v>0.20804657017405828</v>
      </c>
    </row>
    <row r="11" spans="1:6" x14ac:dyDescent="0.25">
      <c r="A11">
        <v>10</v>
      </c>
      <c r="B11" s="3">
        <v>29.9101</v>
      </c>
      <c r="C11" s="3">
        <f t="shared" si="0"/>
        <v>0.65868103340278072</v>
      </c>
      <c r="D11">
        <f t="shared" si="1"/>
        <v>30.178050624730723</v>
      </c>
      <c r="E11" s="3">
        <f t="shared" si="2"/>
        <v>7.1797537293584776E-2</v>
      </c>
    </row>
    <row r="12" spans="1:6" x14ac:dyDescent="0.25">
      <c r="A12">
        <v>11</v>
      </c>
      <c r="B12" s="3">
        <v>30.9466</v>
      </c>
      <c r="C12" s="3">
        <f t="shared" si="0"/>
        <v>3.4154428084027852</v>
      </c>
      <c r="D12">
        <f t="shared" si="1"/>
        <v>30.434439930598852</v>
      </c>
      <c r="E12" s="3">
        <f t="shared" si="2"/>
        <v>0.26230793668898839</v>
      </c>
    </row>
    <row r="13" spans="1:6" x14ac:dyDescent="0.25">
      <c r="A13">
        <v>12</v>
      </c>
      <c r="B13" s="3">
        <v>31.1295</v>
      </c>
      <c r="C13" s="3">
        <f t="shared" si="0"/>
        <v>4.1249271500694533</v>
      </c>
      <c r="D13">
        <f t="shared" si="1"/>
        <v>30.693007491019635</v>
      </c>
      <c r="E13" s="3">
        <f t="shared" si="2"/>
        <v>0.19052571039597388</v>
      </c>
    </row>
    <row r="14" spans="1:6" x14ac:dyDescent="0.25">
      <c r="B14" s="6" t="s">
        <v>5</v>
      </c>
      <c r="C14" s="7">
        <f>SUM(C2:C13)</f>
        <v>12.789383429166666</v>
      </c>
      <c r="D14" s="4" t="s">
        <v>6</v>
      </c>
      <c r="E14" s="5">
        <f>SUM(E2:E13)</f>
        <v>3.2376871945869494</v>
      </c>
    </row>
    <row r="15" spans="1:6" x14ac:dyDescent="0.25">
      <c r="A15" t="s">
        <v>3</v>
      </c>
      <c r="B15" s="1">
        <f>AVERAGE(B2:B13)</f>
        <v>29.098508333333331</v>
      </c>
      <c r="D15" s="8" t="s">
        <v>7</v>
      </c>
      <c r="E15" s="9">
        <f>1-E14/C14</f>
        <v>0.74684571679950706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0" sqref="G10"/>
    </sheetView>
  </sheetViews>
  <sheetFormatPr defaultRowHeight="15" x14ac:dyDescent="0.25"/>
  <cols>
    <col min="2" max="2" width="7.5703125" bestFit="1" customWidth="1"/>
    <col min="3" max="3" width="12" bestFit="1" customWidth="1"/>
    <col min="4" max="4" width="20" customWidth="1"/>
    <col min="5" max="5" width="20.85546875" customWidth="1"/>
  </cols>
  <sheetData>
    <row r="1" spans="1:8" ht="23.25" x14ac:dyDescent="0.3">
      <c r="A1" t="s">
        <v>0</v>
      </c>
      <c r="B1" t="s">
        <v>1</v>
      </c>
      <c r="C1" t="s">
        <v>4</v>
      </c>
      <c r="D1" s="10" t="s">
        <v>9</v>
      </c>
      <c r="E1" s="2" t="s">
        <v>12</v>
      </c>
    </row>
    <row r="2" spans="1:8" x14ac:dyDescent="0.25">
      <c r="A2">
        <v>1</v>
      </c>
      <c r="B2" s="3">
        <v>28.056000000000001</v>
      </c>
      <c r="C2" s="3">
        <f>(B2-$B$15)^2</f>
        <v>1.0868236250694385</v>
      </c>
      <c r="D2">
        <f>27.3397*A2^0.037</f>
        <v>27.339700000000001</v>
      </c>
      <c r="E2" s="3">
        <f>(B2-D2)^2</f>
        <v>0.51308569000000059</v>
      </c>
    </row>
    <row r="3" spans="1:8" x14ac:dyDescent="0.25">
      <c r="A3">
        <v>2</v>
      </c>
      <c r="B3" s="3">
        <v>27.680599999999998</v>
      </c>
      <c r="C3" s="3">
        <f t="shared" ref="C3:C13" si="0">(B3-$B$15)^2</f>
        <v>2.0104640417361104</v>
      </c>
      <c r="D3">
        <f t="shared" ref="D3:D13" si="1">27.3397*A3^0.037</f>
        <v>28.049934700073816</v>
      </c>
      <c r="E3" s="3">
        <f t="shared" ref="E3:E13" si="2">(B3-D3)^2</f>
        <v>0.13640812067861699</v>
      </c>
    </row>
    <row r="4" spans="1:8" x14ac:dyDescent="0.25">
      <c r="A4">
        <v>3</v>
      </c>
      <c r="B4" s="3">
        <v>28.893799999999999</v>
      </c>
      <c r="C4" s="3">
        <f t="shared" si="0"/>
        <v>4.1905501736110809E-2</v>
      </c>
      <c r="D4">
        <f t="shared" si="1"/>
        <v>28.473918074478345</v>
      </c>
      <c r="E4" s="3">
        <f t="shared" si="2"/>
        <v>0.17630083137977193</v>
      </c>
    </row>
    <row r="5" spans="1:8" x14ac:dyDescent="0.25">
      <c r="A5">
        <v>4</v>
      </c>
      <c r="B5" s="3">
        <v>28.675000000000001</v>
      </c>
      <c r="C5" s="3">
        <f t="shared" si="0"/>
        <v>0.17935930840277556</v>
      </c>
      <c r="D5">
        <f t="shared" si="1"/>
        <v>28.778619980409637</v>
      </c>
      <c r="E5" s="3">
        <f t="shared" si="2"/>
        <v>1.0737100340093404E-2</v>
      </c>
    </row>
    <row r="6" spans="1:8" x14ac:dyDescent="0.25">
      <c r="A6">
        <v>5</v>
      </c>
      <c r="B6" s="3">
        <v>28.504000000000001</v>
      </c>
      <c r="C6" s="3">
        <f t="shared" si="0"/>
        <v>0.35344015840277393</v>
      </c>
      <c r="D6">
        <f t="shared" si="1"/>
        <v>29.017208805091254</v>
      </c>
      <c r="E6" s="3">
        <f t="shared" si="2"/>
        <v>0.26338327762319158</v>
      </c>
    </row>
    <row r="7" spans="1:8" x14ac:dyDescent="0.25">
      <c r="A7">
        <v>6</v>
      </c>
      <c r="B7" s="3">
        <v>28.357500000000002</v>
      </c>
      <c r="C7" s="3">
        <f t="shared" si="0"/>
        <v>0.54909335006943905</v>
      </c>
      <c r="D7">
        <f t="shared" si="1"/>
        <v>29.213617656534975</v>
      </c>
      <c r="E7" s="3">
        <f t="shared" si="2"/>
        <v>0.73293744183093446</v>
      </c>
      <c r="H7" t="s">
        <v>10</v>
      </c>
    </row>
    <row r="8" spans="1:8" x14ac:dyDescent="0.25">
      <c r="A8">
        <v>7</v>
      </c>
      <c r="B8" s="3">
        <v>28.656400000000001</v>
      </c>
      <c r="C8" s="3">
        <f t="shared" si="0"/>
        <v>0.19545977840277481</v>
      </c>
      <c r="D8">
        <f t="shared" si="1"/>
        <v>29.380715795759681</v>
      </c>
      <c r="E8" s="3">
        <f t="shared" si="2"/>
        <v>0.52463337198697746</v>
      </c>
      <c r="F8" s="2"/>
      <c r="H8" t="s">
        <v>11</v>
      </c>
    </row>
    <row r="9" spans="1:8" x14ac:dyDescent="0.25">
      <c r="A9">
        <v>8</v>
      </c>
      <c r="B9" s="3">
        <v>28.904900000000001</v>
      </c>
      <c r="C9" s="3">
        <f t="shared" si="0"/>
        <v>3.7484186736109842E-2</v>
      </c>
      <c r="D9">
        <f t="shared" si="1"/>
        <v>29.526235152863052</v>
      </c>
      <c r="E9" s="3">
        <f t="shared" si="2"/>
        <v>0.38605737218335023</v>
      </c>
    </row>
    <row r="10" spans="1:8" x14ac:dyDescent="0.25">
      <c r="A10">
        <v>9</v>
      </c>
      <c r="B10" s="3">
        <v>29.467700000000001</v>
      </c>
      <c r="C10" s="3">
        <f t="shared" si="0"/>
        <v>0.136302486736113</v>
      </c>
      <c r="D10">
        <f t="shared" si="1"/>
        <v>29.655190456080522</v>
      </c>
      <c r="E10" s="3">
        <f t="shared" si="2"/>
        <v>3.5152671121281884E-2</v>
      </c>
    </row>
    <row r="11" spans="1:8" x14ac:dyDescent="0.25">
      <c r="A11">
        <v>10</v>
      </c>
      <c r="B11" s="3">
        <v>29.9101</v>
      </c>
      <c r="C11" s="3">
        <f t="shared" si="0"/>
        <v>0.65868103340278072</v>
      </c>
      <c r="D11">
        <f t="shared" si="1"/>
        <v>29.771022072708067</v>
      </c>
      <c r="E11" s="3">
        <f t="shared" si="2"/>
        <v>1.9342669859820055E-2</v>
      </c>
    </row>
    <row r="12" spans="1:8" x14ac:dyDescent="0.25">
      <c r="A12">
        <v>11</v>
      </c>
      <c r="B12" s="3">
        <v>30.9466</v>
      </c>
      <c r="C12" s="3">
        <f t="shared" si="0"/>
        <v>3.4154428084027852</v>
      </c>
      <c r="D12">
        <f t="shared" si="1"/>
        <v>29.876194221546271</v>
      </c>
      <c r="E12" s="3">
        <f t="shared" si="2"/>
        <v>1.1457685305471337</v>
      </c>
    </row>
    <row r="13" spans="1:8" x14ac:dyDescent="0.25">
      <c r="A13">
        <v>12</v>
      </c>
      <c r="B13" s="3">
        <v>31.1295</v>
      </c>
      <c r="C13" s="3">
        <f t="shared" si="0"/>
        <v>4.1249271500694533</v>
      </c>
      <c r="D13">
        <f t="shared" si="1"/>
        <v>29.972533261840095</v>
      </c>
      <c r="E13" s="3">
        <f t="shared" si="2"/>
        <v>1.338572033208371</v>
      </c>
    </row>
    <row r="14" spans="1:8" x14ac:dyDescent="0.25">
      <c r="B14" s="6" t="s">
        <v>5</v>
      </c>
      <c r="C14" s="7">
        <f>SUM(C2:C13)</f>
        <v>12.789383429166666</v>
      </c>
      <c r="D14" s="4" t="s">
        <v>6</v>
      </c>
      <c r="E14" s="5">
        <f>SUM(E2:E13)</f>
        <v>5.2823791107595426</v>
      </c>
    </row>
    <row r="15" spans="1:8" x14ac:dyDescent="0.25">
      <c r="A15" t="s">
        <v>3</v>
      </c>
      <c r="B15" s="1">
        <f>AVERAGE(B2:B13)</f>
        <v>29.098508333333331</v>
      </c>
      <c r="D15" s="8" t="s">
        <v>7</v>
      </c>
      <c r="E15" s="9">
        <f>1-E14/C14</f>
        <v>0.58697155808833756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Коэф_дет для експ</vt:lpstr>
      <vt:lpstr>Коеф дет для степ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2017-12-16T15:08:33Z</dcterms:created>
  <dcterms:modified xsi:type="dcterms:W3CDTF">2017-12-16T16:09:55Z</dcterms:modified>
</cp:coreProperties>
</file>