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6240" tabRatio="500"/>
  </bookViews>
  <sheets>
    <sheet name="monomer" sheetId="7" r:id="rId1"/>
    <sheet name="dimer" sheetId="8" r:id="rId2"/>
    <sheet name="extrap" sheetId="9" r:id="rId3"/>
  </sheets>
  <definedNames>
    <definedName name="solver_adj" localSheetId="1" hidden="1">dimer!$O$51:$O$52</definedName>
    <definedName name="solver_adj" localSheetId="0" hidden="1">monomer!$O$51:$O$52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opt" localSheetId="1" hidden="1">dimer!$O$49</definedName>
    <definedName name="solver_opt" localSheetId="0" hidden="1">monomer!$O$49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9" l="1"/>
  <c r="D9" i="9"/>
  <c r="O55" i="8"/>
  <c r="O54" i="8"/>
  <c r="O44" i="8"/>
  <c r="O45" i="8"/>
  <c r="O49" i="8"/>
  <c r="O47" i="8"/>
  <c r="O46" i="8"/>
  <c r="O43" i="8"/>
  <c r="O44" i="7"/>
  <c r="O45" i="7"/>
  <c r="O47" i="7"/>
  <c r="O46" i="7"/>
  <c r="O43" i="7"/>
  <c r="K36" i="8"/>
  <c r="M29" i="9"/>
  <c r="L29" i="9"/>
  <c r="K29" i="9"/>
  <c r="J29" i="9"/>
  <c r="I29" i="9"/>
  <c r="G29" i="9"/>
  <c r="F29" i="9"/>
  <c r="D29" i="9"/>
  <c r="C29" i="9"/>
  <c r="N37" i="8"/>
  <c r="K37" i="8"/>
  <c r="N26" i="8"/>
  <c r="N27" i="8"/>
  <c r="N28" i="8"/>
  <c r="N31" i="8"/>
  <c r="K26" i="8"/>
  <c r="K27" i="8"/>
  <c r="K28" i="8"/>
  <c r="K31" i="8"/>
  <c r="N29" i="8"/>
  <c r="K29" i="8"/>
  <c r="N25" i="8"/>
  <c r="K25" i="8"/>
  <c r="K26" i="7"/>
  <c r="K27" i="7"/>
  <c r="K28" i="7"/>
  <c r="K25" i="7"/>
  <c r="K29" i="7"/>
  <c r="N19" i="8"/>
  <c r="K19" i="8"/>
  <c r="N8" i="8"/>
  <c r="N9" i="8"/>
  <c r="N10" i="8"/>
  <c r="N13" i="8"/>
  <c r="K8" i="8"/>
  <c r="K9" i="8"/>
  <c r="K10" i="8"/>
  <c r="K13" i="8"/>
  <c r="N11" i="8"/>
  <c r="K11" i="8"/>
  <c r="N7" i="8"/>
  <c r="K7" i="8"/>
  <c r="N8" i="7"/>
  <c r="N9" i="7"/>
  <c r="N10" i="7"/>
  <c r="N11" i="7"/>
  <c r="N7" i="7"/>
  <c r="H54" i="8"/>
  <c r="E54" i="8"/>
  <c r="H36" i="8"/>
  <c r="E36" i="8"/>
  <c r="H18" i="8"/>
  <c r="E18" i="8"/>
  <c r="N26" i="7"/>
  <c r="N27" i="7"/>
  <c r="N28" i="7"/>
  <c r="K8" i="7"/>
  <c r="K9" i="7"/>
  <c r="K10" i="7"/>
  <c r="K55" i="8"/>
  <c r="H55" i="8"/>
  <c r="E55" i="8"/>
  <c r="K44" i="8"/>
  <c r="K45" i="8"/>
  <c r="K46" i="8"/>
  <c r="K49" i="8"/>
  <c r="H44" i="8"/>
  <c r="H45" i="8"/>
  <c r="H46" i="8"/>
  <c r="H49" i="8"/>
  <c r="E44" i="8"/>
  <c r="E45" i="8"/>
  <c r="E49" i="8"/>
  <c r="K47" i="8"/>
  <c r="H47" i="8"/>
  <c r="E47" i="8"/>
  <c r="E46" i="8"/>
  <c r="K43" i="8"/>
  <c r="H43" i="8"/>
  <c r="E43" i="8"/>
  <c r="H37" i="8"/>
  <c r="E37" i="8"/>
  <c r="H25" i="8"/>
  <c r="H26" i="8"/>
  <c r="H27" i="8"/>
  <c r="H31" i="8"/>
  <c r="E26" i="8"/>
  <c r="E27" i="8"/>
  <c r="E31" i="8"/>
  <c r="H29" i="8"/>
  <c r="E29" i="8"/>
  <c r="H28" i="8"/>
  <c r="E28" i="8"/>
  <c r="E25" i="8"/>
  <c r="H19" i="8"/>
  <c r="E19" i="8"/>
  <c r="H7" i="8"/>
  <c r="H8" i="8"/>
  <c r="H9" i="8"/>
  <c r="H13" i="8"/>
  <c r="E8" i="8"/>
  <c r="E9" i="8"/>
  <c r="E13" i="8"/>
  <c r="H11" i="8"/>
  <c r="E11" i="8"/>
  <c r="H10" i="8"/>
  <c r="E10" i="8"/>
  <c r="E7" i="8"/>
  <c r="K44" i="7"/>
  <c r="K45" i="7"/>
  <c r="K46" i="7"/>
  <c r="H44" i="7"/>
  <c r="H45" i="7"/>
  <c r="H46" i="7"/>
  <c r="K43" i="7"/>
  <c r="H43" i="7"/>
  <c r="E44" i="7"/>
  <c r="E45" i="7"/>
  <c r="K47" i="7"/>
  <c r="H47" i="7"/>
  <c r="E47" i="7"/>
  <c r="E46" i="7"/>
  <c r="E43" i="7"/>
  <c r="H25" i="7"/>
  <c r="H26" i="7"/>
  <c r="H27" i="7"/>
  <c r="E26" i="7"/>
  <c r="E27" i="7"/>
  <c r="N25" i="7"/>
  <c r="N29" i="7"/>
  <c r="H29" i="7"/>
  <c r="E29" i="7"/>
  <c r="H28" i="7"/>
  <c r="E28" i="7"/>
  <c r="E25" i="7"/>
  <c r="K7" i="7"/>
  <c r="H7" i="7"/>
  <c r="H8" i="7"/>
  <c r="H9" i="7"/>
  <c r="E8" i="7"/>
  <c r="E9" i="7"/>
  <c r="K11" i="7"/>
  <c r="H11" i="7"/>
  <c r="H10" i="7"/>
  <c r="E11" i="7"/>
  <c r="E10" i="7"/>
  <c r="E7" i="7"/>
</calcChain>
</file>

<file path=xl/sharedStrings.xml><?xml version="1.0" encoding="utf-8"?>
<sst xmlns="http://schemas.openxmlformats.org/spreadsheetml/2006/main" count="257" uniqueCount="48">
  <si>
    <t>monomer</t>
  </si>
  <si>
    <t>dimer</t>
  </si>
  <si>
    <t>error</t>
  </si>
  <si>
    <t>E(CBS)</t>
  </si>
  <si>
    <t>c1</t>
  </si>
  <si>
    <t>c2</t>
  </si>
  <si>
    <t>E(MP2)</t>
  </si>
  <si>
    <t>HF/CBS</t>
  </si>
  <si>
    <t>E(CCSD(T))</t>
  </si>
  <si>
    <t>Ecorr(CBS)</t>
  </si>
  <si>
    <t>Ecorr(MP2,CBS)</t>
  </si>
  <si>
    <t>E(zeta) = E(CBS) + c1 * zeta^-3</t>
  </si>
  <si>
    <t>HF/6z</t>
  </si>
  <si>
    <t>MP2/6z</t>
  </si>
  <si>
    <t>CCSD(T)/5Z</t>
  </si>
  <si>
    <t>raw energies</t>
  </si>
  <si>
    <t>interaction</t>
  </si>
  <si>
    <t>benchmark</t>
  </si>
  <si>
    <t>HF/DZ</t>
  </si>
  <si>
    <t>MP2/DZ</t>
  </si>
  <si>
    <t>CCSD(T)/DZ</t>
  </si>
  <si>
    <t>E(zeta) = E(CBS) + c1 * exp(-c2*zeta)</t>
  </si>
  <si>
    <t>CCSD(T)/TZ</t>
  </si>
  <si>
    <t>CCSD(T)/QZ</t>
  </si>
  <si>
    <t>E(HF)</t>
  </si>
  <si>
    <t>fit(2,3,4)</t>
  </si>
  <si>
    <t>fit(3,4)</t>
  </si>
  <si>
    <t>fit(3,4,5)</t>
  </si>
  <si>
    <t>sq err</t>
  </si>
  <si>
    <t>error(zeta=6)</t>
  </si>
  <si>
    <t>sumsq</t>
  </si>
  <si>
    <t>Ecorr(MP2)</t>
  </si>
  <si>
    <t>Ecorr(CCSD(T))</t>
  </si>
  <si>
    <t>deltaEcorr</t>
  </si>
  <si>
    <t>deltaEcorr(CBS)</t>
  </si>
  <si>
    <t>CCSD(T)/6Z</t>
  </si>
  <si>
    <t>error(zeta=5)</t>
  </si>
  <si>
    <t>Ecorr(MP2/CBS)</t>
  </si>
  <si>
    <t>delta_Ecorr(CCSD(T)/CBS)</t>
  </si>
  <si>
    <t>E(extrap)</t>
  </si>
  <si>
    <t>fitted to</t>
  </si>
  <si>
    <t>3,4,5</t>
  </si>
  <si>
    <t>with</t>
  </si>
  <si>
    <t>3,4</t>
  </si>
  <si>
    <t>direct extrap</t>
  </si>
  <si>
    <t>Ecorr(CCSD(T)/CBS)</t>
  </si>
  <si>
    <t>two step extrapolation</t>
  </si>
  <si>
    <t>three step 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</si>
</sst>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5"/>
  <sheetViews>
    <sheetView tabSelected="1" showRuler="0" zoomScale="125" zoomScaleNormal="125" zoomScalePageLayoutView="125" workbookViewId="0"/>
  </sheetViews>
  <sheetFormatPr baseColWidth="10" defaultRowHeight="15" x14ac:dyDescent="0"/>
  <cols>
    <col min="2" max="2" width="12.5" bestFit="1" customWidth="1"/>
    <col min="3" max="3" width="13.33203125" bestFit="1" customWidth="1"/>
    <col min="4" max="4" width="11.83203125" customWidth="1"/>
    <col min="7" max="7" width="12" customWidth="1"/>
    <col min="8" max="8" width="12.6640625" bestFit="1" customWidth="1"/>
    <col min="10" max="10" width="13" customWidth="1"/>
    <col min="13" max="13" width="12.5" customWidth="1"/>
  </cols>
  <sheetData>
    <row r="5" spans="2:14">
      <c r="D5" s="2" t="s">
        <v>11</v>
      </c>
      <c r="G5" s="2" t="s">
        <v>11</v>
      </c>
      <c r="J5" s="2" t="s">
        <v>11</v>
      </c>
      <c r="M5" t="s">
        <v>21</v>
      </c>
    </row>
    <row r="6" spans="2:14">
      <c r="B6" s="1" t="s">
        <v>0</v>
      </c>
      <c r="C6" s="1" t="s">
        <v>24</v>
      </c>
      <c r="D6" t="s">
        <v>26</v>
      </c>
      <c r="E6" t="s">
        <v>28</v>
      </c>
      <c r="G6" t="s">
        <v>25</v>
      </c>
      <c r="H6" t="s">
        <v>28</v>
      </c>
      <c r="J6" t="s">
        <v>27</v>
      </c>
      <c r="K6" t="s">
        <v>28</v>
      </c>
      <c r="M6" t="s">
        <v>27</v>
      </c>
      <c r="N6" t="s">
        <v>28</v>
      </c>
    </row>
    <row r="7" spans="2:14">
      <c r="B7">
        <v>2</v>
      </c>
      <c r="C7" s="4"/>
      <c r="D7" s="4"/>
      <c r="E7" t="e">
        <f>((D7-$C7)/$C7)^2</f>
        <v>#DIV/0!</v>
      </c>
      <c r="G7" s="4"/>
      <c r="H7" t="e">
        <f t="shared" ref="H7:H11" si="0">((G7-$C7)/$C7)^2</f>
        <v>#DIV/0!</v>
      </c>
      <c r="J7" s="4"/>
      <c r="K7" t="e">
        <f t="shared" ref="K7:K11" si="1">((J7-$C7)/$C7)^2</f>
        <v>#DIV/0!</v>
      </c>
      <c r="M7" s="4"/>
      <c r="N7" t="e">
        <f t="shared" ref="N7:N11" si="2">((M7-$C7)/$C7)^2</f>
        <v>#DIV/0!</v>
      </c>
    </row>
    <row r="8" spans="2:14">
      <c r="B8">
        <v>3</v>
      </c>
      <c r="C8" s="4"/>
      <c r="D8" s="4"/>
      <c r="E8" t="e">
        <f t="shared" ref="E8:E11" si="3">((D8-$C8)/$C8)^2</f>
        <v>#DIV/0!</v>
      </c>
      <c r="G8" s="4"/>
      <c r="H8" t="e">
        <f t="shared" si="0"/>
        <v>#DIV/0!</v>
      </c>
      <c r="J8" s="4"/>
      <c r="K8" t="e">
        <f t="shared" si="1"/>
        <v>#DIV/0!</v>
      </c>
      <c r="M8" s="4"/>
      <c r="N8" t="e">
        <f t="shared" si="2"/>
        <v>#DIV/0!</v>
      </c>
    </row>
    <row r="9" spans="2:14">
      <c r="B9">
        <v>4</v>
      </c>
      <c r="C9" s="4"/>
      <c r="D9" s="4"/>
      <c r="E9" t="e">
        <f t="shared" si="3"/>
        <v>#DIV/0!</v>
      </c>
      <c r="G9" s="4"/>
      <c r="H9" t="e">
        <f t="shared" si="0"/>
        <v>#DIV/0!</v>
      </c>
      <c r="J9" s="4"/>
      <c r="K9" t="e">
        <f t="shared" si="1"/>
        <v>#DIV/0!</v>
      </c>
      <c r="M9" s="4"/>
      <c r="N9" t="e">
        <f t="shared" si="2"/>
        <v>#DIV/0!</v>
      </c>
    </row>
    <row r="10" spans="2:14">
      <c r="B10">
        <v>5</v>
      </c>
      <c r="C10" s="4"/>
      <c r="D10" s="4"/>
      <c r="E10" t="e">
        <f t="shared" si="3"/>
        <v>#DIV/0!</v>
      </c>
      <c r="G10" s="4"/>
      <c r="H10" t="e">
        <f t="shared" si="0"/>
        <v>#DIV/0!</v>
      </c>
      <c r="J10" s="4"/>
      <c r="K10" t="e">
        <f t="shared" si="1"/>
        <v>#DIV/0!</v>
      </c>
      <c r="M10" s="4"/>
      <c r="N10" t="e">
        <f t="shared" si="2"/>
        <v>#DIV/0!</v>
      </c>
    </row>
    <row r="11" spans="2:14">
      <c r="B11">
        <v>6</v>
      </c>
      <c r="C11" s="4"/>
      <c r="D11" s="4"/>
      <c r="E11" t="e">
        <f t="shared" si="3"/>
        <v>#DIV/0!</v>
      </c>
      <c r="G11" s="4"/>
      <c r="H11" t="e">
        <f t="shared" si="0"/>
        <v>#DIV/0!</v>
      </c>
      <c r="J11" s="4"/>
      <c r="K11" t="e">
        <f t="shared" si="1"/>
        <v>#DIV/0!</v>
      </c>
      <c r="M11" s="4"/>
      <c r="N11" t="e">
        <f t="shared" si="2"/>
        <v>#DIV/0!</v>
      </c>
    </row>
    <row r="13" spans="2:14">
      <c r="D13" t="s">
        <v>30</v>
      </c>
      <c r="G13" t="s">
        <v>30</v>
      </c>
      <c r="J13" t="s">
        <v>30</v>
      </c>
      <c r="M13" t="s">
        <v>30</v>
      </c>
    </row>
    <row r="15" spans="2:14">
      <c r="D15" t="s">
        <v>3</v>
      </c>
      <c r="E15" s="4"/>
      <c r="G15" t="s">
        <v>3</v>
      </c>
      <c r="H15" s="4"/>
      <c r="J15" t="s">
        <v>3</v>
      </c>
      <c r="M15" t="s">
        <v>3</v>
      </c>
      <c r="N15" s="4"/>
    </row>
    <row r="16" spans="2:14">
      <c r="D16" t="s">
        <v>4</v>
      </c>
      <c r="G16" t="s">
        <v>4</v>
      </c>
      <c r="J16" t="s">
        <v>4</v>
      </c>
      <c r="M16" t="s">
        <v>4</v>
      </c>
    </row>
    <row r="17" spans="1:14">
      <c r="M17" t="s">
        <v>5</v>
      </c>
    </row>
    <row r="18" spans="1:14">
      <c r="D18" t="s">
        <v>36</v>
      </c>
      <c r="E18" s="3"/>
      <c r="G18" t="s">
        <v>36</v>
      </c>
      <c r="H18" s="3"/>
      <c r="K18" s="3"/>
    </row>
    <row r="19" spans="1:14">
      <c r="D19" t="s">
        <v>29</v>
      </c>
      <c r="E19" s="3"/>
      <c r="G19" t="s">
        <v>29</v>
      </c>
      <c r="H19" s="3"/>
      <c r="J19" t="s">
        <v>29</v>
      </c>
      <c r="K19" s="3"/>
      <c r="M19" t="s">
        <v>29</v>
      </c>
      <c r="N19" s="3"/>
    </row>
    <row r="20" spans="1:14">
      <c r="E20" s="3"/>
      <c r="H20" s="3"/>
      <c r="K20" s="3"/>
      <c r="N20" s="3"/>
    </row>
    <row r="21" spans="1:14">
      <c r="E21" s="3"/>
      <c r="H21" s="3"/>
      <c r="K21" s="3"/>
      <c r="N21" s="3"/>
    </row>
    <row r="23" spans="1:14">
      <c r="D23" s="2" t="s">
        <v>11</v>
      </c>
      <c r="G23" s="2" t="s">
        <v>11</v>
      </c>
      <c r="J23" s="2" t="s">
        <v>11</v>
      </c>
      <c r="M23" t="s">
        <v>21</v>
      </c>
    </row>
    <row r="24" spans="1:14">
      <c r="A24" s="1" t="s">
        <v>0</v>
      </c>
      <c r="B24" s="1" t="s">
        <v>6</v>
      </c>
      <c r="C24" s="1" t="s">
        <v>31</v>
      </c>
      <c r="D24" t="s">
        <v>26</v>
      </c>
      <c r="E24" t="s">
        <v>28</v>
      </c>
      <c r="G24" t="s">
        <v>25</v>
      </c>
      <c r="H24" t="s">
        <v>28</v>
      </c>
      <c r="J24" t="s">
        <v>27</v>
      </c>
      <c r="K24" t="s">
        <v>28</v>
      </c>
      <c r="M24" t="s">
        <v>27</v>
      </c>
      <c r="N24" t="s">
        <v>28</v>
      </c>
    </row>
    <row r="25" spans="1:14">
      <c r="A25">
        <v>2</v>
      </c>
      <c r="B25" s="4"/>
      <c r="C25" s="4"/>
      <c r="D25" s="4"/>
      <c r="E25" t="e">
        <f>((D25-$C25)/$C25)^2</f>
        <v>#DIV/0!</v>
      </c>
      <c r="G25" s="4"/>
      <c r="H25" t="e">
        <f t="shared" ref="H25:H29" si="4">((G25-$C25)/$C25)^2</f>
        <v>#DIV/0!</v>
      </c>
      <c r="J25" s="4"/>
      <c r="K25" t="e">
        <f t="shared" ref="K25:K29" si="5">((J25-$C25)/$C25)^2</f>
        <v>#DIV/0!</v>
      </c>
      <c r="M25" s="4"/>
      <c r="N25" t="e">
        <f>((M25-$C25)/$C25)^2</f>
        <v>#DIV/0!</v>
      </c>
    </row>
    <row r="26" spans="1:14">
      <c r="A26">
        <v>3</v>
      </c>
      <c r="B26" s="4"/>
      <c r="C26" s="4"/>
      <c r="D26" s="4"/>
      <c r="E26" t="e">
        <f t="shared" ref="E26:E29" si="6">((D26-$C26)/$C26)^2</f>
        <v>#DIV/0!</v>
      </c>
      <c r="G26" s="4"/>
      <c r="H26" t="e">
        <f t="shared" si="4"/>
        <v>#DIV/0!</v>
      </c>
      <c r="J26" s="4"/>
      <c r="K26" t="e">
        <f t="shared" si="5"/>
        <v>#DIV/0!</v>
      </c>
      <c r="M26" s="4"/>
      <c r="N26" t="e">
        <f>((M26-$C26)/$C26)^2</f>
        <v>#DIV/0!</v>
      </c>
    </row>
    <row r="27" spans="1:14">
      <c r="A27">
        <v>4</v>
      </c>
      <c r="B27" s="4"/>
      <c r="C27" s="4"/>
      <c r="D27" s="4"/>
      <c r="E27" t="e">
        <f t="shared" si="6"/>
        <v>#DIV/0!</v>
      </c>
      <c r="G27" s="4"/>
      <c r="H27" t="e">
        <f t="shared" si="4"/>
        <v>#DIV/0!</v>
      </c>
      <c r="J27" s="4"/>
      <c r="K27" t="e">
        <f t="shared" si="5"/>
        <v>#DIV/0!</v>
      </c>
      <c r="M27" s="4"/>
      <c r="N27" t="e">
        <f>((M27-$C27)/$C27)^2</f>
        <v>#DIV/0!</v>
      </c>
    </row>
    <row r="28" spans="1:14">
      <c r="A28">
        <v>5</v>
      </c>
      <c r="B28" s="4"/>
      <c r="C28" s="4"/>
      <c r="D28" s="4"/>
      <c r="E28" t="e">
        <f t="shared" si="6"/>
        <v>#DIV/0!</v>
      </c>
      <c r="G28" s="4"/>
      <c r="H28" t="e">
        <f t="shared" si="4"/>
        <v>#DIV/0!</v>
      </c>
      <c r="J28" s="4"/>
      <c r="K28" t="e">
        <f t="shared" si="5"/>
        <v>#DIV/0!</v>
      </c>
      <c r="M28" s="4"/>
      <c r="N28" t="e">
        <f>((M28-$C28)/$C28)^2</f>
        <v>#DIV/0!</v>
      </c>
    </row>
    <row r="29" spans="1:14">
      <c r="A29">
        <v>6</v>
      </c>
      <c r="B29" s="4"/>
      <c r="C29" s="4"/>
      <c r="D29" s="4"/>
      <c r="E29" t="e">
        <f t="shared" si="6"/>
        <v>#DIV/0!</v>
      </c>
      <c r="G29" s="4"/>
      <c r="H29" t="e">
        <f t="shared" si="4"/>
        <v>#DIV/0!</v>
      </c>
      <c r="J29" s="4"/>
      <c r="K29" t="e">
        <f t="shared" si="5"/>
        <v>#DIV/0!</v>
      </c>
      <c r="M29" s="4"/>
      <c r="N29" t="e">
        <f>((M29-$C29)/$C29)^2</f>
        <v>#DIV/0!</v>
      </c>
    </row>
    <row r="31" spans="1:14">
      <c r="D31" t="s">
        <v>30</v>
      </c>
      <c r="G31" t="s">
        <v>30</v>
      </c>
      <c r="J31" t="s">
        <v>30</v>
      </c>
      <c r="M31" t="s">
        <v>30</v>
      </c>
    </row>
    <row r="33" spans="1:15">
      <c r="D33" s="5" t="s">
        <v>10</v>
      </c>
      <c r="E33" s="4"/>
      <c r="G33" s="5" t="s">
        <v>10</v>
      </c>
      <c r="H33" s="4"/>
      <c r="J33" s="5" t="s">
        <v>10</v>
      </c>
      <c r="K33" s="4"/>
      <c r="M33" s="5" t="s">
        <v>10</v>
      </c>
      <c r="N33" s="4"/>
    </row>
    <row r="34" spans="1:15">
      <c r="D34" t="s">
        <v>4</v>
      </c>
      <c r="G34" t="s">
        <v>4</v>
      </c>
      <c r="J34" t="s">
        <v>4</v>
      </c>
      <c r="M34" t="s">
        <v>4</v>
      </c>
    </row>
    <row r="35" spans="1:15">
      <c r="M35" t="s">
        <v>5</v>
      </c>
    </row>
    <row r="36" spans="1:15">
      <c r="D36" s="2" t="s">
        <v>36</v>
      </c>
      <c r="E36" s="3"/>
      <c r="G36" s="2" t="s">
        <v>36</v>
      </c>
      <c r="H36" s="3"/>
      <c r="J36" s="2" t="s">
        <v>36</v>
      </c>
      <c r="K36" s="3"/>
    </row>
    <row r="37" spans="1:15">
      <c r="D37" t="s">
        <v>29</v>
      </c>
      <c r="E37" s="3"/>
      <c r="G37" t="s">
        <v>29</v>
      </c>
      <c r="H37" s="3"/>
      <c r="J37" t="s">
        <v>29</v>
      </c>
      <c r="K37" s="3"/>
      <c r="M37" t="s">
        <v>29</v>
      </c>
      <c r="N37" s="3"/>
    </row>
    <row r="40" spans="1:15">
      <c r="M40" s="1" t="s">
        <v>44</v>
      </c>
    </row>
    <row r="41" spans="1:15">
      <c r="D41" s="2" t="s">
        <v>11</v>
      </c>
      <c r="G41" s="2" t="s">
        <v>11</v>
      </c>
      <c r="J41" t="s">
        <v>21</v>
      </c>
      <c r="N41" s="2" t="s">
        <v>11</v>
      </c>
    </row>
    <row r="42" spans="1:15">
      <c r="A42" s="1" t="s">
        <v>0</v>
      </c>
      <c r="B42" s="1" t="s">
        <v>8</v>
      </c>
      <c r="C42" s="1" t="s">
        <v>33</v>
      </c>
      <c r="D42" t="s">
        <v>26</v>
      </c>
      <c r="E42" t="s">
        <v>28</v>
      </c>
      <c r="G42" s="6" t="s">
        <v>27</v>
      </c>
      <c r="H42" t="s">
        <v>28</v>
      </c>
      <c r="J42" s="6" t="s">
        <v>27</v>
      </c>
      <c r="K42" t="s">
        <v>28</v>
      </c>
      <c r="M42" t="s">
        <v>32</v>
      </c>
      <c r="N42" s="6" t="s">
        <v>26</v>
      </c>
      <c r="O42" s="6" t="s">
        <v>28</v>
      </c>
    </row>
    <row r="43" spans="1:15">
      <c r="A43">
        <v>2</v>
      </c>
      <c r="B43" s="4"/>
      <c r="C43" s="4"/>
      <c r="D43" s="4"/>
      <c r="E43" t="e">
        <f>((D43-$C43)/$C43)^2</f>
        <v>#DIV/0!</v>
      </c>
      <c r="G43" s="4"/>
      <c r="H43" t="e">
        <f t="shared" ref="H43:H47" si="7">((G43-$C43)/$C43)^2</f>
        <v>#DIV/0!</v>
      </c>
      <c r="J43" s="4"/>
      <c r="K43" t="e">
        <f t="shared" ref="K43:K47" si="8">((J43-$C43)/$C43)^2</f>
        <v>#DIV/0!</v>
      </c>
      <c r="M43" s="4"/>
      <c r="N43" s="4"/>
      <c r="O43" t="e">
        <f>((M43-N43)/M43)^2</f>
        <v>#DIV/0!</v>
      </c>
    </row>
    <row r="44" spans="1:15">
      <c r="A44">
        <v>3</v>
      </c>
      <c r="B44" s="4"/>
      <c r="C44" s="4"/>
      <c r="D44" s="4"/>
      <c r="E44" t="e">
        <f t="shared" ref="E44:E47" si="9">((D44-$C44)/$C44)^2</f>
        <v>#DIV/0!</v>
      </c>
      <c r="G44" s="4"/>
      <c r="H44" t="e">
        <f t="shared" si="7"/>
        <v>#DIV/0!</v>
      </c>
      <c r="J44" s="4"/>
      <c r="K44" t="e">
        <f t="shared" si="8"/>
        <v>#DIV/0!</v>
      </c>
      <c r="M44" s="4"/>
      <c r="N44" s="4"/>
      <c r="O44" t="e">
        <f t="shared" ref="O44:O47" si="10">((M44-N44)/M44)^2</f>
        <v>#DIV/0!</v>
      </c>
    </row>
    <row r="45" spans="1:15">
      <c r="A45">
        <v>4</v>
      </c>
      <c r="B45" s="4"/>
      <c r="C45" s="4"/>
      <c r="D45" s="4"/>
      <c r="E45" t="e">
        <f t="shared" si="9"/>
        <v>#DIV/0!</v>
      </c>
      <c r="G45" s="4"/>
      <c r="H45" t="e">
        <f t="shared" si="7"/>
        <v>#DIV/0!</v>
      </c>
      <c r="J45" s="4"/>
      <c r="K45" t="e">
        <f t="shared" si="8"/>
        <v>#DIV/0!</v>
      </c>
      <c r="M45" s="4"/>
      <c r="N45" s="4"/>
      <c r="O45" t="e">
        <f t="shared" si="10"/>
        <v>#DIV/0!</v>
      </c>
    </row>
    <row r="46" spans="1:15">
      <c r="A46">
        <v>5</v>
      </c>
      <c r="B46" s="4"/>
      <c r="C46" s="4"/>
      <c r="D46" s="4"/>
      <c r="E46" t="e">
        <f t="shared" si="9"/>
        <v>#DIV/0!</v>
      </c>
      <c r="G46" s="4"/>
      <c r="H46" t="e">
        <f t="shared" si="7"/>
        <v>#DIV/0!</v>
      </c>
      <c r="J46" s="4"/>
      <c r="K46" t="e">
        <f t="shared" si="8"/>
        <v>#DIV/0!</v>
      </c>
      <c r="M46" s="4"/>
      <c r="N46" s="4"/>
      <c r="O46" t="e">
        <f t="shared" si="10"/>
        <v>#DIV/0!</v>
      </c>
    </row>
    <row r="47" spans="1:15">
      <c r="A47">
        <v>6</v>
      </c>
      <c r="B47" s="4"/>
      <c r="C47" s="4"/>
      <c r="D47" s="4"/>
      <c r="E47" t="e">
        <f t="shared" si="9"/>
        <v>#DIV/0!</v>
      </c>
      <c r="G47" s="4"/>
      <c r="H47" t="e">
        <f t="shared" si="7"/>
        <v>#DIV/0!</v>
      </c>
      <c r="J47" s="4"/>
      <c r="K47" t="e">
        <f t="shared" si="8"/>
        <v>#DIV/0!</v>
      </c>
      <c r="M47" s="4"/>
      <c r="N47" s="4"/>
      <c r="O47" t="e">
        <f t="shared" si="10"/>
        <v>#DIV/0!</v>
      </c>
    </row>
    <row r="49" spans="4:15">
      <c r="D49" t="s">
        <v>30</v>
      </c>
      <c r="G49" t="s">
        <v>30</v>
      </c>
      <c r="J49" t="s">
        <v>30</v>
      </c>
      <c r="N49" t="s">
        <v>30</v>
      </c>
    </row>
    <row r="51" spans="4:15">
      <c r="D51" s="5" t="s">
        <v>34</v>
      </c>
      <c r="E51" s="4"/>
      <c r="G51" s="5" t="s">
        <v>34</v>
      </c>
      <c r="H51" s="4"/>
      <c r="J51" s="5" t="s">
        <v>34</v>
      </c>
      <c r="K51" s="4"/>
      <c r="N51" s="5" t="s">
        <v>9</v>
      </c>
      <c r="O51" s="4"/>
    </row>
    <row r="52" spans="4:15">
      <c r="D52" t="s">
        <v>4</v>
      </c>
      <c r="G52" t="s">
        <v>4</v>
      </c>
      <c r="J52" t="s">
        <v>4</v>
      </c>
      <c r="N52" t="s">
        <v>4</v>
      </c>
    </row>
    <row r="53" spans="4:15">
      <c r="J53" t="s">
        <v>5</v>
      </c>
    </row>
    <row r="54" spans="4:15">
      <c r="D54" s="2" t="s">
        <v>36</v>
      </c>
      <c r="E54" s="3"/>
      <c r="G54" s="2" t="s">
        <v>36</v>
      </c>
      <c r="H54" s="3"/>
      <c r="N54" s="2" t="s">
        <v>36</v>
      </c>
      <c r="O54" s="3"/>
    </row>
    <row r="55" spans="4:15">
      <c r="D55" t="s">
        <v>29</v>
      </c>
      <c r="E55" s="3"/>
      <c r="G55" t="s">
        <v>29</v>
      </c>
      <c r="H55" s="3"/>
      <c r="J55" t="s">
        <v>29</v>
      </c>
      <c r="K55" s="3"/>
      <c r="N55" t="s">
        <v>29</v>
      </c>
      <c r="O5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5"/>
  <sheetViews>
    <sheetView showRuler="0" zoomScale="125" zoomScaleNormal="125" zoomScalePageLayoutView="125" workbookViewId="0"/>
  </sheetViews>
  <sheetFormatPr baseColWidth="10" defaultRowHeight="15" x14ac:dyDescent="0"/>
  <cols>
    <col min="2" max="2" width="12.5" bestFit="1" customWidth="1"/>
    <col min="3" max="3" width="13.33203125" bestFit="1" customWidth="1"/>
    <col min="4" max="4" width="11.83203125" customWidth="1"/>
    <col min="5" max="5" width="12.6640625" customWidth="1"/>
    <col min="7" max="7" width="12" customWidth="1"/>
    <col min="8" max="8" width="12.6640625" bestFit="1" customWidth="1"/>
    <col min="10" max="10" width="13" customWidth="1"/>
    <col min="11" max="11" width="12.1640625" customWidth="1"/>
    <col min="13" max="13" width="12.5" customWidth="1"/>
  </cols>
  <sheetData>
    <row r="5" spans="2:14">
      <c r="D5" s="2" t="s">
        <v>11</v>
      </c>
      <c r="G5" s="2" t="s">
        <v>11</v>
      </c>
      <c r="J5" s="2" t="s">
        <v>11</v>
      </c>
      <c r="M5" t="s">
        <v>21</v>
      </c>
    </row>
    <row r="6" spans="2:14">
      <c r="B6" s="1" t="s">
        <v>1</v>
      </c>
      <c r="C6" s="1" t="s">
        <v>24</v>
      </c>
      <c r="D6" t="s">
        <v>26</v>
      </c>
      <c r="E6" t="s">
        <v>28</v>
      </c>
      <c r="G6" t="s">
        <v>25</v>
      </c>
      <c r="H6" t="s">
        <v>28</v>
      </c>
      <c r="J6" t="s">
        <v>27</v>
      </c>
      <c r="K6" t="s">
        <v>28</v>
      </c>
      <c r="M6" t="s">
        <v>27</v>
      </c>
      <c r="N6" t="s">
        <v>28</v>
      </c>
    </row>
    <row r="7" spans="2:14">
      <c r="B7">
        <v>2</v>
      </c>
      <c r="C7" s="4"/>
      <c r="D7" s="4"/>
      <c r="E7" t="e">
        <f>((D7-$C7)/$C7)^2</f>
        <v>#DIV/0!</v>
      </c>
      <c r="G7" s="4"/>
      <c r="H7" t="e">
        <f t="shared" ref="H7:H11" si="0">((G7-$C7)/$C7)^2</f>
        <v>#DIV/0!</v>
      </c>
      <c r="J7" s="4"/>
      <c r="K7" t="e">
        <f t="shared" ref="K7:K11" si="1">((J7-$C7)/$C7)^2</f>
        <v>#DIV/0!</v>
      </c>
      <c r="M7" s="4"/>
      <c r="N7" t="e">
        <f t="shared" ref="N7:N11" si="2">((M7-$C7)/$C7)^2</f>
        <v>#DIV/0!</v>
      </c>
    </row>
    <row r="8" spans="2:14">
      <c r="B8">
        <v>3</v>
      </c>
      <c r="C8" s="4"/>
      <c r="D8" s="4"/>
      <c r="E8" t="e">
        <f t="shared" ref="E8:E11" si="3">((D8-$C8)/$C8)^2</f>
        <v>#DIV/0!</v>
      </c>
      <c r="G8" s="4"/>
      <c r="H8" t="e">
        <f t="shared" si="0"/>
        <v>#DIV/0!</v>
      </c>
      <c r="J8" s="4"/>
      <c r="K8" t="e">
        <f t="shared" si="1"/>
        <v>#DIV/0!</v>
      </c>
      <c r="M8" s="4"/>
      <c r="N8" t="e">
        <f t="shared" si="2"/>
        <v>#DIV/0!</v>
      </c>
    </row>
    <row r="9" spans="2:14">
      <c r="B9">
        <v>4</v>
      </c>
      <c r="C9" s="4"/>
      <c r="D9" s="4"/>
      <c r="E9" t="e">
        <f t="shared" si="3"/>
        <v>#DIV/0!</v>
      </c>
      <c r="G9" s="4"/>
      <c r="H9" t="e">
        <f t="shared" si="0"/>
        <v>#DIV/0!</v>
      </c>
      <c r="J9" s="4"/>
      <c r="K9" t="e">
        <f t="shared" si="1"/>
        <v>#DIV/0!</v>
      </c>
      <c r="M9" s="4"/>
      <c r="N9" t="e">
        <f t="shared" si="2"/>
        <v>#DIV/0!</v>
      </c>
    </row>
    <row r="10" spans="2:14">
      <c r="B10">
        <v>5</v>
      </c>
      <c r="C10" s="4"/>
      <c r="D10" s="4"/>
      <c r="E10" t="e">
        <f t="shared" si="3"/>
        <v>#DIV/0!</v>
      </c>
      <c r="G10" s="4"/>
      <c r="H10" t="e">
        <f t="shared" si="0"/>
        <v>#DIV/0!</v>
      </c>
      <c r="J10" s="4"/>
      <c r="K10" t="e">
        <f t="shared" si="1"/>
        <v>#DIV/0!</v>
      </c>
      <c r="M10" s="4"/>
      <c r="N10" t="e">
        <f t="shared" si="2"/>
        <v>#DIV/0!</v>
      </c>
    </row>
    <row r="11" spans="2:14">
      <c r="B11">
        <v>6</v>
      </c>
      <c r="C11" s="4"/>
      <c r="D11" s="4"/>
      <c r="E11" t="e">
        <f t="shared" si="3"/>
        <v>#DIV/0!</v>
      </c>
      <c r="G11" s="4"/>
      <c r="H11" t="e">
        <f t="shared" si="0"/>
        <v>#DIV/0!</v>
      </c>
      <c r="J11" s="4"/>
      <c r="K11" t="e">
        <f t="shared" si="1"/>
        <v>#DIV/0!</v>
      </c>
      <c r="M11" s="4"/>
      <c r="N11" t="e">
        <f t="shared" si="2"/>
        <v>#DIV/0!</v>
      </c>
    </row>
    <row r="13" spans="2:14">
      <c r="D13" t="s">
        <v>30</v>
      </c>
      <c r="E13" t="e">
        <f>10000000000*SUM(E8:E9)</f>
        <v>#DIV/0!</v>
      </c>
      <c r="G13" t="s">
        <v>30</v>
      </c>
      <c r="H13" t="e">
        <f>10000000000*SUM(H7:H9)</f>
        <v>#DIV/0!</v>
      </c>
      <c r="J13" t="s">
        <v>30</v>
      </c>
      <c r="K13" t="e">
        <f>10000000000*SUM(K8:K10)</f>
        <v>#DIV/0!</v>
      </c>
      <c r="M13" t="s">
        <v>30</v>
      </c>
      <c r="N13" t="e">
        <f>10000000000*SUM(N8:N10)</f>
        <v>#DIV/0!</v>
      </c>
    </row>
    <row r="15" spans="2:14">
      <c r="D15" t="s">
        <v>3</v>
      </c>
      <c r="E15" s="4"/>
      <c r="G15" t="s">
        <v>3</v>
      </c>
      <c r="H15" s="4"/>
      <c r="J15" t="s">
        <v>3</v>
      </c>
      <c r="K15" s="4"/>
      <c r="M15" t="s">
        <v>3</v>
      </c>
      <c r="N15" s="4"/>
    </row>
    <row r="16" spans="2:14">
      <c r="D16" t="s">
        <v>4</v>
      </c>
      <c r="G16" t="s">
        <v>4</v>
      </c>
      <c r="J16" t="s">
        <v>4</v>
      </c>
      <c r="M16" t="s">
        <v>4</v>
      </c>
    </row>
    <row r="17" spans="1:14">
      <c r="M17" t="s">
        <v>5</v>
      </c>
    </row>
    <row r="18" spans="1:14">
      <c r="D18" t="s">
        <v>36</v>
      </c>
      <c r="E18" s="3">
        <f>(D10-$C10)*627.509469</f>
        <v>0</v>
      </c>
      <c r="G18" t="s">
        <v>36</v>
      </c>
      <c r="H18" s="3">
        <f>(G10-$C10)*627.509469</f>
        <v>0</v>
      </c>
      <c r="K18" s="3"/>
    </row>
    <row r="19" spans="1:14">
      <c r="D19" t="s">
        <v>29</v>
      </c>
      <c r="E19" s="3">
        <f>($C11-D11)*627.509469</f>
        <v>0</v>
      </c>
      <c r="G19" t="s">
        <v>29</v>
      </c>
      <c r="H19" s="3">
        <f>($C11-G11)*627.509469</f>
        <v>0</v>
      </c>
      <c r="J19" t="s">
        <v>29</v>
      </c>
      <c r="K19" s="3">
        <f>($C11-J11)*627.509469</f>
        <v>0</v>
      </c>
      <c r="M19" t="s">
        <v>29</v>
      </c>
      <c r="N19" s="3">
        <f>($C11-M11)*627.509469</f>
        <v>0</v>
      </c>
    </row>
    <row r="20" spans="1:14">
      <c r="E20" s="3"/>
      <c r="H20" s="3"/>
      <c r="K20" s="3"/>
      <c r="N20" s="3"/>
    </row>
    <row r="21" spans="1:14">
      <c r="E21" s="3"/>
      <c r="H21" s="3"/>
      <c r="K21" s="3"/>
      <c r="N21" s="3"/>
    </row>
    <row r="23" spans="1:14">
      <c r="D23" s="2" t="s">
        <v>11</v>
      </c>
      <c r="G23" s="2" t="s">
        <v>11</v>
      </c>
      <c r="J23" s="2" t="s">
        <v>11</v>
      </c>
      <c r="M23" t="s">
        <v>21</v>
      </c>
    </row>
    <row r="24" spans="1:14">
      <c r="A24" s="1" t="s">
        <v>1</v>
      </c>
      <c r="B24" s="1" t="s">
        <v>6</v>
      </c>
      <c r="C24" s="1" t="s">
        <v>31</v>
      </c>
      <c r="D24" t="s">
        <v>26</v>
      </c>
      <c r="E24" t="s">
        <v>28</v>
      </c>
      <c r="G24" t="s">
        <v>25</v>
      </c>
      <c r="H24" t="s">
        <v>28</v>
      </c>
      <c r="J24" t="s">
        <v>27</v>
      </c>
      <c r="K24" t="s">
        <v>28</v>
      </c>
      <c r="M24" t="s">
        <v>27</v>
      </c>
      <c r="N24" t="s">
        <v>28</v>
      </c>
    </row>
    <row r="25" spans="1:14">
      <c r="A25">
        <v>2</v>
      </c>
      <c r="B25" s="4"/>
      <c r="C25" s="4"/>
      <c r="D25" s="4"/>
      <c r="E25" t="e">
        <f>((D25-$C25)/$C25)^2</f>
        <v>#DIV/0!</v>
      </c>
      <c r="G25" s="4"/>
      <c r="H25" t="e">
        <f t="shared" ref="H25:H29" si="4">((G25-$C25)/$C25)^2</f>
        <v>#DIV/0!</v>
      </c>
      <c r="J25" s="4"/>
      <c r="K25" t="e">
        <f t="shared" ref="K25:K29" si="5">((J25-$C25)/$C25)^2</f>
        <v>#DIV/0!</v>
      </c>
      <c r="M25" s="4"/>
      <c r="N25" t="e">
        <f>((M25-$C25)/$C25)^2</f>
        <v>#DIV/0!</v>
      </c>
    </row>
    <row r="26" spans="1:14">
      <c r="A26">
        <v>3</v>
      </c>
      <c r="B26" s="4"/>
      <c r="C26" s="4"/>
      <c r="D26" s="4"/>
      <c r="E26" t="e">
        <f t="shared" ref="E26:E29" si="6">((D26-$C26)/$C26)^2</f>
        <v>#DIV/0!</v>
      </c>
      <c r="G26" s="4"/>
      <c r="H26" t="e">
        <f t="shared" si="4"/>
        <v>#DIV/0!</v>
      </c>
      <c r="J26" s="4"/>
      <c r="K26" t="e">
        <f t="shared" si="5"/>
        <v>#DIV/0!</v>
      </c>
      <c r="M26" s="4"/>
      <c r="N26" t="e">
        <f>((M26-$C26)/$C26)^2</f>
        <v>#DIV/0!</v>
      </c>
    </row>
    <row r="27" spans="1:14">
      <c r="A27">
        <v>4</v>
      </c>
      <c r="B27" s="4"/>
      <c r="C27" s="4"/>
      <c r="D27" s="4"/>
      <c r="E27" t="e">
        <f t="shared" si="6"/>
        <v>#DIV/0!</v>
      </c>
      <c r="G27" s="4"/>
      <c r="H27" t="e">
        <f t="shared" si="4"/>
        <v>#DIV/0!</v>
      </c>
      <c r="J27" s="4"/>
      <c r="K27" t="e">
        <f t="shared" si="5"/>
        <v>#DIV/0!</v>
      </c>
      <c r="M27" s="4"/>
      <c r="N27" t="e">
        <f>((M27-$C27)/$C27)^2</f>
        <v>#DIV/0!</v>
      </c>
    </row>
    <row r="28" spans="1:14">
      <c r="A28">
        <v>5</v>
      </c>
      <c r="B28" s="4"/>
      <c r="C28" s="4"/>
      <c r="D28" s="4"/>
      <c r="E28" t="e">
        <f t="shared" si="6"/>
        <v>#DIV/0!</v>
      </c>
      <c r="G28" s="4"/>
      <c r="H28" t="e">
        <f t="shared" si="4"/>
        <v>#DIV/0!</v>
      </c>
      <c r="J28" s="4"/>
      <c r="K28" t="e">
        <f t="shared" si="5"/>
        <v>#DIV/0!</v>
      </c>
      <c r="M28" s="4"/>
      <c r="N28" t="e">
        <f>((M28-$C28)/$C28)^2</f>
        <v>#DIV/0!</v>
      </c>
    </row>
    <row r="29" spans="1:14">
      <c r="A29">
        <v>6</v>
      </c>
      <c r="B29" s="4"/>
      <c r="C29" s="4"/>
      <c r="D29" s="4"/>
      <c r="E29" t="e">
        <f t="shared" si="6"/>
        <v>#DIV/0!</v>
      </c>
      <c r="G29" s="4"/>
      <c r="H29" t="e">
        <f t="shared" si="4"/>
        <v>#DIV/0!</v>
      </c>
      <c r="J29" s="4"/>
      <c r="K29" t="e">
        <f t="shared" si="5"/>
        <v>#DIV/0!</v>
      </c>
      <c r="M29" s="4"/>
      <c r="N29" t="e">
        <f>((M29-$C29)/$C29)^2</f>
        <v>#DIV/0!</v>
      </c>
    </row>
    <row r="31" spans="1:14">
      <c r="D31" t="s">
        <v>30</v>
      </c>
      <c r="E31" t="e">
        <f>1000000000000000*SUM(E26:E27)</f>
        <v>#DIV/0!</v>
      </c>
      <c r="G31" t="s">
        <v>30</v>
      </c>
      <c r="H31" t="e">
        <f>100000*SUM(H25:H27)</f>
        <v>#DIV/0!</v>
      </c>
      <c r="J31" t="s">
        <v>30</v>
      </c>
      <c r="K31" t="e">
        <f>100000*SUM(K26:K28)</f>
        <v>#DIV/0!</v>
      </c>
      <c r="M31" t="s">
        <v>30</v>
      </c>
      <c r="N31" t="e">
        <f>10000000000*SUM(N26:N28)</f>
        <v>#DIV/0!</v>
      </c>
    </row>
    <row r="33" spans="1:15">
      <c r="D33" s="5" t="s">
        <v>10</v>
      </c>
      <c r="E33" s="4"/>
      <c r="G33" s="5" t="s">
        <v>10</v>
      </c>
      <c r="H33" s="4"/>
      <c r="J33" s="5" t="s">
        <v>10</v>
      </c>
      <c r="K33" s="4"/>
      <c r="M33" s="5" t="s">
        <v>10</v>
      </c>
      <c r="N33" s="4"/>
    </row>
    <row r="34" spans="1:15">
      <c r="D34" t="s">
        <v>4</v>
      </c>
      <c r="G34" t="s">
        <v>4</v>
      </c>
      <c r="J34" t="s">
        <v>4</v>
      </c>
      <c r="M34" t="s">
        <v>4</v>
      </c>
    </row>
    <row r="35" spans="1:15">
      <c r="M35" t="s">
        <v>5</v>
      </c>
    </row>
    <row r="36" spans="1:15">
      <c r="D36" t="s">
        <v>36</v>
      </c>
      <c r="E36" s="3">
        <f>(D28-$C28)*627.509469</f>
        <v>0</v>
      </c>
      <c r="G36" t="s">
        <v>36</v>
      </c>
      <c r="H36" s="3">
        <f>(G28-$C28)*627.509469</f>
        <v>0</v>
      </c>
      <c r="J36" s="2" t="s">
        <v>36</v>
      </c>
      <c r="K36" s="3">
        <f>($C28-J28)*627.509469</f>
        <v>0</v>
      </c>
    </row>
    <row r="37" spans="1:15">
      <c r="D37" t="s">
        <v>29</v>
      </c>
      <c r="E37" s="3">
        <f>($C29-D29)*627.509469</f>
        <v>0</v>
      </c>
      <c r="G37" t="s">
        <v>29</v>
      </c>
      <c r="H37" s="3">
        <f>($C29-G29)*627.509469</f>
        <v>0</v>
      </c>
      <c r="J37" t="s">
        <v>29</v>
      </c>
      <c r="K37" s="3">
        <f>($C29-J29)*627.509469</f>
        <v>0</v>
      </c>
      <c r="M37" t="s">
        <v>29</v>
      </c>
      <c r="N37" s="3">
        <f>($C29-M29)*627.509469</f>
        <v>0</v>
      </c>
    </row>
    <row r="40" spans="1:15">
      <c r="M40" s="1" t="s">
        <v>44</v>
      </c>
    </row>
    <row r="41" spans="1:15">
      <c r="D41" s="2" t="s">
        <v>11</v>
      </c>
      <c r="G41" s="2" t="s">
        <v>11</v>
      </c>
      <c r="J41" t="s">
        <v>21</v>
      </c>
      <c r="N41" s="2" t="s">
        <v>11</v>
      </c>
    </row>
    <row r="42" spans="1:15">
      <c r="A42" s="1" t="s">
        <v>1</v>
      </c>
      <c r="B42" s="1" t="s">
        <v>8</v>
      </c>
      <c r="C42" s="1" t="s">
        <v>33</v>
      </c>
      <c r="D42" t="s">
        <v>26</v>
      </c>
      <c r="E42" t="s">
        <v>28</v>
      </c>
      <c r="G42" s="1" t="s">
        <v>27</v>
      </c>
      <c r="H42" t="s">
        <v>28</v>
      </c>
      <c r="J42" s="1" t="s">
        <v>27</v>
      </c>
      <c r="K42" t="s">
        <v>28</v>
      </c>
      <c r="M42" t="s">
        <v>32</v>
      </c>
      <c r="N42" s="6" t="s">
        <v>26</v>
      </c>
      <c r="O42" s="6" t="s">
        <v>28</v>
      </c>
    </row>
    <row r="43" spans="1:15">
      <c r="A43">
        <v>2</v>
      </c>
      <c r="B43" s="4"/>
      <c r="C43" s="4"/>
      <c r="D43" s="4"/>
      <c r="E43" t="e">
        <f>((D43-$C43)/$C43)^2</f>
        <v>#DIV/0!</v>
      </c>
      <c r="G43" s="4"/>
      <c r="H43" t="e">
        <f t="shared" ref="H43:H47" si="7">((G43-$C43)/$C43)^2</f>
        <v>#DIV/0!</v>
      </c>
      <c r="J43" s="4"/>
      <c r="K43" t="e">
        <f t="shared" ref="K43:K47" si="8">((J43-$C43)/$C43)^2</f>
        <v>#DIV/0!</v>
      </c>
      <c r="M43" s="4"/>
      <c r="N43" s="4"/>
      <c r="O43" t="e">
        <f>((M43-N43)/M43)^2</f>
        <v>#DIV/0!</v>
      </c>
    </row>
    <row r="44" spans="1:15">
      <c r="A44">
        <v>3</v>
      </c>
      <c r="B44" s="4"/>
      <c r="C44" s="4"/>
      <c r="D44" s="4"/>
      <c r="E44" t="e">
        <f t="shared" ref="E44:E47" si="9">((D44-$C44)/$C44)^2</f>
        <v>#DIV/0!</v>
      </c>
      <c r="G44" s="4"/>
      <c r="H44" t="e">
        <f t="shared" si="7"/>
        <v>#DIV/0!</v>
      </c>
      <c r="J44" s="4"/>
      <c r="K44" t="e">
        <f t="shared" si="8"/>
        <v>#DIV/0!</v>
      </c>
      <c r="M44" s="4"/>
      <c r="N44" s="4"/>
      <c r="O44" t="e">
        <f t="shared" ref="O44:O47" si="10">((M44-N44)/M44)^2</f>
        <v>#DIV/0!</v>
      </c>
    </row>
    <row r="45" spans="1:15">
      <c r="A45">
        <v>4</v>
      </c>
      <c r="B45" s="4"/>
      <c r="C45" s="4"/>
      <c r="D45" s="4"/>
      <c r="E45" t="e">
        <f t="shared" si="9"/>
        <v>#DIV/0!</v>
      </c>
      <c r="G45" s="4"/>
      <c r="H45" t="e">
        <f t="shared" si="7"/>
        <v>#DIV/0!</v>
      </c>
      <c r="J45" s="4"/>
      <c r="K45" t="e">
        <f t="shared" si="8"/>
        <v>#DIV/0!</v>
      </c>
      <c r="M45" s="4"/>
      <c r="N45" s="4"/>
      <c r="O45" t="e">
        <f t="shared" si="10"/>
        <v>#DIV/0!</v>
      </c>
    </row>
    <row r="46" spans="1:15">
      <c r="A46">
        <v>5</v>
      </c>
      <c r="B46" s="4"/>
      <c r="C46" s="4"/>
      <c r="D46" s="4"/>
      <c r="E46" t="e">
        <f t="shared" si="9"/>
        <v>#DIV/0!</v>
      </c>
      <c r="G46" s="4"/>
      <c r="H46" t="e">
        <f t="shared" si="7"/>
        <v>#DIV/0!</v>
      </c>
      <c r="J46" s="4"/>
      <c r="K46" t="e">
        <f t="shared" si="8"/>
        <v>#DIV/0!</v>
      </c>
      <c r="M46" s="4"/>
      <c r="N46" s="4"/>
      <c r="O46" t="e">
        <f t="shared" si="10"/>
        <v>#DIV/0!</v>
      </c>
    </row>
    <row r="47" spans="1:15">
      <c r="A47">
        <v>6</v>
      </c>
      <c r="B47" s="4"/>
      <c r="C47" s="4"/>
      <c r="D47" s="4"/>
      <c r="E47" t="e">
        <f t="shared" si="9"/>
        <v>#DIV/0!</v>
      </c>
      <c r="G47" s="4"/>
      <c r="H47" t="e">
        <f t="shared" si="7"/>
        <v>#DIV/0!</v>
      </c>
      <c r="J47" s="4"/>
      <c r="K47" t="e">
        <f t="shared" si="8"/>
        <v>#DIV/0!</v>
      </c>
      <c r="M47" s="4"/>
      <c r="N47" s="4"/>
      <c r="O47" t="e">
        <f t="shared" si="10"/>
        <v>#DIV/0!</v>
      </c>
    </row>
    <row r="49" spans="4:15">
      <c r="D49" t="s">
        <v>30</v>
      </c>
      <c r="E49" t="e">
        <f>1000000000000000*SUM(E44:E45)</f>
        <v>#DIV/0!</v>
      </c>
      <c r="G49" t="s">
        <v>30</v>
      </c>
      <c r="H49" t="e">
        <f>100000*SUM(H44:H46)</f>
        <v>#DIV/0!</v>
      </c>
      <c r="J49" t="s">
        <v>30</v>
      </c>
      <c r="K49" t="e">
        <f>100000*SUM(K44:K46)</f>
        <v>#DIV/0!</v>
      </c>
      <c r="N49" t="s">
        <v>30</v>
      </c>
      <c r="O49" t="e">
        <f>100000000000*SUM(O44:O45)</f>
        <v>#DIV/0!</v>
      </c>
    </row>
    <row r="51" spans="4:15">
      <c r="D51" s="5" t="s">
        <v>34</v>
      </c>
      <c r="E51" s="4"/>
      <c r="G51" s="5" t="s">
        <v>34</v>
      </c>
      <c r="H51" s="4"/>
      <c r="J51" s="5" t="s">
        <v>34</v>
      </c>
      <c r="K51" s="4"/>
      <c r="N51" s="5" t="s">
        <v>9</v>
      </c>
      <c r="O51" s="4"/>
    </row>
    <row r="52" spans="4:15">
      <c r="D52" t="s">
        <v>4</v>
      </c>
      <c r="G52" t="s">
        <v>4</v>
      </c>
      <c r="J52" t="s">
        <v>4</v>
      </c>
      <c r="N52" t="s">
        <v>4</v>
      </c>
    </row>
    <row r="53" spans="4:15">
      <c r="J53" t="s">
        <v>5</v>
      </c>
    </row>
    <row r="54" spans="4:15">
      <c r="D54" t="s">
        <v>36</v>
      </c>
      <c r="E54" s="3">
        <f>(D46-$C46)*627.509469</f>
        <v>0</v>
      </c>
      <c r="G54" t="s">
        <v>36</v>
      </c>
      <c r="H54" s="3">
        <f>(G46-$C46)*627.509469</f>
        <v>0</v>
      </c>
      <c r="N54" s="2" t="s">
        <v>36</v>
      </c>
      <c r="O54" s="3">
        <f>(M46-N46)*627.509469</f>
        <v>0</v>
      </c>
    </row>
    <row r="55" spans="4:15">
      <c r="D55" t="s">
        <v>29</v>
      </c>
      <c r="E55" s="3">
        <f>($C47-D47)*627.509469</f>
        <v>0</v>
      </c>
      <c r="G55" t="s">
        <v>29</v>
      </c>
      <c r="H55" s="3">
        <f>($C47-G47)*627.509469</f>
        <v>0</v>
      </c>
      <c r="J55" t="s">
        <v>29</v>
      </c>
      <c r="K55" s="3">
        <f>($C47-J47)*627.509469</f>
        <v>0</v>
      </c>
      <c r="N55" t="s">
        <v>29</v>
      </c>
      <c r="O55" s="3">
        <f>(M47-N47)*627.509469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Ruler="0" zoomScale="125" zoomScaleNormal="125" zoomScalePageLayoutView="125" workbookViewId="0">
      <selection activeCell="J34" sqref="J34"/>
    </sheetView>
  </sheetViews>
  <sheetFormatPr baseColWidth="10" defaultRowHeight="15" x14ac:dyDescent="0"/>
  <cols>
    <col min="3" max="7" width="11.5" bestFit="1" customWidth="1"/>
    <col min="9" max="12" width="11.5" bestFit="1" customWidth="1"/>
  </cols>
  <sheetData>
    <row r="1" spans="1:8">
      <c r="A1" s="1" t="s">
        <v>46</v>
      </c>
      <c r="D1" t="s">
        <v>0</v>
      </c>
      <c r="E1" t="s">
        <v>1</v>
      </c>
      <c r="G1" t="s">
        <v>40</v>
      </c>
      <c r="H1" t="s">
        <v>42</v>
      </c>
    </row>
    <row r="2" spans="1:8">
      <c r="C2" s="5" t="s">
        <v>7</v>
      </c>
      <c r="D2" s="4"/>
      <c r="E2" s="4"/>
      <c r="G2" t="s">
        <v>41</v>
      </c>
      <c r="H2" s="2" t="s">
        <v>11</v>
      </c>
    </row>
    <row r="3" spans="1:8">
      <c r="C3" s="5" t="s">
        <v>45</v>
      </c>
      <c r="D3" s="4"/>
      <c r="E3" s="4"/>
      <c r="G3" t="s">
        <v>43</v>
      </c>
      <c r="H3" s="2" t="s">
        <v>11</v>
      </c>
    </row>
    <row r="5" spans="1:8">
      <c r="C5" s="5" t="s">
        <v>39</v>
      </c>
    </row>
    <row r="7" spans="1:8">
      <c r="C7" s="5" t="s">
        <v>16</v>
      </c>
      <c r="D7" s="3"/>
    </row>
    <row r="8" spans="1:8">
      <c r="C8" t="s">
        <v>17</v>
      </c>
      <c r="D8">
        <v>-5.0199999999999996</v>
      </c>
    </row>
    <row r="9" spans="1:8">
      <c r="C9" s="5" t="s">
        <v>2</v>
      </c>
      <c r="D9" s="3">
        <f>D7-D8</f>
        <v>5.0199999999999996</v>
      </c>
    </row>
    <row r="12" spans="1:8">
      <c r="A12" s="1" t="s">
        <v>47</v>
      </c>
      <c r="D12" t="s">
        <v>0</v>
      </c>
      <c r="E12" t="s">
        <v>1</v>
      </c>
      <c r="G12" t="s">
        <v>40</v>
      </c>
      <c r="H12" t="s">
        <v>42</v>
      </c>
    </row>
    <row r="13" spans="1:8">
      <c r="C13" s="5" t="s">
        <v>7</v>
      </c>
      <c r="D13" s="4"/>
      <c r="E13" s="4"/>
      <c r="G13" t="s">
        <v>41</v>
      </c>
      <c r="H13" s="2" t="s">
        <v>11</v>
      </c>
    </row>
    <row r="14" spans="1:8">
      <c r="C14" s="5" t="s">
        <v>37</v>
      </c>
      <c r="D14" s="4"/>
      <c r="E14" s="4"/>
      <c r="G14" t="s">
        <v>41</v>
      </c>
      <c r="H14" s="2" t="s">
        <v>11</v>
      </c>
    </row>
    <row r="15" spans="1:8">
      <c r="C15" s="5" t="s">
        <v>38</v>
      </c>
      <c r="D15" s="4"/>
      <c r="E15" s="4"/>
      <c r="G15" t="s">
        <v>43</v>
      </c>
      <c r="H15" s="2" t="s">
        <v>11</v>
      </c>
    </row>
    <row r="17" spans="1:13">
      <c r="C17" s="5" t="s">
        <v>39</v>
      </c>
    </row>
    <row r="19" spans="1:13">
      <c r="C19" s="5" t="s">
        <v>16</v>
      </c>
      <c r="D19" s="3"/>
    </row>
    <row r="20" spans="1:13">
      <c r="C20" t="s">
        <v>17</v>
      </c>
      <c r="D20">
        <v>-5.0199999999999996</v>
      </c>
    </row>
    <row r="21" spans="1:13">
      <c r="C21" s="5" t="s">
        <v>2</v>
      </c>
      <c r="D21" s="3">
        <f>D19-D20</f>
        <v>5.0199999999999996</v>
      </c>
    </row>
    <row r="24" spans="1:13">
      <c r="A24" s="1" t="s">
        <v>15</v>
      </c>
      <c r="C24" t="s">
        <v>18</v>
      </c>
      <c r="D24" t="s">
        <v>12</v>
      </c>
      <c r="F24" t="s">
        <v>19</v>
      </c>
      <c r="G24" t="s">
        <v>13</v>
      </c>
      <c r="I24" t="s">
        <v>20</v>
      </c>
      <c r="J24" t="s">
        <v>22</v>
      </c>
      <c r="K24" t="s">
        <v>23</v>
      </c>
      <c r="L24" t="s">
        <v>14</v>
      </c>
      <c r="M24" t="s">
        <v>35</v>
      </c>
    </row>
    <row r="25" spans="1:13">
      <c r="B25" t="s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B26" t="s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8" spans="1:13">
      <c r="B28" t="s">
        <v>16</v>
      </c>
      <c r="C28" s="3"/>
      <c r="D28" s="3"/>
      <c r="F28" s="3"/>
      <c r="G28" s="3"/>
      <c r="I28" s="3"/>
      <c r="J28" s="3"/>
      <c r="K28" s="3"/>
      <c r="L28" s="3"/>
      <c r="M28" s="3"/>
    </row>
    <row r="29" spans="1:13">
      <c r="B29" t="s">
        <v>2</v>
      </c>
      <c r="C29" s="3">
        <f>C28-$D$20</f>
        <v>5.0199999999999996</v>
      </c>
      <c r="D29" s="3">
        <f>D28-$D$20</f>
        <v>5.0199999999999996</v>
      </c>
      <c r="F29" s="3">
        <f t="shared" ref="F29:G29" si="0">F28-$D$20</f>
        <v>5.0199999999999996</v>
      </c>
      <c r="G29" s="3">
        <f t="shared" si="0"/>
        <v>5.0199999999999996</v>
      </c>
      <c r="I29" s="3">
        <f t="shared" ref="I29:M29" si="1">I28-$D$20</f>
        <v>5.0199999999999996</v>
      </c>
      <c r="J29" s="3">
        <f t="shared" si="1"/>
        <v>5.0199999999999996</v>
      </c>
      <c r="K29" s="3">
        <f t="shared" si="1"/>
        <v>5.0199999999999996</v>
      </c>
      <c r="L29" s="3">
        <f t="shared" si="1"/>
        <v>5.0199999999999996</v>
      </c>
      <c r="M29" s="3">
        <f t="shared" si="1"/>
        <v>5.0199999999999996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monomer</vt:lpstr>
      <vt:lpstr>dimer</vt:lpstr>
      <vt:lpstr>extrap</vt:lpstr>
    </vt:vector>
  </TitlesOfParts>
  <Company>H@rvard2014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Eugene Elliott</dc:creator>
  <cp:lastModifiedBy>Kwan, Eugene Elliott</cp:lastModifiedBy>
  <dcterms:created xsi:type="dcterms:W3CDTF">2017-03-25T03:12:15Z</dcterms:created>
  <dcterms:modified xsi:type="dcterms:W3CDTF">2017-03-31T13:07:23Z</dcterms:modified>
</cp:coreProperties>
</file>