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in\Desktop\Projects\DataSets\"/>
    </mc:Choice>
  </mc:AlternateContent>
  <xr:revisionPtr revIDLastSave="0" documentId="8_{9E12067D-B828-4BA5-884E-3004FB46BE7C}" xr6:coauthVersionLast="47" xr6:coauthVersionMax="47" xr10:uidLastSave="{00000000-0000-0000-0000-000000000000}"/>
  <bookViews>
    <workbookView xWindow="-120" yWindow="-120" windowWidth="23280" windowHeight="15600" xr2:uid="{D8DEDF95-F5F6-43D5-A2CB-82114E32F62C}"/>
  </bookViews>
  <sheets>
    <sheet name="S&amp;P 500 Stock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 l="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s="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403" i="1" a="1"/>
  <c r="C403" i="1" s="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s="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s="1"/>
  <c r="C427" i="1" a="1"/>
  <c r="C427" i="1" s="1"/>
  <c r="C428" i="1" a="1"/>
  <c r="C428" i="1" s="1"/>
  <c r="C429" i="1" a="1"/>
  <c r="C429" i="1" s="1"/>
  <c r="C430" i="1" a="1"/>
  <c r="C430" i="1" s="1"/>
  <c r="C431" i="1" a="1"/>
  <c r="C431" i="1" s="1"/>
  <c r="C432" i="1" a="1"/>
  <c r="C432" i="1" s="1"/>
  <c r="C433" i="1" a="1"/>
  <c r="C433" i="1" s="1"/>
  <c r="C434" i="1" a="1"/>
  <c r="C434" i="1" s="1"/>
  <c r="C435" i="1" a="1"/>
  <c r="C435" i="1" s="1"/>
  <c r="C436" i="1" a="1"/>
  <c r="C436" i="1" s="1"/>
  <c r="C437" i="1" a="1"/>
  <c r="C437" i="1" s="1"/>
  <c r="C438" i="1" a="1"/>
  <c r="C438" i="1" s="1"/>
  <c r="C439" i="1" a="1"/>
  <c r="C439" i="1" s="1"/>
  <c r="C440" i="1" a="1"/>
  <c r="C440" i="1" s="1"/>
  <c r="C441" i="1" a="1"/>
  <c r="C441" i="1" s="1"/>
  <c r="C442" i="1" a="1"/>
  <c r="C442" i="1" s="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s="1"/>
  <c r="C456" i="1" a="1"/>
  <c r="C456" i="1" s="1"/>
  <c r="C457" i="1" a="1"/>
  <c r="C457" i="1" s="1"/>
  <c r="C458" i="1" a="1"/>
  <c r="C458" i="1" s="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469" i="1" a="1"/>
  <c r="C469" i="1" s="1"/>
  <c r="C470" i="1" a="1"/>
  <c r="C470" i="1" s="1"/>
  <c r="C471" i="1" a="1"/>
  <c r="C471" i="1" s="1"/>
  <c r="C472" i="1" a="1"/>
  <c r="C472" i="1" s="1"/>
  <c r="C473" i="1" a="1"/>
  <c r="C473" i="1" s="1"/>
  <c r="C474" i="1" a="1"/>
  <c r="C474" i="1" s="1"/>
  <c r="C475" i="1" a="1"/>
  <c r="C475" i="1" s="1"/>
  <c r="C476" i="1" a="1"/>
  <c r="C476" i="1" s="1"/>
  <c r="C477" i="1" a="1"/>
  <c r="C477" i="1" s="1"/>
  <c r="C478" i="1" a="1"/>
  <c r="C478" i="1" s="1"/>
  <c r="C479" i="1" a="1"/>
  <c r="C479" i="1" s="1"/>
  <c r="C480" i="1" a="1"/>
  <c r="C480" i="1" s="1"/>
  <c r="C481" i="1" a="1"/>
  <c r="C481" i="1" s="1"/>
  <c r="C482" i="1" a="1"/>
  <c r="C482" i="1" s="1"/>
  <c r="C483" i="1" a="1"/>
  <c r="C483" i="1" s="1"/>
  <c r="C484" i="1" a="1"/>
  <c r="C484" i="1" s="1"/>
  <c r="C485" i="1" a="1"/>
  <c r="C485" i="1" s="1"/>
  <c r="C486" i="1" a="1"/>
  <c r="C486" i="1" s="1"/>
  <c r="C487" i="1" a="1"/>
  <c r="C487" i="1" s="1"/>
  <c r="C488" i="1" a="1"/>
  <c r="C488" i="1" s="1"/>
  <c r="C489" i="1" a="1"/>
  <c r="C489" i="1" s="1"/>
  <c r="C490" i="1" a="1"/>
  <c r="C490" i="1" s="1"/>
  <c r="C491" i="1" a="1"/>
  <c r="C491" i="1" s="1"/>
  <c r="C492" i="1" a="1"/>
  <c r="C492" i="1" s="1"/>
  <c r="C493" i="1" a="1"/>
  <c r="C493" i="1" s="1"/>
  <c r="C494" i="1" a="1"/>
  <c r="C494" i="1" s="1"/>
  <c r="C495" i="1" a="1"/>
  <c r="C495" i="1" s="1"/>
  <c r="C496" i="1" a="1"/>
  <c r="C496" i="1" s="1"/>
  <c r="C497" i="1" a="1"/>
  <c r="C497" i="1" s="1"/>
  <c r="C498" i="1" a="1"/>
  <c r="C498" i="1" s="1"/>
  <c r="C499" i="1" a="1"/>
  <c r="C499" i="1" s="1"/>
  <c r="C500" i="1" a="1"/>
  <c r="C500" i="1" s="1"/>
  <c r="C501" i="1" a="1"/>
  <c r="C501" i="1" s="1"/>
  <c r="C502" i="1" a="1"/>
  <c r="C502" i="1" s="1"/>
  <c r="C503" i="1" a="1"/>
  <c r="C503" i="1" s="1"/>
  <c r="C504" i="1" a="1"/>
  <c r="C504" i="1" s="1"/>
  <c r="C505" i="1" a="1"/>
  <c r="C505" i="1" s="1"/>
  <c r="C506" i="1" a="1"/>
  <c r="C506" i="1" s="1"/>
  <c r="C507" i="1" a="1"/>
  <c r="C507" i="1" s="1"/>
  <c r="C508" i="1" a="1"/>
  <c r="C508" i="1" s="1"/>
  <c r="C509" i="1" a="1"/>
  <c r="C509" i="1" s="1"/>
  <c r="C510" i="1" a="1"/>
  <c r="C510" i="1" s="1"/>
  <c r="C511" i="1" a="1"/>
  <c r="C511" i="1" s="1"/>
  <c r="C512" i="1" a="1"/>
  <c r="C512" i="1" s="1"/>
  <c r="C513" i="1" a="1"/>
  <c r="C513" i="1" s="1"/>
  <c r="C514" i="1" a="1"/>
  <c r="C514" i="1" s="1"/>
  <c r="C515" i="1" a="1"/>
  <c r="C515" i="1" s="1"/>
  <c r="C516" i="1" a="1"/>
  <c r="C516" i="1" s="1"/>
  <c r="C517" i="1" a="1"/>
  <c r="C517" i="1" s="1"/>
  <c r="C518" i="1" a="1"/>
  <c r="C518" i="1" s="1"/>
  <c r="C519" i="1" a="1"/>
  <c r="C519" i="1" s="1"/>
  <c r="C520" i="1" a="1"/>
  <c r="C520" i="1" s="1"/>
  <c r="C521" i="1" a="1"/>
  <c r="C521" i="1" s="1"/>
  <c r="C522" i="1" a="1"/>
  <c r="C522" i="1" s="1"/>
  <c r="C523" i="1" a="1"/>
  <c r="C523" i="1" s="1"/>
  <c r="C524" i="1" a="1"/>
  <c r="C524" i="1" s="1"/>
  <c r="C525" i="1" a="1"/>
  <c r="C525" i="1" s="1"/>
  <c r="C526" i="1" a="1"/>
  <c r="C526" i="1" s="1"/>
  <c r="C527" i="1" a="1"/>
  <c r="C527" i="1" s="1"/>
  <c r="C528" i="1" a="1"/>
  <c r="C528" i="1" s="1"/>
  <c r="C529" i="1" a="1"/>
  <c r="C529" i="1" s="1"/>
  <c r="C530" i="1" a="1"/>
  <c r="C530" i="1" s="1"/>
  <c r="C531" i="1" a="1"/>
  <c r="C531" i="1" s="1"/>
  <c r="C532" i="1" a="1"/>
  <c r="C532" i="1" s="1"/>
  <c r="C533" i="1" a="1"/>
  <c r="C533" i="1" s="1"/>
  <c r="C534" i="1" a="1"/>
  <c r="C534" i="1" s="1"/>
  <c r="C535" i="1" a="1"/>
  <c r="C535" i="1" s="1"/>
  <c r="C536" i="1" a="1"/>
  <c r="C536" i="1" s="1"/>
  <c r="C537" i="1" a="1"/>
  <c r="C537" i="1" s="1"/>
  <c r="C538" i="1" a="1"/>
  <c r="C538" i="1" s="1"/>
  <c r="C539" i="1" a="1"/>
  <c r="C539" i="1" s="1"/>
  <c r="C540" i="1" a="1"/>
  <c r="C540" i="1" s="1"/>
  <c r="C541" i="1" a="1"/>
  <c r="C541" i="1" s="1"/>
  <c r="C542" i="1" a="1"/>
  <c r="C542" i="1" s="1"/>
  <c r="C543" i="1" a="1"/>
  <c r="C543" i="1" s="1"/>
  <c r="C544" i="1" a="1"/>
  <c r="C544" i="1" s="1"/>
  <c r="C545" i="1" a="1"/>
  <c r="C545" i="1" s="1"/>
  <c r="C546" i="1" a="1"/>
  <c r="C546" i="1" s="1"/>
  <c r="C547" i="1" a="1"/>
  <c r="C547" i="1" s="1"/>
  <c r="C548" i="1" a="1"/>
  <c r="C548" i="1" s="1"/>
  <c r="C549" i="1" a="1"/>
  <c r="C549" i="1" s="1"/>
  <c r="C550" i="1" a="1"/>
  <c r="C550" i="1" s="1"/>
  <c r="C551" i="1" a="1"/>
  <c r="C551" i="1" s="1"/>
  <c r="C552" i="1" a="1"/>
  <c r="C552" i="1" s="1"/>
  <c r="C553" i="1" a="1"/>
  <c r="C553" i="1" s="1"/>
  <c r="C554" i="1" a="1"/>
  <c r="C554" i="1" s="1"/>
  <c r="C555" i="1" a="1"/>
  <c r="C555" i="1" s="1"/>
  <c r="C556" i="1" a="1"/>
  <c r="C556" i="1" s="1"/>
  <c r="C557" i="1" a="1"/>
  <c r="C557" i="1" s="1"/>
  <c r="C558" i="1" a="1"/>
  <c r="C558" i="1" s="1"/>
  <c r="C559" i="1" a="1"/>
  <c r="C559" i="1" s="1"/>
  <c r="C560" i="1" a="1"/>
  <c r="C560" i="1" s="1"/>
  <c r="C561" i="1" a="1"/>
  <c r="C561" i="1" s="1"/>
  <c r="C562" i="1" a="1"/>
  <c r="C562" i="1" s="1"/>
  <c r="C563" i="1" a="1"/>
  <c r="C563" i="1" s="1"/>
  <c r="C564" i="1" a="1"/>
  <c r="C564" i="1" s="1"/>
  <c r="C565" i="1" a="1"/>
  <c r="C565" i="1" s="1"/>
  <c r="B507" i="1" a="1"/>
  <c r="B507" i="1" s="1"/>
  <c r="B508" i="1" a="1"/>
  <c r="B508" i="1" s="1"/>
  <c r="B509" i="1" a="1"/>
  <c r="B509" i="1" s="1"/>
  <c r="B510" i="1" a="1"/>
  <c r="B510" i="1" s="1"/>
  <c r="B511" i="1" a="1"/>
  <c r="B511" i="1" s="1"/>
  <c r="B512" i="1" a="1"/>
  <c r="B512" i="1" s="1"/>
  <c r="B513" i="1" a="1"/>
  <c r="B513" i="1" s="1"/>
  <c r="B514" i="1" a="1"/>
  <c r="B514" i="1" s="1"/>
  <c r="B515" i="1" a="1"/>
  <c r="B515" i="1" s="1"/>
  <c r="B516" i="1" a="1"/>
  <c r="B516" i="1" s="1"/>
  <c r="B517" i="1" a="1"/>
  <c r="B517" i="1" s="1"/>
  <c r="B518" i="1" a="1"/>
  <c r="B518" i="1" s="1"/>
  <c r="B519" i="1" a="1"/>
  <c r="B519" i="1" s="1"/>
  <c r="B520" i="1" a="1"/>
  <c r="B520" i="1" s="1"/>
  <c r="B521" i="1" a="1"/>
  <c r="B521" i="1" s="1"/>
  <c r="B522" i="1" a="1"/>
  <c r="B522" i="1" s="1"/>
  <c r="B523" i="1" a="1"/>
  <c r="B523" i="1" s="1"/>
  <c r="B524" i="1" a="1"/>
  <c r="B524" i="1" s="1"/>
  <c r="B525" i="1" a="1"/>
  <c r="B525" i="1" s="1"/>
  <c r="B526" i="1" a="1"/>
  <c r="B526" i="1" s="1"/>
  <c r="B527" i="1" a="1"/>
  <c r="B527" i="1" s="1"/>
  <c r="B528" i="1" a="1"/>
  <c r="B528" i="1" s="1"/>
  <c r="B529" i="1" a="1"/>
  <c r="B529" i="1" s="1"/>
  <c r="B530" i="1" a="1"/>
  <c r="B530" i="1" s="1"/>
  <c r="B531" i="1" a="1"/>
  <c r="B531" i="1" s="1"/>
  <c r="B532" i="1" a="1"/>
  <c r="B532" i="1" s="1"/>
  <c r="B533" i="1" a="1"/>
  <c r="B533" i="1" s="1"/>
  <c r="B534" i="1" a="1"/>
  <c r="B534" i="1" s="1"/>
  <c r="B535" i="1" a="1"/>
  <c r="B535" i="1" s="1"/>
  <c r="B536" i="1" a="1"/>
  <c r="B536" i="1" s="1"/>
  <c r="B537" i="1" a="1"/>
  <c r="B537" i="1" s="1"/>
  <c r="B538" i="1" a="1"/>
  <c r="B538" i="1" s="1"/>
  <c r="B539" i="1" a="1"/>
  <c r="B539" i="1" s="1"/>
  <c r="B540" i="1" a="1"/>
  <c r="B540" i="1" s="1"/>
  <c r="B541" i="1" a="1"/>
  <c r="B541" i="1" s="1"/>
  <c r="B542" i="1" a="1"/>
  <c r="B542" i="1" s="1"/>
  <c r="B543" i="1" a="1"/>
  <c r="B543" i="1" s="1"/>
  <c r="B544" i="1" a="1"/>
  <c r="B544" i="1" s="1"/>
  <c r="B545" i="1" a="1"/>
  <c r="B545" i="1" s="1"/>
  <c r="B546" i="1" a="1"/>
  <c r="B546" i="1" s="1"/>
  <c r="B547" i="1" a="1"/>
  <c r="B547" i="1" s="1"/>
  <c r="B548" i="1" a="1"/>
  <c r="B548" i="1" s="1"/>
  <c r="B549" i="1" a="1"/>
  <c r="B549" i="1" s="1"/>
  <c r="B550" i="1" a="1"/>
  <c r="B550" i="1" s="1"/>
  <c r="B551" i="1" a="1"/>
  <c r="B551" i="1" s="1"/>
  <c r="B552" i="1" a="1"/>
  <c r="B552" i="1" s="1"/>
  <c r="B553" i="1" a="1"/>
  <c r="B553" i="1" s="1"/>
  <c r="B554" i="1" a="1"/>
  <c r="B554" i="1" s="1"/>
  <c r="B555" i="1" a="1"/>
  <c r="B555" i="1" s="1"/>
  <c r="B556" i="1" a="1"/>
  <c r="B556" i="1" s="1"/>
  <c r="B557" i="1" a="1"/>
  <c r="B557" i="1" s="1"/>
  <c r="B558" i="1" a="1"/>
  <c r="B558" i="1" s="1"/>
  <c r="B559" i="1" a="1"/>
  <c r="B559" i="1" s="1"/>
  <c r="B560" i="1" a="1"/>
  <c r="B560" i="1" s="1"/>
  <c r="B561" i="1" a="1"/>
  <c r="B561" i="1" s="1"/>
  <c r="B562" i="1" a="1"/>
  <c r="B562" i="1" s="1"/>
  <c r="B563" i="1" a="1"/>
  <c r="B563" i="1" s="1"/>
  <c r="B564" i="1" a="1"/>
  <c r="B564" i="1" s="1"/>
  <c r="B565" i="1" a="1"/>
  <c r="B565"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E507" i="1" a="1"/>
  <c r="E507" i="1" s="1"/>
  <c r="E508" i="1" a="1"/>
  <c r="E508" i="1" s="1"/>
  <c r="E509" i="1" a="1"/>
  <c r="E509" i="1" s="1"/>
  <c r="E510" i="1" a="1"/>
  <c r="E510" i="1" s="1"/>
  <c r="E511" i="1" a="1"/>
  <c r="E511" i="1" s="1"/>
  <c r="E512" i="1" a="1"/>
  <c r="E512" i="1" s="1"/>
  <c r="E513" i="1" a="1"/>
  <c r="E513" i="1"/>
  <c r="E514" i="1" a="1"/>
  <c r="E514" i="1" s="1"/>
  <c r="E515" i="1" a="1"/>
  <c r="E515" i="1" s="1"/>
  <c r="E516" i="1" a="1"/>
  <c r="E516" i="1" s="1"/>
  <c r="E517" i="1" a="1"/>
  <c r="E517" i="1" s="1"/>
  <c r="E518" i="1" a="1"/>
  <c r="E518" i="1" s="1"/>
  <c r="E519" i="1" a="1"/>
  <c r="E519" i="1" s="1"/>
  <c r="E520" i="1" a="1"/>
  <c r="E520" i="1" s="1"/>
  <c r="E521" i="1" a="1"/>
  <c r="E521" i="1" s="1"/>
  <c r="E522" i="1" a="1"/>
  <c r="E522" i="1" s="1"/>
  <c r="E523" i="1" a="1"/>
  <c r="E523" i="1" s="1"/>
  <c r="E524" i="1" a="1"/>
  <c r="E524" i="1" s="1"/>
  <c r="E525" i="1" a="1"/>
  <c r="E525" i="1" s="1"/>
  <c r="E526" i="1" a="1"/>
  <c r="E526" i="1" s="1"/>
  <c r="E527" i="1" a="1"/>
  <c r="E527" i="1" s="1"/>
  <c r="E528" i="1" a="1"/>
  <c r="E528" i="1" s="1"/>
  <c r="E529" i="1" a="1"/>
  <c r="E529" i="1" s="1"/>
  <c r="E530" i="1" a="1"/>
  <c r="E530" i="1" s="1"/>
  <c r="E531" i="1" a="1"/>
  <c r="E531" i="1" s="1"/>
  <c r="E532" i="1" a="1"/>
  <c r="E532" i="1" s="1"/>
  <c r="E533" i="1" a="1"/>
  <c r="E533" i="1" s="1"/>
  <c r="E534" i="1" a="1"/>
  <c r="E534" i="1" s="1"/>
  <c r="E535" i="1" a="1"/>
  <c r="E535" i="1" s="1"/>
  <c r="E536" i="1" a="1"/>
  <c r="E536" i="1" s="1"/>
  <c r="E537" i="1" a="1"/>
  <c r="E537" i="1" s="1"/>
  <c r="E538" i="1" a="1"/>
  <c r="E538" i="1" s="1"/>
  <c r="E539" i="1" a="1"/>
  <c r="E539" i="1" s="1"/>
  <c r="E540" i="1" a="1"/>
  <c r="E540" i="1" s="1"/>
  <c r="E541" i="1" a="1"/>
  <c r="E541" i="1" s="1"/>
  <c r="E542" i="1" a="1"/>
  <c r="E542" i="1" s="1"/>
  <c r="E543" i="1" a="1"/>
  <c r="E543" i="1" s="1"/>
  <c r="E544" i="1" a="1"/>
  <c r="E544" i="1" s="1"/>
  <c r="E545" i="1" a="1"/>
  <c r="E545" i="1" s="1"/>
  <c r="E546" i="1" a="1"/>
  <c r="E546" i="1" s="1"/>
  <c r="E547" i="1" a="1"/>
  <c r="E547" i="1" s="1"/>
  <c r="E548" i="1" a="1"/>
  <c r="E548" i="1" s="1"/>
  <c r="E549" i="1" a="1"/>
  <c r="E549" i="1" s="1"/>
  <c r="E550" i="1" a="1"/>
  <c r="E550" i="1" s="1"/>
  <c r="E551" i="1" a="1"/>
  <c r="E551" i="1" s="1"/>
  <c r="E552" i="1" a="1"/>
  <c r="E552" i="1" s="1"/>
  <c r="E553" i="1" a="1"/>
  <c r="E553" i="1" s="1"/>
  <c r="E554" i="1" a="1"/>
  <c r="E554" i="1" s="1"/>
  <c r="E555" i="1" a="1"/>
  <c r="E555" i="1" s="1"/>
  <c r="E556" i="1" a="1"/>
  <c r="E556" i="1" s="1"/>
  <c r="E557" i="1" a="1"/>
  <c r="E557" i="1" s="1"/>
  <c r="E558" i="1" a="1"/>
  <c r="E558" i="1" s="1"/>
  <c r="E559" i="1" a="1"/>
  <c r="E559" i="1" s="1"/>
  <c r="E560" i="1" a="1"/>
  <c r="E560" i="1" s="1"/>
  <c r="E561" i="1" a="1"/>
  <c r="E561" i="1" s="1"/>
  <c r="E562" i="1" a="1"/>
  <c r="E562" i="1" s="1"/>
  <c r="E563" i="1" a="1"/>
  <c r="E563" i="1" s="1"/>
  <c r="E564" i="1" a="1"/>
  <c r="E564" i="1" s="1"/>
  <c r="E565" i="1" a="1"/>
  <c r="E565"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s="1"/>
  <c r="G559" i="1" a="1"/>
  <c r="G559" i="1" s="1"/>
  <c r="G560" i="1" a="1"/>
  <c r="G560" i="1" s="1"/>
  <c r="G561" i="1" a="1"/>
  <c r="G561" i="1" s="1"/>
  <c r="G562" i="1" a="1"/>
  <c r="G562" i="1" s="1"/>
  <c r="G563" i="1" a="1"/>
  <c r="G563" i="1" s="1"/>
  <c r="G564" i="1" a="1"/>
  <c r="G564" i="1" s="1"/>
  <c r="G565" i="1" a="1"/>
  <c r="G565"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s="1"/>
  <c r="J523" i="1" a="1"/>
  <c r="J523" i="1" s="1"/>
  <c r="J524" i="1" a="1"/>
  <c r="J524" i="1" s="1"/>
  <c r="J525" i="1" a="1"/>
  <c r="J525" i="1" s="1"/>
  <c r="J526" i="1" a="1"/>
  <c r="J526" i="1" s="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s="1"/>
  <c r="J545" i="1" a="1"/>
  <c r="J545" i="1" s="1"/>
  <c r="J546" i="1" a="1"/>
  <c r="J546" i="1" s="1"/>
  <c r="J547" i="1" a="1"/>
  <c r="J547" i="1" s="1"/>
  <c r="J548" i="1" a="1"/>
  <c r="J548" i="1" s="1"/>
  <c r="J549" i="1" a="1"/>
  <c r="J549" i="1" s="1"/>
  <c r="J550" i="1" a="1"/>
  <c r="J550" i="1" s="1"/>
  <c r="J551" i="1" a="1"/>
  <c r="J551" i="1" s="1"/>
  <c r="J552" i="1" a="1"/>
  <c r="J552" i="1" s="1"/>
  <c r="J553" i="1" a="1"/>
  <c r="J553" i="1" s="1"/>
  <c r="J554" i="1" a="1"/>
  <c r="J554" i="1" s="1"/>
  <c r="J555" i="1" a="1"/>
  <c r="J555" i="1" s="1"/>
  <c r="J556" i="1" a="1"/>
  <c r="J556" i="1" s="1"/>
  <c r="J557" i="1" a="1"/>
  <c r="J557" i="1" s="1"/>
  <c r="J558" i="1" a="1"/>
  <c r="J558" i="1" s="1"/>
  <c r="J559" i="1" a="1"/>
  <c r="J559" i="1" s="1"/>
  <c r="J560" i="1" a="1"/>
  <c r="J560" i="1" s="1"/>
  <c r="J561" i="1" a="1"/>
  <c r="J561" i="1" s="1"/>
  <c r="J562" i="1" a="1"/>
  <c r="J562" i="1" s="1"/>
  <c r="J563" i="1" a="1"/>
  <c r="J563" i="1" s="1"/>
  <c r="J564" i="1" a="1"/>
  <c r="J564" i="1" s="1"/>
  <c r="J565" i="1" a="1"/>
  <c r="J565"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L507" i="1" a="1"/>
  <c r="L507" i="1" s="1"/>
  <c r="L508" i="1" a="1"/>
  <c r="L508" i="1" s="1"/>
  <c r="L509" i="1" a="1"/>
  <c r="L509" i="1" s="1"/>
  <c r="L510" i="1" a="1"/>
  <c r="L510" i="1" s="1"/>
  <c r="L511" i="1" a="1"/>
  <c r="L511" i="1" s="1"/>
  <c r="L512" i="1" a="1"/>
  <c r="L512" i="1" s="1"/>
  <c r="L513" i="1" a="1"/>
  <c r="L513" i="1" s="1"/>
  <c r="L514" i="1" a="1"/>
  <c r="L514" i="1" s="1"/>
  <c r="L515" i="1" a="1"/>
  <c r="L515" i="1" s="1"/>
  <c r="L516" i="1" a="1"/>
  <c r="L516" i="1" s="1"/>
  <c r="L517" i="1" a="1"/>
  <c r="L517" i="1" s="1"/>
  <c r="L518" i="1" a="1"/>
  <c r="L518" i="1" s="1"/>
  <c r="L519" i="1" a="1"/>
  <c r="L519" i="1" s="1"/>
  <c r="L520" i="1" a="1"/>
  <c r="L520" i="1" s="1"/>
  <c r="L521" i="1" a="1"/>
  <c r="L521" i="1" s="1"/>
  <c r="L522" i="1" a="1"/>
  <c r="L522" i="1"/>
  <c r="L523" i="1" a="1"/>
  <c r="L523" i="1" s="1"/>
  <c r="L524" i="1" a="1"/>
  <c r="L524" i="1" s="1"/>
  <c r="L525" i="1" a="1"/>
  <c r="L525" i="1" s="1"/>
  <c r="L526" i="1" a="1"/>
  <c r="L526" i="1" s="1"/>
  <c r="L527" i="1" a="1"/>
  <c r="L527" i="1" s="1"/>
  <c r="L528" i="1" a="1"/>
  <c r="L528" i="1" s="1"/>
  <c r="L529" i="1" a="1"/>
  <c r="L529" i="1" s="1"/>
  <c r="L530" i="1" a="1"/>
  <c r="L530" i="1" s="1"/>
  <c r="L531" i="1" a="1"/>
  <c r="L531" i="1" s="1"/>
  <c r="L532" i="1" a="1"/>
  <c r="L532" i="1" s="1"/>
  <c r="L533" i="1" a="1"/>
  <c r="L533" i="1" s="1"/>
  <c r="L534" i="1" a="1"/>
  <c r="L534" i="1" s="1"/>
  <c r="L535" i="1" a="1"/>
  <c r="L535" i="1" s="1"/>
  <c r="L536" i="1" a="1"/>
  <c r="L536" i="1" s="1"/>
  <c r="L537" i="1" a="1"/>
  <c r="L537" i="1" s="1"/>
  <c r="L538" i="1" a="1"/>
  <c r="L538" i="1" s="1"/>
  <c r="L539" i="1" a="1"/>
  <c r="L539" i="1" s="1"/>
  <c r="L540" i="1" a="1"/>
  <c r="L540" i="1" s="1"/>
  <c r="L541" i="1" a="1"/>
  <c r="L541" i="1" s="1"/>
  <c r="L542" i="1" a="1"/>
  <c r="L542" i="1" s="1"/>
  <c r="L543" i="1" a="1"/>
  <c r="L543" i="1" s="1"/>
  <c r="L544" i="1" a="1"/>
  <c r="L544" i="1" s="1"/>
  <c r="L545" i="1" a="1"/>
  <c r="L545" i="1" s="1"/>
  <c r="L546" i="1" a="1"/>
  <c r="L546" i="1" s="1"/>
  <c r="L547" i="1" a="1"/>
  <c r="L547" i="1" s="1"/>
  <c r="L548" i="1" a="1"/>
  <c r="L548" i="1" s="1"/>
  <c r="L549" i="1" a="1"/>
  <c r="L549" i="1" s="1"/>
  <c r="L550" i="1" a="1"/>
  <c r="L550" i="1" s="1"/>
  <c r="L551" i="1" a="1"/>
  <c r="L551" i="1" s="1"/>
  <c r="L552" i="1" a="1"/>
  <c r="L552" i="1" s="1"/>
  <c r="L553" i="1" a="1"/>
  <c r="L553" i="1" s="1"/>
  <c r="L554" i="1" a="1"/>
  <c r="L554" i="1" s="1"/>
  <c r="L555" i="1" a="1"/>
  <c r="L555" i="1" s="1"/>
  <c r="L556" i="1" a="1"/>
  <c r="L556" i="1" s="1"/>
  <c r="L557" i="1" a="1"/>
  <c r="L557" i="1" s="1"/>
  <c r="L558" i="1" a="1"/>
  <c r="L558" i="1" s="1"/>
  <c r="L559" i="1" a="1"/>
  <c r="L559" i="1" s="1"/>
  <c r="L560" i="1" a="1"/>
  <c r="L560" i="1" s="1"/>
  <c r="L561" i="1" a="1"/>
  <c r="L561" i="1" s="1"/>
  <c r="L562" i="1" a="1"/>
  <c r="L562" i="1" s="1"/>
  <c r="L563" i="1" a="1"/>
  <c r="L563" i="1" s="1"/>
  <c r="L564" i="1" a="1"/>
  <c r="L564" i="1" s="1"/>
  <c r="L565" i="1" a="1"/>
  <c r="L565"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P517" i="1" s="1"/>
  <c r="O518" i="1" a="1"/>
  <c r="O518" i="1" s="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R507" i="1" a="1"/>
  <c r="R507" i="1" s="1"/>
  <c r="R508" i="1" a="1"/>
  <c r="R508" i="1" s="1"/>
  <c r="R509" i="1" a="1"/>
  <c r="R509" i="1" s="1"/>
  <c r="R510" i="1" a="1"/>
  <c r="R510" i="1" s="1"/>
  <c r="R511" i="1" a="1"/>
  <c r="R511" i="1" s="1"/>
  <c r="R512" i="1" a="1"/>
  <c r="R512" i="1" s="1"/>
  <c r="R513" i="1" a="1"/>
  <c r="R513" i="1" s="1"/>
  <c r="R514" i="1" a="1"/>
  <c r="R514" i="1" s="1"/>
  <c r="R515" i="1" a="1"/>
  <c r="R515" i="1" s="1"/>
  <c r="R516" i="1" a="1"/>
  <c r="R516" i="1" s="1"/>
  <c r="R517" i="1" a="1"/>
  <c r="R517" i="1" s="1"/>
  <c r="S517" i="1" s="1"/>
  <c r="R518" i="1" a="1"/>
  <c r="R518" i="1" s="1"/>
  <c r="R519" i="1" a="1"/>
  <c r="R519" i="1" s="1"/>
  <c r="R520" i="1" a="1"/>
  <c r="R520" i="1" s="1"/>
  <c r="R521" i="1" a="1"/>
  <c r="R521" i="1" s="1"/>
  <c r="R522" i="1" a="1"/>
  <c r="R522" i="1" s="1"/>
  <c r="R523" i="1" a="1"/>
  <c r="R523" i="1" s="1"/>
  <c r="R524" i="1" a="1"/>
  <c r="R524" i="1" s="1"/>
  <c r="R525" i="1" a="1"/>
  <c r="R525" i="1" s="1"/>
  <c r="R526" i="1" a="1"/>
  <c r="R526" i="1" s="1"/>
  <c r="R527" i="1" a="1"/>
  <c r="R527" i="1" s="1"/>
  <c r="R528" i="1" a="1"/>
  <c r="R528" i="1" s="1"/>
  <c r="R529" i="1" a="1"/>
  <c r="R529" i="1" s="1"/>
  <c r="R530" i="1" a="1"/>
  <c r="R530" i="1" s="1"/>
  <c r="R531" i="1" a="1"/>
  <c r="R531" i="1" s="1"/>
  <c r="R532" i="1" a="1"/>
  <c r="R532" i="1" s="1"/>
  <c r="R533" i="1" a="1"/>
  <c r="R533" i="1" s="1"/>
  <c r="R534" i="1" a="1"/>
  <c r="R534" i="1" s="1"/>
  <c r="R535" i="1" a="1"/>
  <c r="R535" i="1" s="1"/>
  <c r="R536" i="1" a="1"/>
  <c r="R536" i="1" s="1"/>
  <c r="R537" i="1" a="1"/>
  <c r="R537" i="1" s="1"/>
  <c r="R538" i="1" a="1"/>
  <c r="R538" i="1" s="1"/>
  <c r="R539" i="1" a="1"/>
  <c r="R539" i="1" s="1"/>
  <c r="R540" i="1" a="1"/>
  <c r="R540" i="1" s="1"/>
  <c r="R541" i="1" a="1"/>
  <c r="R541" i="1" s="1"/>
  <c r="R542" i="1" a="1"/>
  <c r="R542" i="1" s="1"/>
  <c r="R543" i="1" a="1"/>
  <c r="R543" i="1" s="1"/>
  <c r="R544" i="1" a="1"/>
  <c r="R544" i="1" s="1"/>
  <c r="R545" i="1" a="1"/>
  <c r="R545" i="1" s="1"/>
  <c r="R546" i="1" a="1"/>
  <c r="R546" i="1" s="1"/>
  <c r="R547" i="1" a="1"/>
  <c r="R547" i="1" s="1"/>
  <c r="R548" i="1" a="1"/>
  <c r="R548" i="1" s="1"/>
  <c r="R549" i="1" a="1"/>
  <c r="R549" i="1" s="1"/>
  <c r="R550" i="1" a="1"/>
  <c r="R550" i="1" s="1"/>
  <c r="R551" i="1" a="1"/>
  <c r="R551" i="1" s="1"/>
  <c r="R552" i="1" a="1"/>
  <c r="R552" i="1" s="1"/>
  <c r="R553" i="1" a="1"/>
  <c r="R553" i="1" s="1"/>
  <c r="R554" i="1" a="1"/>
  <c r="R554" i="1" s="1"/>
  <c r="R555" i="1" a="1"/>
  <c r="R555" i="1" s="1"/>
  <c r="R556" i="1" a="1"/>
  <c r="R556" i="1" s="1"/>
  <c r="R557" i="1" a="1"/>
  <c r="R557" i="1" s="1"/>
  <c r="R558" i="1" a="1"/>
  <c r="R558" i="1" s="1"/>
  <c r="R559" i="1" a="1"/>
  <c r="R559" i="1" s="1"/>
  <c r="R560" i="1" a="1"/>
  <c r="R560" i="1" s="1"/>
  <c r="R561" i="1" a="1"/>
  <c r="R561" i="1" s="1"/>
  <c r="R562" i="1" a="1"/>
  <c r="R562" i="1" s="1"/>
  <c r="R563" i="1" a="1"/>
  <c r="R563" i="1" s="1"/>
  <c r="R564" i="1" a="1"/>
  <c r="R564" i="1" s="1"/>
  <c r="R565" i="1" a="1"/>
  <c r="R565" i="1" s="1"/>
  <c r="T507" i="1" a="1"/>
  <c r="T507" i="1" s="1"/>
  <c r="T508" i="1" a="1"/>
  <c r="T508" i="1" s="1"/>
  <c r="T509" i="1" a="1"/>
  <c r="T509" i="1" s="1"/>
  <c r="T510" i="1" a="1"/>
  <c r="T510" i="1" s="1"/>
  <c r="T511" i="1" a="1"/>
  <c r="T511" i="1" s="1"/>
  <c r="T512" i="1" a="1"/>
  <c r="T512" i="1" s="1"/>
  <c r="T513" i="1" a="1"/>
  <c r="T513" i="1" s="1"/>
  <c r="T514" i="1" a="1"/>
  <c r="T514" i="1" s="1"/>
  <c r="T515" i="1" a="1"/>
  <c r="T515" i="1" s="1"/>
  <c r="T516" i="1" a="1"/>
  <c r="T516" i="1" s="1"/>
  <c r="T517" i="1" a="1"/>
  <c r="T517" i="1" s="1"/>
  <c r="T518" i="1" a="1"/>
  <c r="T518" i="1" s="1"/>
  <c r="T519" i="1" a="1"/>
  <c r="T519" i="1" s="1"/>
  <c r="T520" i="1" a="1"/>
  <c r="T520" i="1" s="1"/>
  <c r="T521" i="1" a="1"/>
  <c r="T521" i="1" s="1"/>
  <c r="T522" i="1" a="1"/>
  <c r="T522" i="1" s="1"/>
  <c r="T523" i="1" a="1"/>
  <c r="T523" i="1" s="1"/>
  <c r="T524" i="1" a="1"/>
  <c r="T524" i="1" s="1"/>
  <c r="T525" i="1" a="1"/>
  <c r="T525" i="1" s="1"/>
  <c r="T526" i="1" a="1"/>
  <c r="T526" i="1" s="1"/>
  <c r="T527" i="1" a="1"/>
  <c r="T527" i="1" s="1"/>
  <c r="T528" i="1" a="1"/>
  <c r="T528" i="1" s="1"/>
  <c r="T529" i="1" a="1"/>
  <c r="T529" i="1" s="1"/>
  <c r="T530" i="1" a="1"/>
  <c r="T530" i="1" s="1"/>
  <c r="T531" i="1" a="1"/>
  <c r="T531" i="1" s="1"/>
  <c r="T532" i="1" a="1"/>
  <c r="T532" i="1" s="1"/>
  <c r="T533" i="1" a="1"/>
  <c r="T533" i="1" s="1"/>
  <c r="T534" i="1" a="1"/>
  <c r="T534" i="1" s="1"/>
  <c r="T535" i="1" a="1"/>
  <c r="T535" i="1" s="1"/>
  <c r="T536" i="1" a="1"/>
  <c r="T536" i="1" s="1"/>
  <c r="T537" i="1" a="1"/>
  <c r="T537" i="1" s="1"/>
  <c r="T538" i="1" a="1"/>
  <c r="T538" i="1" s="1"/>
  <c r="T539" i="1" a="1"/>
  <c r="T539" i="1" s="1"/>
  <c r="T540" i="1" a="1"/>
  <c r="T540" i="1" s="1"/>
  <c r="T541" i="1" a="1"/>
  <c r="T541" i="1" s="1"/>
  <c r="T542" i="1" a="1"/>
  <c r="T542" i="1" s="1"/>
  <c r="T543" i="1" a="1"/>
  <c r="T543" i="1" s="1"/>
  <c r="T544" i="1" a="1"/>
  <c r="T544" i="1" s="1"/>
  <c r="T545" i="1" a="1"/>
  <c r="T545" i="1" s="1"/>
  <c r="T546" i="1" a="1"/>
  <c r="T546" i="1" s="1"/>
  <c r="T547" i="1" a="1"/>
  <c r="T547" i="1" s="1"/>
  <c r="T548" i="1" a="1"/>
  <c r="T548" i="1" s="1"/>
  <c r="T549" i="1" a="1"/>
  <c r="T549" i="1" s="1"/>
  <c r="T550" i="1" a="1"/>
  <c r="T550" i="1" s="1"/>
  <c r="T551" i="1" a="1"/>
  <c r="T551" i="1" s="1"/>
  <c r="T552" i="1" a="1"/>
  <c r="T552" i="1" s="1"/>
  <c r="T553" i="1" a="1"/>
  <c r="T553" i="1" s="1"/>
  <c r="T554" i="1" a="1"/>
  <c r="T554" i="1" s="1"/>
  <c r="T555" i="1" a="1"/>
  <c r="T555" i="1" s="1"/>
  <c r="T556" i="1" a="1"/>
  <c r="T556" i="1" s="1"/>
  <c r="T557" i="1" a="1"/>
  <c r="T557" i="1" s="1"/>
  <c r="T558" i="1" a="1"/>
  <c r="T558" i="1" s="1"/>
  <c r="T559" i="1" a="1"/>
  <c r="T559" i="1" s="1"/>
  <c r="T560" i="1" a="1"/>
  <c r="T560" i="1" s="1"/>
  <c r="T561" i="1" a="1"/>
  <c r="T561" i="1" s="1"/>
  <c r="T562" i="1" a="1"/>
  <c r="T562" i="1" s="1"/>
  <c r="T563" i="1" a="1"/>
  <c r="T563" i="1" s="1"/>
  <c r="T564" i="1" a="1"/>
  <c r="T564" i="1" s="1"/>
  <c r="T565" i="1" a="1"/>
  <c r="T565" i="1" s="1"/>
  <c r="U507" i="1" a="1"/>
  <c r="U507" i="1" s="1"/>
  <c r="U508" i="1" a="1"/>
  <c r="U508" i="1" s="1"/>
  <c r="U509" i="1" a="1"/>
  <c r="U509" i="1" s="1"/>
  <c r="U510" i="1" a="1"/>
  <c r="U510" i="1" s="1"/>
  <c r="U511" i="1" a="1"/>
  <c r="U511" i="1" s="1"/>
  <c r="U512" i="1" a="1"/>
  <c r="U512" i="1" s="1"/>
  <c r="U513" i="1" a="1"/>
  <c r="U513" i="1" s="1"/>
  <c r="U514" i="1" a="1"/>
  <c r="U514" i="1" s="1"/>
  <c r="U515" i="1" a="1"/>
  <c r="U515" i="1" s="1"/>
  <c r="U516" i="1" a="1"/>
  <c r="U516" i="1" s="1"/>
  <c r="U517" i="1" a="1"/>
  <c r="U517" i="1" s="1"/>
  <c r="U518" i="1" a="1"/>
  <c r="U518" i="1" s="1"/>
  <c r="U519" i="1" a="1"/>
  <c r="U519" i="1" s="1"/>
  <c r="U520" i="1" a="1"/>
  <c r="U520" i="1" s="1"/>
  <c r="U521" i="1" a="1"/>
  <c r="U521" i="1" s="1"/>
  <c r="U522" i="1" a="1"/>
  <c r="U522" i="1" s="1"/>
  <c r="U523" i="1" a="1"/>
  <c r="U523" i="1" s="1"/>
  <c r="U524" i="1" a="1"/>
  <c r="U524" i="1" s="1"/>
  <c r="U525" i="1" a="1"/>
  <c r="U525" i="1" s="1"/>
  <c r="U526" i="1" a="1"/>
  <c r="U526" i="1" s="1"/>
  <c r="U527" i="1" a="1"/>
  <c r="U527" i="1" s="1"/>
  <c r="U528" i="1" a="1"/>
  <c r="U528" i="1" s="1"/>
  <c r="U529" i="1" a="1"/>
  <c r="U529" i="1" s="1"/>
  <c r="U530" i="1" a="1"/>
  <c r="U530" i="1" s="1"/>
  <c r="U531" i="1" a="1"/>
  <c r="U531" i="1" s="1"/>
  <c r="U532" i="1" a="1"/>
  <c r="U532" i="1" s="1"/>
  <c r="U533" i="1" a="1"/>
  <c r="U533" i="1" s="1"/>
  <c r="U534" i="1" a="1"/>
  <c r="U534" i="1" s="1"/>
  <c r="U535" i="1" a="1"/>
  <c r="U535" i="1" s="1"/>
  <c r="U536" i="1" a="1"/>
  <c r="U536" i="1" s="1"/>
  <c r="U537" i="1" a="1"/>
  <c r="U537" i="1" s="1"/>
  <c r="U538" i="1" a="1"/>
  <c r="U538" i="1" s="1"/>
  <c r="U539" i="1" a="1"/>
  <c r="U539" i="1" s="1"/>
  <c r="U540" i="1" a="1"/>
  <c r="U540" i="1" s="1"/>
  <c r="U541" i="1" a="1"/>
  <c r="U541" i="1" s="1"/>
  <c r="U542" i="1" a="1"/>
  <c r="U542" i="1" s="1"/>
  <c r="U543" i="1" a="1"/>
  <c r="U543" i="1" s="1"/>
  <c r="U544" i="1" a="1"/>
  <c r="U544" i="1" s="1"/>
  <c r="U545" i="1" a="1"/>
  <c r="U545" i="1" s="1"/>
  <c r="U546" i="1" a="1"/>
  <c r="U546" i="1" s="1"/>
  <c r="U547" i="1" a="1"/>
  <c r="U547" i="1" s="1"/>
  <c r="U548" i="1" a="1"/>
  <c r="U548" i="1" s="1"/>
  <c r="U549" i="1" a="1"/>
  <c r="U549" i="1" s="1"/>
  <c r="U550" i="1" a="1"/>
  <c r="U550" i="1" s="1"/>
  <c r="U551" i="1" a="1"/>
  <c r="U551" i="1" s="1"/>
  <c r="U552" i="1" a="1"/>
  <c r="U552" i="1" s="1"/>
  <c r="U553" i="1" a="1"/>
  <c r="U553" i="1" s="1"/>
  <c r="U554" i="1" a="1"/>
  <c r="U554" i="1" s="1"/>
  <c r="U555" i="1" a="1"/>
  <c r="U555" i="1" s="1"/>
  <c r="U556" i="1" a="1"/>
  <c r="U556" i="1" s="1"/>
  <c r="U557" i="1" a="1"/>
  <c r="U557" i="1" s="1"/>
  <c r="U558" i="1" a="1"/>
  <c r="U558" i="1" s="1"/>
  <c r="U559" i="1" a="1"/>
  <c r="U559" i="1" s="1"/>
  <c r="U560" i="1" a="1"/>
  <c r="U560" i="1" s="1"/>
  <c r="U561" i="1" a="1"/>
  <c r="U561" i="1" s="1"/>
  <c r="U562" i="1" a="1"/>
  <c r="U562" i="1" s="1"/>
  <c r="U563" i="1" a="1"/>
  <c r="U563" i="1" s="1"/>
  <c r="U564" i="1" a="1"/>
  <c r="U564" i="1" s="1"/>
  <c r="U565" i="1" a="1"/>
  <c r="U565" i="1" s="1"/>
  <c r="V507" i="1" a="1"/>
  <c r="V507" i="1" s="1"/>
  <c r="V508" i="1" a="1"/>
  <c r="V508" i="1" s="1"/>
  <c r="V509" i="1" a="1"/>
  <c r="V509" i="1" s="1"/>
  <c r="V510" i="1" a="1"/>
  <c r="V510" i="1" s="1"/>
  <c r="V511" i="1" a="1"/>
  <c r="V511" i="1" s="1"/>
  <c r="V512" i="1" a="1"/>
  <c r="V512" i="1" s="1"/>
  <c r="V513" i="1" a="1"/>
  <c r="V513" i="1" s="1"/>
  <c r="V514" i="1" a="1"/>
  <c r="V514" i="1" s="1"/>
  <c r="V515" i="1" a="1"/>
  <c r="V515" i="1" s="1"/>
  <c r="V516" i="1" a="1"/>
  <c r="V516" i="1" s="1"/>
  <c r="V517" i="1" a="1"/>
  <c r="V517" i="1" s="1"/>
  <c r="V518" i="1" a="1"/>
  <c r="V518" i="1" s="1"/>
  <c r="V519" i="1" a="1"/>
  <c r="V519" i="1" s="1"/>
  <c r="V520" i="1" a="1"/>
  <c r="V520" i="1" s="1"/>
  <c r="V521" i="1" a="1"/>
  <c r="V521" i="1" s="1"/>
  <c r="V522" i="1" a="1"/>
  <c r="V522" i="1" s="1"/>
  <c r="V523" i="1" a="1"/>
  <c r="V523" i="1" s="1"/>
  <c r="V524" i="1" a="1"/>
  <c r="V524" i="1" s="1"/>
  <c r="V525" i="1" a="1"/>
  <c r="V525" i="1" s="1"/>
  <c r="V526" i="1" a="1"/>
  <c r="V526" i="1" s="1"/>
  <c r="V527" i="1" a="1"/>
  <c r="V527" i="1" s="1"/>
  <c r="V528" i="1" a="1"/>
  <c r="V528" i="1" s="1"/>
  <c r="V529" i="1" a="1"/>
  <c r="V529" i="1" s="1"/>
  <c r="V530" i="1" a="1"/>
  <c r="V530" i="1" s="1"/>
  <c r="V531" i="1" a="1"/>
  <c r="V531" i="1" s="1"/>
  <c r="V532" i="1" a="1"/>
  <c r="V532" i="1" s="1"/>
  <c r="V533" i="1" a="1"/>
  <c r="V533" i="1" s="1"/>
  <c r="V534" i="1" a="1"/>
  <c r="V534" i="1" s="1"/>
  <c r="V535" i="1" a="1"/>
  <c r="V535" i="1" s="1"/>
  <c r="V536" i="1" a="1"/>
  <c r="V536" i="1" s="1"/>
  <c r="V537" i="1" a="1"/>
  <c r="V537" i="1" s="1"/>
  <c r="V538" i="1" a="1"/>
  <c r="V538" i="1" s="1"/>
  <c r="V539" i="1" a="1"/>
  <c r="V539" i="1" s="1"/>
  <c r="V540" i="1" a="1"/>
  <c r="V540" i="1" s="1"/>
  <c r="V541" i="1" a="1"/>
  <c r="V541" i="1" s="1"/>
  <c r="V542" i="1" a="1"/>
  <c r="V542" i="1" s="1"/>
  <c r="V543" i="1" a="1"/>
  <c r="V543" i="1" s="1"/>
  <c r="V544" i="1" a="1"/>
  <c r="V544" i="1" s="1"/>
  <c r="V545" i="1" a="1"/>
  <c r="V545" i="1" s="1"/>
  <c r="V546" i="1" a="1"/>
  <c r="V546" i="1" s="1"/>
  <c r="V547" i="1" a="1"/>
  <c r="V547" i="1" s="1"/>
  <c r="V548" i="1" a="1"/>
  <c r="V548" i="1" s="1"/>
  <c r="V549" i="1" a="1"/>
  <c r="V549" i="1" s="1"/>
  <c r="V550" i="1" a="1"/>
  <c r="V550" i="1" s="1"/>
  <c r="V551" i="1" a="1"/>
  <c r="V551" i="1" s="1"/>
  <c r="V552" i="1" a="1"/>
  <c r="V552" i="1"/>
  <c r="V553" i="1" a="1"/>
  <c r="V553" i="1" s="1"/>
  <c r="V554" i="1" a="1"/>
  <c r="V554" i="1" s="1"/>
  <c r="V555" i="1" a="1"/>
  <c r="V555" i="1" s="1"/>
  <c r="V556" i="1" a="1"/>
  <c r="V556" i="1" s="1"/>
  <c r="V557" i="1" a="1"/>
  <c r="V557" i="1" s="1"/>
  <c r="V558" i="1" a="1"/>
  <c r="V558" i="1" s="1"/>
  <c r="V559" i="1" a="1"/>
  <c r="V559" i="1" s="1"/>
  <c r="V560" i="1" a="1"/>
  <c r="V560" i="1" s="1"/>
  <c r="V561" i="1" a="1"/>
  <c r="V561" i="1" s="1"/>
  <c r="V562" i="1" a="1"/>
  <c r="V562" i="1" s="1"/>
  <c r="V563" i="1" a="1"/>
  <c r="V563" i="1" s="1"/>
  <c r="V564" i="1" a="1"/>
  <c r="V564" i="1" s="1"/>
  <c r="V565" i="1" a="1"/>
  <c r="V565" i="1" s="1"/>
  <c r="W507" i="1" a="1"/>
  <c r="W507" i="1" s="1"/>
  <c r="W508" i="1" a="1"/>
  <c r="W508" i="1" s="1"/>
  <c r="W509" i="1" a="1"/>
  <c r="W509" i="1" s="1"/>
  <c r="W510" i="1" a="1"/>
  <c r="W510" i="1" s="1"/>
  <c r="W511" i="1" a="1"/>
  <c r="W511" i="1" s="1"/>
  <c r="W512" i="1" a="1"/>
  <c r="W512" i="1" s="1"/>
  <c r="W513" i="1" a="1"/>
  <c r="W513" i="1" s="1"/>
  <c r="W514" i="1" a="1"/>
  <c r="W514" i="1" s="1"/>
  <c r="W515" i="1" a="1"/>
  <c r="W515" i="1" s="1"/>
  <c r="W516" i="1" a="1"/>
  <c r="W516" i="1" s="1"/>
  <c r="W517" i="1" a="1"/>
  <c r="W517" i="1" s="1"/>
  <c r="W518" i="1" a="1"/>
  <c r="W518" i="1" s="1"/>
  <c r="W519" i="1" a="1"/>
  <c r="W519" i="1" s="1"/>
  <c r="W520" i="1" a="1"/>
  <c r="W520" i="1" s="1"/>
  <c r="W521" i="1" a="1"/>
  <c r="W521" i="1" s="1"/>
  <c r="W522" i="1" a="1"/>
  <c r="W522" i="1" s="1"/>
  <c r="W523" i="1" a="1"/>
  <c r="W523" i="1" s="1"/>
  <c r="W524" i="1" a="1"/>
  <c r="W524" i="1" s="1"/>
  <c r="W525" i="1" a="1"/>
  <c r="W525" i="1" s="1"/>
  <c r="W526" i="1" a="1"/>
  <c r="W526" i="1" s="1"/>
  <c r="W527" i="1" a="1"/>
  <c r="W527" i="1" s="1"/>
  <c r="W528" i="1" a="1"/>
  <c r="W528" i="1" s="1"/>
  <c r="W529" i="1" a="1"/>
  <c r="W529" i="1" s="1"/>
  <c r="W530" i="1" a="1"/>
  <c r="W530" i="1" s="1"/>
  <c r="W531" i="1" a="1"/>
  <c r="W531" i="1" s="1"/>
  <c r="W532" i="1" a="1"/>
  <c r="W532" i="1" s="1"/>
  <c r="W533" i="1" a="1"/>
  <c r="W533" i="1" s="1"/>
  <c r="W534" i="1" a="1"/>
  <c r="W534" i="1" s="1"/>
  <c r="W535" i="1" a="1"/>
  <c r="W535" i="1" s="1"/>
  <c r="W536" i="1" a="1"/>
  <c r="W536" i="1" s="1"/>
  <c r="W537" i="1" a="1"/>
  <c r="W537" i="1" s="1"/>
  <c r="W538" i="1" a="1"/>
  <c r="W538" i="1" s="1"/>
  <c r="W539" i="1" a="1"/>
  <c r="W539" i="1" s="1"/>
  <c r="W540" i="1" a="1"/>
  <c r="W540" i="1" s="1"/>
  <c r="W541" i="1" a="1"/>
  <c r="W541" i="1" s="1"/>
  <c r="W542" i="1" a="1"/>
  <c r="W542" i="1" s="1"/>
  <c r="W543" i="1" a="1"/>
  <c r="W543" i="1" s="1"/>
  <c r="W544" i="1" a="1"/>
  <c r="W544" i="1" s="1"/>
  <c r="W545" i="1" a="1"/>
  <c r="W545" i="1" s="1"/>
  <c r="W546" i="1" a="1"/>
  <c r="W546" i="1" s="1"/>
  <c r="W547" i="1" a="1"/>
  <c r="W547" i="1" s="1"/>
  <c r="W548" i="1" a="1"/>
  <c r="W548" i="1" s="1"/>
  <c r="W549" i="1" a="1"/>
  <c r="W549" i="1" s="1"/>
  <c r="W550" i="1" a="1"/>
  <c r="W550" i="1" s="1"/>
  <c r="W551" i="1" a="1"/>
  <c r="W551" i="1" s="1"/>
  <c r="W552" i="1" a="1"/>
  <c r="W552" i="1" s="1"/>
  <c r="W553" i="1" a="1"/>
  <c r="W553" i="1" s="1"/>
  <c r="W554" i="1" a="1"/>
  <c r="W554" i="1" s="1"/>
  <c r="W555" i="1" a="1"/>
  <c r="W555" i="1" s="1"/>
  <c r="W556" i="1" a="1"/>
  <c r="W556" i="1" s="1"/>
  <c r="W557" i="1" a="1"/>
  <c r="W557" i="1" s="1"/>
  <c r="W558" i="1" a="1"/>
  <c r="W558" i="1" s="1"/>
  <c r="W559" i="1" a="1"/>
  <c r="W559" i="1" s="1"/>
  <c r="W560" i="1" a="1"/>
  <c r="W560" i="1" s="1"/>
  <c r="W561" i="1" a="1"/>
  <c r="W561" i="1" s="1"/>
  <c r="W562" i="1" a="1"/>
  <c r="W562" i="1" s="1"/>
  <c r="W563" i="1" a="1"/>
  <c r="W563" i="1" s="1"/>
  <c r="W564" i="1" a="1"/>
  <c r="W564" i="1" s="1"/>
  <c r="W565" i="1" a="1"/>
  <c r="W565" i="1" s="1"/>
  <c r="X507" i="1" a="1"/>
  <c r="X507" i="1" s="1"/>
  <c r="X508" i="1" a="1"/>
  <c r="X508" i="1" s="1"/>
  <c r="X509" i="1" a="1"/>
  <c r="X509" i="1" s="1"/>
  <c r="X510" i="1" a="1"/>
  <c r="X510" i="1" s="1"/>
  <c r="X511" i="1" a="1"/>
  <c r="X511" i="1" s="1"/>
  <c r="X512" i="1" a="1"/>
  <c r="X512" i="1" s="1"/>
  <c r="X513" i="1" a="1"/>
  <c r="X513" i="1" s="1"/>
  <c r="X514" i="1" a="1"/>
  <c r="X514" i="1" s="1"/>
  <c r="X515" i="1" a="1"/>
  <c r="X515" i="1" s="1"/>
  <c r="X516" i="1" a="1"/>
  <c r="X516" i="1" s="1"/>
  <c r="X517" i="1" a="1"/>
  <c r="X517" i="1" s="1"/>
  <c r="X518" i="1" a="1"/>
  <c r="X518" i="1" s="1"/>
  <c r="X519" i="1" a="1"/>
  <c r="X519" i="1" s="1"/>
  <c r="X520" i="1" a="1"/>
  <c r="X520" i="1" s="1"/>
  <c r="X521" i="1" a="1"/>
  <c r="X521" i="1" s="1"/>
  <c r="X522" i="1" a="1"/>
  <c r="X522" i="1" s="1"/>
  <c r="X523" i="1" a="1"/>
  <c r="X523" i="1" s="1"/>
  <c r="X524" i="1" a="1"/>
  <c r="X524" i="1" s="1"/>
  <c r="X525" i="1" a="1"/>
  <c r="X525" i="1" s="1"/>
  <c r="X526" i="1" a="1"/>
  <c r="X526" i="1" s="1"/>
  <c r="X527" i="1" a="1"/>
  <c r="X527" i="1" s="1"/>
  <c r="X528" i="1" a="1"/>
  <c r="X528" i="1" s="1"/>
  <c r="X529" i="1" a="1"/>
  <c r="X529" i="1" s="1"/>
  <c r="X530" i="1" a="1"/>
  <c r="X530" i="1" s="1"/>
  <c r="X531" i="1" a="1"/>
  <c r="X531" i="1" s="1"/>
  <c r="X532" i="1" a="1"/>
  <c r="X532" i="1" s="1"/>
  <c r="X533" i="1" a="1"/>
  <c r="X533" i="1" s="1"/>
  <c r="X534" i="1" a="1"/>
  <c r="X534" i="1" s="1"/>
  <c r="X535" i="1" a="1"/>
  <c r="X535" i="1" s="1"/>
  <c r="X536" i="1" a="1"/>
  <c r="X536" i="1" s="1"/>
  <c r="X537" i="1" a="1"/>
  <c r="X537" i="1" s="1"/>
  <c r="X538" i="1" a="1"/>
  <c r="X538" i="1" s="1"/>
  <c r="X539" i="1" a="1"/>
  <c r="X539" i="1" s="1"/>
  <c r="X540" i="1" a="1"/>
  <c r="X540" i="1" s="1"/>
  <c r="X541" i="1" a="1"/>
  <c r="X541" i="1" s="1"/>
  <c r="X542" i="1" a="1"/>
  <c r="X542" i="1" s="1"/>
  <c r="X543" i="1" a="1"/>
  <c r="X543" i="1" s="1"/>
  <c r="X544" i="1" a="1"/>
  <c r="X544" i="1" s="1"/>
  <c r="X545" i="1" a="1"/>
  <c r="X545" i="1" s="1"/>
  <c r="X546" i="1" a="1"/>
  <c r="X546" i="1" s="1"/>
  <c r="X547" i="1" a="1"/>
  <c r="X547" i="1" s="1"/>
  <c r="X548" i="1" a="1"/>
  <c r="X548" i="1" s="1"/>
  <c r="X549" i="1" a="1"/>
  <c r="X549" i="1" s="1"/>
  <c r="X550" i="1" a="1"/>
  <c r="X550" i="1" s="1"/>
  <c r="X551" i="1" a="1"/>
  <c r="X551" i="1" s="1"/>
  <c r="X552" i="1" a="1"/>
  <c r="X552" i="1" s="1"/>
  <c r="X553" i="1" a="1"/>
  <c r="X553" i="1" s="1"/>
  <c r="X554" i="1" a="1"/>
  <c r="X554" i="1" s="1"/>
  <c r="X555" i="1" a="1"/>
  <c r="X555" i="1" s="1"/>
  <c r="X556" i="1" a="1"/>
  <c r="X556" i="1" s="1"/>
  <c r="X557" i="1" a="1"/>
  <c r="X557" i="1" s="1"/>
  <c r="X558" i="1" a="1"/>
  <c r="X558" i="1" s="1"/>
  <c r="X559" i="1" a="1"/>
  <c r="X559" i="1" s="1"/>
  <c r="X560" i="1" a="1"/>
  <c r="X560" i="1" s="1"/>
  <c r="X561" i="1" a="1"/>
  <c r="X561" i="1" s="1"/>
  <c r="X562" i="1" a="1"/>
  <c r="X562" i="1" s="1"/>
  <c r="X563" i="1" a="1"/>
  <c r="X563" i="1" s="1"/>
  <c r="X564" i="1" a="1"/>
  <c r="X564" i="1" s="1"/>
  <c r="X565" i="1" a="1"/>
  <c r="X565" i="1" s="1"/>
  <c r="Y507" i="1" a="1"/>
  <c r="Y507" i="1" s="1"/>
  <c r="Y508" i="1" a="1"/>
  <c r="Y508" i="1" s="1"/>
  <c r="Y509" i="1" a="1"/>
  <c r="Y509" i="1" s="1"/>
  <c r="Y510" i="1" a="1"/>
  <c r="Y510" i="1" s="1"/>
  <c r="Y511" i="1" a="1"/>
  <c r="Y511" i="1" s="1"/>
  <c r="Y512" i="1" a="1"/>
  <c r="Y512" i="1" s="1"/>
  <c r="Y513" i="1" a="1"/>
  <c r="Y513" i="1" s="1"/>
  <c r="Y514" i="1" a="1"/>
  <c r="Y514" i="1" s="1"/>
  <c r="Y515" i="1" a="1"/>
  <c r="Y515" i="1" s="1"/>
  <c r="Y516" i="1" a="1"/>
  <c r="Y516" i="1" s="1"/>
  <c r="Y517" i="1" a="1"/>
  <c r="Y517" i="1" s="1"/>
  <c r="Y518" i="1" a="1"/>
  <c r="Y518" i="1" s="1"/>
  <c r="Y519" i="1" a="1"/>
  <c r="Y519" i="1" s="1"/>
  <c r="Y520" i="1" a="1"/>
  <c r="Y520" i="1" s="1"/>
  <c r="Y521" i="1" a="1"/>
  <c r="Y521" i="1" s="1"/>
  <c r="Y522" i="1" a="1"/>
  <c r="Y522" i="1" s="1"/>
  <c r="Y523" i="1" a="1"/>
  <c r="Y523" i="1" s="1"/>
  <c r="Y524" i="1" a="1"/>
  <c r="Y524" i="1" s="1"/>
  <c r="Y525" i="1" a="1"/>
  <c r="Y525" i="1" s="1"/>
  <c r="Y526" i="1" a="1"/>
  <c r="Y526" i="1" s="1"/>
  <c r="Y527" i="1" a="1"/>
  <c r="Y527" i="1" s="1"/>
  <c r="Y528" i="1" a="1"/>
  <c r="Y528" i="1"/>
  <c r="Y529" i="1" a="1"/>
  <c r="Y529" i="1" s="1"/>
  <c r="Y530" i="1" a="1"/>
  <c r="Y530" i="1" s="1"/>
  <c r="Y531" i="1" a="1"/>
  <c r="Y531" i="1" s="1"/>
  <c r="Y532" i="1" a="1"/>
  <c r="Y532" i="1" s="1"/>
  <c r="Y533" i="1" a="1"/>
  <c r="Y533" i="1" s="1"/>
  <c r="Y534" i="1" a="1"/>
  <c r="Y534" i="1" s="1"/>
  <c r="Y535" i="1" a="1"/>
  <c r="Y535" i="1" s="1"/>
  <c r="Y536" i="1" a="1"/>
  <c r="Y536" i="1" s="1"/>
  <c r="Y537" i="1" a="1"/>
  <c r="Y537" i="1" s="1"/>
  <c r="Y538" i="1" a="1"/>
  <c r="Y538" i="1" s="1"/>
  <c r="Y539" i="1" a="1"/>
  <c r="Y539" i="1" s="1"/>
  <c r="Y540" i="1" a="1"/>
  <c r="Y540" i="1" s="1"/>
  <c r="Y541" i="1" a="1"/>
  <c r="Y541" i="1" s="1"/>
  <c r="Y542" i="1" a="1"/>
  <c r="Y542" i="1" s="1"/>
  <c r="Y543" i="1" a="1"/>
  <c r="Y543" i="1" s="1"/>
  <c r="Y544" i="1" a="1"/>
  <c r="Y544" i="1" s="1"/>
  <c r="Y545" i="1" a="1"/>
  <c r="Y545" i="1" s="1"/>
  <c r="Y546" i="1" a="1"/>
  <c r="Y546" i="1" s="1"/>
  <c r="Y547" i="1" a="1"/>
  <c r="Y547" i="1" s="1"/>
  <c r="Y548" i="1" a="1"/>
  <c r="Y548" i="1" s="1"/>
  <c r="Y549" i="1" a="1"/>
  <c r="Y549" i="1" s="1"/>
  <c r="Y550" i="1" a="1"/>
  <c r="Y550" i="1" s="1"/>
  <c r="Y551" i="1" a="1"/>
  <c r="Y551" i="1" s="1"/>
  <c r="Y552" i="1" a="1"/>
  <c r="Y552" i="1" s="1"/>
  <c r="Y553" i="1" a="1"/>
  <c r="Y553" i="1" s="1"/>
  <c r="Y554" i="1" a="1"/>
  <c r="Y554" i="1" s="1"/>
  <c r="Y555" i="1" a="1"/>
  <c r="Y555" i="1" s="1"/>
  <c r="Y556" i="1" a="1"/>
  <c r="Y556" i="1" s="1"/>
  <c r="Y557" i="1" a="1"/>
  <c r="Y557" i="1" s="1"/>
  <c r="Y558" i="1" a="1"/>
  <c r="Y558" i="1" s="1"/>
  <c r="Y559" i="1" a="1"/>
  <c r="Y559" i="1" s="1"/>
  <c r="Y560" i="1" a="1"/>
  <c r="Y560" i="1" s="1"/>
  <c r="Y561" i="1" a="1"/>
  <c r="Y561" i="1" s="1"/>
  <c r="Y562" i="1" a="1"/>
  <c r="Y562" i="1" s="1"/>
  <c r="Y563" i="1" a="1"/>
  <c r="Y563" i="1" s="1"/>
  <c r="Y564" i="1" a="1"/>
  <c r="Y564" i="1" s="1"/>
  <c r="Y565" i="1" a="1"/>
  <c r="Y565" i="1" s="1"/>
  <c r="Z507" i="1" a="1"/>
  <c r="Z507" i="1" s="1"/>
  <c r="Z508" i="1" a="1"/>
  <c r="Z508" i="1" s="1"/>
  <c r="Z509" i="1" a="1"/>
  <c r="Z509" i="1" s="1"/>
  <c r="Z510" i="1" a="1"/>
  <c r="Z510" i="1" s="1"/>
  <c r="Z511" i="1" a="1"/>
  <c r="Z511" i="1" s="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s="1"/>
  <c r="Z524" i="1" a="1"/>
  <c r="Z524" i="1" s="1"/>
  <c r="Z525" i="1" a="1"/>
  <c r="Z525" i="1" s="1"/>
  <c r="Z526" i="1" a="1"/>
  <c r="Z526" i="1" s="1"/>
  <c r="Z527" i="1" a="1"/>
  <c r="Z527" i="1" s="1"/>
  <c r="Z528" i="1" a="1"/>
  <c r="Z528" i="1" s="1"/>
  <c r="Z529" i="1" a="1"/>
  <c r="Z529" i="1" s="1"/>
  <c r="Z530" i="1" a="1"/>
  <c r="Z530" i="1" s="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s="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D312" i="1" a="1"/>
  <c r="D312"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B352" i="1" a="1"/>
  <c r="B352" i="1" s="1"/>
  <c r="B353" i="1" a="1"/>
  <c r="B353" i="1" s="1"/>
  <c r="B354" i="1" a="1"/>
  <c r="B354" i="1" s="1"/>
  <c r="B355" i="1" a="1"/>
  <c r="B355" i="1" s="1"/>
  <c r="B356" i="1" a="1"/>
  <c r="B356" i="1" s="1"/>
  <c r="B357" i="1" a="1"/>
  <c r="B357" i="1" s="1"/>
  <c r="B358" i="1" a="1"/>
  <c r="B358" i="1" s="1"/>
  <c r="B359" i="1" a="1"/>
  <c r="B359" i="1" s="1"/>
  <c r="B360" i="1" a="1"/>
  <c r="B360" i="1" s="1"/>
  <c r="B361" i="1" a="1"/>
  <c r="B361" i="1" s="1"/>
  <c r="B362" i="1" a="1"/>
  <c r="B362" i="1" s="1"/>
  <c r="B363" i="1" a="1"/>
  <c r="B363" i="1" s="1"/>
  <c r="B364" i="1" a="1"/>
  <c r="B364" i="1" s="1"/>
  <c r="B365" i="1" a="1"/>
  <c r="B365" i="1" s="1"/>
  <c r="B366" i="1" a="1"/>
  <c r="B366" i="1" s="1"/>
  <c r="B367" i="1" a="1"/>
  <c r="B367" i="1" s="1"/>
  <c r="B368" i="1" a="1"/>
  <c r="B368" i="1" s="1"/>
  <c r="B369" i="1" a="1"/>
  <c r="B369" i="1" s="1"/>
  <c r="B370" i="1" a="1"/>
  <c r="B370" i="1" s="1"/>
  <c r="B371" i="1" a="1"/>
  <c r="B371" i="1" s="1"/>
  <c r="B372" i="1" a="1"/>
  <c r="B372" i="1" s="1"/>
  <c r="B373" i="1" a="1"/>
  <c r="B373" i="1" s="1"/>
  <c r="B374" i="1" a="1"/>
  <c r="B374" i="1" s="1"/>
  <c r="B375" i="1" a="1"/>
  <c r="B375" i="1" s="1"/>
  <c r="B376" i="1" a="1"/>
  <c r="B376" i="1" s="1"/>
  <c r="B377" i="1" a="1"/>
  <c r="B377" i="1" s="1"/>
  <c r="B378" i="1" a="1"/>
  <c r="B378" i="1" s="1"/>
  <c r="B379" i="1" a="1"/>
  <c r="B379" i="1" s="1"/>
  <c r="B380" i="1" a="1"/>
  <c r="B380" i="1" s="1"/>
  <c r="B381" i="1" a="1"/>
  <c r="B381" i="1" s="1"/>
  <c r="B382" i="1" a="1"/>
  <c r="B382" i="1" s="1"/>
  <c r="B383" i="1" a="1"/>
  <c r="B383" i="1" s="1"/>
  <c r="B384" i="1" a="1"/>
  <c r="B384" i="1" s="1"/>
  <c r="B385" i="1" a="1"/>
  <c r="B385" i="1" s="1"/>
  <c r="B386" i="1" a="1"/>
  <c r="B386" i="1" s="1"/>
  <c r="B387" i="1" a="1"/>
  <c r="B387" i="1" s="1"/>
  <c r="B388" i="1" a="1"/>
  <c r="B388" i="1" s="1"/>
  <c r="B389" i="1" a="1"/>
  <c r="B389" i="1" s="1"/>
  <c r="B390" i="1" a="1"/>
  <c r="B390" i="1" s="1"/>
  <c r="B391" i="1" a="1"/>
  <c r="B391" i="1" s="1"/>
  <c r="B392" i="1" a="1"/>
  <c r="B392" i="1" s="1"/>
  <c r="B393" i="1" a="1"/>
  <c r="B393" i="1" s="1"/>
  <c r="B394" i="1" a="1"/>
  <c r="B394" i="1" s="1"/>
  <c r="B395" i="1" a="1"/>
  <c r="B395" i="1" s="1"/>
  <c r="B396" i="1" a="1"/>
  <c r="B396" i="1" s="1"/>
  <c r="B397" i="1" a="1"/>
  <c r="B397" i="1" s="1"/>
  <c r="B398" i="1" a="1"/>
  <c r="B398" i="1" s="1"/>
  <c r="B399" i="1" a="1"/>
  <c r="B399" i="1" s="1"/>
  <c r="B400" i="1" a="1"/>
  <c r="B400" i="1" s="1"/>
  <c r="B401" i="1" a="1"/>
  <c r="B401" i="1" s="1"/>
  <c r="B402" i="1" a="1"/>
  <c r="B402" i="1" s="1"/>
  <c r="B403" i="1" a="1"/>
  <c r="B403" i="1" s="1"/>
  <c r="B404" i="1" a="1"/>
  <c r="B404" i="1" s="1"/>
  <c r="B405" i="1" a="1"/>
  <c r="B405" i="1" s="1"/>
  <c r="B406" i="1" a="1"/>
  <c r="B406" i="1" s="1"/>
  <c r="B407" i="1" a="1"/>
  <c r="B407" i="1" s="1"/>
  <c r="B408" i="1" a="1"/>
  <c r="B408" i="1" s="1"/>
  <c r="B409" i="1" a="1"/>
  <c r="B409" i="1" s="1"/>
  <c r="B410" i="1" a="1"/>
  <c r="B410" i="1" s="1"/>
  <c r="B411" i="1" a="1"/>
  <c r="B411" i="1" s="1"/>
  <c r="B412" i="1" a="1"/>
  <c r="B412" i="1" s="1"/>
  <c r="B413" i="1" a="1"/>
  <c r="B413" i="1" s="1"/>
  <c r="B414" i="1" a="1"/>
  <c r="B414" i="1" s="1"/>
  <c r="B415" i="1" a="1"/>
  <c r="B415" i="1" s="1"/>
  <c r="B416" i="1" a="1"/>
  <c r="B416" i="1" s="1"/>
  <c r="B417" i="1" a="1"/>
  <c r="B417" i="1" s="1"/>
  <c r="B418" i="1" a="1"/>
  <c r="B418" i="1" s="1"/>
  <c r="B419" i="1" a="1"/>
  <c r="B419" i="1" s="1"/>
  <c r="B420" i="1" a="1"/>
  <c r="B420" i="1" s="1"/>
  <c r="B421" i="1" a="1"/>
  <c r="B421" i="1" s="1"/>
  <c r="B422" i="1" a="1"/>
  <c r="B422" i="1" s="1"/>
  <c r="B423" i="1" a="1"/>
  <c r="B423" i="1" s="1"/>
  <c r="B424" i="1" a="1"/>
  <c r="B424" i="1" s="1"/>
  <c r="B425" i="1" a="1"/>
  <c r="B425" i="1" s="1"/>
  <c r="B426" i="1" a="1"/>
  <c r="B426" i="1" s="1"/>
  <c r="B427" i="1" a="1"/>
  <c r="B427" i="1" s="1"/>
  <c r="B428" i="1" a="1"/>
  <c r="B428" i="1" s="1"/>
  <c r="B429" i="1" a="1"/>
  <c r="B429" i="1" s="1"/>
  <c r="B430" i="1" a="1"/>
  <c r="B430" i="1" s="1"/>
  <c r="B431" i="1" a="1"/>
  <c r="B431" i="1" s="1"/>
  <c r="B432" i="1" a="1"/>
  <c r="B432" i="1" s="1"/>
  <c r="B433" i="1" a="1"/>
  <c r="B433" i="1" s="1"/>
  <c r="B434" i="1" a="1"/>
  <c r="B434" i="1" s="1"/>
  <c r="B435" i="1" a="1"/>
  <c r="B435" i="1" s="1"/>
  <c r="B436" i="1" a="1"/>
  <c r="B436" i="1" s="1"/>
  <c r="B437" i="1" a="1"/>
  <c r="B437" i="1" s="1"/>
  <c r="B438" i="1" a="1"/>
  <c r="B438" i="1" s="1"/>
  <c r="B439" i="1" a="1"/>
  <c r="B439" i="1" s="1"/>
  <c r="B440" i="1" a="1"/>
  <c r="B440" i="1" s="1"/>
  <c r="B441" i="1" a="1"/>
  <c r="B441" i="1" s="1"/>
  <c r="B442" i="1" a="1"/>
  <c r="B442" i="1" s="1"/>
  <c r="B443" i="1" a="1"/>
  <c r="B443" i="1" s="1"/>
  <c r="B444" i="1" a="1"/>
  <c r="B444" i="1" s="1"/>
  <c r="B445" i="1" a="1"/>
  <c r="B445" i="1" s="1"/>
  <c r="B446" i="1" a="1"/>
  <c r="B446" i="1" s="1"/>
  <c r="B447" i="1" a="1"/>
  <c r="B447" i="1" s="1"/>
  <c r="B448" i="1" a="1"/>
  <c r="B448" i="1" s="1"/>
  <c r="B449" i="1" a="1"/>
  <c r="B449" i="1" s="1"/>
  <c r="B450" i="1" a="1"/>
  <c r="B450" i="1" s="1"/>
  <c r="B451" i="1" a="1"/>
  <c r="B451" i="1" s="1"/>
  <c r="B452" i="1" a="1"/>
  <c r="B452" i="1" s="1"/>
  <c r="B453" i="1" a="1"/>
  <c r="B453" i="1" s="1"/>
  <c r="B454" i="1" a="1"/>
  <c r="B454" i="1" s="1"/>
  <c r="B455" i="1" a="1"/>
  <c r="B455" i="1" s="1"/>
  <c r="B456" i="1" a="1"/>
  <c r="B456" i="1" s="1"/>
  <c r="B457" i="1" a="1"/>
  <c r="B457" i="1" s="1"/>
  <c r="B458" i="1" a="1"/>
  <c r="B458" i="1" s="1"/>
  <c r="B459" i="1" a="1"/>
  <c r="B459" i="1" s="1"/>
  <c r="B460" i="1" a="1"/>
  <c r="B460" i="1" s="1"/>
  <c r="B461" i="1" a="1"/>
  <c r="B461" i="1" s="1"/>
  <c r="B462" i="1" a="1"/>
  <c r="B462" i="1" s="1"/>
  <c r="B463" i="1" a="1"/>
  <c r="B463" i="1" s="1"/>
  <c r="B464" i="1" a="1"/>
  <c r="B464" i="1" s="1"/>
  <c r="B465" i="1" a="1"/>
  <c r="B465" i="1" s="1"/>
  <c r="B466" i="1" a="1"/>
  <c r="B466" i="1" s="1"/>
  <c r="B467" i="1" a="1"/>
  <c r="B467" i="1" s="1"/>
  <c r="B468" i="1" a="1"/>
  <c r="B468" i="1" s="1"/>
  <c r="B469" i="1" a="1"/>
  <c r="B469" i="1" s="1"/>
  <c r="B470" i="1" a="1"/>
  <c r="B470" i="1" s="1"/>
  <c r="B471" i="1" a="1"/>
  <c r="B471" i="1" s="1"/>
  <c r="B472" i="1" a="1"/>
  <c r="B472" i="1" s="1"/>
  <c r="B473" i="1" a="1"/>
  <c r="B473" i="1" s="1"/>
  <c r="B474" i="1" a="1"/>
  <c r="B474" i="1" s="1"/>
  <c r="B475" i="1" a="1"/>
  <c r="B475" i="1" s="1"/>
  <c r="B476" i="1" a="1"/>
  <c r="B476" i="1" s="1"/>
  <c r="B477" i="1" a="1"/>
  <c r="B477" i="1" s="1"/>
  <c r="B478" i="1" a="1"/>
  <c r="B478" i="1" s="1"/>
  <c r="B479" i="1" a="1"/>
  <c r="B479" i="1" s="1"/>
  <c r="B480" i="1" a="1"/>
  <c r="B480" i="1" s="1"/>
  <c r="B481" i="1" a="1"/>
  <c r="B481" i="1" s="1"/>
  <c r="B482" i="1" a="1"/>
  <c r="B482" i="1" s="1"/>
  <c r="B483" i="1" a="1"/>
  <c r="B483" i="1" s="1"/>
  <c r="B484" i="1" a="1"/>
  <c r="B484" i="1" s="1"/>
  <c r="B485" i="1" a="1"/>
  <c r="B485" i="1" s="1"/>
  <c r="B486" i="1" a="1"/>
  <c r="B486" i="1" s="1"/>
  <c r="B487" i="1" a="1"/>
  <c r="B487" i="1" s="1"/>
  <c r="B488" i="1" a="1"/>
  <c r="B488" i="1" s="1"/>
  <c r="B489" i="1" a="1"/>
  <c r="B489" i="1" s="1"/>
  <c r="B490" i="1" a="1"/>
  <c r="B490" i="1" s="1"/>
  <c r="B491" i="1" a="1"/>
  <c r="B491" i="1" s="1"/>
  <c r="B492" i="1" a="1"/>
  <c r="B492" i="1" s="1"/>
  <c r="B493" i="1" a="1"/>
  <c r="B493" i="1" s="1"/>
  <c r="B494" i="1" a="1"/>
  <c r="B494" i="1" s="1"/>
  <c r="B495" i="1" a="1"/>
  <c r="B495" i="1" s="1"/>
  <c r="B496" i="1" a="1"/>
  <c r="B496" i="1" s="1"/>
  <c r="B497" i="1" a="1"/>
  <c r="B497" i="1" s="1"/>
  <c r="B498" i="1" a="1"/>
  <c r="B498" i="1" s="1"/>
  <c r="B499" i="1" a="1"/>
  <c r="B499" i="1" s="1"/>
  <c r="B500" i="1" a="1"/>
  <c r="B500" i="1" s="1"/>
  <c r="B501" i="1" a="1"/>
  <c r="B501" i="1" s="1"/>
  <c r="B502" i="1" a="1"/>
  <c r="B502" i="1" s="1"/>
  <c r="B503" i="1" a="1"/>
  <c r="B503" i="1" s="1"/>
  <c r="B504" i="1" a="1"/>
  <c r="B504" i="1" s="1"/>
  <c r="B505" i="1" a="1"/>
  <c r="B505" i="1" s="1"/>
  <c r="B506" i="1" a="1"/>
  <c r="B50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s="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s="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E352" i="1" a="1"/>
  <c r="E352" i="1" s="1"/>
  <c r="E353" i="1" a="1"/>
  <c r="E353" i="1" s="1"/>
  <c r="E354" i="1" a="1"/>
  <c r="E354" i="1" s="1"/>
  <c r="E355" i="1" a="1"/>
  <c r="E355" i="1" s="1"/>
  <c r="E356" i="1" a="1"/>
  <c r="E356" i="1" s="1"/>
  <c r="E357" i="1" a="1"/>
  <c r="E357" i="1" s="1"/>
  <c r="E358" i="1" a="1"/>
  <c r="E358" i="1" s="1"/>
  <c r="E359" i="1" a="1"/>
  <c r="E359" i="1" s="1"/>
  <c r="E360" i="1" a="1"/>
  <c r="E360" i="1" s="1"/>
  <c r="E361" i="1" a="1"/>
  <c r="E361" i="1" s="1"/>
  <c r="E362" i="1" a="1"/>
  <c r="E362" i="1" s="1"/>
  <c r="E363" i="1" a="1"/>
  <c r="E363" i="1" s="1"/>
  <c r="E364" i="1" a="1"/>
  <c r="E364" i="1" s="1"/>
  <c r="E365" i="1" a="1"/>
  <c r="E365" i="1" s="1"/>
  <c r="E366" i="1" a="1"/>
  <c r="E366" i="1" s="1"/>
  <c r="E367" i="1" a="1"/>
  <c r="E367" i="1" s="1"/>
  <c r="E368" i="1" a="1"/>
  <c r="E368" i="1" s="1"/>
  <c r="E369" i="1" a="1"/>
  <c r="E369" i="1" s="1"/>
  <c r="E370" i="1" a="1"/>
  <c r="E370" i="1" s="1"/>
  <c r="E371" i="1" a="1"/>
  <c r="E371" i="1" s="1"/>
  <c r="E372" i="1" a="1"/>
  <c r="E372" i="1" s="1"/>
  <c r="E373" i="1" a="1"/>
  <c r="E373" i="1" s="1"/>
  <c r="E374" i="1" a="1"/>
  <c r="E374" i="1" s="1"/>
  <c r="E375" i="1" a="1"/>
  <c r="E375" i="1" s="1"/>
  <c r="E376" i="1" a="1"/>
  <c r="E376" i="1" s="1"/>
  <c r="E377" i="1" a="1"/>
  <c r="E377" i="1" s="1"/>
  <c r="E378" i="1" a="1"/>
  <c r="E378" i="1" s="1"/>
  <c r="E379" i="1" a="1"/>
  <c r="E379" i="1" s="1"/>
  <c r="E380" i="1" a="1"/>
  <c r="E380" i="1" s="1"/>
  <c r="E381" i="1" a="1"/>
  <c r="E381" i="1" s="1"/>
  <c r="E382" i="1" a="1"/>
  <c r="E382" i="1" s="1"/>
  <c r="E383" i="1" a="1"/>
  <c r="E383" i="1" s="1"/>
  <c r="E384" i="1" a="1"/>
  <c r="E384" i="1" s="1"/>
  <c r="E385" i="1" a="1"/>
  <c r="E385" i="1" s="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396" i="1" a="1"/>
  <c r="E396" i="1" s="1"/>
  <c r="E397" i="1" a="1"/>
  <c r="E397" i="1" s="1"/>
  <c r="E398" i="1" a="1"/>
  <c r="E398" i="1" s="1"/>
  <c r="E399" i="1" a="1"/>
  <c r="E399" i="1" s="1"/>
  <c r="E400" i="1" a="1"/>
  <c r="E400" i="1" s="1"/>
  <c r="E401" i="1" a="1"/>
  <c r="E401" i="1" s="1"/>
  <c r="E402" i="1" a="1"/>
  <c r="E402" i="1" s="1"/>
  <c r="E403" i="1" a="1"/>
  <c r="E403" i="1" s="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421" i="1" a="1"/>
  <c r="E421" i="1" s="1"/>
  <c r="E422" i="1" a="1"/>
  <c r="E422" i="1" s="1"/>
  <c r="E423" i="1" a="1"/>
  <c r="E423" i="1" s="1"/>
  <c r="E424" i="1" a="1"/>
  <c r="E424" i="1" s="1"/>
  <c r="E425" i="1" a="1"/>
  <c r="E425" i="1" s="1"/>
  <c r="E426" i="1" a="1"/>
  <c r="E426" i="1" s="1"/>
  <c r="E427" i="1" a="1"/>
  <c r="E427"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438" i="1" a="1"/>
  <c r="E438" i="1" s="1"/>
  <c r="E439" i="1" a="1"/>
  <c r="E439" i="1" s="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s="1"/>
  <c r="E469" i="1" a="1"/>
  <c r="E469" i="1" s="1"/>
  <c r="E470" i="1" a="1"/>
  <c r="E470" i="1" s="1"/>
  <c r="E471" i="1" a="1"/>
  <c r="E471" i="1" s="1"/>
  <c r="E472" i="1" a="1"/>
  <c r="E472" i="1" s="1"/>
  <c r="E473" i="1" a="1"/>
  <c r="E473" i="1" s="1"/>
  <c r="E474" i="1" a="1"/>
  <c r="E474" i="1" s="1"/>
  <c r="E475" i="1" a="1"/>
  <c r="E475" i="1" s="1"/>
  <c r="E476" i="1" a="1"/>
  <c r="E476" i="1" s="1"/>
  <c r="E477" i="1" a="1"/>
  <c r="E477" i="1" s="1"/>
  <c r="E478" i="1" a="1"/>
  <c r="E478" i="1" s="1"/>
  <c r="E479" i="1" a="1"/>
  <c r="E479" i="1" s="1"/>
  <c r="E480" i="1" a="1"/>
  <c r="E480" i="1" s="1"/>
  <c r="E481" i="1" a="1"/>
  <c r="E481" i="1" s="1"/>
  <c r="E482" i="1" a="1"/>
  <c r="E482" i="1" s="1"/>
  <c r="E483" i="1" a="1"/>
  <c r="E483" i="1" s="1"/>
  <c r="E484" i="1" a="1"/>
  <c r="E484" i="1" s="1"/>
  <c r="E485" i="1" a="1"/>
  <c r="E485" i="1" s="1"/>
  <c r="E486" i="1" a="1"/>
  <c r="E486" i="1" s="1"/>
  <c r="E487" i="1" a="1"/>
  <c r="E487" i="1" s="1"/>
  <c r="E488" i="1" a="1"/>
  <c r="E488" i="1" s="1"/>
  <c r="E489" i="1" a="1"/>
  <c r="E489" i="1" s="1"/>
  <c r="E490" i="1" a="1"/>
  <c r="E490" i="1" s="1"/>
  <c r="E491" i="1" a="1"/>
  <c r="E491" i="1" s="1"/>
  <c r="E492" i="1" a="1"/>
  <c r="E492" i="1" s="1"/>
  <c r="E493" i="1" a="1"/>
  <c r="E493" i="1" s="1"/>
  <c r="E494" i="1" a="1"/>
  <c r="E494" i="1" s="1"/>
  <c r="E495" i="1" a="1"/>
  <c r="E495" i="1" s="1"/>
  <c r="E496" i="1" a="1"/>
  <c r="E496" i="1" s="1"/>
  <c r="E497" i="1" a="1"/>
  <c r="E497" i="1" s="1"/>
  <c r="E498" i="1" a="1"/>
  <c r="E498" i="1" s="1"/>
  <c r="E499" i="1" a="1"/>
  <c r="E499" i="1" s="1"/>
  <c r="E500" i="1" a="1"/>
  <c r="E500" i="1" s="1"/>
  <c r="E501" i="1" a="1"/>
  <c r="E501" i="1" s="1"/>
  <c r="E502" i="1" a="1"/>
  <c r="E502" i="1" s="1"/>
  <c r="E503" i="1" a="1"/>
  <c r="E503" i="1" s="1"/>
  <c r="E504" i="1" a="1"/>
  <c r="E504" i="1" s="1"/>
  <c r="E505" i="1" a="1"/>
  <c r="E505" i="1" s="1"/>
  <c r="E506" i="1" a="1"/>
  <c r="E50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s="1"/>
  <c r="L339" i="1" a="1"/>
  <c r="L339" i="1" s="1"/>
  <c r="L340" i="1" a="1"/>
  <c r="L340" i="1" s="1"/>
  <c r="L341" i="1" a="1"/>
  <c r="L341" i="1" s="1"/>
  <c r="L342" i="1" a="1"/>
  <c r="L342" i="1" s="1"/>
  <c r="L343" i="1" a="1"/>
  <c r="L343" i="1" s="1"/>
  <c r="L344" i="1" a="1"/>
  <c r="L344" i="1" s="1"/>
  <c r="L345" i="1" a="1"/>
  <c r="L345" i="1" s="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s="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s="1"/>
  <c r="L458" i="1" a="1"/>
  <c r="L458" i="1" s="1"/>
  <c r="L459" i="1" a="1"/>
  <c r="L459" i="1" s="1"/>
  <c r="L460" i="1" a="1"/>
  <c r="L460" i="1" s="1"/>
  <c r="L461" i="1" a="1"/>
  <c r="L461" i="1" s="1"/>
  <c r="L462" i="1" a="1"/>
  <c r="L462" i="1" s="1"/>
  <c r="L463" i="1" a="1"/>
  <c r="L463" i="1" s="1"/>
  <c r="L464" i="1" a="1"/>
  <c r="L464" i="1" s="1"/>
  <c r="L465" i="1" a="1"/>
  <c r="L465" i="1" s="1"/>
  <c r="L466" i="1" a="1"/>
  <c r="L466" i="1" s="1"/>
  <c r="L467" i="1" a="1"/>
  <c r="L467" i="1" s="1"/>
  <c r="L468" i="1" a="1"/>
  <c r="L468" i="1" s="1"/>
  <c r="L469" i="1" a="1"/>
  <c r="L469" i="1" s="1"/>
  <c r="L470" i="1" a="1"/>
  <c r="L470" i="1" s="1"/>
  <c r="L471" i="1" a="1"/>
  <c r="L471" i="1" s="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s="1"/>
  <c r="L486" i="1" a="1"/>
  <c r="L486" i="1" s="1"/>
  <c r="L487" i="1" a="1"/>
  <c r="L487" i="1" s="1"/>
  <c r="L488" i="1" a="1"/>
  <c r="L488" i="1" s="1"/>
  <c r="L489" i="1" a="1"/>
  <c r="L489" i="1" s="1"/>
  <c r="L490" i="1" a="1"/>
  <c r="L490" i="1" s="1"/>
  <c r="L491" i="1" a="1"/>
  <c r="L491" i="1" s="1"/>
  <c r="L492" i="1" a="1"/>
  <c r="L492" i="1" s="1"/>
  <c r="L493" i="1" a="1"/>
  <c r="L493" i="1" s="1"/>
  <c r="L494" i="1" a="1"/>
  <c r="L494" i="1" s="1"/>
  <c r="L495" i="1" a="1"/>
  <c r="L495" i="1" s="1"/>
  <c r="L496" i="1" a="1"/>
  <c r="L496" i="1" s="1"/>
  <c r="L497" i="1" a="1"/>
  <c r="L497" i="1" s="1"/>
  <c r="L498" i="1" a="1"/>
  <c r="L498" i="1" s="1"/>
  <c r="L499" i="1" a="1"/>
  <c r="L499" i="1" s="1"/>
  <c r="L500" i="1" a="1"/>
  <c r="L500" i="1" s="1"/>
  <c r="L501" i="1" a="1"/>
  <c r="L501" i="1" s="1"/>
  <c r="L502" i="1" a="1"/>
  <c r="L502" i="1" s="1"/>
  <c r="L503" i="1" a="1"/>
  <c r="L503" i="1" s="1"/>
  <c r="L504" i="1" a="1"/>
  <c r="L504" i="1" s="1"/>
  <c r="L505" i="1" a="1"/>
  <c r="L505" i="1" s="1"/>
  <c r="L506" i="1" a="1"/>
  <c r="L50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P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P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P318" i="1" s="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P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P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P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P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S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S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S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s="1"/>
  <c r="R345" i="1" a="1"/>
  <c r="R345" i="1" s="1"/>
  <c r="R346" i="1" a="1"/>
  <c r="R346" i="1" s="1"/>
  <c r="R347" i="1" a="1"/>
  <c r="R347" i="1" s="1"/>
  <c r="R348" i="1" a="1"/>
  <c r="R348" i="1" s="1"/>
  <c r="R349" i="1" a="1"/>
  <c r="R349" i="1" s="1"/>
  <c r="R350" i="1" a="1"/>
  <c r="R350" i="1" s="1"/>
  <c r="R351" i="1" a="1"/>
  <c r="R351" i="1" s="1"/>
  <c r="R352" i="1" a="1"/>
  <c r="R352" i="1" s="1"/>
  <c r="S352" i="1" s="1"/>
  <c r="R353" i="1" a="1"/>
  <c r="R353" i="1" s="1"/>
  <c r="R354" i="1" a="1"/>
  <c r="R354" i="1" s="1"/>
  <c r="R355" i="1" a="1"/>
  <c r="R355" i="1" s="1"/>
  <c r="R356" i="1" a="1"/>
  <c r="R356" i="1" s="1"/>
  <c r="R357" i="1" a="1"/>
  <c r="R357" i="1" s="1"/>
  <c r="R358" i="1" a="1"/>
  <c r="R358" i="1" s="1"/>
  <c r="R359" i="1" a="1"/>
  <c r="R359" i="1" s="1"/>
  <c r="R360" i="1" a="1"/>
  <c r="R360" i="1" s="1"/>
  <c r="R361" i="1" a="1"/>
  <c r="R361" i="1" s="1"/>
  <c r="R362" i="1" a="1"/>
  <c r="R362" i="1" s="1"/>
  <c r="R363" i="1" a="1"/>
  <c r="R363" i="1" s="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s="1"/>
  <c r="R376" i="1" a="1"/>
  <c r="R376" i="1" s="1"/>
  <c r="R377" i="1" a="1"/>
  <c r="R377" i="1" s="1"/>
  <c r="R378" i="1" a="1"/>
  <c r="R378" i="1" s="1"/>
  <c r="R379" i="1" a="1"/>
  <c r="R379" i="1" s="1"/>
  <c r="R380" i="1" a="1"/>
  <c r="R380" i="1" s="1"/>
  <c r="R381" i="1" a="1"/>
  <c r="R381" i="1" s="1"/>
  <c r="R382" i="1" a="1"/>
  <c r="R382" i="1" s="1"/>
  <c r="R383" i="1" a="1"/>
  <c r="R383" i="1" s="1"/>
  <c r="R384" i="1" a="1"/>
  <c r="R384" i="1" s="1"/>
  <c r="R385" i="1" a="1"/>
  <c r="R385" i="1" s="1"/>
  <c r="R386" i="1" a="1"/>
  <c r="R386" i="1" s="1"/>
  <c r="R387" i="1" a="1"/>
  <c r="R387" i="1" s="1"/>
  <c r="R388" i="1" a="1"/>
  <c r="R388" i="1" s="1"/>
  <c r="R389" i="1" a="1"/>
  <c r="R389" i="1" s="1"/>
  <c r="R390" i="1" a="1"/>
  <c r="R390" i="1" s="1"/>
  <c r="R391" i="1" a="1"/>
  <c r="R391" i="1" s="1"/>
  <c r="R392" i="1" a="1"/>
  <c r="R392" i="1" s="1"/>
  <c r="R393" i="1" a="1"/>
  <c r="R393" i="1" s="1"/>
  <c r="R394" i="1" a="1"/>
  <c r="R394" i="1" s="1"/>
  <c r="R395" i="1" a="1"/>
  <c r="R395" i="1" s="1"/>
  <c r="R396" i="1" a="1"/>
  <c r="R396" i="1" s="1"/>
  <c r="R397" i="1" a="1"/>
  <c r="R397" i="1" s="1"/>
  <c r="R398" i="1" a="1"/>
  <c r="R398" i="1" s="1"/>
  <c r="R399" i="1" a="1"/>
  <c r="R399" i="1" s="1"/>
  <c r="R400" i="1" a="1"/>
  <c r="R400" i="1" s="1"/>
  <c r="R401" i="1" a="1"/>
  <c r="R401" i="1" s="1"/>
  <c r="R402" i="1" a="1"/>
  <c r="R402" i="1" s="1"/>
  <c r="R403" i="1" a="1"/>
  <c r="R403" i="1" s="1"/>
  <c r="R404" i="1" a="1"/>
  <c r="R404" i="1" s="1"/>
  <c r="R405" i="1" a="1"/>
  <c r="R405" i="1" s="1"/>
  <c r="R406" i="1" a="1"/>
  <c r="R406" i="1" s="1"/>
  <c r="R407" i="1" a="1"/>
  <c r="R407" i="1" s="1"/>
  <c r="R408" i="1" a="1"/>
  <c r="R408" i="1" s="1"/>
  <c r="R409" i="1" a="1"/>
  <c r="R409" i="1" s="1"/>
  <c r="R410" i="1" a="1"/>
  <c r="R410" i="1" s="1"/>
  <c r="R411" i="1" a="1"/>
  <c r="R411" i="1" s="1"/>
  <c r="R412" i="1" a="1"/>
  <c r="R412" i="1" s="1"/>
  <c r="R413" i="1" a="1"/>
  <c r="R413" i="1" s="1"/>
  <c r="R414" i="1" a="1"/>
  <c r="R414" i="1" s="1"/>
  <c r="R415" i="1" a="1"/>
  <c r="R415" i="1" s="1"/>
  <c r="R416" i="1" a="1"/>
  <c r="R416" i="1" s="1"/>
  <c r="R417" i="1" a="1"/>
  <c r="R417" i="1" s="1"/>
  <c r="R418" i="1" a="1"/>
  <c r="R418" i="1" s="1"/>
  <c r="R419" i="1" a="1"/>
  <c r="R419" i="1" s="1"/>
  <c r="R420" i="1" a="1"/>
  <c r="R420" i="1" s="1"/>
  <c r="R421" i="1" a="1"/>
  <c r="R421" i="1" s="1"/>
  <c r="R422" i="1" a="1"/>
  <c r="R422" i="1" s="1"/>
  <c r="R423" i="1" a="1"/>
  <c r="R423" i="1" s="1"/>
  <c r="R424" i="1" a="1"/>
  <c r="R424" i="1" s="1"/>
  <c r="R425" i="1" a="1"/>
  <c r="R425" i="1" s="1"/>
  <c r="R426" i="1" a="1"/>
  <c r="R426" i="1" s="1"/>
  <c r="R427" i="1" a="1"/>
  <c r="R427" i="1" s="1"/>
  <c r="R428" i="1" a="1"/>
  <c r="R428" i="1" s="1"/>
  <c r="R429" i="1" a="1"/>
  <c r="R429" i="1" s="1"/>
  <c r="R430" i="1" a="1"/>
  <c r="R430" i="1" s="1"/>
  <c r="R431" i="1" a="1"/>
  <c r="R431" i="1" s="1"/>
  <c r="R432" i="1" a="1"/>
  <c r="R432" i="1" s="1"/>
  <c r="R433" i="1" a="1"/>
  <c r="R433" i="1" s="1"/>
  <c r="R434" i="1" a="1"/>
  <c r="R434" i="1" s="1"/>
  <c r="R435" i="1" a="1"/>
  <c r="R435" i="1" s="1"/>
  <c r="R436" i="1" a="1"/>
  <c r="R436" i="1" s="1"/>
  <c r="R437" i="1" a="1"/>
  <c r="R437" i="1" s="1"/>
  <c r="R438" i="1" a="1"/>
  <c r="R438" i="1" s="1"/>
  <c r="R439" i="1" a="1"/>
  <c r="R439" i="1" s="1"/>
  <c r="R440" i="1" a="1"/>
  <c r="R440" i="1" s="1"/>
  <c r="R441" i="1" a="1"/>
  <c r="R441" i="1" s="1"/>
  <c r="R442" i="1" a="1"/>
  <c r="R442" i="1" s="1"/>
  <c r="R443" i="1" a="1"/>
  <c r="R443" i="1" s="1"/>
  <c r="R444" i="1" a="1"/>
  <c r="R444" i="1" s="1"/>
  <c r="R445" i="1" a="1"/>
  <c r="R445" i="1" s="1"/>
  <c r="R446" i="1" a="1"/>
  <c r="R446" i="1" s="1"/>
  <c r="R447" i="1" a="1"/>
  <c r="R447" i="1" s="1"/>
  <c r="R448" i="1" a="1"/>
  <c r="R448" i="1" s="1"/>
  <c r="R449" i="1" a="1"/>
  <c r="R449" i="1" s="1"/>
  <c r="R450" i="1" a="1"/>
  <c r="R450" i="1" s="1"/>
  <c r="R451" i="1" a="1"/>
  <c r="R451" i="1" s="1"/>
  <c r="S451" i="1" s="1"/>
  <c r="R452" i="1" a="1"/>
  <c r="R452" i="1" s="1"/>
  <c r="R453" i="1" a="1"/>
  <c r="R453" i="1" s="1"/>
  <c r="R454" i="1" a="1"/>
  <c r="R454" i="1" s="1"/>
  <c r="R455" i="1" a="1"/>
  <c r="R455" i="1" s="1"/>
  <c r="R456" i="1" a="1"/>
  <c r="R456" i="1" s="1"/>
  <c r="R457" i="1" a="1"/>
  <c r="R457" i="1" s="1"/>
  <c r="R458" i="1" a="1"/>
  <c r="R458" i="1" s="1"/>
  <c r="R459" i="1" a="1"/>
  <c r="R459" i="1" s="1"/>
  <c r="R460" i="1" a="1"/>
  <c r="R460" i="1" s="1"/>
  <c r="R461" i="1" a="1"/>
  <c r="R461" i="1" s="1"/>
  <c r="R462" i="1" a="1"/>
  <c r="R462" i="1" s="1"/>
  <c r="R463" i="1" a="1"/>
  <c r="R463" i="1" s="1"/>
  <c r="R464" i="1" a="1"/>
  <c r="R464" i="1" s="1"/>
  <c r="R465" i="1" a="1"/>
  <c r="R465" i="1" s="1"/>
  <c r="R466" i="1" a="1"/>
  <c r="R466" i="1" s="1"/>
  <c r="R467" i="1" a="1"/>
  <c r="R467" i="1" s="1"/>
  <c r="R468" i="1" a="1"/>
  <c r="R468" i="1" s="1"/>
  <c r="R469" i="1" a="1"/>
  <c r="R469" i="1" s="1"/>
  <c r="R470" i="1" a="1"/>
  <c r="R470" i="1" s="1"/>
  <c r="R471" i="1" a="1"/>
  <c r="R471" i="1" s="1"/>
  <c r="R472" i="1" a="1"/>
  <c r="R472" i="1" s="1"/>
  <c r="R473" i="1" a="1"/>
  <c r="R473" i="1" s="1"/>
  <c r="R474" i="1" a="1"/>
  <c r="R474" i="1" s="1"/>
  <c r="R475" i="1" a="1"/>
  <c r="R475" i="1" s="1"/>
  <c r="R476" i="1" a="1"/>
  <c r="R476" i="1" s="1"/>
  <c r="R477" i="1" a="1"/>
  <c r="R477" i="1" s="1"/>
  <c r="R478" i="1" a="1"/>
  <c r="R478" i="1" s="1"/>
  <c r="R479" i="1" a="1"/>
  <c r="R479" i="1" s="1"/>
  <c r="R480" i="1" a="1"/>
  <c r="R480" i="1" s="1"/>
  <c r="R481" i="1" a="1"/>
  <c r="R481" i="1" s="1"/>
  <c r="R482" i="1" a="1"/>
  <c r="R482" i="1" s="1"/>
  <c r="R483" i="1" a="1"/>
  <c r="R483" i="1" s="1"/>
  <c r="R484" i="1" a="1"/>
  <c r="R484" i="1" s="1"/>
  <c r="R485" i="1" a="1"/>
  <c r="R485" i="1" s="1"/>
  <c r="R486" i="1" a="1"/>
  <c r="R486" i="1" s="1"/>
  <c r="R487" i="1" a="1"/>
  <c r="R487" i="1" s="1"/>
  <c r="R488" i="1" a="1"/>
  <c r="R488" i="1" s="1"/>
  <c r="R489" i="1" a="1"/>
  <c r="R489" i="1" s="1"/>
  <c r="R490" i="1" a="1"/>
  <c r="R490" i="1" s="1"/>
  <c r="R491" i="1" a="1"/>
  <c r="R491" i="1" s="1"/>
  <c r="R492" i="1" a="1"/>
  <c r="R492" i="1" s="1"/>
  <c r="R493" i="1" a="1"/>
  <c r="R493" i="1" s="1"/>
  <c r="R494" i="1" a="1"/>
  <c r="R494" i="1" s="1"/>
  <c r="R495" i="1" a="1"/>
  <c r="R495" i="1" s="1"/>
  <c r="R496" i="1" a="1"/>
  <c r="R496" i="1" s="1"/>
  <c r="R497" i="1" a="1"/>
  <c r="R497" i="1" s="1"/>
  <c r="R498" i="1" a="1"/>
  <c r="R498" i="1" s="1"/>
  <c r="R499" i="1" a="1"/>
  <c r="R499" i="1" s="1"/>
  <c r="R500" i="1" a="1"/>
  <c r="R500" i="1" s="1"/>
  <c r="R501" i="1" a="1"/>
  <c r="R501" i="1" s="1"/>
  <c r="R502" i="1" a="1"/>
  <c r="R502" i="1" s="1"/>
  <c r="R503" i="1" a="1"/>
  <c r="R503" i="1" s="1"/>
  <c r="R504" i="1" a="1"/>
  <c r="R504" i="1" s="1"/>
  <c r="R505" i="1" a="1"/>
  <c r="R505" i="1" s="1"/>
  <c r="R506" i="1" a="1"/>
  <c r="R50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s="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s="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s="1"/>
  <c r="T287" i="1" a="1"/>
  <c r="T287" i="1" s="1"/>
  <c r="T288" i="1" a="1"/>
  <c r="T288" i="1" s="1"/>
  <c r="T289" i="1" a="1"/>
  <c r="T289" i="1" s="1"/>
  <c r="T290" i="1" a="1"/>
  <c r="T290" i="1" s="1"/>
  <c r="T291" i="1" a="1"/>
  <c r="T291" i="1" s="1"/>
  <c r="T292" i="1" a="1"/>
  <c r="T292" i="1" s="1"/>
  <c r="T293" i="1" a="1"/>
  <c r="T293" i="1" s="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8" i="1" a="1"/>
  <c r="T308" i="1" s="1"/>
  <c r="T309" i="1" a="1"/>
  <c r="T309" i="1" s="1"/>
  <c r="T310" i="1" a="1"/>
  <c r="T310" i="1" s="1"/>
  <c r="T311" i="1" a="1"/>
  <c r="T311" i="1" s="1"/>
  <c r="T312" i="1" a="1"/>
  <c r="T312" i="1" s="1"/>
  <c r="T313" i="1" a="1"/>
  <c r="T313" i="1" s="1"/>
  <c r="T314" i="1" a="1"/>
  <c r="T314" i="1" s="1"/>
  <c r="T315" i="1" a="1"/>
  <c r="T315" i="1" s="1"/>
  <c r="T316" i="1" a="1"/>
  <c r="T316" i="1" s="1"/>
  <c r="T317" i="1" a="1"/>
  <c r="T317" i="1" s="1"/>
  <c r="T318" i="1" a="1"/>
  <c r="T318" i="1" s="1"/>
  <c r="T319" i="1" a="1"/>
  <c r="T319" i="1" s="1"/>
  <c r="T320" i="1" a="1"/>
  <c r="T320" i="1" s="1"/>
  <c r="T321" i="1" a="1"/>
  <c r="T321" i="1" s="1"/>
  <c r="T322" i="1" a="1"/>
  <c r="T322" i="1" s="1"/>
  <c r="T323" i="1" a="1"/>
  <c r="T323" i="1" s="1"/>
  <c r="T324" i="1" a="1"/>
  <c r="T324" i="1" s="1"/>
  <c r="T325" i="1" a="1"/>
  <c r="T325" i="1" s="1"/>
  <c r="T326" i="1" a="1"/>
  <c r="T326" i="1" s="1"/>
  <c r="T327" i="1" a="1"/>
  <c r="T327" i="1" s="1"/>
  <c r="T328" i="1" a="1"/>
  <c r="T328" i="1" s="1"/>
  <c r="T329" i="1" a="1"/>
  <c r="T329" i="1" s="1"/>
  <c r="T330" i="1" a="1"/>
  <c r="T330" i="1" s="1"/>
  <c r="T331" i="1" a="1"/>
  <c r="T331" i="1" s="1"/>
  <c r="T332" i="1" a="1"/>
  <c r="T332" i="1" s="1"/>
  <c r="T333" i="1" a="1"/>
  <c r="T333" i="1" s="1"/>
  <c r="T334" i="1" a="1"/>
  <c r="T334" i="1" s="1"/>
  <c r="T335" i="1" a="1"/>
  <c r="T335" i="1" s="1"/>
  <c r="T336" i="1" a="1"/>
  <c r="T336" i="1" s="1"/>
  <c r="T337" i="1" a="1"/>
  <c r="T337" i="1" s="1"/>
  <c r="T338" i="1" a="1"/>
  <c r="T338" i="1" s="1"/>
  <c r="T339" i="1" a="1"/>
  <c r="T339" i="1" s="1"/>
  <c r="T340" i="1" a="1"/>
  <c r="T340" i="1" s="1"/>
  <c r="T341" i="1" a="1"/>
  <c r="T341" i="1" s="1"/>
  <c r="T342" i="1" a="1"/>
  <c r="T342" i="1" s="1"/>
  <c r="T343" i="1" a="1"/>
  <c r="T343" i="1" s="1"/>
  <c r="T344" i="1" a="1"/>
  <c r="T344" i="1" s="1"/>
  <c r="T345" i="1" a="1"/>
  <c r="T345" i="1" s="1"/>
  <c r="T346" i="1" a="1"/>
  <c r="T346" i="1" s="1"/>
  <c r="T347" i="1" a="1"/>
  <c r="T347" i="1" s="1"/>
  <c r="T348" i="1" a="1"/>
  <c r="T348" i="1" s="1"/>
  <c r="T349" i="1" a="1"/>
  <c r="T349" i="1" s="1"/>
  <c r="T350" i="1" a="1"/>
  <c r="T350" i="1" s="1"/>
  <c r="T351" i="1" a="1"/>
  <c r="T351" i="1" s="1"/>
  <c r="T352" i="1" a="1"/>
  <c r="T352" i="1" s="1"/>
  <c r="T353" i="1" a="1"/>
  <c r="T353" i="1" s="1"/>
  <c r="T354" i="1" a="1"/>
  <c r="T354" i="1" s="1"/>
  <c r="T355" i="1" a="1"/>
  <c r="T355" i="1" s="1"/>
  <c r="T356" i="1" a="1"/>
  <c r="T356" i="1" s="1"/>
  <c r="T357" i="1" a="1"/>
  <c r="T357" i="1" s="1"/>
  <c r="T358" i="1" a="1"/>
  <c r="T358" i="1" s="1"/>
  <c r="T359" i="1" a="1"/>
  <c r="T359" i="1" s="1"/>
  <c r="T360" i="1" a="1"/>
  <c r="T360" i="1" s="1"/>
  <c r="T361" i="1" a="1"/>
  <c r="T361" i="1" s="1"/>
  <c r="T362" i="1" a="1"/>
  <c r="T362" i="1" s="1"/>
  <c r="T363" i="1" a="1"/>
  <c r="T363" i="1" s="1"/>
  <c r="T364" i="1" a="1"/>
  <c r="T364" i="1" s="1"/>
  <c r="T365" i="1" a="1"/>
  <c r="T365" i="1" s="1"/>
  <c r="T366" i="1" a="1"/>
  <c r="T366" i="1" s="1"/>
  <c r="T367" i="1" a="1"/>
  <c r="T367" i="1" s="1"/>
  <c r="T368" i="1" a="1"/>
  <c r="T368" i="1" s="1"/>
  <c r="T369" i="1" a="1"/>
  <c r="T369" i="1" s="1"/>
  <c r="T370" i="1" a="1"/>
  <c r="T370" i="1" s="1"/>
  <c r="T371" i="1" a="1"/>
  <c r="T371" i="1" s="1"/>
  <c r="T372" i="1" a="1"/>
  <c r="T372" i="1" s="1"/>
  <c r="T373" i="1" a="1"/>
  <c r="T373" i="1" s="1"/>
  <c r="T374" i="1" a="1"/>
  <c r="T374" i="1" s="1"/>
  <c r="T375" i="1" a="1"/>
  <c r="T375" i="1" s="1"/>
  <c r="T376" i="1" a="1"/>
  <c r="T376" i="1" s="1"/>
  <c r="T377" i="1" a="1"/>
  <c r="T377" i="1" s="1"/>
  <c r="T378" i="1" a="1"/>
  <c r="T378" i="1" s="1"/>
  <c r="T379" i="1" a="1"/>
  <c r="T379" i="1" s="1"/>
  <c r="T380" i="1" a="1"/>
  <c r="T380" i="1" s="1"/>
  <c r="T381" i="1" a="1"/>
  <c r="T381" i="1" s="1"/>
  <c r="T382" i="1" a="1"/>
  <c r="T382" i="1" s="1"/>
  <c r="T383" i="1" a="1"/>
  <c r="T383" i="1" s="1"/>
  <c r="T384" i="1" a="1"/>
  <c r="T384" i="1" s="1"/>
  <c r="T385" i="1" a="1"/>
  <c r="T385" i="1" s="1"/>
  <c r="T386" i="1" a="1"/>
  <c r="T386" i="1" s="1"/>
  <c r="T387" i="1" a="1"/>
  <c r="T387" i="1" s="1"/>
  <c r="T388" i="1" a="1"/>
  <c r="T388" i="1" s="1"/>
  <c r="T389" i="1" a="1"/>
  <c r="T389" i="1" s="1"/>
  <c r="T390" i="1" a="1"/>
  <c r="T390" i="1" s="1"/>
  <c r="T391" i="1" a="1"/>
  <c r="T391" i="1" s="1"/>
  <c r="T392" i="1" a="1"/>
  <c r="T392" i="1" s="1"/>
  <c r="T393" i="1" a="1"/>
  <c r="T393" i="1" s="1"/>
  <c r="T394" i="1" a="1"/>
  <c r="T394" i="1" s="1"/>
  <c r="T395" i="1" a="1"/>
  <c r="T395" i="1" s="1"/>
  <c r="T396" i="1" a="1"/>
  <c r="T396" i="1" s="1"/>
  <c r="T397" i="1" a="1"/>
  <c r="T397" i="1" s="1"/>
  <c r="T398" i="1" a="1"/>
  <c r="T398" i="1" s="1"/>
  <c r="T399" i="1" a="1"/>
  <c r="T399" i="1" s="1"/>
  <c r="T400" i="1" a="1"/>
  <c r="T400" i="1" s="1"/>
  <c r="T401" i="1" a="1"/>
  <c r="T401" i="1" s="1"/>
  <c r="T402" i="1" a="1"/>
  <c r="T402" i="1" s="1"/>
  <c r="T403" i="1" a="1"/>
  <c r="T403" i="1" s="1"/>
  <c r="T404" i="1" a="1"/>
  <c r="T404" i="1" s="1"/>
  <c r="T405" i="1" a="1"/>
  <c r="T405" i="1" s="1"/>
  <c r="T406" i="1" a="1"/>
  <c r="T406" i="1" s="1"/>
  <c r="T407" i="1" a="1"/>
  <c r="T407" i="1" s="1"/>
  <c r="T408" i="1" a="1"/>
  <c r="T408" i="1" s="1"/>
  <c r="T409" i="1" a="1"/>
  <c r="T409" i="1" s="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s="1"/>
  <c r="T421" i="1" a="1"/>
  <c r="T421" i="1" s="1"/>
  <c r="T422" i="1" a="1"/>
  <c r="T422" i="1" s="1"/>
  <c r="T423" i="1" a="1"/>
  <c r="T423" i="1" s="1"/>
  <c r="T424" i="1" a="1"/>
  <c r="T424" i="1" s="1"/>
  <c r="T425" i="1" a="1"/>
  <c r="T425" i="1" s="1"/>
  <c r="T426" i="1" a="1"/>
  <c r="T426" i="1" s="1"/>
  <c r="T427" i="1" a="1"/>
  <c r="T427" i="1" s="1"/>
  <c r="T428" i="1" a="1"/>
  <c r="T428" i="1" s="1"/>
  <c r="T429" i="1" a="1"/>
  <c r="T429" i="1" s="1"/>
  <c r="T430" i="1" a="1"/>
  <c r="T430" i="1" s="1"/>
  <c r="T431" i="1" a="1"/>
  <c r="T431" i="1" s="1"/>
  <c r="T432" i="1" a="1"/>
  <c r="T432" i="1" s="1"/>
  <c r="T433" i="1" a="1"/>
  <c r="T433" i="1" s="1"/>
  <c r="T434" i="1" a="1"/>
  <c r="T434" i="1" s="1"/>
  <c r="T435" i="1" a="1"/>
  <c r="T435" i="1" s="1"/>
  <c r="T436" i="1" a="1"/>
  <c r="T436" i="1" s="1"/>
  <c r="T437" i="1" a="1"/>
  <c r="T437" i="1" s="1"/>
  <c r="T438" i="1" a="1"/>
  <c r="T438" i="1" s="1"/>
  <c r="T439" i="1" a="1"/>
  <c r="T439" i="1" s="1"/>
  <c r="T440" i="1" a="1"/>
  <c r="T440" i="1" s="1"/>
  <c r="T441" i="1" a="1"/>
  <c r="T441" i="1" s="1"/>
  <c r="T442" i="1" a="1"/>
  <c r="T442" i="1" s="1"/>
  <c r="T443" i="1" a="1"/>
  <c r="T443" i="1" s="1"/>
  <c r="T444" i="1" a="1"/>
  <c r="T444" i="1" s="1"/>
  <c r="T445" i="1" a="1"/>
  <c r="T445" i="1" s="1"/>
  <c r="T446" i="1" a="1"/>
  <c r="T446" i="1" s="1"/>
  <c r="T447" i="1" a="1"/>
  <c r="T447" i="1" s="1"/>
  <c r="T448" i="1" a="1"/>
  <c r="T448" i="1" s="1"/>
  <c r="T449" i="1" a="1"/>
  <c r="T449" i="1" s="1"/>
  <c r="T450" i="1" a="1"/>
  <c r="T450" i="1" s="1"/>
  <c r="T451" i="1" a="1"/>
  <c r="T451" i="1" s="1"/>
  <c r="T452" i="1" a="1"/>
  <c r="T452" i="1" s="1"/>
  <c r="T453" i="1" a="1"/>
  <c r="T453" i="1" s="1"/>
  <c r="T454" i="1" a="1"/>
  <c r="T454" i="1" s="1"/>
  <c r="T455" i="1" a="1"/>
  <c r="T455" i="1" s="1"/>
  <c r="T456" i="1" a="1"/>
  <c r="T456" i="1" s="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s="1"/>
  <c r="T478" i="1" a="1"/>
  <c r="T478" i="1" s="1"/>
  <c r="T479" i="1" a="1"/>
  <c r="T479" i="1" s="1"/>
  <c r="T480" i="1" a="1"/>
  <c r="T480" i="1" s="1"/>
  <c r="T481" i="1" a="1"/>
  <c r="T481" i="1" s="1"/>
  <c r="T482" i="1" a="1"/>
  <c r="T482" i="1" s="1"/>
  <c r="T483" i="1" a="1"/>
  <c r="T483" i="1" s="1"/>
  <c r="T484" i="1" a="1"/>
  <c r="T484" i="1" s="1"/>
  <c r="T485" i="1" a="1"/>
  <c r="T485" i="1" s="1"/>
  <c r="T486" i="1" a="1"/>
  <c r="T486" i="1" s="1"/>
  <c r="T487" i="1" a="1"/>
  <c r="T487" i="1" s="1"/>
  <c r="T488" i="1" a="1"/>
  <c r="T488"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s="1"/>
  <c r="T502" i="1" a="1"/>
  <c r="T502" i="1" s="1"/>
  <c r="T503" i="1" a="1"/>
  <c r="T503" i="1" s="1"/>
  <c r="T504" i="1" a="1"/>
  <c r="T504" i="1" s="1"/>
  <c r="T505" i="1" a="1"/>
  <c r="T505" i="1" s="1"/>
  <c r="T506" i="1" a="1"/>
  <c r="T50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60" i="1" a="1"/>
  <c r="U60" i="1" s="1"/>
  <c r="U61" i="1" a="1"/>
  <c r="U61" i="1" s="1"/>
  <c r="U62" i="1" a="1"/>
  <c r="U62" i="1" s="1"/>
  <c r="U63" i="1" a="1"/>
  <c r="U63" i="1" s="1"/>
  <c r="U64" i="1" a="1"/>
  <c r="U64" i="1" s="1"/>
  <c r="U65" i="1" a="1"/>
  <c r="U65" i="1" s="1"/>
  <c r="U66" i="1" a="1"/>
  <c r="U66" i="1" s="1"/>
  <c r="U67" i="1" a="1"/>
  <c r="U67" i="1" s="1"/>
  <c r="U68" i="1" a="1"/>
  <c r="U68" i="1" s="1"/>
  <c r="U69" i="1" a="1"/>
  <c r="U69" i="1" s="1"/>
  <c r="U70" i="1" a="1"/>
  <c r="U70" i="1" s="1"/>
  <c r="U71" i="1" a="1"/>
  <c r="U71" i="1" s="1"/>
  <c r="U72" i="1" a="1"/>
  <c r="U72" i="1" s="1"/>
  <c r="U73" i="1" a="1"/>
  <c r="U73" i="1" s="1"/>
  <c r="U74" i="1" a="1"/>
  <c r="U74" i="1" s="1"/>
  <c r="U75" i="1" a="1"/>
  <c r="U75" i="1" s="1"/>
  <c r="U76" i="1" a="1"/>
  <c r="U76" i="1" s="1"/>
  <c r="U77" i="1" a="1"/>
  <c r="U77" i="1" s="1"/>
  <c r="U78" i="1" a="1"/>
  <c r="U78" i="1" s="1"/>
  <c r="U79" i="1" a="1"/>
  <c r="U79" i="1" s="1"/>
  <c r="U80" i="1" a="1"/>
  <c r="U80" i="1" s="1"/>
  <c r="U81" i="1" a="1"/>
  <c r="U81" i="1" s="1"/>
  <c r="U82" i="1" a="1"/>
  <c r="U82" i="1" s="1"/>
  <c r="U83" i="1" a="1"/>
  <c r="U83" i="1" s="1"/>
  <c r="U84" i="1" a="1"/>
  <c r="U84" i="1" s="1"/>
  <c r="U85" i="1" a="1"/>
  <c r="U85" i="1" s="1"/>
  <c r="U86" i="1" a="1"/>
  <c r="U86" i="1" s="1"/>
  <c r="U87" i="1" a="1"/>
  <c r="U87" i="1" s="1"/>
  <c r="U88" i="1" a="1"/>
  <c r="U88" i="1" s="1"/>
  <c r="U89" i="1" a="1"/>
  <c r="U89" i="1" s="1"/>
  <c r="U90" i="1" a="1"/>
  <c r="U90" i="1" s="1"/>
  <c r="U91" i="1" a="1"/>
  <c r="U91" i="1" s="1"/>
  <c r="U92" i="1" a="1"/>
  <c r="U92" i="1" s="1"/>
  <c r="U93" i="1" a="1"/>
  <c r="U93" i="1" s="1"/>
  <c r="U94" i="1" a="1"/>
  <c r="U94" i="1" s="1"/>
  <c r="U95" i="1" a="1"/>
  <c r="U95" i="1" s="1"/>
  <c r="U96" i="1" a="1"/>
  <c r="U96" i="1" s="1"/>
  <c r="U97" i="1" a="1"/>
  <c r="U97" i="1" s="1"/>
  <c r="U98" i="1" a="1"/>
  <c r="U98" i="1" s="1"/>
  <c r="U99" i="1" a="1"/>
  <c r="U99" i="1" s="1"/>
  <c r="U100" i="1" a="1"/>
  <c r="U100" i="1" s="1"/>
  <c r="U101" i="1" a="1"/>
  <c r="U101" i="1" s="1"/>
  <c r="U102" i="1" a="1"/>
  <c r="U102" i="1" s="1"/>
  <c r="U103" i="1" a="1"/>
  <c r="U103" i="1" s="1"/>
  <c r="U104" i="1" a="1"/>
  <c r="U104" i="1" s="1"/>
  <c r="U105" i="1" a="1"/>
  <c r="U105" i="1" s="1"/>
  <c r="U106" i="1" a="1"/>
  <c r="U106" i="1" s="1"/>
  <c r="U107" i="1" a="1"/>
  <c r="U107" i="1" s="1"/>
  <c r="U108" i="1" a="1"/>
  <c r="U108" i="1" s="1"/>
  <c r="U109" i="1" a="1"/>
  <c r="U109" i="1" s="1"/>
  <c r="U110" i="1" a="1"/>
  <c r="U110" i="1" s="1"/>
  <c r="U111" i="1" a="1"/>
  <c r="U111" i="1" s="1"/>
  <c r="U112" i="1" a="1"/>
  <c r="U112" i="1" s="1"/>
  <c r="U113" i="1" a="1"/>
  <c r="U113" i="1" s="1"/>
  <c r="U114" i="1" a="1"/>
  <c r="U114" i="1" s="1"/>
  <c r="U115" i="1" a="1"/>
  <c r="U115" i="1" s="1"/>
  <c r="U116" i="1" a="1"/>
  <c r="U116" i="1" s="1"/>
  <c r="U117" i="1" a="1"/>
  <c r="U117" i="1" s="1"/>
  <c r="U118" i="1" a="1"/>
  <c r="U118" i="1" s="1"/>
  <c r="U119" i="1" a="1"/>
  <c r="U119" i="1" s="1"/>
  <c r="U120" i="1" a="1"/>
  <c r="U120" i="1" s="1"/>
  <c r="U121" i="1" a="1"/>
  <c r="U121" i="1" s="1"/>
  <c r="U122" i="1" a="1"/>
  <c r="U122" i="1" s="1"/>
  <c r="U123" i="1" a="1"/>
  <c r="U123" i="1" s="1"/>
  <c r="U124" i="1" a="1"/>
  <c r="U124" i="1" s="1"/>
  <c r="U125" i="1" a="1"/>
  <c r="U125" i="1" s="1"/>
  <c r="U126" i="1" a="1"/>
  <c r="U126" i="1" s="1"/>
  <c r="U127" i="1" a="1"/>
  <c r="U127" i="1" s="1"/>
  <c r="U128" i="1" a="1"/>
  <c r="U128" i="1" s="1"/>
  <c r="U129" i="1" a="1"/>
  <c r="U129" i="1" s="1"/>
  <c r="U130" i="1" a="1"/>
  <c r="U130" i="1" s="1"/>
  <c r="U131" i="1" a="1"/>
  <c r="U131" i="1" s="1"/>
  <c r="U132" i="1" a="1"/>
  <c r="U132" i="1" s="1"/>
  <c r="U133" i="1" a="1"/>
  <c r="U133" i="1" s="1"/>
  <c r="U134" i="1" a="1"/>
  <c r="U134" i="1" s="1"/>
  <c r="U135" i="1" a="1"/>
  <c r="U135" i="1" s="1"/>
  <c r="U136" i="1" a="1"/>
  <c r="U136" i="1" s="1"/>
  <c r="U137" i="1" a="1"/>
  <c r="U137" i="1" s="1"/>
  <c r="U138" i="1" a="1"/>
  <c r="U138" i="1" s="1"/>
  <c r="U139" i="1" a="1"/>
  <c r="U139" i="1" s="1"/>
  <c r="U140" i="1" a="1"/>
  <c r="U140" i="1" s="1"/>
  <c r="U141" i="1" a="1"/>
  <c r="U141" i="1" s="1"/>
  <c r="U142" i="1" a="1"/>
  <c r="U142" i="1" s="1"/>
  <c r="U143" i="1" a="1"/>
  <c r="U143" i="1" s="1"/>
  <c r="U144" i="1" a="1"/>
  <c r="U144" i="1" s="1"/>
  <c r="U145" i="1" a="1"/>
  <c r="U145" i="1" s="1"/>
  <c r="U146" i="1" a="1"/>
  <c r="U146" i="1" s="1"/>
  <c r="U147" i="1" a="1"/>
  <c r="U147" i="1" s="1"/>
  <c r="U148" i="1" a="1"/>
  <c r="U148" i="1" s="1"/>
  <c r="U149" i="1" a="1"/>
  <c r="U149" i="1" s="1"/>
  <c r="U150" i="1" a="1"/>
  <c r="U150" i="1" s="1"/>
  <c r="U151" i="1" a="1"/>
  <c r="U151" i="1" s="1"/>
  <c r="U152" i="1" a="1"/>
  <c r="U152" i="1" s="1"/>
  <c r="U153" i="1" a="1"/>
  <c r="U153" i="1" s="1"/>
  <c r="U154" i="1" a="1"/>
  <c r="U154" i="1" s="1"/>
  <c r="U155" i="1" a="1"/>
  <c r="U155" i="1" s="1"/>
  <c r="U156" i="1" a="1"/>
  <c r="U156" i="1" s="1"/>
  <c r="U157" i="1" a="1"/>
  <c r="U157" i="1" s="1"/>
  <c r="U158" i="1" a="1"/>
  <c r="U158" i="1" s="1"/>
  <c r="U159" i="1" a="1"/>
  <c r="U159" i="1" s="1"/>
  <c r="U160" i="1" a="1"/>
  <c r="U160" i="1" s="1"/>
  <c r="U161" i="1" a="1"/>
  <c r="U161" i="1" s="1"/>
  <c r="U162" i="1" a="1"/>
  <c r="U162" i="1" s="1"/>
  <c r="U163" i="1" a="1"/>
  <c r="U163" i="1" s="1"/>
  <c r="U164" i="1" a="1"/>
  <c r="U164" i="1" s="1"/>
  <c r="U165" i="1" a="1"/>
  <c r="U165" i="1" s="1"/>
  <c r="U166" i="1" a="1"/>
  <c r="U166" i="1" s="1"/>
  <c r="U167" i="1" a="1"/>
  <c r="U167" i="1" s="1"/>
  <c r="U168" i="1" a="1"/>
  <c r="U168" i="1" s="1"/>
  <c r="U169" i="1" a="1"/>
  <c r="U169" i="1" s="1"/>
  <c r="U170" i="1" a="1"/>
  <c r="U170" i="1" s="1"/>
  <c r="U171" i="1" a="1"/>
  <c r="U171" i="1" s="1"/>
  <c r="U172" i="1" a="1"/>
  <c r="U172" i="1" s="1"/>
  <c r="U173" i="1" a="1"/>
  <c r="U173" i="1" s="1"/>
  <c r="U174" i="1" a="1"/>
  <c r="U174" i="1" s="1"/>
  <c r="U175" i="1" a="1"/>
  <c r="U175" i="1" s="1"/>
  <c r="U176" i="1" a="1"/>
  <c r="U176" i="1" s="1"/>
  <c r="U177" i="1" a="1"/>
  <c r="U177" i="1" s="1"/>
  <c r="U178" i="1" a="1"/>
  <c r="U178" i="1" s="1"/>
  <c r="U179" i="1" a="1"/>
  <c r="U179" i="1" s="1"/>
  <c r="U180" i="1" a="1"/>
  <c r="U180" i="1" s="1"/>
  <c r="U181" i="1" a="1"/>
  <c r="U181" i="1" s="1"/>
  <c r="U182" i="1" a="1"/>
  <c r="U182" i="1" s="1"/>
  <c r="U183" i="1" a="1"/>
  <c r="U183" i="1" s="1"/>
  <c r="U184" i="1" a="1"/>
  <c r="U184" i="1" s="1"/>
  <c r="U185" i="1" a="1"/>
  <c r="U185" i="1" s="1"/>
  <c r="U186" i="1" a="1"/>
  <c r="U186" i="1" s="1"/>
  <c r="U187" i="1" a="1"/>
  <c r="U187" i="1" s="1"/>
  <c r="U188" i="1" a="1"/>
  <c r="U188" i="1" s="1"/>
  <c r="U189" i="1" a="1"/>
  <c r="U189" i="1" s="1"/>
  <c r="U190" i="1" a="1"/>
  <c r="U190" i="1" s="1"/>
  <c r="U191" i="1" a="1"/>
  <c r="U191" i="1" s="1"/>
  <c r="U192" i="1" a="1"/>
  <c r="U192" i="1" s="1"/>
  <c r="U193" i="1" a="1"/>
  <c r="U193" i="1" s="1"/>
  <c r="U194" i="1" a="1"/>
  <c r="U194" i="1" s="1"/>
  <c r="U195" i="1" a="1"/>
  <c r="U195" i="1" s="1"/>
  <c r="U196" i="1" a="1"/>
  <c r="U196" i="1" s="1"/>
  <c r="U197" i="1" a="1"/>
  <c r="U197" i="1" s="1"/>
  <c r="U198" i="1" a="1"/>
  <c r="U198" i="1" s="1"/>
  <c r="U199" i="1" a="1"/>
  <c r="U199" i="1" s="1"/>
  <c r="U200" i="1" a="1"/>
  <c r="U200" i="1" s="1"/>
  <c r="U201" i="1" a="1"/>
  <c r="U201" i="1" s="1"/>
  <c r="U202" i="1" a="1"/>
  <c r="U202" i="1" s="1"/>
  <c r="U203" i="1" a="1"/>
  <c r="U203" i="1" s="1"/>
  <c r="U204" i="1" a="1"/>
  <c r="U204" i="1" s="1"/>
  <c r="U205" i="1" a="1"/>
  <c r="U205" i="1" s="1"/>
  <c r="U206" i="1" a="1"/>
  <c r="U206" i="1" s="1"/>
  <c r="U207" i="1" a="1"/>
  <c r="U207" i="1" s="1"/>
  <c r="U208" i="1" a="1"/>
  <c r="U208" i="1" s="1"/>
  <c r="U209" i="1" a="1"/>
  <c r="U209" i="1" s="1"/>
  <c r="U210" i="1" a="1"/>
  <c r="U210" i="1" s="1"/>
  <c r="U211" i="1" a="1"/>
  <c r="U211" i="1" s="1"/>
  <c r="U212" i="1" a="1"/>
  <c r="U212" i="1" s="1"/>
  <c r="U213" i="1" a="1"/>
  <c r="U213" i="1" s="1"/>
  <c r="U214" i="1" a="1"/>
  <c r="U214" i="1" s="1"/>
  <c r="U215" i="1" a="1"/>
  <c r="U215" i="1" s="1"/>
  <c r="U216" i="1" a="1"/>
  <c r="U216" i="1" s="1"/>
  <c r="U217" i="1" a="1"/>
  <c r="U217" i="1" s="1"/>
  <c r="U218" i="1" a="1"/>
  <c r="U218" i="1" s="1"/>
  <c r="U219" i="1" a="1"/>
  <c r="U219" i="1" s="1"/>
  <c r="U220" i="1" a="1"/>
  <c r="U220" i="1" s="1"/>
  <c r="U221" i="1" a="1"/>
  <c r="U221" i="1" s="1"/>
  <c r="U222" i="1" a="1"/>
  <c r="U222" i="1" s="1"/>
  <c r="U223" i="1" a="1"/>
  <c r="U223" i="1" s="1"/>
  <c r="U224" i="1" a="1"/>
  <c r="U224" i="1" s="1"/>
  <c r="U225" i="1" a="1"/>
  <c r="U225" i="1" s="1"/>
  <c r="U226" i="1" a="1"/>
  <c r="U226" i="1" s="1"/>
  <c r="U227" i="1" a="1"/>
  <c r="U227" i="1" s="1"/>
  <c r="U228" i="1" a="1"/>
  <c r="U228" i="1" s="1"/>
  <c r="U229" i="1" a="1"/>
  <c r="U229" i="1" s="1"/>
  <c r="U230" i="1" a="1"/>
  <c r="U230" i="1" s="1"/>
  <c r="U231" i="1" a="1"/>
  <c r="U231" i="1" s="1"/>
  <c r="U232" i="1" a="1"/>
  <c r="U232" i="1" s="1"/>
  <c r="U233" i="1" a="1"/>
  <c r="U233" i="1" s="1"/>
  <c r="U234" i="1" a="1"/>
  <c r="U234" i="1" s="1"/>
  <c r="U235" i="1" a="1"/>
  <c r="U235" i="1" s="1"/>
  <c r="U236" i="1" a="1"/>
  <c r="U236" i="1" s="1"/>
  <c r="U237" i="1" a="1"/>
  <c r="U237" i="1" s="1"/>
  <c r="U238" i="1" a="1"/>
  <c r="U238" i="1" s="1"/>
  <c r="U239" i="1" a="1"/>
  <c r="U239" i="1" s="1"/>
  <c r="U240" i="1" a="1"/>
  <c r="U240" i="1" s="1"/>
  <c r="U241" i="1" a="1"/>
  <c r="U241" i="1" s="1"/>
  <c r="U242" i="1" a="1"/>
  <c r="U242" i="1" s="1"/>
  <c r="U243" i="1" a="1"/>
  <c r="U243" i="1" s="1"/>
  <c r="U244" i="1" a="1"/>
  <c r="U244" i="1" s="1"/>
  <c r="U245" i="1" a="1"/>
  <c r="U245" i="1" s="1"/>
  <c r="U246" i="1" a="1"/>
  <c r="U246" i="1" s="1"/>
  <c r="U247" i="1" a="1"/>
  <c r="U247" i="1" s="1"/>
  <c r="U248" i="1" a="1"/>
  <c r="U248" i="1" s="1"/>
  <c r="U249" i="1" a="1"/>
  <c r="U249" i="1" s="1"/>
  <c r="U250" i="1" a="1"/>
  <c r="U250" i="1" s="1"/>
  <c r="U251" i="1" a="1"/>
  <c r="U251" i="1" s="1"/>
  <c r="U252" i="1" a="1"/>
  <c r="U252" i="1" s="1"/>
  <c r="U253" i="1" a="1"/>
  <c r="U253" i="1" s="1"/>
  <c r="U254" i="1" a="1"/>
  <c r="U254" i="1" s="1"/>
  <c r="U255" i="1" a="1"/>
  <c r="U255" i="1" s="1"/>
  <c r="U256" i="1" a="1"/>
  <c r="U256" i="1" s="1"/>
  <c r="U257" i="1" a="1"/>
  <c r="U257" i="1" s="1"/>
  <c r="U258" i="1" a="1"/>
  <c r="U258" i="1" s="1"/>
  <c r="U259" i="1" a="1"/>
  <c r="U259" i="1" s="1"/>
  <c r="U260" i="1" a="1"/>
  <c r="U260" i="1" s="1"/>
  <c r="U261" i="1" a="1"/>
  <c r="U261" i="1" s="1"/>
  <c r="U262" i="1" a="1"/>
  <c r="U262" i="1" s="1"/>
  <c r="U263" i="1" a="1"/>
  <c r="U263" i="1" s="1"/>
  <c r="U264" i="1" a="1"/>
  <c r="U264" i="1" s="1"/>
  <c r="U265" i="1" a="1"/>
  <c r="U265" i="1" s="1"/>
  <c r="U266" i="1" a="1"/>
  <c r="U266" i="1" s="1"/>
  <c r="U267" i="1" a="1"/>
  <c r="U267" i="1" s="1"/>
  <c r="U268" i="1" a="1"/>
  <c r="U268" i="1" s="1"/>
  <c r="U269" i="1" a="1"/>
  <c r="U269" i="1" s="1"/>
  <c r="U270" i="1" a="1"/>
  <c r="U270" i="1" s="1"/>
  <c r="U271" i="1" a="1"/>
  <c r="U271" i="1" s="1"/>
  <c r="U272" i="1" a="1"/>
  <c r="U272" i="1" s="1"/>
  <c r="U273" i="1" a="1"/>
  <c r="U273" i="1" s="1"/>
  <c r="U274" i="1" a="1"/>
  <c r="U274" i="1" s="1"/>
  <c r="U275" i="1" a="1"/>
  <c r="U275" i="1" s="1"/>
  <c r="U276" i="1" a="1"/>
  <c r="U276" i="1" s="1"/>
  <c r="U277" i="1" a="1"/>
  <c r="U277" i="1" s="1"/>
  <c r="U278" i="1" a="1"/>
  <c r="U278" i="1" s="1"/>
  <c r="U279" i="1" a="1"/>
  <c r="U279" i="1" s="1"/>
  <c r="U280" i="1" a="1"/>
  <c r="U280" i="1" s="1"/>
  <c r="U281" i="1" a="1"/>
  <c r="U281" i="1" s="1"/>
  <c r="U282" i="1" a="1"/>
  <c r="U282" i="1" s="1"/>
  <c r="U283" i="1" a="1"/>
  <c r="U283" i="1" s="1"/>
  <c r="U284" i="1" a="1"/>
  <c r="U284" i="1" s="1"/>
  <c r="U285" i="1" a="1"/>
  <c r="U285" i="1" s="1"/>
  <c r="U286" i="1" a="1"/>
  <c r="U286" i="1" s="1"/>
  <c r="U287" i="1" a="1"/>
  <c r="U287" i="1" s="1"/>
  <c r="U288" i="1" a="1"/>
  <c r="U288" i="1" s="1"/>
  <c r="U289" i="1" a="1"/>
  <c r="U289" i="1" s="1"/>
  <c r="U290" i="1" a="1"/>
  <c r="U290" i="1" s="1"/>
  <c r="U291" i="1" a="1"/>
  <c r="U291" i="1" s="1"/>
  <c r="U292" i="1" a="1"/>
  <c r="U292" i="1" s="1"/>
  <c r="U293" i="1" a="1"/>
  <c r="U293" i="1" s="1"/>
  <c r="U294" i="1" a="1"/>
  <c r="U294" i="1" s="1"/>
  <c r="U295" i="1" a="1"/>
  <c r="U295" i="1" s="1"/>
  <c r="U296" i="1" a="1"/>
  <c r="U296" i="1" s="1"/>
  <c r="U297" i="1" a="1"/>
  <c r="U297" i="1" s="1"/>
  <c r="U298" i="1" a="1"/>
  <c r="U298" i="1" s="1"/>
  <c r="U299" i="1" a="1"/>
  <c r="U299" i="1" s="1"/>
  <c r="U300" i="1" a="1"/>
  <c r="U300" i="1" s="1"/>
  <c r="U301" i="1" a="1"/>
  <c r="U301" i="1" s="1"/>
  <c r="U302" i="1" a="1"/>
  <c r="U302" i="1" s="1"/>
  <c r="U303" i="1" a="1"/>
  <c r="U303" i="1" s="1"/>
  <c r="U304" i="1" a="1"/>
  <c r="U304" i="1" s="1"/>
  <c r="U305" i="1" a="1"/>
  <c r="U305" i="1" s="1"/>
  <c r="U306" i="1" a="1"/>
  <c r="U306" i="1" s="1"/>
  <c r="U307" i="1" a="1"/>
  <c r="U307" i="1" s="1"/>
  <c r="U308" i="1" a="1"/>
  <c r="U308" i="1" s="1"/>
  <c r="U309" i="1" a="1"/>
  <c r="U309" i="1" s="1"/>
  <c r="U310" i="1" a="1"/>
  <c r="U310" i="1" s="1"/>
  <c r="U311" i="1" a="1"/>
  <c r="U311" i="1" s="1"/>
  <c r="U312" i="1" a="1"/>
  <c r="U312" i="1" s="1"/>
  <c r="U313" i="1" a="1"/>
  <c r="U313" i="1" s="1"/>
  <c r="U314" i="1" a="1"/>
  <c r="U314" i="1" s="1"/>
  <c r="U315" i="1" a="1"/>
  <c r="U315" i="1" s="1"/>
  <c r="U316" i="1" a="1"/>
  <c r="U316" i="1" s="1"/>
  <c r="U317" i="1" a="1"/>
  <c r="U317" i="1" s="1"/>
  <c r="U318" i="1" a="1"/>
  <c r="U318" i="1" s="1"/>
  <c r="U319" i="1" a="1"/>
  <c r="U319" i="1" s="1"/>
  <c r="U320" i="1" a="1"/>
  <c r="U320" i="1" s="1"/>
  <c r="U321" i="1" a="1"/>
  <c r="U321" i="1" s="1"/>
  <c r="U322" i="1" a="1"/>
  <c r="U322" i="1" s="1"/>
  <c r="U323" i="1" a="1"/>
  <c r="U323" i="1" s="1"/>
  <c r="U324" i="1" a="1"/>
  <c r="U324" i="1" s="1"/>
  <c r="U325" i="1" a="1"/>
  <c r="U325" i="1" s="1"/>
  <c r="U326" i="1" a="1"/>
  <c r="U326" i="1" s="1"/>
  <c r="U327" i="1" a="1"/>
  <c r="U327" i="1" s="1"/>
  <c r="U328" i="1" a="1"/>
  <c r="U328" i="1" s="1"/>
  <c r="U329" i="1" a="1"/>
  <c r="U329" i="1" s="1"/>
  <c r="U330" i="1" a="1"/>
  <c r="U330" i="1" s="1"/>
  <c r="U331" i="1" a="1"/>
  <c r="U331" i="1" s="1"/>
  <c r="U332" i="1" a="1"/>
  <c r="U332" i="1" s="1"/>
  <c r="U333" i="1" a="1"/>
  <c r="U333" i="1" s="1"/>
  <c r="U334" i="1" a="1"/>
  <c r="U334" i="1" s="1"/>
  <c r="U335" i="1" a="1"/>
  <c r="U335" i="1" s="1"/>
  <c r="U336" i="1" a="1"/>
  <c r="U336" i="1" s="1"/>
  <c r="U337" i="1" a="1"/>
  <c r="U337" i="1" s="1"/>
  <c r="U338" i="1" a="1"/>
  <c r="U338" i="1" s="1"/>
  <c r="U339" i="1" a="1"/>
  <c r="U339" i="1" s="1"/>
  <c r="U340" i="1" a="1"/>
  <c r="U340" i="1" s="1"/>
  <c r="U341" i="1" a="1"/>
  <c r="U341" i="1" s="1"/>
  <c r="U342" i="1" a="1"/>
  <c r="U342" i="1" s="1"/>
  <c r="U343" i="1" a="1"/>
  <c r="U343" i="1" s="1"/>
  <c r="U344" i="1" a="1"/>
  <c r="U344" i="1" s="1"/>
  <c r="U345" i="1" a="1"/>
  <c r="U345" i="1" s="1"/>
  <c r="U346" i="1" a="1"/>
  <c r="U346" i="1" s="1"/>
  <c r="U347" i="1" a="1"/>
  <c r="U347" i="1" s="1"/>
  <c r="U348" i="1" a="1"/>
  <c r="U348" i="1" s="1"/>
  <c r="U349" i="1" a="1"/>
  <c r="U349" i="1" s="1"/>
  <c r="U350" i="1" a="1"/>
  <c r="U350" i="1" s="1"/>
  <c r="U351" i="1" a="1"/>
  <c r="U351" i="1" s="1"/>
  <c r="U352" i="1" a="1"/>
  <c r="U352" i="1" s="1"/>
  <c r="U353" i="1" a="1"/>
  <c r="U353" i="1" s="1"/>
  <c r="U354" i="1" a="1"/>
  <c r="U354" i="1" s="1"/>
  <c r="U355" i="1" a="1"/>
  <c r="U355" i="1" s="1"/>
  <c r="U356" i="1" a="1"/>
  <c r="U356" i="1" s="1"/>
  <c r="U357" i="1" a="1"/>
  <c r="U357" i="1" s="1"/>
  <c r="U358" i="1" a="1"/>
  <c r="U358" i="1" s="1"/>
  <c r="U359" i="1" a="1"/>
  <c r="U359" i="1" s="1"/>
  <c r="U360" i="1" a="1"/>
  <c r="U360" i="1" s="1"/>
  <c r="U361" i="1" a="1"/>
  <c r="U361" i="1" s="1"/>
  <c r="U362" i="1" a="1"/>
  <c r="U362" i="1" s="1"/>
  <c r="U363" i="1" a="1"/>
  <c r="U363" i="1" s="1"/>
  <c r="U364" i="1" a="1"/>
  <c r="U364" i="1" s="1"/>
  <c r="U365" i="1" a="1"/>
  <c r="U365" i="1" s="1"/>
  <c r="U366" i="1" a="1"/>
  <c r="U366" i="1" s="1"/>
  <c r="U367" i="1" a="1"/>
  <c r="U367" i="1" s="1"/>
  <c r="U368" i="1" a="1"/>
  <c r="U368" i="1" s="1"/>
  <c r="U369" i="1" a="1"/>
  <c r="U369" i="1" s="1"/>
  <c r="U370" i="1" a="1"/>
  <c r="U370" i="1" s="1"/>
  <c r="U371" i="1" a="1"/>
  <c r="U371" i="1" s="1"/>
  <c r="U372" i="1" a="1"/>
  <c r="U372" i="1" s="1"/>
  <c r="U373" i="1" a="1"/>
  <c r="U373" i="1" s="1"/>
  <c r="U374" i="1" a="1"/>
  <c r="U374" i="1" s="1"/>
  <c r="U375" i="1" a="1"/>
  <c r="U375" i="1" s="1"/>
  <c r="U376" i="1" a="1"/>
  <c r="U376" i="1" s="1"/>
  <c r="U377" i="1" a="1"/>
  <c r="U377" i="1" s="1"/>
  <c r="U378" i="1" a="1"/>
  <c r="U378" i="1" s="1"/>
  <c r="U379" i="1" a="1"/>
  <c r="U379" i="1" s="1"/>
  <c r="U380" i="1" a="1"/>
  <c r="U380" i="1" s="1"/>
  <c r="U381" i="1" a="1"/>
  <c r="U381" i="1" s="1"/>
  <c r="U382" i="1" a="1"/>
  <c r="U382" i="1" s="1"/>
  <c r="U383" i="1" a="1"/>
  <c r="U383" i="1" s="1"/>
  <c r="U384" i="1" a="1"/>
  <c r="U384" i="1" s="1"/>
  <c r="U385" i="1" a="1"/>
  <c r="U385" i="1" s="1"/>
  <c r="U386" i="1" a="1"/>
  <c r="U386" i="1" s="1"/>
  <c r="U387" i="1" a="1"/>
  <c r="U387" i="1" s="1"/>
  <c r="U388" i="1" a="1"/>
  <c r="U388" i="1" s="1"/>
  <c r="U389" i="1" a="1"/>
  <c r="U389" i="1" s="1"/>
  <c r="U390" i="1" a="1"/>
  <c r="U390" i="1" s="1"/>
  <c r="U391" i="1" a="1"/>
  <c r="U391" i="1" s="1"/>
  <c r="U392" i="1" a="1"/>
  <c r="U392" i="1" s="1"/>
  <c r="U393" i="1" a="1"/>
  <c r="U393" i="1" s="1"/>
  <c r="U394" i="1" a="1"/>
  <c r="U394" i="1" s="1"/>
  <c r="U395" i="1" a="1"/>
  <c r="U395" i="1" s="1"/>
  <c r="U396" i="1" a="1"/>
  <c r="U396" i="1" s="1"/>
  <c r="U397" i="1" a="1"/>
  <c r="U397" i="1" s="1"/>
  <c r="U398" i="1" a="1"/>
  <c r="U398" i="1" s="1"/>
  <c r="U399" i="1" a="1"/>
  <c r="U399" i="1" s="1"/>
  <c r="U400" i="1" a="1"/>
  <c r="U400" i="1" s="1"/>
  <c r="U401" i="1" a="1"/>
  <c r="U401" i="1" s="1"/>
  <c r="U402" i="1" a="1"/>
  <c r="U402" i="1" s="1"/>
  <c r="U403" i="1" a="1"/>
  <c r="U403" i="1" s="1"/>
  <c r="U404" i="1" a="1"/>
  <c r="U404" i="1" s="1"/>
  <c r="U405" i="1" a="1"/>
  <c r="U405" i="1" s="1"/>
  <c r="U406" i="1" a="1"/>
  <c r="U406" i="1" s="1"/>
  <c r="U407" i="1" a="1"/>
  <c r="U407" i="1" s="1"/>
  <c r="U408" i="1" a="1"/>
  <c r="U408" i="1" s="1"/>
  <c r="U409" i="1" a="1"/>
  <c r="U409" i="1" s="1"/>
  <c r="U410" i="1" a="1"/>
  <c r="U410" i="1" s="1"/>
  <c r="U411" i="1" a="1"/>
  <c r="U411" i="1" s="1"/>
  <c r="U412" i="1" a="1"/>
  <c r="U412" i="1" s="1"/>
  <c r="U413" i="1" a="1"/>
  <c r="U413" i="1" s="1"/>
  <c r="U414" i="1" a="1"/>
  <c r="U414" i="1" s="1"/>
  <c r="U415" i="1" a="1"/>
  <c r="U415" i="1" s="1"/>
  <c r="U416" i="1" a="1"/>
  <c r="U416" i="1" s="1"/>
  <c r="U417" i="1" a="1"/>
  <c r="U417" i="1" s="1"/>
  <c r="U418" i="1" a="1"/>
  <c r="U418" i="1" s="1"/>
  <c r="U419" i="1" a="1"/>
  <c r="U419" i="1" s="1"/>
  <c r="U420" i="1" a="1"/>
  <c r="U420" i="1" s="1"/>
  <c r="U421" i="1" a="1"/>
  <c r="U421" i="1" s="1"/>
  <c r="U422" i="1" a="1"/>
  <c r="U422" i="1" s="1"/>
  <c r="U423" i="1" a="1"/>
  <c r="U423" i="1" s="1"/>
  <c r="U424" i="1" a="1"/>
  <c r="U424" i="1" s="1"/>
  <c r="U425" i="1" a="1"/>
  <c r="U425" i="1" s="1"/>
  <c r="U426" i="1" a="1"/>
  <c r="U426" i="1" s="1"/>
  <c r="U427" i="1" a="1"/>
  <c r="U427" i="1" s="1"/>
  <c r="U428" i="1" a="1"/>
  <c r="U428" i="1" s="1"/>
  <c r="U429" i="1" a="1"/>
  <c r="U429" i="1" s="1"/>
  <c r="U430" i="1" a="1"/>
  <c r="U430" i="1" s="1"/>
  <c r="U431" i="1" a="1"/>
  <c r="U431" i="1" s="1"/>
  <c r="U432" i="1" a="1"/>
  <c r="U432" i="1" s="1"/>
  <c r="U433" i="1" a="1"/>
  <c r="U433" i="1" s="1"/>
  <c r="U434" i="1" a="1"/>
  <c r="U434" i="1" s="1"/>
  <c r="U435" i="1" a="1"/>
  <c r="U435" i="1" s="1"/>
  <c r="U436" i="1" a="1"/>
  <c r="U436" i="1" s="1"/>
  <c r="U437" i="1" a="1"/>
  <c r="U437" i="1" s="1"/>
  <c r="U438" i="1" a="1"/>
  <c r="U438" i="1" s="1"/>
  <c r="U439" i="1" a="1"/>
  <c r="U439" i="1" s="1"/>
  <c r="U440" i="1" a="1"/>
  <c r="U440" i="1" s="1"/>
  <c r="U441" i="1" a="1"/>
  <c r="U441" i="1" s="1"/>
  <c r="U442" i="1" a="1"/>
  <c r="U442" i="1" s="1"/>
  <c r="U443" i="1" a="1"/>
  <c r="U443" i="1" s="1"/>
  <c r="U444" i="1" a="1"/>
  <c r="U444" i="1" s="1"/>
  <c r="U445" i="1" a="1"/>
  <c r="U445" i="1" s="1"/>
  <c r="U446" i="1" a="1"/>
  <c r="U446" i="1" s="1"/>
  <c r="U447" i="1" a="1"/>
  <c r="U447" i="1" s="1"/>
  <c r="U448" i="1" a="1"/>
  <c r="U448" i="1" s="1"/>
  <c r="U449" i="1" a="1"/>
  <c r="U449" i="1" s="1"/>
  <c r="U450" i="1" a="1"/>
  <c r="U450" i="1" s="1"/>
  <c r="U451" i="1" a="1"/>
  <c r="U451" i="1" s="1"/>
  <c r="U452" i="1" a="1"/>
  <c r="U452" i="1" s="1"/>
  <c r="U453" i="1" a="1"/>
  <c r="U453" i="1" s="1"/>
  <c r="U454" i="1" a="1"/>
  <c r="U454" i="1" s="1"/>
  <c r="U455" i="1" a="1"/>
  <c r="U455" i="1" s="1"/>
  <c r="U456" i="1" a="1"/>
  <c r="U456" i="1" s="1"/>
  <c r="U457" i="1" a="1"/>
  <c r="U457" i="1" s="1"/>
  <c r="U458" i="1" a="1"/>
  <c r="U458" i="1" s="1"/>
  <c r="U459" i="1" a="1"/>
  <c r="U459" i="1" s="1"/>
  <c r="U460" i="1" a="1"/>
  <c r="U460" i="1" s="1"/>
  <c r="U461" i="1" a="1"/>
  <c r="U461" i="1" s="1"/>
  <c r="U462" i="1" a="1"/>
  <c r="U462" i="1" s="1"/>
  <c r="U463" i="1" a="1"/>
  <c r="U463" i="1" s="1"/>
  <c r="U464" i="1" a="1"/>
  <c r="U464" i="1" s="1"/>
  <c r="U465" i="1" a="1"/>
  <c r="U465" i="1" s="1"/>
  <c r="U466" i="1" a="1"/>
  <c r="U466" i="1" s="1"/>
  <c r="U467" i="1" a="1"/>
  <c r="U467" i="1" s="1"/>
  <c r="U468" i="1" a="1"/>
  <c r="U468" i="1" s="1"/>
  <c r="U469" i="1" a="1"/>
  <c r="U469" i="1" s="1"/>
  <c r="U470" i="1" a="1"/>
  <c r="U470" i="1" s="1"/>
  <c r="U471" i="1" a="1"/>
  <c r="U471" i="1" s="1"/>
  <c r="U472" i="1" a="1"/>
  <c r="U472" i="1" s="1"/>
  <c r="U473" i="1" a="1"/>
  <c r="U473" i="1" s="1"/>
  <c r="U474" i="1" a="1"/>
  <c r="U474" i="1" s="1"/>
  <c r="U475" i="1" a="1"/>
  <c r="U475" i="1" s="1"/>
  <c r="U476" i="1" a="1"/>
  <c r="U476" i="1" s="1"/>
  <c r="U477" i="1" a="1"/>
  <c r="U477" i="1" s="1"/>
  <c r="U478" i="1" a="1"/>
  <c r="U478" i="1" s="1"/>
  <c r="U479" i="1" a="1"/>
  <c r="U479" i="1" s="1"/>
  <c r="U480" i="1" a="1"/>
  <c r="U480" i="1" s="1"/>
  <c r="U481" i="1" a="1"/>
  <c r="U481" i="1" s="1"/>
  <c r="U482" i="1" a="1"/>
  <c r="U482" i="1" s="1"/>
  <c r="U483" i="1" a="1"/>
  <c r="U483" i="1" s="1"/>
  <c r="U484" i="1" a="1"/>
  <c r="U484" i="1" s="1"/>
  <c r="U485" i="1" a="1"/>
  <c r="U485" i="1" s="1"/>
  <c r="U486" i="1" a="1"/>
  <c r="U486" i="1" s="1"/>
  <c r="U487" i="1" a="1"/>
  <c r="U487" i="1" s="1"/>
  <c r="U488" i="1" a="1"/>
  <c r="U488" i="1" s="1"/>
  <c r="U489" i="1" a="1"/>
  <c r="U489" i="1" s="1"/>
  <c r="U490" i="1" a="1"/>
  <c r="U490" i="1" s="1"/>
  <c r="U491" i="1" a="1"/>
  <c r="U491" i="1" s="1"/>
  <c r="U492" i="1" a="1"/>
  <c r="U492" i="1" s="1"/>
  <c r="U493" i="1" a="1"/>
  <c r="U493" i="1" s="1"/>
  <c r="U494" i="1" a="1"/>
  <c r="U494" i="1" s="1"/>
  <c r="U495" i="1" a="1"/>
  <c r="U495" i="1" s="1"/>
  <c r="U496" i="1" a="1"/>
  <c r="U496" i="1" s="1"/>
  <c r="U497" i="1" a="1"/>
  <c r="U497" i="1" s="1"/>
  <c r="U498" i="1" a="1"/>
  <c r="U498" i="1" s="1"/>
  <c r="U499" i="1" a="1"/>
  <c r="U499" i="1" s="1"/>
  <c r="U500" i="1" a="1"/>
  <c r="U500" i="1" s="1"/>
  <c r="U501" i="1" a="1"/>
  <c r="U501" i="1" s="1"/>
  <c r="U502" i="1" a="1"/>
  <c r="U502" i="1" s="1"/>
  <c r="U503" i="1" a="1"/>
  <c r="U503" i="1" s="1"/>
  <c r="U504" i="1" a="1"/>
  <c r="U504" i="1" s="1"/>
  <c r="U505" i="1" a="1"/>
  <c r="U505" i="1" s="1"/>
  <c r="U506" i="1" a="1"/>
  <c r="U50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s="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s="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s="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s="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s="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s="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V499" i="1" a="1"/>
  <c r="V499" i="1" s="1"/>
  <c r="V500" i="1" a="1"/>
  <c r="V500" i="1" s="1"/>
  <c r="V501" i="1" a="1"/>
  <c r="V501" i="1" s="1"/>
  <c r="V502" i="1" a="1"/>
  <c r="V502" i="1" s="1"/>
  <c r="V503" i="1" a="1"/>
  <c r="V503" i="1" s="1"/>
  <c r="V504" i="1" a="1"/>
  <c r="V504" i="1" s="1"/>
  <c r="V505" i="1" a="1"/>
  <c r="V505" i="1" s="1"/>
  <c r="V506" i="1" a="1"/>
  <c r="V506" i="1" s="1"/>
  <c r="W7" i="1" a="1"/>
  <c r="W7" i="1" s="1"/>
  <c r="W8" i="1" a="1"/>
  <c r="W8" i="1" s="1"/>
  <c r="W9" i="1" a="1"/>
  <c r="W9" i="1" s="1"/>
  <c r="W10" i="1" a="1"/>
  <c r="W10" i="1" s="1"/>
  <c r="W11" i="1" a="1"/>
  <c r="W11" i="1" s="1"/>
  <c r="W12" i="1" a="1"/>
  <c r="W12" i="1" s="1"/>
  <c r="W13" i="1" a="1"/>
  <c r="W13" i="1" s="1"/>
  <c r="W14" i="1" a="1"/>
  <c r="W14" i="1" s="1"/>
  <c r="W15" i="1" a="1"/>
  <c r="W15" i="1" s="1"/>
  <c r="W16" i="1" a="1"/>
  <c r="W16" i="1" s="1"/>
  <c r="W17" i="1" a="1"/>
  <c r="W17" i="1" s="1"/>
  <c r="W18" i="1" a="1"/>
  <c r="W18" i="1" s="1"/>
  <c r="W19" i="1" a="1"/>
  <c r="W19" i="1" s="1"/>
  <c r="W20" i="1" a="1"/>
  <c r="W20" i="1" s="1"/>
  <c r="W21" i="1" a="1"/>
  <c r="W21" i="1" s="1"/>
  <c r="W22" i="1" a="1"/>
  <c r="W22" i="1" s="1"/>
  <c r="W23" i="1" a="1"/>
  <c r="W23" i="1" s="1"/>
  <c r="W24" i="1" a="1"/>
  <c r="W24" i="1" s="1"/>
  <c r="W25" i="1" a="1"/>
  <c r="W25" i="1" s="1"/>
  <c r="W26" i="1" a="1"/>
  <c r="W26" i="1" s="1"/>
  <c r="W27" i="1" a="1"/>
  <c r="W27" i="1" s="1"/>
  <c r="W28" i="1" a="1"/>
  <c r="W28" i="1" s="1"/>
  <c r="W29" i="1" a="1"/>
  <c r="W29" i="1" s="1"/>
  <c r="W30" i="1" a="1"/>
  <c r="W30" i="1" s="1"/>
  <c r="W31" i="1" a="1"/>
  <c r="W31" i="1" s="1"/>
  <c r="W32" i="1" a="1"/>
  <c r="W32" i="1" s="1"/>
  <c r="W33" i="1" a="1"/>
  <c r="W33" i="1" s="1"/>
  <c r="W34" i="1" a="1"/>
  <c r="W34" i="1" s="1"/>
  <c r="W35" i="1" a="1"/>
  <c r="W35" i="1" s="1"/>
  <c r="W36" i="1" a="1"/>
  <c r="W36" i="1" s="1"/>
  <c r="W37" i="1" a="1"/>
  <c r="W37" i="1" s="1"/>
  <c r="W38" i="1" a="1"/>
  <c r="W38" i="1" s="1"/>
  <c r="W39" i="1" a="1"/>
  <c r="W39" i="1" s="1"/>
  <c r="W40" i="1" a="1"/>
  <c r="W40" i="1" s="1"/>
  <c r="W41" i="1" a="1"/>
  <c r="W41" i="1" s="1"/>
  <c r="W42" i="1" a="1"/>
  <c r="W42" i="1" s="1"/>
  <c r="W43" i="1" a="1"/>
  <c r="W43" i="1" s="1"/>
  <c r="W44" i="1" a="1"/>
  <c r="W44" i="1" s="1"/>
  <c r="W45" i="1" a="1"/>
  <c r="W45" i="1" s="1"/>
  <c r="W46" i="1" a="1"/>
  <c r="W46" i="1" s="1"/>
  <c r="W47" i="1" a="1"/>
  <c r="W47" i="1" s="1"/>
  <c r="W48" i="1" a="1"/>
  <c r="W48" i="1" s="1"/>
  <c r="W49" i="1" a="1"/>
  <c r="W49" i="1" s="1"/>
  <c r="W50" i="1" a="1"/>
  <c r="W50" i="1" s="1"/>
  <c r="W51" i="1" a="1"/>
  <c r="W51" i="1" s="1"/>
  <c r="W52" i="1" a="1"/>
  <c r="W52" i="1" s="1"/>
  <c r="W53" i="1" a="1"/>
  <c r="W53" i="1" s="1"/>
  <c r="W54" i="1" a="1"/>
  <c r="W54" i="1" s="1"/>
  <c r="W55" i="1" a="1"/>
  <c r="W55" i="1" s="1"/>
  <c r="W56" i="1" a="1"/>
  <c r="W56" i="1" s="1"/>
  <c r="W57" i="1" a="1"/>
  <c r="W57" i="1" s="1"/>
  <c r="W58" i="1" a="1"/>
  <c r="W58" i="1" s="1"/>
  <c r="W59" i="1" a="1"/>
  <c r="W59" i="1" s="1"/>
  <c r="W60" i="1" a="1"/>
  <c r="W60" i="1" s="1"/>
  <c r="W61" i="1" a="1"/>
  <c r="W61" i="1" s="1"/>
  <c r="W62" i="1" a="1"/>
  <c r="W62" i="1" s="1"/>
  <c r="W63" i="1" a="1"/>
  <c r="W63" i="1" s="1"/>
  <c r="W64" i="1" a="1"/>
  <c r="W64" i="1" s="1"/>
  <c r="W65" i="1" a="1"/>
  <c r="W65" i="1" s="1"/>
  <c r="W66" i="1" a="1"/>
  <c r="W66" i="1" s="1"/>
  <c r="W67" i="1" a="1"/>
  <c r="W67" i="1" s="1"/>
  <c r="W68" i="1" a="1"/>
  <c r="W68" i="1" s="1"/>
  <c r="W69" i="1" a="1"/>
  <c r="W69" i="1" s="1"/>
  <c r="W70" i="1" a="1"/>
  <c r="W70" i="1" s="1"/>
  <c r="W71" i="1" a="1"/>
  <c r="W71" i="1" s="1"/>
  <c r="W72" i="1" a="1"/>
  <c r="W72" i="1" s="1"/>
  <c r="W73" i="1" a="1"/>
  <c r="W73" i="1" s="1"/>
  <c r="W74" i="1" a="1"/>
  <c r="W74" i="1" s="1"/>
  <c r="W75" i="1" a="1"/>
  <c r="W75" i="1" s="1"/>
  <c r="W76" i="1" a="1"/>
  <c r="W76" i="1" s="1"/>
  <c r="W77" i="1" a="1"/>
  <c r="W77" i="1" s="1"/>
  <c r="W78" i="1" a="1"/>
  <c r="W78" i="1" s="1"/>
  <c r="W79" i="1" a="1"/>
  <c r="W79" i="1" s="1"/>
  <c r="W80" i="1" a="1"/>
  <c r="W80" i="1" s="1"/>
  <c r="W81" i="1" a="1"/>
  <c r="W81" i="1" s="1"/>
  <c r="W82" i="1" a="1"/>
  <c r="W82" i="1" s="1"/>
  <c r="W83" i="1" a="1"/>
  <c r="W83" i="1" s="1"/>
  <c r="W84" i="1" a="1"/>
  <c r="W84" i="1" s="1"/>
  <c r="W85" i="1" a="1"/>
  <c r="W85" i="1" s="1"/>
  <c r="W86" i="1" a="1"/>
  <c r="W86" i="1" s="1"/>
  <c r="W87" i="1" a="1"/>
  <c r="W87" i="1" s="1"/>
  <c r="W88" i="1" a="1"/>
  <c r="W88" i="1" s="1"/>
  <c r="W89" i="1" a="1"/>
  <c r="W89" i="1" s="1"/>
  <c r="W90" i="1" a="1"/>
  <c r="W90" i="1" s="1"/>
  <c r="W91" i="1" a="1"/>
  <c r="W91" i="1" s="1"/>
  <c r="W92" i="1" a="1"/>
  <c r="W92" i="1" s="1"/>
  <c r="W93" i="1" a="1"/>
  <c r="W93" i="1" s="1"/>
  <c r="W94" i="1" a="1"/>
  <c r="W94" i="1" s="1"/>
  <c r="W95" i="1" a="1"/>
  <c r="W95" i="1" s="1"/>
  <c r="W96" i="1" a="1"/>
  <c r="W96" i="1" s="1"/>
  <c r="W97" i="1" a="1"/>
  <c r="W97" i="1" s="1"/>
  <c r="W98" i="1" a="1"/>
  <c r="W98" i="1" s="1"/>
  <c r="W99" i="1" a="1"/>
  <c r="W99" i="1" s="1"/>
  <c r="W100" i="1" a="1"/>
  <c r="W100" i="1" s="1"/>
  <c r="W101" i="1" a="1"/>
  <c r="W101" i="1" s="1"/>
  <c r="W102" i="1" a="1"/>
  <c r="W102" i="1" s="1"/>
  <c r="W103" i="1" a="1"/>
  <c r="W103" i="1" s="1"/>
  <c r="W104" i="1" a="1"/>
  <c r="W104" i="1" s="1"/>
  <c r="W105" i="1" a="1"/>
  <c r="W105" i="1" s="1"/>
  <c r="W106" i="1" a="1"/>
  <c r="W106" i="1" s="1"/>
  <c r="W107" i="1" a="1"/>
  <c r="W107" i="1" s="1"/>
  <c r="W108" i="1" a="1"/>
  <c r="W108" i="1" s="1"/>
  <c r="W109" i="1" a="1"/>
  <c r="W109" i="1" s="1"/>
  <c r="W110" i="1" a="1"/>
  <c r="W110" i="1" s="1"/>
  <c r="W111" i="1" a="1"/>
  <c r="W111" i="1" s="1"/>
  <c r="W112" i="1" a="1"/>
  <c r="W112" i="1" s="1"/>
  <c r="W113" i="1" a="1"/>
  <c r="W113" i="1" s="1"/>
  <c r="W114" i="1" a="1"/>
  <c r="W114" i="1" s="1"/>
  <c r="W115" i="1" a="1"/>
  <c r="W115" i="1" s="1"/>
  <c r="W116" i="1" a="1"/>
  <c r="W116" i="1" s="1"/>
  <c r="W117" i="1" a="1"/>
  <c r="W117" i="1" s="1"/>
  <c r="W118" i="1" a="1"/>
  <c r="W118" i="1" s="1"/>
  <c r="W119" i="1" a="1"/>
  <c r="W119" i="1" s="1"/>
  <c r="W120" i="1" a="1"/>
  <c r="W120" i="1" s="1"/>
  <c r="W121" i="1" a="1"/>
  <c r="W121" i="1" s="1"/>
  <c r="W122" i="1" a="1"/>
  <c r="W122" i="1" s="1"/>
  <c r="W123" i="1" a="1"/>
  <c r="W123" i="1" s="1"/>
  <c r="W124" i="1" a="1"/>
  <c r="W124" i="1" s="1"/>
  <c r="W125" i="1" a="1"/>
  <c r="W125" i="1" s="1"/>
  <c r="W126" i="1" a="1"/>
  <c r="W126" i="1" s="1"/>
  <c r="W127" i="1" a="1"/>
  <c r="W127" i="1" s="1"/>
  <c r="W128" i="1" a="1"/>
  <c r="W128" i="1" s="1"/>
  <c r="W129" i="1" a="1"/>
  <c r="W129" i="1" s="1"/>
  <c r="W130" i="1" a="1"/>
  <c r="W130" i="1" s="1"/>
  <c r="W131" i="1" a="1"/>
  <c r="W131" i="1" s="1"/>
  <c r="W132" i="1" a="1"/>
  <c r="W132" i="1" s="1"/>
  <c r="W133" i="1" a="1"/>
  <c r="W133" i="1" s="1"/>
  <c r="W134" i="1" a="1"/>
  <c r="W134" i="1" s="1"/>
  <c r="W135" i="1" a="1"/>
  <c r="W135" i="1" s="1"/>
  <c r="W136" i="1" a="1"/>
  <c r="W136" i="1" s="1"/>
  <c r="W137" i="1" a="1"/>
  <c r="W137" i="1" s="1"/>
  <c r="W138" i="1" a="1"/>
  <c r="W138" i="1" s="1"/>
  <c r="W139" i="1" a="1"/>
  <c r="W139" i="1" s="1"/>
  <c r="W140" i="1" a="1"/>
  <c r="W140" i="1" s="1"/>
  <c r="W141" i="1" a="1"/>
  <c r="W141" i="1" s="1"/>
  <c r="W142" i="1" a="1"/>
  <c r="W142" i="1" s="1"/>
  <c r="W143" i="1" a="1"/>
  <c r="W143" i="1" s="1"/>
  <c r="W144" i="1" a="1"/>
  <c r="W144" i="1" s="1"/>
  <c r="W145" i="1" a="1"/>
  <c r="W145" i="1" s="1"/>
  <c r="W146" i="1" a="1"/>
  <c r="W146" i="1" s="1"/>
  <c r="W147" i="1" a="1"/>
  <c r="W147" i="1" s="1"/>
  <c r="W148" i="1" a="1"/>
  <c r="W148" i="1" s="1"/>
  <c r="W149" i="1" a="1"/>
  <c r="W149" i="1" s="1"/>
  <c r="W150" i="1" a="1"/>
  <c r="W150" i="1" s="1"/>
  <c r="W151" i="1" a="1"/>
  <c r="W151" i="1" s="1"/>
  <c r="W152" i="1" a="1"/>
  <c r="W152" i="1" s="1"/>
  <c r="W153" i="1" a="1"/>
  <c r="W153" i="1" s="1"/>
  <c r="W154" i="1" a="1"/>
  <c r="W154" i="1" s="1"/>
  <c r="W155" i="1" a="1"/>
  <c r="W155" i="1" s="1"/>
  <c r="W156" i="1" a="1"/>
  <c r="W156" i="1" s="1"/>
  <c r="W157" i="1" a="1"/>
  <c r="W157" i="1" s="1"/>
  <c r="W158" i="1" a="1"/>
  <c r="W158" i="1" s="1"/>
  <c r="W159" i="1" a="1"/>
  <c r="W159" i="1" s="1"/>
  <c r="W160" i="1" a="1"/>
  <c r="W160" i="1" s="1"/>
  <c r="W161" i="1" a="1"/>
  <c r="W161" i="1" s="1"/>
  <c r="W162" i="1" a="1"/>
  <c r="W162" i="1" s="1"/>
  <c r="W163" i="1" a="1"/>
  <c r="W163" i="1" s="1"/>
  <c r="W164" i="1" a="1"/>
  <c r="W164" i="1" s="1"/>
  <c r="W165" i="1" a="1"/>
  <c r="W165" i="1" s="1"/>
  <c r="W166" i="1" a="1"/>
  <c r="W166" i="1" s="1"/>
  <c r="W167" i="1" a="1"/>
  <c r="W167" i="1" s="1"/>
  <c r="W168" i="1" a="1"/>
  <c r="W168" i="1" s="1"/>
  <c r="W169" i="1" a="1"/>
  <c r="W169" i="1" s="1"/>
  <c r="W170" i="1" a="1"/>
  <c r="W170" i="1" s="1"/>
  <c r="W171" i="1" a="1"/>
  <c r="W171" i="1" s="1"/>
  <c r="W172" i="1" a="1"/>
  <c r="W172" i="1" s="1"/>
  <c r="W173" i="1" a="1"/>
  <c r="W173" i="1" s="1"/>
  <c r="W174" i="1" a="1"/>
  <c r="W174" i="1" s="1"/>
  <c r="W175" i="1" a="1"/>
  <c r="W175" i="1" s="1"/>
  <c r="W176" i="1" a="1"/>
  <c r="W176" i="1" s="1"/>
  <c r="W177" i="1" a="1"/>
  <c r="W177" i="1" s="1"/>
  <c r="W178" i="1" a="1"/>
  <c r="W178" i="1" s="1"/>
  <c r="W179" i="1" a="1"/>
  <c r="W179" i="1" s="1"/>
  <c r="W180" i="1" a="1"/>
  <c r="W180" i="1" s="1"/>
  <c r="W181" i="1" a="1"/>
  <c r="W181" i="1" s="1"/>
  <c r="W182" i="1" a="1"/>
  <c r="W182" i="1" s="1"/>
  <c r="W183" i="1" a="1"/>
  <c r="W183" i="1" s="1"/>
  <c r="W184" i="1" a="1"/>
  <c r="W184" i="1" s="1"/>
  <c r="W185" i="1" a="1"/>
  <c r="W185" i="1" s="1"/>
  <c r="W186" i="1" a="1"/>
  <c r="W186" i="1" s="1"/>
  <c r="W187" i="1" a="1"/>
  <c r="W187" i="1" s="1"/>
  <c r="W188" i="1" a="1"/>
  <c r="W188" i="1" s="1"/>
  <c r="W189" i="1" a="1"/>
  <c r="W189" i="1" s="1"/>
  <c r="W190" i="1" a="1"/>
  <c r="W190" i="1" s="1"/>
  <c r="W191" i="1" a="1"/>
  <c r="W191" i="1" s="1"/>
  <c r="W192" i="1" a="1"/>
  <c r="W192" i="1" s="1"/>
  <c r="W193" i="1" a="1"/>
  <c r="W193" i="1" s="1"/>
  <c r="W194" i="1" a="1"/>
  <c r="W194" i="1" s="1"/>
  <c r="W195" i="1" a="1"/>
  <c r="W195" i="1" s="1"/>
  <c r="W196" i="1" a="1"/>
  <c r="W196" i="1" s="1"/>
  <c r="W197" i="1" a="1"/>
  <c r="W197" i="1" s="1"/>
  <c r="W198" i="1" a="1"/>
  <c r="W198" i="1" s="1"/>
  <c r="W199" i="1" a="1"/>
  <c r="W199" i="1" s="1"/>
  <c r="W200" i="1" a="1"/>
  <c r="W200" i="1" s="1"/>
  <c r="W201" i="1" a="1"/>
  <c r="W201" i="1" s="1"/>
  <c r="W202" i="1" a="1"/>
  <c r="W202" i="1" s="1"/>
  <c r="W203" i="1" a="1"/>
  <c r="W203" i="1" s="1"/>
  <c r="W204" i="1" a="1"/>
  <c r="W204" i="1" s="1"/>
  <c r="W205" i="1" a="1"/>
  <c r="W205" i="1" s="1"/>
  <c r="W206" i="1" a="1"/>
  <c r="W206" i="1" s="1"/>
  <c r="W207" i="1" a="1"/>
  <c r="W207" i="1" s="1"/>
  <c r="W208" i="1" a="1"/>
  <c r="W208" i="1" s="1"/>
  <c r="W209" i="1" a="1"/>
  <c r="W209" i="1" s="1"/>
  <c r="W210" i="1" a="1"/>
  <c r="W210" i="1" s="1"/>
  <c r="W211" i="1" a="1"/>
  <c r="W211" i="1" s="1"/>
  <c r="W212" i="1" a="1"/>
  <c r="W212" i="1" s="1"/>
  <c r="W213" i="1" a="1"/>
  <c r="W213" i="1" s="1"/>
  <c r="W214" i="1" a="1"/>
  <c r="W214" i="1" s="1"/>
  <c r="W215" i="1" a="1"/>
  <c r="W215" i="1" s="1"/>
  <c r="W216" i="1" a="1"/>
  <c r="W216" i="1" s="1"/>
  <c r="W217" i="1" a="1"/>
  <c r="W217" i="1" s="1"/>
  <c r="W218" i="1" a="1"/>
  <c r="W218" i="1" s="1"/>
  <c r="W219" i="1" a="1"/>
  <c r="W219" i="1" s="1"/>
  <c r="W220" i="1" a="1"/>
  <c r="W220" i="1" s="1"/>
  <c r="W221" i="1" a="1"/>
  <c r="W221" i="1" s="1"/>
  <c r="W222" i="1" a="1"/>
  <c r="W222" i="1" s="1"/>
  <c r="W223" i="1" a="1"/>
  <c r="W223" i="1" s="1"/>
  <c r="W224" i="1" a="1"/>
  <c r="W224" i="1" s="1"/>
  <c r="W225" i="1" a="1"/>
  <c r="W225" i="1" s="1"/>
  <c r="W226" i="1" a="1"/>
  <c r="W226" i="1" s="1"/>
  <c r="W227" i="1" a="1"/>
  <c r="W227" i="1" s="1"/>
  <c r="W228" i="1" a="1"/>
  <c r="W228" i="1" s="1"/>
  <c r="W229" i="1" a="1"/>
  <c r="W229" i="1" s="1"/>
  <c r="W230" i="1" a="1"/>
  <c r="W230" i="1" s="1"/>
  <c r="W231" i="1" a="1"/>
  <c r="W231" i="1" s="1"/>
  <c r="W232" i="1" a="1"/>
  <c r="W232" i="1" s="1"/>
  <c r="W233" i="1" a="1"/>
  <c r="W233" i="1" s="1"/>
  <c r="W234" i="1" a="1"/>
  <c r="W234" i="1" s="1"/>
  <c r="W235" i="1" a="1"/>
  <c r="W235" i="1" s="1"/>
  <c r="W236" i="1" a="1"/>
  <c r="W236" i="1" s="1"/>
  <c r="W237" i="1" a="1"/>
  <c r="W237" i="1" s="1"/>
  <c r="W238" i="1" a="1"/>
  <c r="W238" i="1" s="1"/>
  <c r="W239" i="1" a="1"/>
  <c r="W239" i="1" s="1"/>
  <c r="W240" i="1" a="1"/>
  <c r="W240" i="1" s="1"/>
  <c r="W241" i="1" a="1"/>
  <c r="W241" i="1" s="1"/>
  <c r="W242" i="1" a="1"/>
  <c r="W242" i="1" s="1"/>
  <c r="W243" i="1" a="1"/>
  <c r="W243" i="1" s="1"/>
  <c r="W244" i="1" a="1"/>
  <c r="W244" i="1" s="1"/>
  <c r="W245" i="1" a="1"/>
  <c r="W245" i="1" s="1"/>
  <c r="W246" i="1" a="1"/>
  <c r="W246" i="1" s="1"/>
  <c r="W247" i="1" a="1"/>
  <c r="W247" i="1" s="1"/>
  <c r="W248" i="1" a="1"/>
  <c r="W248" i="1" s="1"/>
  <c r="W249" i="1" a="1"/>
  <c r="W249" i="1" s="1"/>
  <c r="W250" i="1" a="1"/>
  <c r="W250" i="1" s="1"/>
  <c r="W251" i="1" a="1"/>
  <c r="W251" i="1" s="1"/>
  <c r="W252" i="1" a="1"/>
  <c r="W252" i="1" s="1"/>
  <c r="W253" i="1" a="1"/>
  <c r="W253" i="1" s="1"/>
  <c r="W254" i="1" a="1"/>
  <c r="W254" i="1" s="1"/>
  <c r="W255" i="1" a="1"/>
  <c r="W255" i="1" s="1"/>
  <c r="W256" i="1" a="1"/>
  <c r="W256" i="1" s="1"/>
  <c r="W257" i="1" a="1"/>
  <c r="W257" i="1" s="1"/>
  <c r="W258" i="1" a="1"/>
  <c r="W258" i="1" s="1"/>
  <c r="W259" i="1" a="1"/>
  <c r="W259" i="1" s="1"/>
  <c r="W260" i="1" a="1"/>
  <c r="W260" i="1" s="1"/>
  <c r="W261" i="1" a="1"/>
  <c r="W261" i="1" s="1"/>
  <c r="W262" i="1" a="1"/>
  <c r="W262" i="1" s="1"/>
  <c r="W263" i="1" a="1"/>
  <c r="W263" i="1" s="1"/>
  <c r="W264" i="1" a="1"/>
  <c r="W264" i="1" s="1"/>
  <c r="W265" i="1" a="1"/>
  <c r="W265" i="1" s="1"/>
  <c r="W266" i="1" a="1"/>
  <c r="W266" i="1" s="1"/>
  <c r="W267" i="1" a="1"/>
  <c r="W267" i="1" s="1"/>
  <c r="W268" i="1" a="1"/>
  <c r="W268" i="1" s="1"/>
  <c r="W269" i="1" a="1"/>
  <c r="W269" i="1" s="1"/>
  <c r="W270" i="1" a="1"/>
  <c r="W270" i="1" s="1"/>
  <c r="W271" i="1" a="1"/>
  <c r="W271" i="1" s="1"/>
  <c r="W272" i="1" a="1"/>
  <c r="W272" i="1" s="1"/>
  <c r="W273" i="1" a="1"/>
  <c r="W273" i="1" s="1"/>
  <c r="W274" i="1" a="1"/>
  <c r="W274" i="1" s="1"/>
  <c r="W275" i="1" a="1"/>
  <c r="W275" i="1" s="1"/>
  <c r="W276" i="1" a="1"/>
  <c r="W276" i="1" s="1"/>
  <c r="W277" i="1" a="1"/>
  <c r="W277" i="1" s="1"/>
  <c r="W278" i="1" a="1"/>
  <c r="W278" i="1" s="1"/>
  <c r="W279" i="1" a="1"/>
  <c r="W279" i="1" s="1"/>
  <c r="W280" i="1" a="1"/>
  <c r="W280" i="1" s="1"/>
  <c r="W281" i="1" a="1"/>
  <c r="W281" i="1" s="1"/>
  <c r="W282" i="1" a="1"/>
  <c r="W282" i="1" s="1"/>
  <c r="W283" i="1" a="1"/>
  <c r="W283" i="1" s="1"/>
  <c r="W284" i="1" a="1"/>
  <c r="W284" i="1" s="1"/>
  <c r="W285" i="1" a="1"/>
  <c r="W285" i="1" s="1"/>
  <c r="W286" i="1" a="1"/>
  <c r="W286" i="1" s="1"/>
  <c r="W287" i="1" a="1"/>
  <c r="W287" i="1" s="1"/>
  <c r="W288" i="1" a="1"/>
  <c r="W288" i="1" s="1"/>
  <c r="W289" i="1" a="1"/>
  <c r="W289" i="1" s="1"/>
  <c r="W290" i="1" a="1"/>
  <c r="W290" i="1" s="1"/>
  <c r="W291" i="1" a="1"/>
  <c r="W291" i="1" s="1"/>
  <c r="W292" i="1" a="1"/>
  <c r="W292" i="1" s="1"/>
  <c r="W293" i="1" a="1"/>
  <c r="W293" i="1" s="1"/>
  <c r="W294" i="1" a="1"/>
  <c r="W294" i="1" s="1"/>
  <c r="W295" i="1" a="1"/>
  <c r="W295" i="1" s="1"/>
  <c r="W296" i="1" a="1"/>
  <c r="W296" i="1" s="1"/>
  <c r="W297" i="1" a="1"/>
  <c r="W297" i="1" s="1"/>
  <c r="W298" i="1" a="1"/>
  <c r="W298" i="1" s="1"/>
  <c r="W299" i="1" a="1"/>
  <c r="W299" i="1" s="1"/>
  <c r="W300" i="1" a="1"/>
  <c r="W300" i="1" s="1"/>
  <c r="W301" i="1" a="1"/>
  <c r="W301" i="1" s="1"/>
  <c r="W302" i="1" a="1"/>
  <c r="W302" i="1" s="1"/>
  <c r="W303" i="1" a="1"/>
  <c r="W303" i="1" s="1"/>
  <c r="W304" i="1" a="1"/>
  <c r="W304" i="1" s="1"/>
  <c r="W305" i="1" a="1"/>
  <c r="W305" i="1" s="1"/>
  <c r="W306" i="1" a="1"/>
  <c r="W306" i="1" s="1"/>
  <c r="W307" i="1" a="1"/>
  <c r="W307" i="1" s="1"/>
  <c r="W308" i="1" a="1"/>
  <c r="W308" i="1" s="1"/>
  <c r="W309" i="1" a="1"/>
  <c r="W309" i="1" s="1"/>
  <c r="W310" i="1" a="1"/>
  <c r="W310" i="1" s="1"/>
  <c r="W311" i="1" a="1"/>
  <c r="W311" i="1" s="1"/>
  <c r="W312" i="1" a="1"/>
  <c r="W312" i="1" s="1"/>
  <c r="W313" i="1" a="1"/>
  <c r="W313" i="1" s="1"/>
  <c r="W314" i="1" a="1"/>
  <c r="W314" i="1" s="1"/>
  <c r="W315" i="1" a="1"/>
  <c r="W315" i="1" s="1"/>
  <c r="W316" i="1" a="1"/>
  <c r="W316" i="1" s="1"/>
  <c r="W317" i="1" a="1"/>
  <c r="W317" i="1" s="1"/>
  <c r="W318" i="1" a="1"/>
  <c r="W318" i="1" s="1"/>
  <c r="W319" i="1" a="1"/>
  <c r="W319" i="1" s="1"/>
  <c r="W320" i="1" a="1"/>
  <c r="W320" i="1" s="1"/>
  <c r="W321" i="1" a="1"/>
  <c r="W321" i="1" s="1"/>
  <c r="W322" i="1" a="1"/>
  <c r="W322" i="1" s="1"/>
  <c r="W323" i="1" a="1"/>
  <c r="W323" i="1" s="1"/>
  <c r="W324" i="1" a="1"/>
  <c r="W324" i="1" s="1"/>
  <c r="W325" i="1" a="1"/>
  <c r="W325" i="1" s="1"/>
  <c r="W326" i="1" a="1"/>
  <c r="W326" i="1" s="1"/>
  <c r="W327" i="1" a="1"/>
  <c r="W327" i="1" s="1"/>
  <c r="W328" i="1" a="1"/>
  <c r="W328" i="1" s="1"/>
  <c r="W329" i="1" a="1"/>
  <c r="W329" i="1" s="1"/>
  <c r="W330" i="1" a="1"/>
  <c r="W330" i="1" s="1"/>
  <c r="W331" i="1" a="1"/>
  <c r="W331" i="1" s="1"/>
  <c r="W332" i="1" a="1"/>
  <c r="W332" i="1" s="1"/>
  <c r="W333" i="1" a="1"/>
  <c r="W333" i="1" s="1"/>
  <c r="W334" i="1" a="1"/>
  <c r="W334" i="1" s="1"/>
  <c r="W335" i="1" a="1"/>
  <c r="W335" i="1" s="1"/>
  <c r="W336" i="1" a="1"/>
  <c r="W336" i="1" s="1"/>
  <c r="W337" i="1" a="1"/>
  <c r="W337" i="1" s="1"/>
  <c r="W338" i="1" a="1"/>
  <c r="W338" i="1" s="1"/>
  <c r="W339" i="1" a="1"/>
  <c r="W339" i="1" s="1"/>
  <c r="W340" i="1" a="1"/>
  <c r="W340" i="1" s="1"/>
  <c r="W341" i="1" a="1"/>
  <c r="W341" i="1" s="1"/>
  <c r="W342" i="1" a="1"/>
  <c r="W342" i="1" s="1"/>
  <c r="W343" i="1" a="1"/>
  <c r="W343" i="1" s="1"/>
  <c r="W344" i="1" a="1"/>
  <c r="W344" i="1" s="1"/>
  <c r="W345" i="1" a="1"/>
  <c r="W345" i="1" s="1"/>
  <c r="W346" i="1" a="1"/>
  <c r="W346" i="1" s="1"/>
  <c r="W347" i="1" a="1"/>
  <c r="W347" i="1" s="1"/>
  <c r="W348" i="1" a="1"/>
  <c r="W348" i="1" s="1"/>
  <c r="W349" i="1" a="1"/>
  <c r="W349" i="1" s="1"/>
  <c r="W350" i="1" a="1"/>
  <c r="W350" i="1" s="1"/>
  <c r="W351" i="1" a="1"/>
  <c r="W351" i="1" s="1"/>
  <c r="W352" i="1" a="1"/>
  <c r="W352" i="1" s="1"/>
  <c r="W353" i="1" a="1"/>
  <c r="W353" i="1" s="1"/>
  <c r="W354" i="1" a="1"/>
  <c r="W354" i="1" s="1"/>
  <c r="W355" i="1" a="1"/>
  <c r="W355" i="1" s="1"/>
  <c r="W356" i="1" a="1"/>
  <c r="W356" i="1" s="1"/>
  <c r="W357" i="1" a="1"/>
  <c r="W357" i="1" s="1"/>
  <c r="W358" i="1" a="1"/>
  <c r="W358" i="1" s="1"/>
  <c r="W359" i="1" a="1"/>
  <c r="W359" i="1" s="1"/>
  <c r="W360" i="1" a="1"/>
  <c r="W360" i="1" s="1"/>
  <c r="W361" i="1" a="1"/>
  <c r="W361" i="1" s="1"/>
  <c r="W362" i="1" a="1"/>
  <c r="W362" i="1" s="1"/>
  <c r="W363" i="1" a="1"/>
  <c r="W363" i="1" s="1"/>
  <c r="W364" i="1" a="1"/>
  <c r="W364" i="1" s="1"/>
  <c r="W365" i="1" a="1"/>
  <c r="W365" i="1" s="1"/>
  <c r="W366" i="1" a="1"/>
  <c r="W366" i="1" s="1"/>
  <c r="W367" i="1" a="1"/>
  <c r="W367" i="1" s="1"/>
  <c r="W368" i="1" a="1"/>
  <c r="W368" i="1" s="1"/>
  <c r="W369" i="1" a="1"/>
  <c r="W369" i="1" s="1"/>
  <c r="W370" i="1" a="1"/>
  <c r="W370" i="1" s="1"/>
  <c r="W371" i="1" a="1"/>
  <c r="W371" i="1" s="1"/>
  <c r="W372" i="1" a="1"/>
  <c r="W372" i="1" s="1"/>
  <c r="W373" i="1" a="1"/>
  <c r="W373" i="1" s="1"/>
  <c r="W374" i="1" a="1"/>
  <c r="W374" i="1" s="1"/>
  <c r="W375" i="1" a="1"/>
  <c r="W375" i="1" s="1"/>
  <c r="W376" i="1" a="1"/>
  <c r="W376" i="1" s="1"/>
  <c r="W377" i="1" a="1"/>
  <c r="W377" i="1" s="1"/>
  <c r="W378" i="1" a="1"/>
  <c r="W378" i="1" s="1"/>
  <c r="W379" i="1" a="1"/>
  <c r="W379" i="1" s="1"/>
  <c r="W380" i="1" a="1"/>
  <c r="W380" i="1" s="1"/>
  <c r="W381" i="1" a="1"/>
  <c r="W381" i="1" s="1"/>
  <c r="W382" i="1" a="1"/>
  <c r="W382" i="1" s="1"/>
  <c r="W383" i="1" a="1"/>
  <c r="W383" i="1" s="1"/>
  <c r="W384" i="1" a="1"/>
  <c r="W384" i="1" s="1"/>
  <c r="W385" i="1" a="1"/>
  <c r="W385" i="1" s="1"/>
  <c r="W386" i="1" a="1"/>
  <c r="W386" i="1" s="1"/>
  <c r="W387" i="1" a="1"/>
  <c r="W387" i="1" s="1"/>
  <c r="W388" i="1" a="1"/>
  <c r="W388" i="1" s="1"/>
  <c r="W389" i="1" a="1"/>
  <c r="W389" i="1" s="1"/>
  <c r="W390" i="1" a="1"/>
  <c r="W390" i="1" s="1"/>
  <c r="W391" i="1" a="1"/>
  <c r="W391" i="1" s="1"/>
  <c r="W392" i="1" a="1"/>
  <c r="W392" i="1" s="1"/>
  <c r="W393" i="1" a="1"/>
  <c r="W393" i="1" s="1"/>
  <c r="W394" i="1" a="1"/>
  <c r="W394" i="1" s="1"/>
  <c r="W395" i="1" a="1"/>
  <c r="W395" i="1" s="1"/>
  <c r="W396" i="1" a="1"/>
  <c r="W396" i="1" s="1"/>
  <c r="W397" i="1" a="1"/>
  <c r="W397" i="1" s="1"/>
  <c r="W398" i="1" a="1"/>
  <c r="W398" i="1" s="1"/>
  <c r="W399" i="1" a="1"/>
  <c r="W399" i="1" s="1"/>
  <c r="W400" i="1" a="1"/>
  <c r="W400" i="1" s="1"/>
  <c r="W401" i="1" a="1"/>
  <c r="W401" i="1" s="1"/>
  <c r="W402" i="1" a="1"/>
  <c r="W402" i="1" s="1"/>
  <c r="W403" i="1" a="1"/>
  <c r="W403" i="1" s="1"/>
  <c r="W404" i="1" a="1"/>
  <c r="W404" i="1" s="1"/>
  <c r="W405" i="1" a="1"/>
  <c r="W405" i="1" s="1"/>
  <c r="W406" i="1" a="1"/>
  <c r="W406" i="1" s="1"/>
  <c r="W407" i="1" a="1"/>
  <c r="W407" i="1" s="1"/>
  <c r="W408" i="1" a="1"/>
  <c r="W408" i="1" s="1"/>
  <c r="W409" i="1" a="1"/>
  <c r="W409" i="1" s="1"/>
  <c r="W410" i="1" a="1"/>
  <c r="W410" i="1" s="1"/>
  <c r="W411" i="1" a="1"/>
  <c r="W411" i="1" s="1"/>
  <c r="W412" i="1" a="1"/>
  <c r="W412" i="1" s="1"/>
  <c r="W413" i="1" a="1"/>
  <c r="W413" i="1" s="1"/>
  <c r="W414" i="1" a="1"/>
  <c r="W414" i="1" s="1"/>
  <c r="W415" i="1" a="1"/>
  <c r="W415" i="1" s="1"/>
  <c r="W416" i="1" a="1"/>
  <c r="W416" i="1" s="1"/>
  <c r="W417" i="1" a="1"/>
  <c r="W417" i="1" s="1"/>
  <c r="W418" i="1" a="1"/>
  <c r="W418" i="1" s="1"/>
  <c r="W419" i="1" a="1"/>
  <c r="W419" i="1" s="1"/>
  <c r="W420" i="1" a="1"/>
  <c r="W420" i="1" s="1"/>
  <c r="W421" i="1" a="1"/>
  <c r="W421" i="1" s="1"/>
  <c r="W422" i="1" a="1"/>
  <c r="W422" i="1" s="1"/>
  <c r="W423" i="1" a="1"/>
  <c r="W423" i="1" s="1"/>
  <c r="W424" i="1" a="1"/>
  <c r="W424" i="1" s="1"/>
  <c r="W425" i="1" a="1"/>
  <c r="W425" i="1" s="1"/>
  <c r="W426" i="1" a="1"/>
  <c r="W426" i="1" s="1"/>
  <c r="W427" i="1" a="1"/>
  <c r="W427" i="1" s="1"/>
  <c r="W428" i="1" a="1"/>
  <c r="W428" i="1" s="1"/>
  <c r="W429" i="1" a="1"/>
  <c r="W429" i="1" s="1"/>
  <c r="W430" i="1" a="1"/>
  <c r="W430" i="1" s="1"/>
  <c r="W431" i="1" a="1"/>
  <c r="W431" i="1" s="1"/>
  <c r="W432" i="1" a="1"/>
  <c r="W432" i="1" s="1"/>
  <c r="W433" i="1" a="1"/>
  <c r="W433" i="1" s="1"/>
  <c r="W434" i="1" a="1"/>
  <c r="W434" i="1" s="1"/>
  <c r="W435" i="1" a="1"/>
  <c r="W435" i="1" s="1"/>
  <c r="W436" i="1" a="1"/>
  <c r="W436" i="1" s="1"/>
  <c r="W437" i="1" a="1"/>
  <c r="W437" i="1" s="1"/>
  <c r="W438" i="1" a="1"/>
  <c r="W438" i="1" s="1"/>
  <c r="W439" i="1" a="1"/>
  <c r="W439" i="1" s="1"/>
  <c r="W440" i="1" a="1"/>
  <c r="W440" i="1" s="1"/>
  <c r="W441" i="1" a="1"/>
  <c r="W441" i="1" s="1"/>
  <c r="W442" i="1" a="1"/>
  <c r="W442" i="1" s="1"/>
  <c r="W443" i="1" a="1"/>
  <c r="W443" i="1" s="1"/>
  <c r="W444" i="1" a="1"/>
  <c r="W444" i="1" s="1"/>
  <c r="W445" i="1" a="1"/>
  <c r="W445" i="1" s="1"/>
  <c r="W446" i="1" a="1"/>
  <c r="W446" i="1" s="1"/>
  <c r="W447" i="1" a="1"/>
  <c r="W447" i="1" s="1"/>
  <c r="W448" i="1" a="1"/>
  <c r="W448" i="1" s="1"/>
  <c r="W449" i="1" a="1"/>
  <c r="W449" i="1" s="1"/>
  <c r="W450" i="1" a="1"/>
  <c r="W450" i="1" s="1"/>
  <c r="W451" i="1" a="1"/>
  <c r="W451" i="1" s="1"/>
  <c r="W452" i="1" a="1"/>
  <c r="W452" i="1" s="1"/>
  <c r="W453" i="1" a="1"/>
  <c r="W453" i="1" s="1"/>
  <c r="W454" i="1" a="1"/>
  <c r="W454" i="1" s="1"/>
  <c r="W455" i="1" a="1"/>
  <c r="W455" i="1" s="1"/>
  <c r="W456" i="1" a="1"/>
  <c r="W456" i="1" s="1"/>
  <c r="W457" i="1" a="1"/>
  <c r="W457" i="1" s="1"/>
  <c r="W458" i="1" a="1"/>
  <c r="W458" i="1" s="1"/>
  <c r="W459" i="1" a="1"/>
  <c r="W459" i="1" s="1"/>
  <c r="W460" i="1" a="1"/>
  <c r="W460" i="1" s="1"/>
  <c r="W461" i="1" a="1"/>
  <c r="W461" i="1" s="1"/>
  <c r="W462" i="1" a="1"/>
  <c r="W462" i="1" s="1"/>
  <c r="W463" i="1" a="1"/>
  <c r="W463" i="1" s="1"/>
  <c r="W464" i="1" a="1"/>
  <c r="W464" i="1" s="1"/>
  <c r="W465" i="1" a="1"/>
  <c r="W465" i="1" s="1"/>
  <c r="W466" i="1" a="1"/>
  <c r="W466" i="1" s="1"/>
  <c r="W467" i="1" a="1"/>
  <c r="W467" i="1" s="1"/>
  <c r="W468" i="1" a="1"/>
  <c r="W468" i="1" s="1"/>
  <c r="W469" i="1" a="1"/>
  <c r="W469" i="1" s="1"/>
  <c r="W470" i="1" a="1"/>
  <c r="W470" i="1" s="1"/>
  <c r="W471" i="1" a="1"/>
  <c r="W471" i="1" s="1"/>
  <c r="W472" i="1" a="1"/>
  <c r="W472" i="1" s="1"/>
  <c r="W473" i="1" a="1"/>
  <c r="W473" i="1" s="1"/>
  <c r="W474" i="1" a="1"/>
  <c r="W474" i="1" s="1"/>
  <c r="W475" i="1" a="1"/>
  <c r="W475" i="1" s="1"/>
  <c r="W476" i="1" a="1"/>
  <c r="W476" i="1" s="1"/>
  <c r="W477" i="1" a="1"/>
  <c r="W477" i="1" s="1"/>
  <c r="W478" i="1" a="1"/>
  <c r="W478" i="1" s="1"/>
  <c r="W479" i="1" a="1"/>
  <c r="W479" i="1" s="1"/>
  <c r="W480" i="1" a="1"/>
  <c r="W480" i="1" s="1"/>
  <c r="W481" i="1" a="1"/>
  <c r="W481" i="1" s="1"/>
  <c r="W482" i="1" a="1"/>
  <c r="W482" i="1" s="1"/>
  <c r="W483" i="1" a="1"/>
  <c r="W483" i="1" s="1"/>
  <c r="W484" i="1" a="1"/>
  <c r="W484" i="1" s="1"/>
  <c r="W485" i="1" a="1"/>
  <c r="W485" i="1" s="1"/>
  <c r="W486" i="1" a="1"/>
  <c r="W486" i="1" s="1"/>
  <c r="W487" i="1" a="1"/>
  <c r="W487" i="1" s="1"/>
  <c r="W488" i="1" a="1"/>
  <c r="W488" i="1" s="1"/>
  <c r="W489" i="1" a="1"/>
  <c r="W489" i="1" s="1"/>
  <c r="W490" i="1" a="1"/>
  <c r="W490" i="1" s="1"/>
  <c r="W491" i="1" a="1"/>
  <c r="W491" i="1" s="1"/>
  <c r="W492" i="1" a="1"/>
  <c r="W492" i="1" s="1"/>
  <c r="W493" i="1" a="1"/>
  <c r="W493" i="1" s="1"/>
  <c r="W494" i="1" a="1"/>
  <c r="W494" i="1" s="1"/>
  <c r="W495" i="1" a="1"/>
  <c r="W495" i="1" s="1"/>
  <c r="W496" i="1" a="1"/>
  <c r="W496" i="1" s="1"/>
  <c r="W497" i="1" a="1"/>
  <c r="W497" i="1" s="1"/>
  <c r="W498" i="1" a="1"/>
  <c r="W498" i="1" s="1"/>
  <c r="W499" i="1" a="1"/>
  <c r="W499" i="1" s="1"/>
  <c r="W500" i="1" a="1"/>
  <c r="W500" i="1" s="1"/>
  <c r="W501" i="1" a="1"/>
  <c r="W501" i="1" s="1"/>
  <c r="W502" i="1" a="1"/>
  <c r="W502" i="1" s="1"/>
  <c r="W503" i="1" a="1"/>
  <c r="W503" i="1" s="1"/>
  <c r="W504" i="1" a="1"/>
  <c r="W504" i="1" s="1"/>
  <c r="W505" i="1" a="1"/>
  <c r="W505" i="1" s="1"/>
  <c r="W506" i="1" a="1"/>
  <c r="W506" i="1" s="1"/>
  <c r="X7" i="1" a="1"/>
  <c r="X7" i="1" s="1"/>
  <c r="X8" i="1" a="1"/>
  <c r="X8"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X23" i="1" a="1"/>
  <c r="X23" i="1" s="1"/>
  <c r="X24" i="1" a="1"/>
  <c r="X24" i="1" s="1"/>
  <c r="X25" i="1" a="1"/>
  <c r="X25" i="1" s="1"/>
  <c r="X26" i="1" a="1"/>
  <c r="X26" i="1" s="1"/>
  <c r="X27" i="1" a="1"/>
  <c r="X27" i="1" s="1"/>
  <c r="X28" i="1" a="1"/>
  <c r="X28" i="1" s="1"/>
  <c r="X29" i="1" a="1"/>
  <c r="X29" i="1" s="1"/>
  <c r="X30" i="1" a="1"/>
  <c r="X30" i="1" s="1"/>
  <c r="X31" i="1" a="1"/>
  <c r="X31" i="1" s="1"/>
  <c r="X32" i="1" a="1"/>
  <c r="X32" i="1" s="1"/>
  <c r="X33" i="1" a="1"/>
  <c r="X33" i="1" s="1"/>
  <c r="X34" i="1" a="1"/>
  <c r="X34" i="1" s="1"/>
  <c r="X35" i="1" a="1"/>
  <c r="X35" i="1" s="1"/>
  <c r="X36" i="1" a="1"/>
  <c r="X36" i="1" s="1"/>
  <c r="X37" i="1" a="1"/>
  <c r="X37" i="1" s="1"/>
  <c r="X38" i="1" a="1"/>
  <c r="X38" i="1" s="1"/>
  <c r="X39" i="1" a="1"/>
  <c r="X39" i="1" s="1"/>
  <c r="X40" i="1" a="1"/>
  <c r="X40" i="1" s="1"/>
  <c r="X41" i="1" a="1"/>
  <c r="X41" i="1" s="1"/>
  <c r="X42" i="1" a="1"/>
  <c r="X42" i="1" s="1"/>
  <c r="X43" i="1" a="1"/>
  <c r="X43" i="1" s="1"/>
  <c r="X44" i="1" a="1"/>
  <c r="X44" i="1" s="1"/>
  <c r="X45" i="1" a="1"/>
  <c r="X45" i="1" s="1"/>
  <c r="X46" i="1" a="1"/>
  <c r="X46" i="1" s="1"/>
  <c r="X47" i="1" a="1"/>
  <c r="X47" i="1" s="1"/>
  <c r="X48" i="1" a="1"/>
  <c r="X48" i="1" s="1"/>
  <c r="X49" i="1" a="1"/>
  <c r="X49" i="1" s="1"/>
  <c r="X50" i="1" a="1"/>
  <c r="X50" i="1" s="1"/>
  <c r="X51" i="1" a="1"/>
  <c r="X51" i="1" s="1"/>
  <c r="X52" i="1" a="1"/>
  <c r="X52" i="1" s="1"/>
  <c r="X53" i="1" a="1"/>
  <c r="X53" i="1" s="1"/>
  <c r="X54" i="1" a="1"/>
  <c r="X54" i="1" s="1"/>
  <c r="X55" i="1" a="1"/>
  <c r="X55" i="1" s="1"/>
  <c r="X56" i="1" a="1"/>
  <c r="X56" i="1" s="1"/>
  <c r="X57" i="1" a="1"/>
  <c r="X57" i="1" s="1"/>
  <c r="X58" i="1" a="1"/>
  <c r="X58" i="1" s="1"/>
  <c r="X59" i="1" a="1"/>
  <c r="X59" i="1" s="1"/>
  <c r="X60" i="1" a="1"/>
  <c r="X60" i="1" s="1"/>
  <c r="X61" i="1" a="1"/>
  <c r="X61" i="1" s="1"/>
  <c r="X62" i="1" a="1"/>
  <c r="X62" i="1" s="1"/>
  <c r="X63" i="1" a="1"/>
  <c r="X63" i="1" s="1"/>
  <c r="X64" i="1" a="1"/>
  <c r="X64" i="1" s="1"/>
  <c r="X65" i="1" a="1"/>
  <c r="X65" i="1" s="1"/>
  <c r="X66" i="1" a="1"/>
  <c r="X66" i="1" s="1"/>
  <c r="X67" i="1" a="1"/>
  <c r="X67" i="1" s="1"/>
  <c r="X68" i="1" a="1"/>
  <c r="X68" i="1" s="1"/>
  <c r="X69" i="1" a="1"/>
  <c r="X69" i="1" s="1"/>
  <c r="X70" i="1" a="1"/>
  <c r="X70" i="1" s="1"/>
  <c r="X71" i="1" a="1"/>
  <c r="X71" i="1" s="1"/>
  <c r="X72" i="1" a="1"/>
  <c r="X72" i="1" s="1"/>
  <c r="X73" i="1" a="1"/>
  <c r="X73" i="1" s="1"/>
  <c r="X74" i="1" a="1"/>
  <c r="X74" i="1" s="1"/>
  <c r="X75" i="1" a="1"/>
  <c r="X75" i="1" s="1"/>
  <c r="X76" i="1" a="1"/>
  <c r="X76" i="1" s="1"/>
  <c r="X77" i="1" a="1"/>
  <c r="X77" i="1" s="1"/>
  <c r="X78" i="1" a="1"/>
  <c r="X78" i="1" s="1"/>
  <c r="X79" i="1" a="1"/>
  <c r="X79" i="1" s="1"/>
  <c r="X80" i="1" a="1"/>
  <c r="X80" i="1" s="1"/>
  <c r="X81" i="1" a="1"/>
  <c r="X81" i="1" s="1"/>
  <c r="X82" i="1" a="1"/>
  <c r="X82" i="1" s="1"/>
  <c r="X83" i="1" a="1"/>
  <c r="X83" i="1" s="1"/>
  <c r="X84" i="1" a="1"/>
  <c r="X84" i="1" s="1"/>
  <c r="X85" i="1" a="1"/>
  <c r="X85" i="1" s="1"/>
  <c r="X86" i="1" a="1"/>
  <c r="X86" i="1" s="1"/>
  <c r="X87" i="1" a="1"/>
  <c r="X87" i="1" s="1"/>
  <c r="X88" i="1" a="1"/>
  <c r="X88" i="1" s="1"/>
  <c r="X89" i="1" a="1"/>
  <c r="X89" i="1" s="1"/>
  <c r="X90" i="1" a="1"/>
  <c r="X90" i="1" s="1"/>
  <c r="X91" i="1" a="1"/>
  <c r="X91" i="1" s="1"/>
  <c r="X92" i="1" a="1"/>
  <c r="X92" i="1" s="1"/>
  <c r="X93" i="1" a="1"/>
  <c r="X93" i="1" s="1"/>
  <c r="X94" i="1" a="1"/>
  <c r="X94" i="1" s="1"/>
  <c r="X95" i="1" a="1"/>
  <c r="X95" i="1" s="1"/>
  <c r="X96" i="1" a="1"/>
  <c r="X96" i="1" s="1"/>
  <c r="X97" i="1" a="1"/>
  <c r="X97" i="1" s="1"/>
  <c r="X98" i="1" a="1"/>
  <c r="X98" i="1" s="1"/>
  <c r="X99" i="1" a="1"/>
  <c r="X99" i="1" s="1"/>
  <c r="X100" i="1" a="1"/>
  <c r="X100" i="1" s="1"/>
  <c r="X101" i="1" a="1"/>
  <c r="X101" i="1" s="1"/>
  <c r="X102" i="1" a="1"/>
  <c r="X102" i="1" s="1"/>
  <c r="X103" i="1" a="1"/>
  <c r="X103" i="1" s="1"/>
  <c r="X104" i="1" a="1"/>
  <c r="X104" i="1" s="1"/>
  <c r="X105" i="1" a="1"/>
  <c r="X105" i="1" s="1"/>
  <c r="X106" i="1" a="1"/>
  <c r="X106" i="1" s="1"/>
  <c r="X107" i="1" a="1"/>
  <c r="X107" i="1" s="1"/>
  <c r="X108" i="1" a="1"/>
  <c r="X108" i="1" s="1"/>
  <c r="X109" i="1" a="1"/>
  <c r="X109" i="1" s="1"/>
  <c r="X110" i="1" a="1"/>
  <c r="X110" i="1" s="1"/>
  <c r="X111" i="1" a="1"/>
  <c r="X111" i="1" s="1"/>
  <c r="X112" i="1" a="1"/>
  <c r="X112" i="1" s="1"/>
  <c r="X113" i="1" a="1"/>
  <c r="X113" i="1" s="1"/>
  <c r="X114" i="1" a="1"/>
  <c r="X114" i="1" s="1"/>
  <c r="X115" i="1" a="1"/>
  <c r="X115" i="1" s="1"/>
  <c r="X116" i="1" a="1"/>
  <c r="X116" i="1" s="1"/>
  <c r="X117" i="1" a="1"/>
  <c r="X117" i="1" s="1"/>
  <c r="X118" i="1" a="1"/>
  <c r="X118" i="1" s="1"/>
  <c r="X119" i="1" a="1"/>
  <c r="X119" i="1" s="1"/>
  <c r="X120" i="1" a="1"/>
  <c r="X120" i="1" s="1"/>
  <c r="X121" i="1" a="1"/>
  <c r="X121" i="1" s="1"/>
  <c r="X122" i="1" a="1"/>
  <c r="X122" i="1" s="1"/>
  <c r="X123" i="1" a="1"/>
  <c r="X123" i="1" s="1"/>
  <c r="X124" i="1" a="1"/>
  <c r="X124" i="1" s="1"/>
  <c r="X125" i="1" a="1"/>
  <c r="X125" i="1" s="1"/>
  <c r="X126" i="1" a="1"/>
  <c r="X126" i="1" s="1"/>
  <c r="X127" i="1" a="1"/>
  <c r="X127" i="1" s="1"/>
  <c r="X128" i="1" a="1"/>
  <c r="X128" i="1" s="1"/>
  <c r="X129" i="1" a="1"/>
  <c r="X129" i="1" s="1"/>
  <c r="X130" i="1" a="1"/>
  <c r="X130" i="1" s="1"/>
  <c r="X131" i="1" a="1"/>
  <c r="X131" i="1" s="1"/>
  <c r="X132" i="1" a="1"/>
  <c r="X132" i="1" s="1"/>
  <c r="X133" i="1" a="1"/>
  <c r="X133" i="1" s="1"/>
  <c r="X134" i="1" a="1"/>
  <c r="X134" i="1" s="1"/>
  <c r="X135" i="1" a="1"/>
  <c r="X135" i="1" s="1"/>
  <c r="X136" i="1" a="1"/>
  <c r="X136" i="1" s="1"/>
  <c r="X137" i="1" a="1"/>
  <c r="X137" i="1" s="1"/>
  <c r="X138" i="1" a="1"/>
  <c r="X138" i="1" s="1"/>
  <c r="X139" i="1" a="1"/>
  <c r="X139" i="1" s="1"/>
  <c r="X140" i="1" a="1"/>
  <c r="X140" i="1" s="1"/>
  <c r="X141" i="1" a="1"/>
  <c r="X141" i="1" s="1"/>
  <c r="X142" i="1" a="1"/>
  <c r="X142" i="1" s="1"/>
  <c r="X143" i="1" a="1"/>
  <c r="X143" i="1" s="1"/>
  <c r="X144" i="1" a="1"/>
  <c r="X144" i="1" s="1"/>
  <c r="X145" i="1" a="1"/>
  <c r="X145" i="1" s="1"/>
  <c r="X146" i="1" a="1"/>
  <c r="X146" i="1" s="1"/>
  <c r="X147" i="1" a="1"/>
  <c r="X147" i="1" s="1"/>
  <c r="X148" i="1" a="1"/>
  <c r="X148" i="1" s="1"/>
  <c r="X149" i="1" a="1"/>
  <c r="X149" i="1" s="1"/>
  <c r="X150" i="1" a="1"/>
  <c r="X150" i="1" s="1"/>
  <c r="X151" i="1" a="1"/>
  <c r="X151" i="1" s="1"/>
  <c r="X152" i="1" a="1"/>
  <c r="X152" i="1" s="1"/>
  <c r="X153" i="1" a="1"/>
  <c r="X153" i="1" s="1"/>
  <c r="X154" i="1" a="1"/>
  <c r="X154" i="1" s="1"/>
  <c r="X155" i="1" a="1"/>
  <c r="X155" i="1" s="1"/>
  <c r="X156" i="1" a="1"/>
  <c r="X156" i="1" s="1"/>
  <c r="X157" i="1" a="1"/>
  <c r="X157" i="1" s="1"/>
  <c r="X158" i="1" a="1"/>
  <c r="X158" i="1" s="1"/>
  <c r="X159" i="1" a="1"/>
  <c r="X159" i="1" s="1"/>
  <c r="X160" i="1" a="1"/>
  <c r="X160" i="1" s="1"/>
  <c r="X161" i="1" a="1"/>
  <c r="X161" i="1" s="1"/>
  <c r="X162" i="1" a="1"/>
  <c r="X162" i="1" s="1"/>
  <c r="X163" i="1" a="1"/>
  <c r="X163" i="1" s="1"/>
  <c r="X164" i="1" a="1"/>
  <c r="X164" i="1" s="1"/>
  <c r="X165" i="1" a="1"/>
  <c r="X165" i="1" s="1"/>
  <c r="X166" i="1" a="1"/>
  <c r="X166" i="1" s="1"/>
  <c r="X167" i="1" a="1"/>
  <c r="X167" i="1" s="1"/>
  <c r="X168" i="1" a="1"/>
  <c r="X168" i="1" s="1"/>
  <c r="X169" i="1" a="1"/>
  <c r="X169" i="1" s="1"/>
  <c r="X170" i="1" a="1"/>
  <c r="X170" i="1" s="1"/>
  <c r="X171" i="1" a="1"/>
  <c r="X171" i="1" s="1"/>
  <c r="X172" i="1" a="1"/>
  <c r="X172" i="1" s="1"/>
  <c r="X173" i="1" a="1"/>
  <c r="X173" i="1" s="1"/>
  <c r="X174" i="1" a="1"/>
  <c r="X174" i="1" s="1"/>
  <c r="X175" i="1" a="1"/>
  <c r="X175" i="1" s="1"/>
  <c r="X176" i="1" a="1"/>
  <c r="X176" i="1" s="1"/>
  <c r="X177" i="1" a="1"/>
  <c r="X177" i="1" s="1"/>
  <c r="X178" i="1" a="1"/>
  <c r="X178" i="1" s="1"/>
  <c r="X179" i="1" a="1"/>
  <c r="X179" i="1" s="1"/>
  <c r="X180" i="1" a="1"/>
  <c r="X180" i="1" s="1"/>
  <c r="X181" i="1" a="1"/>
  <c r="X181" i="1" s="1"/>
  <c r="X182" i="1" a="1"/>
  <c r="X182" i="1" s="1"/>
  <c r="X183" i="1" a="1"/>
  <c r="X183" i="1" s="1"/>
  <c r="X184" i="1" a="1"/>
  <c r="X184" i="1" s="1"/>
  <c r="X185" i="1" a="1"/>
  <c r="X185" i="1" s="1"/>
  <c r="X186" i="1" a="1"/>
  <c r="X186" i="1" s="1"/>
  <c r="X187" i="1" a="1"/>
  <c r="X187" i="1" s="1"/>
  <c r="X188" i="1" a="1"/>
  <c r="X188" i="1" s="1"/>
  <c r="X189" i="1" a="1"/>
  <c r="X189" i="1" s="1"/>
  <c r="X190" i="1" a="1"/>
  <c r="X190" i="1" s="1"/>
  <c r="X191" i="1" a="1"/>
  <c r="X191" i="1" s="1"/>
  <c r="X192" i="1" a="1"/>
  <c r="X192" i="1" s="1"/>
  <c r="X193" i="1" a="1"/>
  <c r="X193" i="1" s="1"/>
  <c r="X194" i="1" a="1"/>
  <c r="X194" i="1" s="1"/>
  <c r="X195" i="1" a="1"/>
  <c r="X195" i="1" s="1"/>
  <c r="X196" i="1" a="1"/>
  <c r="X196" i="1" s="1"/>
  <c r="X197" i="1" a="1"/>
  <c r="X197" i="1" s="1"/>
  <c r="X198" i="1" a="1"/>
  <c r="X198" i="1" s="1"/>
  <c r="X199" i="1" a="1"/>
  <c r="X199" i="1" s="1"/>
  <c r="X200" i="1" a="1"/>
  <c r="X200" i="1" s="1"/>
  <c r="X201" i="1" a="1"/>
  <c r="X201" i="1" s="1"/>
  <c r="X202" i="1" a="1"/>
  <c r="X202" i="1" s="1"/>
  <c r="X203" i="1" a="1"/>
  <c r="X203" i="1" s="1"/>
  <c r="X204" i="1" a="1"/>
  <c r="X204" i="1" s="1"/>
  <c r="X205" i="1" a="1"/>
  <c r="X205" i="1" s="1"/>
  <c r="X206" i="1" a="1"/>
  <c r="X206" i="1" s="1"/>
  <c r="X207" i="1" a="1"/>
  <c r="X207" i="1" s="1"/>
  <c r="X208" i="1" a="1"/>
  <c r="X208" i="1" s="1"/>
  <c r="X209" i="1" a="1"/>
  <c r="X209" i="1" s="1"/>
  <c r="X210" i="1" a="1"/>
  <c r="X210" i="1" s="1"/>
  <c r="X211" i="1" a="1"/>
  <c r="X211" i="1" s="1"/>
  <c r="X212" i="1" a="1"/>
  <c r="X212" i="1" s="1"/>
  <c r="X213" i="1" a="1"/>
  <c r="X213" i="1" s="1"/>
  <c r="X214" i="1" a="1"/>
  <c r="X214" i="1" s="1"/>
  <c r="X215" i="1" a="1"/>
  <c r="X215" i="1" s="1"/>
  <c r="X216" i="1" a="1"/>
  <c r="X216" i="1" s="1"/>
  <c r="X217" i="1" a="1"/>
  <c r="X217" i="1" s="1"/>
  <c r="X218" i="1" a="1"/>
  <c r="X218" i="1" s="1"/>
  <c r="X219" i="1" a="1"/>
  <c r="X219" i="1" s="1"/>
  <c r="X220" i="1" a="1"/>
  <c r="X220" i="1" s="1"/>
  <c r="X221" i="1" a="1"/>
  <c r="X221" i="1" s="1"/>
  <c r="X222" i="1" a="1"/>
  <c r="X222" i="1" s="1"/>
  <c r="X223" i="1" a="1"/>
  <c r="X223" i="1" s="1"/>
  <c r="X224" i="1" a="1"/>
  <c r="X224" i="1" s="1"/>
  <c r="X225" i="1" a="1"/>
  <c r="X225" i="1" s="1"/>
  <c r="X226" i="1" a="1"/>
  <c r="X226" i="1" s="1"/>
  <c r="X227" i="1" a="1"/>
  <c r="X227" i="1" s="1"/>
  <c r="X228" i="1" a="1"/>
  <c r="X228" i="1" s="1"/>
  <c r="X229" i="1" a="1"/>
  <c r="X229" i="1" s="1"/>
  <c r="X230" i="1" a="1"/>
  <c r="X230" i="1" s="1"/>
  <c r="X231" i="1" a="1"/>
  <c r="X231" i="1" s="1"/>
  <c r="X232" i="1" a="1"/>
  <c r="X232" i="1" s="1"/>
  <c r="X233" i="1" a="1"/>
  <c r="X233" i="1" s="1"/>
  <c r="X234" i="1" a="1"/>
  <c r="X234" i="1" s="1"/>
  <c r="X235" i="1" a="1"/>
  <c r="X235" i="1" s="1"/>
  <c r="X236" i="1" a="1"/>
  <c r="X236" i="1" s="1"/>
  <c r="X237" i="1" a="1"/>
  <c r="X237" i="1" s="1"/>
  <c r="X238" i="1" a="1"/>
  <c r="X238" i="1" s="1"/>
  <c r="X239" i="1" a="1"/>
  <c r="X239" i="1" s="1"/>
  <c r="X240" i="1" a="1"/>
  <c r="X240" i="1" s="1"/>
  <c r="X241" i="1" a="1"/>
  <c r="X241" i="1" s="1"/>
  <c r="X242" i="1" a="1"/>
  <c r="X242" i="1" s="1"/>
  <c r="X243" i="1" a="1"/>
  <c r="X243" i="1" s="1"/>
  <c r="X244" i="1" a="1"/>
  <c r="X244" i="1" s="1"/>
  <c r="X245" i="1" a="1"/>
  <c r="X245" i="1" s="1"/>
  <c r="X246" i="1" a="1"/>
  <c r="X246" i="1" s="1"/>
  <c r="X247" i="1" a="1"/>
  <c r="X247" i="1" s="1"/>
  <c r="X248" i="1" a="1"/>
  <c r="X248" i="1" s="1"/>
  <c r="X249" i="1" a="1"/>
  <c r="X249" i="1" s="1"/>
  <c r="X250" i="1" a="1"/>
  <c r="X250" i="1" s="1"/>
  <c r="X251" i="1" a="1"/>
  <c r="X251" i="1" s="1"/>
  <c r="X252" i="1" a="1"/>
  <c r="X252" i="1" s="1"/>
  <c r="X253" i="1" a="1"/>
  <c r="X253" i="1" s="1"/>
  <c r="X254" i="1" a="1"/>
  <c r="X254" i="1" s="1"/>
  <c r="X255" i="1" a="1"/>
  <c r="X255" i="1" s="1"/>
  <c r="X256" i="1" a="1"/>
  <c r="X256" i="1" s="1"/>
  <c r="X257" i="1" a="1"/>
  <c r="X257" i="1" s="1"/>
  <c r="X258" i="1" a="1"/>
  <c r="X258" i="1" s="1"/>
  <c r="X259" i="1" a="1"/>
  <c r="X259" i="1" s="1"/>
  <c r="X260" i="1" a="1"/>
  <c r="X260" i="1" s="1"/>
  <c r="X261" i="1" a="1"/>
  <c r="X261" i="1" s="1"/>
  <c r="X262" i="1" a="1"/>
  <c r="X262" i="1" s="1"/>
  <c r="X263" i="1" a="1"/>
  <c r="X263" i="1" s="1"/>
  <c r="X264" i="1" a="1"/>
  <c r="X264" i="1" s="1"/>
  <c r="X265" i="1" a="1"/>
  <c r="X265" i="1" s="1"/>
  <c r="X266" i="1" a="1"/>
  <c r="X266" i="1" s="1"/>
  <c r="X267" i="1" a="1"/>
  <c r="X267" i="1" s="1"/>
  <c r="X268" i="1" a="1"/>
  <c r="X268" i="1" s="1"/>
  <c r="X269" i="1" a="1"/>
  <c r="X269" i="1" s="1"/>
  <c r="X270" i="1" a="1"/>
  <c r="X270" i="1" s="1"/>
  <c r="X271" i="1" a="1"/>
  <c r="X271" i="1" s="1"/>
  <c r="X272" i="1" a="1"/>
  <c r="X272" i="1" s="1"/>
  <c r="X273" i="1" a="1"/>
  <c r="X273" i="1" s="1"/>
  <c r="X274" i="1" a="1"/>
  <c r="X274" i="1" s="1"/>
  <c r="X275" i="1" a="1"/>
  <c r="X275" i="1" s="1"/>
  <c r="X276" i="1" a="1"/>
  <c r="X276" i="1" s="1"/>
  <c r="X277" i="1" a="1"/>
  <c r="X277" i="1" s="1"/>
  <c r="X278" i="1" a="1"/>
  <c r="X278" i="1" s="1"/>
  <c r="X279" i="1" a="1"/>
  <c r="X279" i="1" s="1"/>
  <c r="X280" i="1" a="1"/>
  <c r="X280" i="1" s="1"/>
  <c r="X281" i="1" a="1"/>
  <c r="X281" i="1" s="1"/>
  <c r="X282" i="1" a="1"/>
  <c r="X282" i="1" s="1"/>
  <c r="X283" i="1" a="1"/>
  <c r="X283" i="1" s="1"/>
  <c r="X284" i="1" a="1"/>
  <c r="X284" i="1" s="1"/>
  <c r="X285" i="1" a="1"/>
  <c r="X285" i="1" s="1"/>
  <c r="X286" i="1" a="1"/>
  <c r="X286" i="1" s="1"/>
  <c r="X287" i="1" a="1"/>
  <c r="X287" i="1" s="1"/>
  <c r="X288" i="1" a="1"/>
  <c r="X288" i="1" s="1"/>
  <c r="X289" i="1" a="1"/>
  <c r="X289" i="1" s="1"/>
  <c r="X290" i="1" a="1"/>
  <c r="X290" i="1" s="1"/>
  <c r="X291" i="1" a="1"/>
  <c r="X291" i="1" s="1"/>
  <c r="X292" i="1" a="1"/>
  <c r="X292" i="1" s="1"/>
  <c r="X293" i="1" a="1"/>
  <c r="X293" i="1" s="1"/>
  <c r="X294" i="1" a="1"/>
  <c r="X294" i="1" s="1"/>
  <c r="X295" i="1" a="1"/>
  <c r="X295" i="1" s="1"/>
  <c r="X296" i="1" a="1"/>
  <c r="X296" i="1" s="1"/>
  <c r="X297" i="1" a="1"/>
  <c r="X297" i="1" s="1"/>
  <c r="X298" i="1" a="1"/>
  <c r="X298" i="1" s="1"/>
  <c r="X299" i="1" a="1"/>
  <c r="X299" i="1" s="1"/>
  <c r="X300" i="1" a="1"/>
  <c r="X300" i="1" s="1"/>
  <c r="X301" i="1" a="1"/>
  <c r="X301" i="1" s="1"/>
  <c r="X302" i="1" a="1"/>
  <c r="X302" i="1" s="1"/>
  <c r="X303" i="1" a="1"/>
  <c r="X303" i="1" s="1"/>
  <c r="X304" i="1" a="1"/>
  <c r="X304" i="1" s="1"/>
  <c r="X305" i="1" a="1"/>
  <c r="X305" i="1" s="1"/>
  <c r="X306" i="1" a="1"/>
  <c r="X306" i="1" s="1"/>
  <c r="X307" i="1" a="1"/>
  <c r="X307" i="1" s="1"/>
  <c r="X308" i="1" a="1"/>
  <c r="X308" i="1" s="1"/>
  <c r="X309" i="1" a="1"/>
  <c r="X309" i="1" s="1"/>
  <c r="X310" i="1" a="1"/>
  <c r="X310" i="1" s="1"/>
  <c r="X311" i="1" a="1"/>
  <c r="X311" i="1" s="1"/>
  <c r="X312" i="1" a="1"/>
  <c r="X312" i="1" s="1"/>
  <c r="X313" i="1" a="1"/>
  <c r="X313" i="1" s="1"/>
  <c r="X314" i="1" a="1"/>
  <c r="X314" i="1" s="1"/>
  <c r="X315" i="1" a="1"/>
  <c r="X315" i="1" s="1"/>
  <c r="X316" i="1" a="1"/>
  <c r="X316" i="1" s="1"/>
  <c r="X317" i="1" a="1"/>
  <c r="X317" i="1" s="1"/>
  <c r="X318" i="1" a="1"/>
  <c r="X318" i="1" s="1"/>
  <c r="X319" i="1" a="1"/>
  <c r="X319" i="1" s="1"/>
  <c r="X320" i="1" a="1"/>
  <c r="X320" i="1" s="1"/>
  <c r="X321" i="1" a="1"/>
  <c r="X321" i="1" s="1"/>
  <c r="X322" i="1" a="1"/>
  <c r="X322" i="1" s="1"/>
  <c r="X323" i="1" a="1"/>
  <c r="X323" i="1" s="1"/>
  <c r="X324" i="1" a="1"/>
  <c r="X324" i="1" s="1"/>
  <c r="X325" i="1" a="1"/>
  <c r="X325" i="1" s="1"/>
  <c r="X326" i="1" a="1"/>
  <c r="X326" i="1" s="1"/>
  <c r="X327" i="1" a="1"/>
  <c r="X327" i="1" s="1"/>
  <c r="X328" i="1" a="1"/>
  <c r="X328" i="1" s="1"/>
  <c r="X329" i="1" a="1"/>
  <c r="X329" i="1" s="1"/>
  <c r="X330" i="1" a="1"/>
  <c r="X330" i="1" s="1"/>
  <c r="X331" i="1" a="1"/>
  <c r="X331" i="1" s="1"/>
  <c r="X332" i="1" a="1"/>
  <c r="X332" i="1" s="1"/>
  <c r="X333" i="1" a="1"/>
  <c r="X333" i="1" s="1"/>
  <c r="X334" i="1" a="1"/>
  <c r="X334" i="1" s="1"/>
  <c r="X335" i="1" a="1"/>
  <c r="X335" i="1" s="1"/>
  <c r="X336" i="1" a="1"/>
  <c r="X336" i="1" s="1"/>
  <c r="X337" i="1" a="1"/>
  <c r="X337" i="1" s="1"/>
  <c r="X338" i="1" a="1"/>
  <c r="X338" i="1" s="1"/>
  <c r="X339" i="1" a="1"/>
  <c r="X339" i="1" s="1"/>
  <c r="X340" i="1" a="1"/>
  <c r="X340" i="1" s="1"/>
  <c r="X341" i="1" a="1"/>
  <c r="X341" i="1" s="1"/>
  <c r="X342" i="1" a="1"/>
  <c r="X342" i="1" s="1"/>
  <c r="X343" i="1" a="1"/>
  <c r="X343" i="1" s="1"/>
  <c r="X344" i="1" a="1"/>
  <c r="X344" i="1" s="1"/>
  <c r="X345" i="1" a="1"/>
  <c r="X345" i="1" s="1"/>
  <c r="X346" i="1" a="1"/>
  <c r="X346" i="1" s="1"/>
  <c r="X347" i="1" a="1"/>
  <c r="X347" i="1" s="1"/>
  <c r="X348" i="1" a="1"/>
  <c r="X348" i="1" s="1"/>
  <c r="X349" i="1" a="1"/>
  <c r="X349" i="1" s="1"/>
  <c r="X350" i="1" a="1"/>
  <c r="X350" i="1" s="1"/>
  <c r="X351" i="1" a="1"/>
  <c r="X351" i="1" s="1"/>
  <c r="X352" i="1" a="1"/>
  <c r="X352" i="1" s="1"/>
  <c r="X353" i="1" a="1"/>
  <c r="X353" i="1" s="1"/>
  <c r="X354" i="1" a="1"/>
  <c r="X354" i="1" s="1"/>
  <c r="X355" i="1" a="1"/>
  <c r="X355" i="1" s="1"/>
  <c r="X356" i="1" a="1"/>
  <c r="X356" i="1" s="1"/>
  <c r="X357" i="1" a="1"/>
  <c r="X357" i="1" s="1"/>
  <c r="X358" i="1" a="1"/>
  <c r="X358" i="1" s="1"/>
  <c r="X359" i="1" a="1"/>
  <c r="X359" i="1" s="1"/>
  <c r="X360" i="1" a="1"/>
  <c r="X360" i="1" s="1"/>
  <c r="X361" i="1" a="1"/>
  <c r="X361" i="1" s="1"/>
  <c r="X362" i="1" a="1"/>
  <c r="X362" i="1" s="1"/>
  <c r="X363" i="1" a="1"/>
  <c r="X363" i="1" s="1"/>
  <c r="X364" i="1" a="1"/>
  <c r="X364" i="1" s="1"/>
  <c r="X365" i="1" a="1"/>
  <c r="X365" i="1" s="1"/>
  <c r="X366" i="1" a="1"/>
  <c r="X366" i="1" s="1"/>
  <c r="X367" i="1" a="1"/>
  <c r="X367" i="1" s="1"/>
  <c r="X368" i="1" a="1"/>
  <c r="X368" i="1" s="1"/>
  <c r="X369" i="1" a="1"/>
  <c r="X369" i="1" s="1"/>
  <c r="X370" i="1" a="1"/>
  <c r="X370" i="1" s="1"/>
  <c r="X371" i="1" a="1"/>
  <c r="X371" i="1" s="1"/>
  <c r="X372" i="1" a="1"/>
  <c r="X372" i="1" s="1"/>
  <c r="X373" i="1" a="1"/>
  <c r="X373" i="1" s="1"/>
  <c r="X374" i="1" a="1"/>
  <c r="X374" i="1" s="1"/>
  <c r="X375" i="1" a="1"/>
  <c r="X375" i="1" s="1"/>
  <c r="X376" i="1" a="1"/>
  <c r="X376" i="1" s="1"/>
  <c r="X377" i="1" a="1"/>
  <c r="X377" i="1" s="1"/>
  <c r="X378" i="1" a="1"/>
  <c r="X378" i="1" s="1"/>
  <c r="X379" i="1" a="1"/>
  <c r="X379" i="1" s="1"/>
  <c r="X380" i="1" a="1"/>
  <c r="X380" i="1" s="1"/>
  <c r="X381" i="1" a="1"/>
  <c r="X381" i="1" s="1"/>
  <c r="X382" i="1" a="1"/>
  <c r="X382" i="1" s="1"/>
  <c r="X383" i="1" a="1"/>
  <c r="X383" i="1" s="1"/>
  <c r="X384" i="1" a="1"/>
  <c r="X384" i="1" s="1"/>
  <c r="X385" i="1" a="1"/>
  <c r="X385" i="1" s="1"/>
  <c r="X386" i="1" a="1"/>
  <c r="X386" i="1" s="1"/>
  <c r="X387" i="1" a="1"/>
  <c r="X387" i="1" s="1"/>
  <c r="X388" i="1" a="1"/>
  <c r="X388" i="1" s="1"/>
  <c r="X389" i="1" a="1"/>
  <c r="X389" i="1" s="1"/>
  <c r="X390" i="1" a="1"/>
  <c r="X390" i="1" s="1"/>
  <c r="X391" i="1" a="1"/>
  <c r="X391" i="1" s="1"/>
  <c r="X392" i="1" a="1"/>
  <c r="X392" i="1" s="1"/>
  <c r="X393" i="1" a="1"/>
  <c r="X393" i="1" s="1"/>
  <c r="X394" i="1" a="1"/>
  <c r="X394" i="1" s="1"/>
  <c r="X395" i="1" a="1"/>
  <c r="X395" i="1" s="1"/>
  <c r="X396" i="1" a="1"/>
  <c r="X396" i="1" s="1"/>
  <c r="X397" i="1" a="1"/>
  <c r="X397" i="1" s="1"/>
  <c r="X398" i="1" a="1"/>
  <c r="X398" i="1" s="1"/>
  <c r="X399" i="1" a="1"/>
  <c r="X399" i="1" s="1"/>
  <c r="X400" i="1" a="1"/>
  <c r="X400" i="1" s="1"/>
  <c r="X401" i="1" a="1"/>
  <c r="X401" i="1" s="1"/>
  <c r="X402" i="1" a="1"/>
  <c r="X402" i="1" s="1"/>
  <c r="X403" i="1" a="1"/>
  <c r="X403" i="1" s="1"/>
  <c r="X404" i="1" a="1"/>
  <c r="X404" i="1" s="1"/>
  <c r="X405" i="1" a="1"/>
  <c r="X405" i="1" s="1"/>
  <c r="X406" i="1" a="1"/>
  <c r="X406" i="1" s="1"/>
  <c r="X407" i="1" a="1"/>
  <c r="X407" i="1" s="1"/>
  <c r="X408" i="1" a="1"/>
  <c r="X408" i="1" s="1"/>
  <c r="X409" i="1" a="1"/>
  <c r="X409" i="1" s="1"/>
  <c r="X410" i="1" a="1"/>
  <c r="X410" i="1" s="1"/>
  <c r="X411" i="1" a="1"/>
  <c r="X411" i="1" s="1"/>
  <c r="X412" i="1" a="1"/>
  <c r="X412" i="1" s="1"/>
  <c r="X413" i="1" a="1"/>
  <c r="X413" i="1" s="1"/>
  <c r="X414" i="1" a="1"/>
  <c r="X414" i="1" s="1"/>
  <c r="X415" i="1" a="1"/>
  <c r="X415" i="1" s="1"/>
  <c r="X416" i="1" a="1"/>
  <c r="X416" i="1" s="1"/>
  <c r="X417" i="1" a="1"/>
  <c r="X417" i="1" s="1"/>
  <c r="X418" i="1" a="1"/>
  <c r="X418" i="1" s="1"/>
  <c r="X419" i="1" a="1"/>
  <c r="X419" i="1" s="1"/>
  <c r="X420" i="1" a="1"/>
  <c r="X420" i="1" s="1"/>
  <c r="X421" i="1" a="1"/>
  <c r="X421" i="1" s="1"/>
  <c r="X422" i="1" a="1"/>
  <c r="X422" i="1" s="1"/>
  <c r="X423" i="1" a="1"/>
  <c r="X423" i="1" s="1"/>
  <c r="X424" i="1" a="1"/>
  <c r="X424" i="1" s="1"/>
  <c r="X425" i="1" a="1"/>
  <c r="X425" i="1" s="1"/>
  <c r="X426" i="1" a="1"/>
  <c r="X426" i="1" s="1"/>
  <c r="X427" i="1" a="1"/>
  <c r="X427" i="1" s="1"/>
  <c r="X428" i="1" a="1"/>
  <c r="X428" i="1" s="1"/>
  <c r="X429" i="1" a="1"/>
  <c r="X429" i="1" s="1"/>
  <c r="X430" i="1" a="1"/>
  <c r="X430" i="1" s="1"/>
  <c r="X431" i="1" a="1"/>
  <c r="X431" i="1" s="1"/>
  <c r="X432" i="1" a="1"/>
  <c r="X432" i="1" s="1"/>
  <c r="X433" i="1" a="1"/>
  <c r="X433" i="1" s="1"/>
  <c r="X434" i="1" a="1"/>
  <c r="X434" i="1" s="1"/>
  <c r="X435" i="1" a="1"/>
  <c r="X435" i="1" s="1"/>
  <c r="X436" i="1" a="1"/>
  <c r="X436" i="1" s="1"/>
  <c r="X437" i="1" a="1"/>
  <c r="X437" i="1" s="1"/>
  <c r="X438" i="1" a="1"/>
  <c r="X438" i="1" s="1"/>
  <c r="X439" i="1" a="1"/>
  <c r="X439" i="1" s="1"/>
  <c r="X440" i="1" a="1"/>
  <c r="X440" i="1" s="1"/>
  <c r="X441" i="1" a="1"/>
  <c r="X441" i="1" s="1"/>
  <c r="X442" i="1" a="1"/>
  <c r="X442" i="1" s="1"/>
  <c r="X443" i="1" a="1"/>
  <c r="X443" i="1" s="1"/>
  <c r="X444" i="1" a="1"/>
  <c r="X444" i="1" s="1"/>
  <c r="X445" i="1" a="1"/>
  <c r="X445" i="1" s="1"/>
  <c r="X446" i="1" a="1"/>
  <c r="X446" i="1" s="1"/>
  <c r="X447" i="1" a="1"/>
  <c r="X447" i="1" s="1"/>
  <c r="X448" i="1" a="1"/>
  <c r="X448" i="1" s="1"/>
  <c r="X449" i="1" a="1"/>
  <c r="X449" i="1" s="1"/>
  <c r="X450" i="1" a="1"/>
  <c r="X450" i="1" s="1"/>
  <c r="X451" i="1" a="1"/>
  <c r="X451" i="1" s="1"/>
  <c r="X452" i="1" a="1"/>
  <c r="X452" i="1" s="1"/>
  <c r="X453" i="1" a="1"/>
  <c r="X453" i="1" s="1"/>
  <c r="X454" i="1" a="1"/>
  <c r="X454" i="1" s="1"/>
  <c r="X455" i="1" a="1"/>
  <c r="X455" i="1" s="1"/>
  <c r="X456" i="1" a="1"/>
  <c r="X456" i="1" s="1"/>
  <c r="X457" i="1" a="1"/>
  <c r="X457" i="1" s="1"/>
  <c r="X458" i="1" a="1"/>
  <c r="X458" i="1" s="1"/>
  <c r="X459" i="1" a="1"/>
  <c r="X459" i="1" s="1"/>
  <c r="X460" i="1" a="1"/>
  <c r="X460" i="1" s="1"/>
  <c r="X461" i="1" a="1"/>
  <c r="X461" i="1" s="1"/>
  <c r="X462" i="1" a="1"/>
  <c r="X462" i="1" s="1"/>
  <c r="X463" i="1" a="1"/>
  <c r="X463" i="1" s="1"/>
  <c r="X464" i="1" a="1"/>
  <c r="X464" i="1" s="1"/>
  <c r="X465" i="1" a="1"/>
  <c r="X465" i="1" s="1"/>
  <c r="X466" i="1" a="1"/>
  <c r="X466" i="1" s="1"/>
  <c r="X467" i="1" a="1"/>
  <c r="X467" i="1" s="1"/>
  <c r="X468" i="1" a="1"/>
  <c r="X468" i="1" s="1"/>
  <c r="X469" i="1" a="1"/>
  <c r="X469" i="1" s="1"/>
  <c r="X470" i="1" a="1"/>
  <c r="X470" i="1" s="1"/>
  <c r="X471" i="1" a="1"/>
  <c r="X471" i="1" s="1"/>
  <c r="X472" i="1" a="1"/>
  <c r="X472" i="1" s="1"/>
  <c r="X473" i="1" a="1"/>
  <c r="X473" i="1" s="1"/>
  <c r="X474" i="1" a="1"/>
  <c r="X474" i="1" s="1"/>
  <c r="X475" i="1" a="1"/>
  <c r="X475" i="1" s="1"/>
  <c r="X476" i="1" a="1"/>
  <c r="X476" i="1" s="1"/>
  <c r="X477" i="1" a="1"/>
  <c r="X477" i="1" s="1"/>
  <c r="X478" i="1" a="1"/>
  <c r="X478" i="1" s="1"/>
  <c r="X479" i="1" a="1"/>
  <c r="X479" i="1" s="1"/>
  <c r="X480" i="1" a="1"/>
  <c r="X480" i="1" s="1"/>
  <c r="X481" i="1" a="1"/>
  <c r="X481" i="1" s="1"/>
  <c r="X482" i="1" a="1"/>
  <c r="X482" i="1" s="1"/>
  <c r="X483" i="1" a="1"/>
  <c r="X483" i="1" s="1"/>
  <c r="X484" i="1" a="1"/>
  <c r="X484" i="1" s="1"/>
  <c r="X485" i="1" a="1"/>
  <c r="X485" i="1" s="1"/>
  <c r="X486" i="1" a="1"/>
  <c r="X486" i="1" s="1"/>
  <c r="X487" i="1" a="1"/>
  <c r="X487" i="1" s="1"/>
  <c r="X488" i="1" a="1"/>
  <c r="X488" i="1" s="1"/>
  <c r="X489" i="1" a="1"/>
  <c r="X489" i="1" s="1"/>
  <c r="X490" i="1" a="1"/>
  <c r="X490" i="1" s="1"/>
  <c r="X491" i="1" a="1"/>
  <c r="X491" i="1" s="1"/>
  <c r="X492" i="1" a="1"/>
  <c r="X492" i="1" s="1"/>
  <c r="X493" i="1" a="1"/>
  <c r="X493" i="1" s="1"/>
  <c r="X494" i="1" a="1"/>
  <c r="X494" i="1" s="1"/>
  <c r="X495" i="1" a="1"/>
  <c r="X495" i="1" s="1"/>
  <c r="X496" i="1" a="1"/>
  <c r="X496" i="1" s="1"/>
  <c r="X497" i="1" a="1"/>
  <c r="X497" i="1" s="1"/>
  <c r="X498" i="1" a="1"/>
  <c r="X498" i="1" s="1"/>
  <c r="X499" i="1" a="1"/>
  <c r="X499" i="1" s="1"/>
  <c r="X500" i="1" a="1"/>
  <c r="X500" i="1" s="1"/>
  <c r="X501" i="1" a="1"/>
  <c r="X501" i="1" s="1"/>
  <c r="X502" i="1" a="1"/>
  <c r="X502" i="1" s="1"/>
  <c r="X503" i="1" a="1"/>
  <c r="X503" i="1" s="1"/>
  <c r="X504" i="1" a="1"/>
  <c r="X504" i="1" s="1"/>
  <c r="X505" i="1" a="1"/>
  <c r="X505" i="1" s="1"/>
  <c r="X506" i="1" a="1"/>
  <c r="X506" i="1" s="1"/>
  <c r="Y7" i="1" a="1"/>
  <c r="Y7" i="1" s="1"/>
  <c r="Y8" i="1" a="1"/>
  <c r="Y8" i="1" s="1"/>
  <c r="Y9" i="1" a="1"/>
  <c r="Y9" i="1" s="1"/>
  <c r="Y10" i="1" a="1"/>
  <c r="Y10" i="1" s="1"/>
  <c r="Y11" i="1" a="1"/>
  <c r="Y11" i="1" s="1"/>
  <c r="Y12" i="1" a="1"/>
  <c r="Y12" i="1" s="1"/>
  <c r="Y13" i="1" a="1"/>
  <c r="Y13" i="1" s="1"/>
  <c r="Y14" i="1" a="1"/>
  <c r="Y14" i="1" s="1"/>
  <c r="Y15" i="1" a="1"/>
  <c r="Y15" i="1" s="1"/>
  <c r="Y16" i="1" a="1"/>
  <c r="Y16" i="1" s="1"/>
  <c r="Y17" i="1" a="1"/>
  <c r="Y17" i="1" s="1"/>
  <c r="Y18" i="1" a="1"/>
  <c r="Y18" i="1" s="1"/>
  <c r="Y19" i="1" a="1"/>
  <c r="Y19" i="1" s="1"/>
  <c r="Y20" i="1" a="1"/>
  <c r="Y20" i="1" s="1"/>
  <c r="Y21" i="1" a="1"/>
  <c r="Y21" i="1" s="1"/>
  <c r="Y22" i="1" a="1"/>
  <c r="Y22" i="1" s="1"/>
  <c r="Y23" i="1" a="1"/>
  <c r="Y23" i="1" s="1"/>
  <c r="Y24" i="1" a="1"/>
  <c r="Y24" i="1" s="1"/>
  <c r="Y25" i="1" a="1"/>
  <c r="Y25" i="1" s="1"/>
  <c r="Y26" i="1" a="1"/>
  <c r="Y26" i="1" s="1"/>
  <c r="Y27" i="1" a="1"/>
  <c r="Y27" i="1" s="1"/>
  <c r="Y28" i="1" a="1"/>
  <c r="Y28" i="1" s="1"/>
  <c r="Y29" i="1" a="1"/>
  <c r="Y29" i="1" s="1"/>
  <c r="Y30" i="1" a="1"/>
  <c r="Y30" i="1" s="1"/>
  <c r="Y31" i="1" a="1"/>
  <c r="Y31" i="1" s="1"/>
  <c r="Y32" i="1" a="1"/>
  <c r="Y32" i="1" s="1"/>
  <c r="Y33" i="1" a="1"/>
  <c r="Y33" i="1" s="1"/>
  <c r="Y34" i="1" a="1"/>
  <c r="Y34" i="1" s="1"/>
  <c r="Y35" i="1" a="1"/>
  <c r="Y35" i="1" s="1"/>
  <c r="Y36" i="1" a="1"/>
  <c r="Y36" i="1" s="1"/>
  <c r="Y37" i="1" a="1"/>
  <c r="Y37" i="1" s="1"/>
  <c r="Y38" i="1" a="1"/>
  <c r="Y38" i="1" s="1"/>
  <c r="Y39" i="1" a="1"/>
  <c r="Y39" i="1" s="1"/>
  <c r="Y40" i="1" a="1"/>
  <c r="Y40" i="1" s="1"/>
  <c r="Y41" i="1" a="1"/>
  <c r="Y41" i="1" s="1"/>
  <c r="Y42" i="1" a="1"/>
  <c r="Y42" i="1" s="1"/>
  <c r="Y43" i="1" a="1"/>
  <c r="Y43" i="1" s="1"/>
  <c r="Y44" i="1" a="1"/>
  <c r="Y44" i="1" s="1"/>
  <c r="Y45" i="1" a="1"/>
  <c r="Y45" i="1" s="1"/>
  <c r="Y46" i="1" a="1"/>
  <c r="Y46" i="1" s="1"/>
  <c r="Y47" i="1" a="1"/>
  <c r="Y47" i="1" s="1"/>
  <c r="Y48" i="1" a="1"/>
  <c r="Y48" i="1" s="1"/>
  <c r="Y49" i="1" a="1"/>
  <c r="Y49" i="1" s="1"/>
  <c r="Y50" i="1" a="1"/>
  <c r="Y50" i="1" s="1"/>
  <c r="Y51" i="1" a="1"/>
  <c r="Y51" i="1" s="1"/>
  <c r="Y52" i="1" a="1"/>
  <c r="Y52" i="1" s="1"/>
  <c r="Y53" i="1" a="1"/>
  <c r="Y53" i="1" s="1"/>
  <c r="Y54" i="1" a="1"/>
  <c r="Y54" i="1" s="1"/>
  <c r="Y55" i="1" a="1"/>
  <c r="Y55" i="1" s="1"/>
  <c r="Y56" i="1" a="1"/>
  <c r="Y56" i="1" s="1"/>
  <c r="Y57" i="1" a="1"/>
  <c r="Y57" i="1" s="1"/>
  <c r="Y58" i="1" a="1"/>
  <c r="Y58" i="1" s="1"/>
  <c r="Y59" i="1" a="1"/>
  <c r="Y59" i="1" s="1"/>
  <c r="Y60" i="1" a="1"/>
  <c r="Y60" i="1" s="1"/>
  <c r="Y61" i="1" a="1"/>
  <c r="Y61" i="1" s="1"/>
  <c r="Y62" i="1" a="1"/>
  <c r="Y62" i="1" s="1"/>
  <c r="Y63" i="1" a="1"/>
  <c r="Y63" i="1" s="1"/>
  <c r="Y64" i="1" a="1"/>
  <c r="Y64" i="1" s="1"/>
  <c r="Y65" i="1" a="1"/>
  <c r="Y65" i="1" s="1"/>
  <c r="Y66" i="1" a="1"/>
  <c r="Y66" i="1" s="1"/>
  <c r="Y67" i="1" a="1"/>
  <c r="Y67" i="1" s="1"/>
  <c r="Y68" i="1" a="1"/>
  <c r="Y68" i="1" s="1"/>
  <c r="Y69" i="1" a="1"/>
  <c r="Y69" i="1" s="1"/>
  <c r="Y70" i="1" a="1"/>
  <c r="Y70" i="1" s="1"/>
  <c r="Y71" i="1" a="1"/>
  <c r="Y71" i="1" s="1"/>
  <c r="Y72" i="1" a="1"/>
  <c r="Y72" i="1" s="1"/>
  <c r="Y73" i="1" a="1"/>
  <c r="Y73" i="1" s="1"/>
  <c r="Y74" i="1" a="1"/>
  <c r="Y74" i="1" s="1"/>
  <c r="Y75" i="1" a="1"/>
  <c r="Y75" i="1" s="1"/>
  <c r="Y76" i="1" a="1"/>
  <c r="Y76" i="1" s="1"/>
  <c r="Y77" i="1" a="1"/>
  <c r="Y77" i="1" s="1"/>
  <c r="Y78" i="1" a="1"/>
  <c r="Y78" i="1" s="1"/>
  <c r="Y79" i="1" a="1"/>
  <c r="Y79" i="1" s="1"/>
  <c r="Y80" i="1" a="1"/>
  <c r="Y80" i="1" s="1"/>
  <c r="Y81" i="1" a="1"/>
  <c r="Y81" i="1" s="1"/>
  <c r="Y82" i="1" a="1"/>
  <c r="Y82" i="1" s="1"/>
  <c r="Y83" i="1" a="1"/>
  <c r="Y83" i="1" s="1"/>
  <c r="Y84" i="1" a="1"/>
  <c r="Y84" i="1" s="1"/>
  <c r="Y85" i="1" a="1"/>
  <c r="Y85" i="1" s="1"/>
  <c r="Y86" i="1" a="1"/>
  <c r="Y86" i="1" s="1"/>
  <c r="Y87" i="1" a="1"/>
  <c r="Y87" i="1" s="1"/>
  <c r="Y88" i="1" a="1"/>
  <c r="Y88" i="1" s="1"/>
  <c r="Y89" i="1" a="1"/>
  <c r="Y89" i="1" s="1"/>
  <c r="Y90" i="1" a="1"/>
  <c r="Y90" i="1" s="1"/>
  <c r="Y91" i="1" a="1"/>
  <c r="Y91" i="1" s="1"/>
  <c r="Y92" i="1" a="1"/>
  <c r="Y92" i="1" s="1"/>
  <c r="Y93" i="1" a="1"/>
  <c r="Y93" i="1" s="1"/>
  <c r="Y94" i="1" a="1"/>
  <c r="Y94" i="1" s="1"/>
  <c r="Y95" i="1" a="1"/>
  <c r="Y95" i="1" s="1"/>
  <c r="Y96" i="1" a="1"/>
  <c r="Y96" i="1" s="1"/>
  <c r="Y97" i="1" a="1"/>
  <c r="Y97" i="1" s="1"/>
  <c r="Y98" i="1" a="1"/>
  <c r="Y98" i="1" s="1"/>
  <c r="Y99" i="1" a="1"/>
  <c r="Y99" i="1" s="1"/>
  <c r="Y100" i="1" a="1"/>
  <c r="Y100" i="1" s="1"/>
  <c r="Y101" i="1" a="1"/>
  <c r="Y101" i="1" s="1"/>
  <c r="Y102" i="1" a="1"/>
  <c r="Y102" i="1" s="1"/>
  <c r="Y103" i="1" a="1"/>
  <c r="Y103" i="1" s="1"/>
  <c r="Y104" i="1" a="1"/>
  <c r="Y104" i="1" s="1"/>
  <c r="Y105" i="1" a="1"/>
  <c r="Y105" i="1" s="1"/>
  <c r="Y106" i="1" a="1"/>
  <c r="Y106" i="1" s="1"/>
  <c r="Y107" i="1" a="1"/>
  <c r="Y107" i="1" s="1"/>
  <c r="Y108" i="1" a="1"/>
  <c r="Y108" i="1" s="1"/>
  <c r="Y109" i="1" a="1"/>
  <c r="Y109" i="1" s="1"/>
  <c r="Y110" i="1" a="1"/>
  <c r="Y110" i="1" s="1"/>
  <c r="Y111" i="1" a="1"/>
  <c r="Y111" i="1" s="1"/>
  <c r="Y112" i="1" a="1"/>
  <c r="Y112" i="1" s="1"/>
  <c r="Y113" i="1" a="1"/>
  <c r="Y113" i="1" s="1"/>
  <c r="Y114" i="1" a="1"/>
  <c r="Y114" i="1" s="1"/>
  <c r="Y115" i="1" a="1"/>
  <c r="Y115" i="1" s="1"/>
  <c r="Y116" i="1" a="1"/>
  <c r="Y116" i="1" s="1"/>
  <c r="Y117" i="1" a="1"/>
  <c r="Y117" i="1" s="1"/>
  <c r="Y118" i="1" a="1"/>
  <c r="Y118" i="1" s="1"/>
  <c r="Y119" i="1" a="1"/>
  <c r="Y119" i="1" s="1"/>
  <c r="Y120" i="1" a="1"/>
  <c r="Y120" i="1" s="1"/>
  <c r="Y121" i="1" a="1"/>
  <c r="Y121" i="1" s="1"/>
  <c r="Y122" i="1" a="1"/>
  <c r="Y122" i="1" s="1"/>
  <c r="Y123" i="1" a="1"/>
  <c r="Y123" i="1" s="1"/>
  <c r="Y124" i="1" a="1"/>
  <c r="Y124" i="1" s="1"/>
  <c r="Y125" i="1" a="1"/>
  <c r="Y125" i="1" s="1"/>
  <c r="Y126" i="1" a="1"/>
  <c r="Y126" i="1" s="1"/>
  <c r="Y127" i="1" a="1"/>
  <c r="Y127" i="1" s="1"/>
  <c r="Y128" i="1" a="1"/>
  <c r="Y128" i="1" s="1"/>
  <c r="Y129" i="1" a="1"/>
  <c r="Y129" i="1" s="1"/>
  <c r="Y130" i="1" a="1"/>
  <c r="Y130" i="1" s="1"/>
  <c r="Y131" i="1" a="1"/>
  <c r="Y131" i="1" s="1"/>
  <c r="Y132" i="1" a="1"/>
  <c r="Y132" i="1" s="1"/>
  <c r="Y133" i="1" a="1"/>
  <c r="Y133" i="1" s="1"/>
  <c r="Y134" i="1" a="1"/>
  <c r="Y134" i="1" s="1"/>
  <c r="Y135" i="1" a="1"/>
  <c r="Y135" i="1" s="1"/>
  <c r="Y136" i="1" a="1"/>
  <c r="Y136" i="1" s="1"/>
  <c r="Y137" i="1" a="1"/>
  <c r="Y137" i="1" s="1"/>
  <c r="Y138" i="1" a="1"/>
  <c r="Y138" i="1" s="1"/>
  <c r="Y139" i="1" a="1"/>
  <c r="Y139" i="1" s="1"/>
  <c r="Y140" i="1" a="1"/>
  <c r="Y140" i="1" s="1"/>
  <c r="Y141" i="1" a="1"/>
  <c r="Y141" i="1" s="1"/>
  <c r="Y142" i="1" a="1"/>
  <c r="Y142" i="1" s="1"/>
  <c r="Y143" i="1" a="1"/>
  <c r="Y143" i="1" s="1"/>
  <c r="Y144" i="1" a="1"/>
  <c r="Y144" i="1" s="1"/>
  <c r="Y145" i="1" a="1"/>
  <c r="Y145" i="1" s="1"/>
  <c r="Y146" i="1" a="1"/>
  <c r="Y146" i="1" s="1"/>
  <c r="Y147" i="1" a="1"/>
  <c r="Y147" i="1" s="1"/>
  <c r="Y148" i="1" a="1"/>
  <c r="Y148" i="1" s="1"/>
  <c r="Y149" i="1" a="1"/>
  <c r="Y149" i="1" s="1"/>
  <c r="Y150" i="1" a="1"/>
  <c r="Y150" i="1" s="1"/>
  <c r="Y151" i="1" a="1"/>
  <c r="Y151" i="1" s="1"/>
  <c r="Y152" i="1" a="1"/>
  <c r="Y152" i="1" s="1"/>
  <c r="Y153" i="1" a="1"/>
  <c r="Y153" i="1" s="1"/>
  <c r="Y154" i="1" a="1"/>
  <c r="Y154" i="1" s="1"/>
  <c r="Y155" i="1" a="1"/>
  <c r="Y155" i="1" s="1"/>
  <c r="Y156" i="1" a="1"/>
  <c r="Y156" i="1" s="1"/>
  <c r="Y157" i="1" a="1"/>
  <c r="Y157" i="1" s="1"/>
  <c r="Y158" i="1" a="1"/>
  <c r="Y158" i="1" s="1"/>
  <c r="Y159" i="1" a="1"/>
  <c r="Y159" i="1" s="1"/>
  <c r="Y160" i="1" a="1"/>
  <c r="Y160" i="1" s="1"/>
  <c r="Y161" i="1" a="1"/>
  <c r="Y161" i="1" s="1"/>
  <c r="Y162" i="1" a="1"/>
  <c r="Y162" i="1" s="1"/>
  <c r="Y163" i="1" a="1"/>
  <c r="Y163" i="1" s="1"/>
  <c r="Y164" i="1" a="1"/>
  <c r="Y164" i="1" s="1"/>
  <c r="Y165" i="1" a="1"/>
  <c r="Y165" i="1" s="1"/>
  <c r="Y166" i="1" a="1"/>
  <c r="Y166" i="1" s="1"/>
  <c r="Y167" i="1" a="1"/>
  <c r="Y167" i="1" s="1"/>
  <c r="Y168" i="1" a="1"/>
  <c r="Y168" i="1" s="1"/>
  <c r="Y169" i="1" a="1"/>
  <c r="Y169" i="1" s="1"/>
  <c r="Y170" i="1" a="1"/>
  <c r="Y170" i="1" s="1"/>
  <c r="Y171" i="1" a="1"/>
  <c r="Y171" i="1" s="1"/>
  <c r="Y172" i="1" a="1"/>
  <c r="Y172" i="1" s="1"/>
  <c r="Y173" i="1" a="1"/>
  <c r="Y173" i="1" s="1"/>
  <c r="Y174" i="1" a="1"/>
  <c r="Y174" i="1" s="1"/>
  <c r="Y175" i="1" a="1"/>
  <c r="Y175" i="1" s="1"/>
  <c r="Y176" i="1" a="1"/>
  <c r="Y176" i="1" s="1"/>
  <c r="Y177" i="1" a="1"/>
  <c r="Y177" i="1" s="1"/>
  <c r="Y178" i="1" a="1"/>
  <c r="Y178" i="1" s="1"/>
  <c r="Y179" i="1" a="1"/>
  <c r="Y179" i="1" s="1"/>
  <c r="Y180" i="1" a="1"/>
  <c r="Y180" i="1" s="1"/>
  <c r="Y181" i="1" a="1"/>
  <c r="Y181" i="1" s="1"/>
  <c r="Y182" i="1" a="1"/>
  <c r="Y182" i="1" s="1"/>
  <c r="Y183" i="1" a="1"/>
  <c r="Y183" i="1" s="1"/>
  <c r="Y184" i="1" a="1"/>
  <c r="Y184" i="1" s="1"/>
  <c r="Y185" i="1" a="1"/>
  <c r="Y185" i="1" s="1"/>
  <c r="Y186" i="1" a="1"/>
  <c r="Y186" i="1" s="1"/>
  <c r="Y187" i="1" a="1"/>
  <c r="Y187" i="1" s="1"/>
  <c r="Y188" i="1" a="1"/>
  <c r="Y188" i="1" s="1"/>
  <c r="Y189" i="1" a="1"/>
  <c r="Y189" i="1" s="1"/>
  <c r="Y190" i="1" a="1"/>
  <c r="Y190" i="1" s="1"/>
  <c r="Y191" i="1" a="1"/>
  <c r="Y191" i="1" s="1"/>
  <c r="Y192" i="1" a="1"/>
  <c r="Y192" i="1" s="1"/>
  <c r="Y193" i="1" a="1"/>
  <c r="Y193" i="1" s="1"/>
  <c r="Y194" i="1" a="1"/>
  <c r="Y194" i="1" s="1"/>
  <c r="Y195" i="1" a="1"/>
  <c r="Y195" i="1" s="1"/>
  <c r="Y196" i="1" a="1"/>
  <c r="Y196" i="1" s="1"/>
  <c r="Y197" i="1" a="1"/>
  <c r="Y197" i="1" s="1"/>
  <c r="Y198" i="1" a="1"/>
  <c r="Y198" i="1" s="1"/>
  <c r="Y199" i="1" a="1"/>
  <c r="Y199" i="1" s="1"/>
  <c r="Y200" i="1" a="1"/>
  <c r="Y200" i="1" s="1"/>
  <c r="Y201" i="1" a="1"/>
  <c r="Y201" i="1" s="1"/>
  <c r="Y202" i="1" a="1"/>
  <c r="Y202" i="1" s="1"/>
  <c r="Y203" i="1" a="1"/>
  <c r="Y203" i="1" s="1"/>
  <c r="Y204" i="1" a="1"/>
  <c r="Y204" i="1" s="1"/>
  <c r="Y205" i="1" a="1"/>
  <c r="Y205" i="1" s="1"/>
  <c r="Y206" i="1" a="1"/>
  <c r="Y206" i="1" s="1"/>
  <c r="Y207" i="1" a="1"/>
  <c r="Y207" i="1" s="1"/>
  <c r="Y208" i="1" a="1"/>
  <c r="Y208" i="1" s="1"/>
  <c r="Y209" i="1" a="1"/>
  <c r="Y209" i="1" s="1"/>
  <c r="Y210" i="1" a="1"/>
  <c r="Y210" i="1" s="1"/>
  <c r="Y211" i="1" a="1"/>
  <c r="Y211" i="1" s="1"/>
  <c r="Y212" i="1" a="1"/>
  <c r="Y212" i="1" s="1"/>
  <c r="Y213" i="1" a="1"/>
  <c r="Y213" i="1" s="1"/>
  <c r="Y214" i="1" a="1"/>
  <c r="Y214" i="1" s="1"/>
  <c r="Y215" i="1" a="1"/>
  <c r="Y215" i="1" s="1"/>
  <c r="Y216" i="1" a="1"/>
  <c r="Y216" i="1" s="1"/>
  <c r="Y217" i="1" a="1"/>
  <c r="Y217" i="1" s="1"/>
  <c r="Y218" i="1" a="1"/>
  <c r="Y218" i="1" s="1"/>
  <c r="Y219" i="1" a="1"/>
  <c r="Y219" i="1" s="1"/>
  <c r="Y220" i="1" a="1"/>
  <c r="Y220" i="1" s="1"/>
  <c r="Y221" i="1" a="1"/>
  <c r="Y221" i="1" s="1"/>
  <c r="Y222" i="1" a="1"/>
  <c r="Y222" i="1" s="1"/>
  <c r="Y223" i="1" a="1"/>
  <c r="Y223" i="1" s="1"/>
  <c r="Y224" i="1" a="1"/>
  <c r="Y224" i="1" s="1"/>
  <c r="Y225" i="1" a="1"/>
  <c r="Y225" i="1" s="1"/>
  <c r="Y226" i="1" a="1"/>
  <c r="Y226" i="1" s="1"/>
  <c r="Y227" i="1" a="1"/>
  <c r="Y227" i="1" s="1"/>
  <c r="Y228" i="1" a="1"/>
  <c r="Y228" i="1" s="1"/>
  <c r="Y229" i="1" a="1"/>
  <c r="Y229" i="1" s="1"/>
  <c r="Y230" i="1" a="1"/>
  <c r="Y230" i="1" s="1"/>
  <c r="Y231" i="1" a="1"/>
  <c r="Y231" i="1" s="1"/>
  <c r="Y232" i="1" a="1"/>
  <c r="Y232" i="1" s="1"/>
  <c r="Y233" i="1" a="1"/>
  <c r="Y233" i="1" s="1"/>
  <c r="Y234" i="1" a="1"/>
  <c r="Y234" i="1" s="1"/>
  <c r="Y235" i="1" a="1"/>
  <c r="Y235" i="1" s="1"/>
  <c r="Y236" i="1" a="1"/>
  <c r="Y236" i="1" s="1"/>
  <c r="Y237" i="1" a="1"/>
  <c r="Y237" i="1" s="1"/>
  <c r="Y238" i="1" a="1"/>
  <c r="Y238" i="1" s="1"/>
  <c r="Y239" i="1" a="1"/>
  <c r="Y239" i="1" s="1"/>
  <c r="Y240" i="1" a="1"/>
  <c r="Y240" i="1" s="1"/>
  <c r="Y241" i="1" a="1"/>
  <c r="Y241" i="1" s="1"/>
  <c r="Y242" i="1" a="1"/>
  <c r="Y242" i="1" s="1"/>
  <c r="Y243" i="1" a="1"/>
  <c r="Y243" i="1" s="1"/>
  <c r="Y244" i="1" a="1"/>
  <c r="Y244" i="1"/>
  <c r="Y245" i="1" a="1"/>
  <c r="Y245" i="1" s="1"/>
  <c r="Y246" i="1" a="1"/>
  <c r="Y246" i="1" s="1"/>
  <c r="Y247" i="1" a="1"/>
  <c r="Y247" i="1" s="1"/>
  <c r="Y248" i="1" a="1"/>
  <c r="Y248" i="1" s="1"/>
  <c r="Y249" i="1" a="1"/>
  <c r="Y249" i="1" s="1"/>
  <c r="Y250" i="1" a="1"/>
  <c r="Y250" i="1" s="1"/>
  <c r="Y251" i="1" a="1"/>
  <c r="Y251" i="1" s="1"/>
  <c r="Y252" i="1" a="1"/>
  <c r="Y252" i="1" s="1"/>
  <c r="Y253" i="1" a="1"/>
  <c r="Y253" i="1" s="1"/>
  <c r="Y254" i="1" a="1"/>
  <c r="Y254" i="1" s="1"/>
  <c r="Y255" i="1" a="1"/>
  <c r="Y255" i="1" s="1"/>
  <c r="Y256" i="1" a="1"/>
  <c r="Y256" i="1" s="1"/>
  <c r="Y257" i="1" a="1"/>
  <c r="Y257" i="1" s="1"/>
  <c r="Y258" i="1" a="1"/>
  <c r="Y258" i="1" s="1"/>
  <c r="Y259" i="1" a="1"/>
  <c r="Y259" i="1" s="1"/>
  <c r="Y260" i="1" a="1"/>
  <c r="Y260" i="1" s="1"/>
  <c r="Y261" i="1" a="1"/>
  <c r="Y261" i="1" s="1"/>
  <c r="Y262" i="1" a="1"/>
  <c r="Y262" i="1" s="1"/>
  <c r="Y263" i="1" a="1"/>
  <c r="Y263" i="1" s="1"/>
  <c r="Y264" i="1" a="1"/>
  <c r="Y264" i="1" s="1"/>
  <c r="Y265" i="1" a="1"/>
  <c r="Y265" i="1" s="1"/>
  <c r="Y266" i="1" a="1"/>
  <c r="Y266" i="1" s="1"/>
  <c r="Y267" i="1" a="1"/>
  <c r="Y267" i="1" s="1"/>
  <c r="Y268" i="1" a="1"/>
  <c r="Y268" i="1" s="1"/>
  <c r="Y269" i="1" a="1"/>
  <c r="Y269" i="1" s="1"/>
  <c r="Y270" i="1" a="1"/>
  <c r="Y270" i="1" s="1"/>
  <c r="Y271" i="1" a="1"/>
  <c r="Y271" i="1" s="1"/>
  <c r="Y272" i="1" a="1"/>
  <c r="Y272" i="1" s="1"/>
  <c r="Y273" i="1" a="1"/>
  <c r="Y273" i="1" s="1"/>
  <c r="Y274" i="1" a="1"/>
  <c r="Y274" i="1" s="1"/>
  <c r="Y275" i="1" a="1"/>
  <c r="Y275" i="1" s="1"/>
  <c r="Y276" i="1" a="1"/>
  <c r="Y276" i="1" s="1"/>
  <c r="Y277" i="1" a="1"/>
  <c r="Y277" i="1" s="1"/>
  <c r="Y278" i="1" a="1"/>
  <c r="Y278" i="1" s="1"/>
  <c r="Y279" i="1" a="1"/>
  <c r="Y279" i="1" s="1"/>
  <c r="Y280" i="1" a="1"/>
  <c r="Y280" i="1" s="1"/>
  <c r="Y281" i="1" a="1"/>
  <c r="Y281" i="1" s="1"/>
  <c r="Y282" i="1" a="1"/>
  <c r="Y282" i="1" s="1"/>
  <c r="Y283" i="1" a="1"/>
  <c r="Y283" i="1" s="1"/>
  <c r="Y284" i="1" a="1"/>
  <c r="Y284" i="1" s="1"/>
  <c r="Y285" i="1" a="1"/>
  <c r="Y285" i="1" s="1"/>
  <c r="Y286" i="1" a="1"/>
  <c r="Y286" i="1" s="1"/>
  <c r="Y287" i="1" a="1"/>
  <c r="Y287" i="1" s="1"/>
  <c r="Y288" i="1" a="1"/>
  <c r="Y288" i="1" s="1"/>
  <c r="Y289" i="1" a="1"/>
  <c r="Y289" i="1" s="1"/>
  <c r="Y290" i="1" a="1"/>
  <c r="Y290" i="1" s="1"/>
  <c r="Y291" i="1" a="1"/>
  <c r="Y291" i="1" s="1"/>
  <c r="Y292" i="1" a="1"/>
  <c r="Y292" i="1" s="1"/>
  <c r="Y293" i="1" a="1"/>
  <c r="Y293" i="1" s="1"/>
  <c r="Y294" i="1" a="1"/>
  <c r="Y294" i="1" s="1"/>
  <c r="Y295" i="1" a="1"/>
  <c r="Y295" i="1" s="1"/>
  <c r="Y296" i="1" a="1"/>
  <c r="Y296" i="1" s="1"/>
  <c r="Y297" i="1" a="1"/>
  <c r="Y297" i="1" s="1"/>
  <c r="Y298" i="1" a="1"/>
  <c r="Y298" i="1" s="1"/>
  <c r="Y299" i="1" a="1"/>
  <c r="Y299" i="1" s="1"/>
  <c r="Y300" i="1" a="1"/>
  <c r="Y300" i="1" s="1"/>
  <c r="Y301" i="1" a="1"/>
  <c r="Y301" i="1" s="1"/>
  <c r="Y302" i="1" a="1"/>
  <c r="Y302" i="1" s="1"/>
  <c r="Y303" i="1" a="1"/>
  <c r="Y303" i="1" s="1"/>
  <c r="Y304" i="1" a="1"/>
  <c r="Y304" i="1" s="1"/>
  <c r="Y305" i="1" a="1"/>
  <c r="Y305" i="1" s="1"/>
  <c r="Y306" i="1" a="1"/>
  <c r="Y306" i="1" s="1"/>
  <c r="Y307" i="1" a="1"/>
  <c r="Y307" i="1" s="1"/>
  <c r="Y308" i="1" a="1"/>
  <c r="Y308" i="1" s="1"/>
  <c r="Y309" i="1" a="1"/>
  <c r="Y309" i="1" s="1"/>
  <c r="Y310" i="1" a="1"/>
  <c r="Y310" i="1" s="1"/>
  <c r="Y311" i="1" a="1"/>
  <c r="Y311" i="1" s="1"/>
  <c r="Y312" i="1" a="1"/>
  <c r="Y312" i="1" s="1"/>
  <c r="Y313" i="1" a="1"/>
  <c r="Y313" i="1" s="1"/>
  <c r="Y314" i="1" a="1"/>
  <c r="Y314" i="1" s="1"/>
  <c r="Y315" i="1" a="1"/>
  <c r="Y315" i="1" s="1"/>
  <c r="Y316" i="1" a="1"/>
  <c r="Y316" i="1" s="1"/>
  <c r="Y317" i="1" a="1"/>
  <c r="Y317" i="1" s="1"/>
  <c r="Y318" i="1" a="1"/>
  <c r="Y318" i="1" s="1"/>
  <c r="Y319" i="1" a="1"/>
  <c r="Y319" i="1" s="1"/>
  <c r="Y320" i="1" a="1"/>
  <c r="Y320" i="1" s="1"/>
  <c r="Y321" i="1" a="1"/>
  <c r="Y321" i="1" s="1"/>
  <c r="Y322" i="1" a="1"/>
  <c r="Y322" i="1" s="1"/>
  <c r="Y323" i="1" a="1"/>
  <c r="Y323" i="1" s="1"/>
  <c r="Y324" i="1" a="1"/>
  <c r="Y324" i="1" s="1"/>
  <c r="Y325" i="1" a="1"/>
  <c r="Y325" i="1" s="1"/>
  <c r="Y326" i="1" a="1"/>
  <c r="Y326" i="1" s="1"/>
  <c r="Y327" i="1" a="1"/>
  <c r="Y327" i="1" s="1"/>
  <c r="Y328" i="1" a="1"/>
  <c r="Y328" i="1" s="1"/>
  <c r="Y329" i="1" a="1"/>
  <c r="Y329" i="1" s="1"/>
  <c r="Y330" i="1" a="1"/>
  <c r="Y330" i="1" s="1"/>
  <c r="Y331" i="1" a="1"/>
  <c r="Y331" i="1" s="1"/>
  <c r="Y332" i="1" a="1"/>
  <c r="Y332" i="1" s="1"/>
  <c r="Y333" i="1" a="1"/>
  <c r="Y333" i="1" s="1"/>
  <c r="Y334" i="1" a="1"/>
  <c r="Y334" i="1" s="1"/>
  <c r="Y335" i="1" a="1"/>
  <c r="Y335" i="1" s="1"/>
  <c r="Y336" i="1" a="1"/>
  <c r="Y336" i="1" s="1"/>
  <c r="Y337" i="1" a="1"/>
  <c r="Y337" i="1" s="1"/>
  <c r="Y338" i="1" a="1"/>
  <c r="Y338" i="1" s="1"/>
  <c r="Y339" i="1" a="1"/>
  <c r="Y339" i="1" s="1"/>
  <c r="Y340" i="1" a="1"/>
  <c r="Y340" i="1" s="1"/>
  <c r="Y341" i="1" a="1"/>
  <c r="Y341" i="1" s="1"/>
  <c r="Y342" i="1" a="1"/>
  <c r="Y342" i="1" s="1"/>
  <c r="Y343" i="1" a="1"/>
  <c r="Y343" i="1" s="1"/>
  <c r="Y344" i="1" a="1"/>
  <c r="Y344" i="1" s="1"/>
  <c r="Y345" i="1" a="1"/>
  <c r="Y345" i="1" s="1"/>
  <c r="Y346" i="1" a="1"/>
  <c r="Y346" i="1" s="1"/>
  <c r="Y347" i="1" a="1"/>
  <c r="Y347" i="1" s="1"/>
  <c r="Y348" i="1" a="1"/>
  <c r="Y348" i="1" s="1"/>
  <c r="Y349" i="1" a="1"/>
  <c r="Y349" i="1" s="1"/>
  <c r="Y350" i="1" a="1"/>
  <c r="Y350" i="1" s="1"/>
  <c r="Y351" i="1" a="1"/>
  <c r="Y351" i="1" s="1"/>
  <c r="Y352" i="1" a="1"/>
  <c r="Y352" i="1" s="1"/>
  <c r="Y353" i="1" a="1"/>
  <c r="Y353" i="1" s="1"/>
  <c r="Y354" i="1" a="1"/>
  <c r="Y354" i="1" s="1"/>
  <c r="Y355" i="1" a="1"/>
  <c r="Y355" i="1" s="1"/>
  <c r="Y356" i="1" a="1"/>
  <c r="Y356" i="1" s="1"/>
  <c r="Y357" i="1" a="1"/>
  <c r="Y357" i="1" s="1"/>
  <c r="Y358" i="1" a="1"/>
  <c r="Y358" i="1" s="1"/>
  <c r="Y359" i="1" a="1"/>
  <c r="Y359" i="1" s="1"/>
  <c r="Y360" i="1" a="1"/>
  <c r="Y360" i="1" s="1"/>
  <c r="Y361" i="1" a="1"/>
  <c r="Y361" i="1" s="1"/>
  <c r="Y362" i="1" a="1"/>
  <c r="Y362" i="1" s="1"/>
  <c r="Y363" i="1" a="1"/>
  <c r="Y363" i="1" s="1"/>
  <c r="Y364" i="1" a="1"/>
  <c r="Y364" i="1" s="1"/>
  <c r="Y365" i="1" a="1"/>
  <c r="Y365" i="1" s="1"/>
  <c r="Y366" i="1" a="1"/>
  <c r="Y366" i="1" s="1"/>
  <c r="Y367" i="1" a="1"/>
  <c r="Y367" i="1" s="1"/>
  <c r="Y368" i="1" a="1"/>
  <c r="Y368" i="1" s="1"/>
  <c r="Y369" i="1" a="1"/>
  <c r="Y369" i="1" s="1"/>
  <c r="Y370" i="1" a="1"/>
  <c r="Y370" i="1" s="1"/>
  <c r="Y371" i="1" a="1"/>
  <c r="Y371" i="1" s="1"/>
  <c r="Y372" i="1" a="1"/>
  <c r="Y372" i="1" s="1"/>
  <c r="Y373" i="1" a="1"/>
  <c r="Y373" i="1" s="1"/>
  <c r="Y374" i="1" a="1"/>
  <c r="Y374" i="1" s="1"/>
  <c r="Y375" i="1" a="1"/>
  <c r="Y375" i="1" s="1"/>
  <c r="Y376" i="1" a="1"/>
  <c r="Y376" i="1" s="1"/>
  <c r="Y377" i="1" a="1"/>
  <c r="Y377" i="1" s="1"/>
  <c r="Y378" i="1" a="1"/>
  <c r="Y378" i="1" s="1"/>
  <c r="Y379" i="1" a="1"/>
  <c r="Y379" i="1" s="1"/>
  <c r="Y380" i="1" a="1"/>
  <c r="Y380" i="1" s="1"/>
  <c r="Y381" i="1" a="1"/>
  <c r="Y381" i="1" s="1"/>
  <c r="Y382" i="1" a="1"/>
  <c r="Y382" i="1" s="1"/>
  <c r="Y383" i="1" a="1"/>
  <c r="Y383" i="1" s="1"/>
  <c r="Y384" i="1" a="1"/>
  <c r="Y384" i="1" s="1"/>
  <c r="Y385" i="1" a="1"/>
  <c r="Y385" i="1" s="1"/>
  <c r="Y386" i="1" a="1"/>
  <c r="Y386" i="1" s="1"/>
  <c r="Y387" i="1" a="1"/>
  <c r="Y387" i="1" s="1"/>
  <c r="Y388" i="1" a="1"/>
  <c r="Y388" i="1" s="1"/>
  <c r="Y389" i="1" a="1"/>
  <c r="Y389" i="1" s="1"/>
  <c r="Y390" i="1" a="1"/>
  <c r="Y390" i="1" s="1"/>
  <c r="Y391" i="1" a="1"/>
  <c r="Y391" i="1" s="1"/>
  <c r="Y392" i="1" a="1"/>
  <c r="Y392" i="1" s="1"/>
  <c r="Y393" i="1" a="1"/>
  <c r="Y393" i="1" s="1"/>
  <c r="Y394" i="1" a="1"/>
  <c r="Y394" i="1" s="1"/>
  <c r="Y395" i="1" a="1"/>
  <c r="Y395" i="1" s="1"/>
  <c r="Y396" i="1" a="1"/>
  <c r="Y396" i="1" s="1"/>
  <c r="Y397" i="1" a="1"/>
  <c r="Y397" i="1" s="1"/>
  <c r="Y398" i="1" a="1"/>
  <c r="Y398" i="1" s="1"/>
  <c r="Y399" i="1" a="1"/>
  <c r="Y399" i="1" s="1"/>
  <c r="Y400" i="1" a="1"/>
  <c r="Y400" i="1" s="1"/>
  <c r="Y401" i="1" a="1"/>
  <c r="Y401" i="1" s="1"/>
  <c r="Y402" i="1" a="1"/>
  <c r="Y402" i="1" s="1"/>
  <c r="Y403" i="1" a="1"/>
  <c r="Y403" i="1" s="1"/>
  <c r="Y404" i="1" a="1"/>
  <c r="Y404" i="1" s="1"/>
  <c r="Y405" i="1" a="1"/>
  <c r="Y405" i="1" s="1"/>
  <c r="Y406" i="1" a="1"/>
  <c r="Y406" i="1" s="1"/>
  <c r="Y407" i="1" a="1"/>
  <c r="Y407" i="1" s="1"/>
  <c r="Y408" i="1" a="1"/>
  <c r="Y408" i="1" s="1"/>
  <c r="Y409" i="1" a="1"/>
  <c r="Y409" i="1" s="1"/>
  <c r="Y410" i="1" a="1"/>
  <c r="Y410" i="1" s="1"/>
  <c r="Y411" i="1" a="1"/>
  <c r="Y411" i="1" s="1"/>
  <c r="Y412" i="1" a="1"/>
  <c r="Y412" i="1" s="1"/>
  <c r="Y413" i="1" a="1"/>
  <c r="Y413" i="1" s="1"/>
  <c r="Y414" i="1" a="1"/>
  <c r="Y414" i="1" s="1"/>
  <c r="Y415" i="1" a="1"/>
  <c r="Y415" i="1" s="1"/>
  <c r="Y416" i="1" a="1"/>
  <c r="Y416" i="1" s="1"/>
  <c r="Y417" i="1" a="1"/>
  <c r="Y417" i="1" s="1"/>
  <c r="Y418" i="1" a="1"/>
  <c r="Y418" i="1" s="1"/>
  <c r="Y419" i="1" a="1"/>
  <c r="Y419" i="1" s="1"/>
  <c r="Y420" i="1" a="1"/>
  <c r="Y420" i="1" s="1"/>
  <c r="Y421" i="1" a="1"/>
  <c r="Y421" i="1" s="1"/>
  <c r="Y422" i="1" a="1"/>
  <c r="Y422" i="1" s="1"/>
  <c r="Y423" i="1" a="1"/>
  <c r="Y423" i="1" s="1"/>
  <c r="Y424" i="1" a="1"/>
  <c r="Y424" i="1" s="1"/>
  <c r="Y425" i="1" a="1"/>
  <c r="Y425" i="1" s="1"/>
  <c r="Y426" i="1" a="1"/>
  <c r="Y426" i="1" s="1"/>
  <c r="Y427" i="1" a="1"/>
  <c r="Y427" i="1" s="1"/>
  <c r="Y428" i="1" a="1"/>
  <c r="Y428" i="1" s="1"/>
  <c r="Y429" i="1" a="1"/>
  <c r="Y429" i="1" s="1"/>
  <c r="Y430" i="1" a="1"/>
  <c r="Y430" i="1" s="1"/>
  <c r="Y431" i="1" a="1"/>
  <c r="Y431" i="1" s="1"/>
  <c r="Y432" i="1" a="1"/>
  <c r="Y432" i="1" s="1"/>
  <c r="Y433" i="1" a="1"/>
  <c r="Y433" i="1" s="1"/>
  <c r="Y434" i="1" a="1"/>
  <c r="Y434" i="1" s="1"/>
  <c r="Y435" i="1" a="1"/>
  <c r="Y435" i="1" s="1"/>
  <c r="Y436" i="1" a="1"/>
  <c r="Y436" i="1" s="1"/>
  <c r="Y437" i="1" a="1"/>
  <c r="Y437" i="1" s="1"/>
  <c r="Y438" i="1" a="1"/>
  <c r="Y438" i="1" s="1"/>
  <c r="Y439" i="1" a="1"/>
  <c r="Y439" i="1" s="1"/>
  <c r="Y440" i="1" a="1"/>
  <c r="Y440" i="1" s="1"/>
  <c r="Y441" i="1" a="1"/>
  <c r="Y441" i="1" s="1"/>
  <c r="Y442" i="1" a="1"/>
  <c r="Y442" i="1" s="1"/>
  <c r="Y443" i="1" a="1"/>
  <c r="Y443" i="1" s="1"/>
  <c r="Y444" i="1" a="1"/>
  <c r="Y444" i="1" s="1"/>
  <c r="Y445" i="1" a="1"/>
  <c r="Y445" i="1" s="1"/>
  <c r="Y446" i="1" a="1"/>
  <c r="Y446" i="1" s="1"/>
  <c r="Y447" i="1" a="1"/>
  <c r="Y447" i="1" s="1"/>
  <c r="Y448" i="1" a="1"/>
  <c r="Y448" i="1" s="1"/>
  <c r="Y449" i="1" a="1"/>
  <c r="Y449" i="1" s="1"/>
  <c r="Y450" i="1" a="1"/>
  <c r="Y450" i="1" s="1"/>
  <c r="Y451" i="1" a="1"/>
  <c r="Y451" i="1" s="1"/>
  <c r="Y452" i="1" a="1"/>
  <c r="Y452" i="1" s="1"/>
  <c r="Y453" i="1" a="1"/>
  <c r="Y453" i="1" s="1"/>
  <c r="Y454" i="1" a="1"/>
  <c r="Y454" i="1" s="1"/>
  <c r="Y455" i="1" a="1"/>
  <c r="Y455" i="1" s="1"/>
  <c r="Y456" i="1" a="1"/>
  <c r="Y456" i="1" s="1"/>
  <c r="Y457" i="1" a="1"/>
  <c r="Y457" i="1" s="1"/>
  <c r="Y458" i="1" a="1"/>
  <c r="Y458" i="1" s="1"/>
  <c r="Y459" i="1" a="1"/>
  <c r="Y459" i="1" s="1"/>
  <c r="Y460" i="1" a="1"/>
  <c r="Y460" i="1" s="1"/>
  <c r="Y461" i="1" a="1"/>
  <c r="Y461" i="1" s="1"/>
  <c r="Y462" i="1" a="1"/>
  <c r="Y462" i="1" s="1"/>
  <c r="Y463" i="1" a="1"/>
  <c r="Y463" i="1" s="1"/>
  <c r="Y464" i="1" a="1"/>
  <c r="Y464" i="1" s="1"/>
  <c r="Y465" i="1" a="1"/>
  <c r="Y465" i="1" s="1"/>
  <c r="Y466" i="1" a="1"/>
  <c r="Y466" i="1" s="1"/>
  <c r="Y467" i="1" a="1"/>
  <c r="Y467" i="1" s="1"/>
  <c r="Y468" i="1" a="1"/>
  <c r="Y468" i="1" s="1"/>
  <c r="Y469" i="1" a="1"/>
  <c r="Y469" i="1" s="1"/>
  <c r="Y470" i="1" a="1"/>
  <c r="Y470" i="1" s="1"/>
  <c r="Y471" i="1" a="1"/>
  <c r="Y471" i="1" s="1"/>
  <c r="Y472" i="1" a="1"/>
  <c r="Y472" i="1" s="1"/>
  <c r="Y473" i="1" a="1"/>
  <c r="Y473" i="1" s="1"/>
  <c r="Y474" i="1" a="1"/>
  <c r="Y474" i="1" s="1"/>
  <c r="Y475" i="1" a="1"/>
  <c r="Y475" i="1" s="1"/>
  <c r="Y476" i="1" a="1"/>
  <c r="Y476" i="1" s="1"/>
  <c r="Y477" i="1" a="1"/>
  <c r="Y477" i="1" s="1"/>
  <c r="Y478" i="1" a="1"/>
  <c r="Y478" i="1" s="1"/>
  <c r="Y479" i="1" a="1"/>
  <c r="Y479" i="1" s="1"/>
  <c r="Y480" i="1" a="1"/>
  <c r="Y480" i="1" s="1"/>
  <c r="Y481" i="1" a="1"/>
  <c r="Y481" i="1" s="1"/>
  <c r="Y482" i="1" a="1"/>
  <c r="Y482" i="1" s="1"/>
  <c r="Y483" i="1" a="1"/>
  <c r="Y483" i="1" s="1"/>
  <c r="Y484" i="1" a="1"/>
  <c r="Y484" i="1" s="1"/>
  <c r="Y485" i="1" a="1"/>
  <c r="Y485" i="1" s="1"/>
  <c r="Y486" i="1" a="1"/>
  <c r="Y486" i="1" s="1"/>
  <c r="Y487" i="1" a="1"/>
  <c r="Y487" i="1" s="1"/>
  <c r="Y488" i="1" a="1"/>
  <c r="Y488" i="1" s="1"/>
  <c r="Y489" i="1" a="1"/>
  <c r="Y489" i="1" s="1"/>
  <c r="Y490" i="1" a="1"/>
  <c r="Y490" i="1" s="1"/>
  <c r="Y491" i="1" a="1"/>
  <c r="Y491" i="1" s="1"/>
  <c r="Y492" i="1" a="1"/>
  <c r="Y492" i="1" s="1"/>
  <c r="Y493" i="1" a="1"/>
  <c r="Y493" i="1" s="1"/>
  <c r="Y494" i="1" a="1"/>
  <c r="Y494" i="1" s="1"/>
  <c r="Y495" i="1" a="1"/>
  <c r="Y495" i="1" s="1"/>
  <c r="Y496" i="1" a="1"/>
  <c r="Y496" i="1" s="1"/>
  <c r="Y497" i="1" a="1"/>
  <c r="Y497" i="1" s="1"/>
  <c r="Y498" i="1" a="1"/>
  <c r="Y498" i="1" s="1"/>
  <c r="Y499" i="1" a="1"/>
  <c r="Y499" i="1" s="1"/>
  <c r="Y500" i="1" a="1"/>
  <c r="Y500" i="1" s="1"/>
  <c r="Y501" i="1" a="1"/>
  <c r="Y501" i="1" s="1"/>
  <c r="Y502" i="1" a="1"/>
  <c r="Y502" i="1" s="1"/>
  <c r="Y503" i="1" a="1"/>
  <c r="Y503" i="1" s="1"/>
  <c r="Y504" i="1" a="1"/>
  <c r="Y504" i="1" s="1"/>
  <c r="Y505" i="1" a="1"/>
  <c r="Y505" i="1" s="1"/>
  <c r="Y506" i="1" a="1"/>
  <c r="Y50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s="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s="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s="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s="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s="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s="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s="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s="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s="1"/>
  <c r="Z418" i="1" a="1"/>
  <c r="Z418" i="1" s="1"/>
  <c r="Z419" i="1" a="1"/>
  <c r="Z419" i="1" s="1"/>
  <c r="Z420" i="1" a="1"/>
  <c r="Z420" i="1" s="1"/>
  <c r="Z421" i="1" a="1"/>
  <c r="Z421" i="1" s="1"/>
  <c r="Z422" i="1" a="1"/>
  <c r="Z422" i="1" s="1"/>
  <c r="Z423" i="1" a="1"/>
  <c r="Z423" i="1" s="1"/>
  <c r="Z424" i="1" a="1"/>
  <c r="Z424" i="1" s="1"/>
  <c r="Z425" i="1" a="1"/>
  <c r="Z425" i="1" s="1"/>
  <c r="Z426" i="1" a="1"/>
  <c r="Z426" i="1" s="1"/>
  <c r="Z427" i="1" a="1"/>
  <c r="Z427" i="1" s="1"/>
  <c r="Z428" i="1" a="1"/>
  <c r="Z428" i="1" s="1"/>
  <c r="Z429" i="1" a="1"/>
  <c r="Z429" i="1" s="1"/>
  <c r="Z430" i="1" a="1"/>
  <c r="Z430" i="1" s="1"/>
  <c r="Z431" i="1" a="1"/>
  <c r="Z431" i="1" s="1"/>
  <c r="Z432" i="1" a="1"/>
  <c r="Z432" i="1" s="1"/>
  <c r="Z433" i="1" a="1"/>
  <c r="Z433" i="1" s="1"/>
  <c r="Z434" i="1" a="1"/>
  <c r="Z434" i="1" s="1"/>
  <c r="Z435" i="1" a="1"/>
  <c r="Z435" i="1" s="1"/>
  <c r="Z436" i="1" a="1"/>
  <c r="Z436" i="1" s="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s="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506" i="1" a="1"/>
  <c r="Z506" i="1" s="1"/>
  <c r="Z6" i="1" a="1"/>
  <c r="Z6" i="1" s="1"/>
  <c r="Y6" i="1" a="1"/>
  <c r="Y6" i="1" s="1"/>
  <c r="X6" i="1" a="1"/>
  <c r="X6" i="1" s="1"/>
  <c r="W6" i="1" a="1"/>
  <c r="W6" i="1" s="1"/>
  <c r="V6" i="1" a="1"/>
  <c r="V6" i="1" s="1"/>
  <c r="U6" i="1" a="1"/>
  <c r="U6" i="1" s="1"/>
  <c r="T6" i="1" a="1"/>
  <c r="T6" i="1" s="1"/>
  <c r="R6" i="1" a="1"/>
  <c r="R6" i="1" s="1"/>
  <c r="Q6" i="1" a="1"/>
  <c r="Q6" i="1" s="1"/>
  <c r="O6" i="1" a="1"/>
  <c r="O6" i="1" s="1"/>
  <c r="N6" i="1" a="1"/>
  <c r="N6" i="1" s="1"/>
  <c r="M6" i="1" a="1"/>
  <c r="M6" i="1" s="1"/>
  <c r="L6" i="1" a="1"/>
  <c r="L6" i="1" s="1"/>
  <c r="K6" i="1" a="1"/>
  <c r="K6" i="1" s="1"/>
  <c r="J6" i="1" a="1"/>
  <c r="J6" i="1" s="1"/>
  <c r="I6" i="1" a="1"/>
  <c r="I6" i="1" s="1"/>
  <c r="H6" i="1" a="1"/>
  <c r="H6" i="1" s="1"/>
  <c r="G6" i="1" a="1"/>
  <c r="G6" i="1" s="1"/>
  <c r="F6" i="1" a="1"/>
  <c r="F6" i="1" s="1"/>
  <c r="E6" i="1" a="1"/>
  <c r="E6" i="1" s="1"/>
  <c r="D6" i="1" a="1"/>
  <c r="D6" i="1" s="1"/>
  <c r="B6" i="1" a="1"/>
  <c r="B6" i="1" s="1"/>
  <c r="P565" i="1" l="1"/>
  <c r="P557" i="1"/>
  <c r="S499" i="1"/>
  <c r="S491" i="1"/>
  <c r="S483" i="1"/>
  <c r="S475" i="1"/>
  <c r="S467" i="1"/>
  <c r="S459" i="1"/>
  <c r="S443" i="1"/>
  <c r="S435" i="1"/>
  <c r="S427" i="1"/>
  <c r="S419" i="1"/>
  <c r="S411" i="1"/>
  <c r="S403" i="1"/>
  <c r="S395" i="1"/>
  <c r="S387" i="1"/>
  <c r="S379" i="1"/>
  <c r="S371" i="1"/>
  <c r="S363" i="1"/>
  <c r="S355" i="1"/>
  <c r="S347" i="1"/>
  <c r="S339" i="1"/>
  <c r="S331" i="1"/>
  <c r="S323" i="1"/>
  <c r="S315" i="1"/>
  <c r="S307" i="1"/>
  <c r="S299" i="1"/>
  <c r="S291" i="1"/>
  <c r="S283" i="1"/>
  <c r="S275" i="1"/>
  <c r="S267" i="1"/>
  <c r="S259" i="1"/>
  <c r="S251" i="1"/>
  <c r="S243" i="1"/>
  <c r="S235" i="1"/>
  <c r="S227" i="1"/>
  <c r="S219" i="1"/>
  <c r="S211" i="1"/>
  <c r="S195" i="1"/>
  <c r="S187" i="1"/>
  <c r="S179" i="1"/>
  <c r="S171" i="1"/>
  <c r="S163" i="1"/>
  <c r="S155" i="1"/>
  <c r="S147" i="1"/>
  <c r="S139" i="1"/>
  <c r="S131" i="1"/>
  <c r="S123" i="1"/>
  <c r="S115" i="1"/>
  <c r="S107" i="1"/>
  <c r="S99" i="1"/>
  <c r="S91" i="1"/>
  <c r="S83" i="1"/>
  <c r="S75" i="1"/>
  <c r="S67" i="1"/>
  <c r="S59" i="1"/>
  <c r="S51" i="1"/>
  <c r="S43" i="1"/>
  <c r="S35" i="1"/>
  <c r="S27" i="1"/>
  <c r="S19" i="1"/>
  <c r="S11" i="1"/>
  <c r="P259" i="1"/>
  <c r="P251" i="1"/>
  <c r="P243" i="1"/>
  <c r="P235" i="1"/>
  <c r="P227" i="1"/>
  <c r="P219" i="1"/>
  <c r="P211" i="1"/>
  <c r="P535" i="1"/>
  <c r="P534" i="1"/>
  <c r="P549" i="1"/>
  <c r="P541" i="1"/>
  <c r="P296" i="1"/>
  <c r="P288" i="1"/>
  <c r="P232" i="1"/>
  <c r="P224" i="1"/>
  <c r="P216" i="1"/>
  <c r="P208" i="1"/>
  <c r="P192" i="1"/>
  <c r="S516" i="1"/>
  <c r="S508" i="1"/>
  <c r="P564" i="1"/>
  <c r="P556" i="1"/>
  <c r="S502" i="1"/>
  <c r="S494" i="1"/>
  <c r="S486" i="1"/>
  <c r="S478" i="1"/>
  <c r="S470" i="1"/>
  <c r="S462" i="1"/>
  <c r="S454" i="1"/>
  <c r="S446" i="1"/>
  <c r="S438" i="1"/>
  <c r="S430" i="1"/>
  <c r="S422" i="1"/>
  <c r="S414" i="1"/>
  <c r="S406" i="1"/>
  <c r="S398" i="1"/>
  <c r="S390" i="1"/>
  <c r="S382" i="1"/>
  <c r="S374" i="1"/>
  <c r="S366" i="1"/>
  <c r="S358" i="1"/>
  <c r="S350" i="1"/>
  <c r="S342" i="1"/>
  <c r="S334" i="1"/>
  <c r="S326" i="1"/>
  <c r="S318" i="1"/>
  <c r="S310" i="1"/>
  <c r="S302" i="1"/>
  <c r="S294" i="1"/>
  <c r="S286" i="1"/>
  <c r="S278" i="1"/>
  <c r="S270" i="1"/>
  <c r="S262" i="1"/>
  <c r="S254" i="1"/>
  <c r="S246" i="1"/>
  <c r="S238" i="1"/>
  <c r="S230" i="1"/>
  <c r="S222" i="1"/>
  <c r="S214" i="1"/>
  <c r="S206" i="1"/>
  <c r="S198" i="1"/>
  <c r="S190" i="1"/>
  <c r="S182" i="1"/>
  <c r="S174" i="1"/>
  <c r="S166" i="1"/>
  <c r="S158" i="1"/>
  <c r="S150" i="1"/>
  <c r="S142" i="1"/>
  <c r="S134" i="1"/>
  <c r="S126" i="1"/>
  <c r="S118" i="1"/>
  <c r="S110" i="1"/>
  <c r="S102" i="1"/>
  <c r="S94" i="1"/>
  <c r="S86" i="1"/>
  <c r="S78" i="1"/>
  <c r="S70" i="1"/>
  <c r="S62" i="1"/>
  <c r="S54" i="1"/>
  <c r="S46" i="1"/>
  <c r="S38" i="1"/>
  <c r="S30" i="1"/>
  <c r="S22" i="1"/>
  <c r="S14" i="1"/>
  <c r="S562" i="1"/>
  <c r="S554" i="1"/>
  <c r="S546" i="1"/>
  <c r="S538" i="1"/>
  <c r="S530" i="1"/>
  <c r="S523" i="1"/>
  <c r="S515" i="1"/>
  <c r="S507" i="1"/>
  <c r="P6" i="1"/>
  <c r="S561" i="1"/>
  <c r="S553" i="1"/>
  <c r="S545" i="1"/>
  <c r="S537" i="1"/>
  <c r="S529" i="1"/>
  <c r="S522" i="1"/>
  <c r="P530" i="1"/>
  <c r="S506" i="1"/>
  <c r="S498" i="1"/>
  <c r="S490" i="1"/>
  <c r="S482" i="1"/>
  <c r="S474" i="1"/>
  <c r="S466" i="1"/>
  <c r="S458" i="1"/>
  <c r="S450" i="1"/>
  <c r="S442" i="1"/>
  <c r="S434" i="1"/>
  <c r="S426" i="1"/>
  <c r="S418" i="1"/>
  <c r="S410" i="1"/>
  <c r="S402" i="1"/>
  <c r="S394" i="1"/>
  <c r="P506" i="1"/>
  <c r="P498" i="1"/>
  <c r="P490" i="1"/>
  <c r="P155" i="1"/>
  <c r="P147" i="1"/>
  <c r="P139" i="1"/>
  <c r="P131" i="1"/>
  <c r="P123" i="1"/>
  <c r="S504" i="1"/>
  <c r="S496" i="1"/>
  <c r="S488" i="1"/>
  <c r="S480" i="1"/>
  <c r="S472" i="1"/>
  <c r="S464" i="1"/>
  <c r="S456" i="1"/>
  <c r="S448" i="1"/>
  <c r="S440" i="1"/>
  <c r="S432" i="1"/>
  <c r="S6" i="1"/>
  <c r="S503" i="1"/>
  <c r="S495" i="1"/>
  <c r="S487" i="1"/>
  <c r="S479" i="1"/>
  <c r="S471" i="1"/>
  <c r="S463" i="1"/>
  <c r="S455" i="1"/>
  <c r="S447" i="1"/>
  <c r="S439" i="1"/>
  <c r="S431" i="1"/>
  <c r="S423" i="1"/>
  <c r="S415" i="1"/>
  <c r="S407" i="1"/>
  <c r="S399" i="1"/>
  <c r="S391" i="1"/>
  <c r="P503" i="1"/>
  <c r="P495" i="1"/>
  <c r="P487" i="1"/>
  <c r="P479" i="1"/>
  <c r="P471" i="1"/>
  <c r="P463" i="1"/>
  <c r="P455" i="1"/>
  <c r="P447" i="1"/>
  <c r="P439" i="1"/>
  <c r="P431" i="1"/>
  <c r="P423" i="1"/>
  <c r="P415" i="1"/>
  <c r="P407" i="1"/>
  <c r="P399" i="1"/>
  <c r="P391" i="1"/>
  <c r="P383" i="1"/>
  <c r="P375" i="1"/>
  <c r="P367" i="1"/>
  <c r="P359" i="1"/>
  <c r="P351" i="1"/>
  <c r="P343" i="1"/>
  <c r="P335" i="1"/>
  <c r="P327" i="1"/>
  <c r="P319" i="1"/>
  <c r="P311" i="1"/>
  <c r="P303" i="1"/>
  <c r="S500" i="1"/>
  <c r="S492" i="1"/>
  <c r="S484" i="1"/>
  <c r="S476" i="1"/>
  <c r="S468" i="1"/>
  <c r="S460" i="1"/>
  <c r="S452" i="1"/>
  <c r="S444" i="1"/>
  <c r="S436" i="1"/>
  <c r="S428" i="1"/>
  <c r="S420" i="1"/>
  <c r="S412" i="1"/>
  <c r="S404" i="1"/>
  <c r="S396" i="1"/>
  <c r="S388" i="1"/>
  <c r="S380" i="1"/>
  <c r="S372" i="1"/>
  <c r="S364" i="1"/>
  <c r="S356" i="1"/>
  <c r="S348" i="1"/>
  <c r="S340" i="1"/>
  <c r="S332" i="1"/>
  <c r="S324" i="1"/>
  <c r="S316" i="1"/>
  <c r="S308" i="1"/>
  <c r="S300" i="1"/>
  <c r="S292" i="1"/>
  <c r="S284" i="1"/>
  <c r="S276" i="1"/>
  <c r="S268" i="1"/>
  <c r="S260" i="1"/>
  <c r="S252" i="1"/>
  <c r="S244" i="1"/>
  <c r="S236" i="1"/>
  <c r="S228" i="1"/>
  <c r="S220" i="1"/>
  <c r="S212" i="1"/>
  <c r="S204" i="1"/>
  <c r="S196" i="1"/>
  <c r="S188" i="1"/>
  <c r="S180" i="1"/>
  <c r="S172" i="1"/>
  <c r="S164" i="1"/>
  <c r="S156" i="1"/>
  <c r="S148" i="1"/>
  <c r="S140" i="1"/>
  <c r="S132" i="1"/>
  <c r="S124" i="1"/>
  <c r="S116" i="1"/>
  <c r="S108" i="1"/>
  <c r="S100" i="1"/>
  <c r="S92" i="1"/>
  <c r="S84" i="1"/>
  <c r="S76" i="1"/>
  <c r="S68" i="1"/>
  <c r="S60" i="1"/>
  <c r="S52" i="1"/>
  <c r="S44" i="1"/>
  <c r="S36" i="1"/>
  <c r="S28" i="1"/>
  <c r="S20" i="1"/>
  <c r="S12" i="1"/>
  <c r="S501" i="1"/>
  <c r="S493" i="1"/>
  <c r="S485" i="1"/>
  <c r="S477" i="1"/>
  <c r="S469" i="1"/>
  <c r="S461" i="1"/>
  <c r="S453" i="1"/>
  <c r="S445" i="1"/>
  <c r="S437" i="1"/>
  <c r="S429" i="1"/>
  <c r="S421" i="1"/>
  <c r="S413" i="1"/>
  <c r="S405" i="1"/>
  <c r="S397" i="1"/>
  <c r="S389" i="1"/>
  <c r="S381" i="1"/>
  <c r="S373" i="1"/>
  <c r="S365" i="1"/>
  <c r="S357" i="1"/>
  <c r="S349" i="1"/>
  <c r="S341" i="1"/>
  <c r="S333" i="1"/>
  <c r="S325" i="1"/>
  <c r="S317" i="1"/>
  <c r="S309" i="1"/>
  <c r="S301" i="1"/>
  <c r="S293" i="1"/>
  <c r="S285" i="1"/>
  <c r="S277" i="1"/>
  <c r="S269" i="1"/>
  <c r="S261" i="1"/>
  <c r="S253" i="1"/>
  <c r="S245" i="1"/>
  <c r="S237" i="1"/>
  <c r="S229" i="1"/>
  <c r="S221" i="1"/>
  <c r="S213" i="1"/>
  <c r="S205" i="1"/>
  <c r="S197" i="1"/>
  <c r="S189" i="1"/>
  <c r="S181" i="1"/>
  <c r="S173" i="1"/>
  <c r="S165" i="1"/>
  <c r="S157" i="1"/>
  <c r="S149" i="1"/>
  <c r="S141" i="1"/>
  <c r="S133" i="1"/>
  <c r="S125" i="1"/>
  <c r="S117" i="1"/>
  <c r="S109" i="1"/>
  <c r="S101" i="1"/>
  <c r="S93" i="1"/>
  <c r="S85" i="1"/>
  <c r="S77" i="1"/>
  <c r="S69" i="1"/>
  <c r="S61" i="1"/>
  <c r="S53" i="1"/>
  <c r="S45" i="1"/>
  <c r="S37" i="1"/>
  <c r="S29" i="1"/>
  <c r="S21" i="1"/>
  <c r="S13" i="1"/>
  <c r="P122" i="1"/>
  <c r="S564" i="1"/>
  <c r="S556" i="1"/>
  <c r="S548" i="1"/>
  <c r="S540" i="1"/>
  <c r="S532" i="1"/>
  <c r="S525" i="1"/>
  <c r="S510" i="1"/>
  <c r="P559" i="1"/>
  <c r="P551" i="1"/>
  <c r="P543" i="1"/>
  <c r="P529" i="1"/>
  <c r="P193" i="1"/>
  <c r="P185" i="1"/>
  <c r="S563" i="1"/>
  <c r="S555" i="1"/>
  <c r="S547" i="1"/>
  <c r="S539" i="1"/>
  <c r="S531" i="1"/>
  <c r="S524" i="1"/>
  <c r="S509" i="1"/>
  <c r="P558" i="1"/>
  <c r="P550" i="1"/>
  <c r="P542" i="1"/>
  <c r="P528" i="1"/>
  <c r="P520" i="1"/>
  <c r="S386" i="1"/>
  <c r="S378" i="1"/>
  <c r="S370" i="1"/>
  <c r="S362" i="1"/>
  <c r="S354" i="1"/>
  <c r="S346" i="1"/>
  <c r="S338" i="1"/>
  <c r="S330" i="1"/>
  <c r="S322" i="1"/>
  <c r="S314" i="1"/>
  <c r="S306" i="1"/>
  <c r="S298" i="1"/>
  <c r="S290" i="1"/>
  <c r="S282" i="1"/>
  <c r="S274" i="1"/>
  <c r="S266" i="1"/>
  <c r="S258" i="1"/>
  <c r="S250" i="1"/>
  <c r="S242" i="1"/>
  <c r="S234" i="1"/>
  <c r="S226" i="1"/>
  <c r="S218" i="1"/>
  <c r="S210" i="1"/>
  <c r="S202" i="1"/>
  <c r="S194" i="1"/>
  <c r="S186" i="1"/>
  <c r="S178" i="1"/>
  <c r="S170" i="1"/>
  <c r="S162" i="1"/>
  <c r="S154" i="1"/>
  <c r="S146" i="1"/>
  <c r="S138" i="1"/>
  <c r="S130" i="1"/>
  <c r="S122" i="1"/>
  <c r="S114" i="1"/>
  <c r="S106" i="1"/>
  <c r="S98" i="1"/>
  <c r="S90" i="1"/>
  <c r="S82" i="1"/>
  <c r="S74" i="1"/>
  <c r="S66" i="1"/>
  <c r="S58" i="1"/>
  <c r="S50" i="1"/>
  <c r="S42" i="1"/>
  <c r="S34" i="1"/>
  <c r="S18" i="1"/>
  <c r="S10" i="1"/>
  <c r="S505" i="1"/>
  <c r="S497" i="1"/>
  <c r="S489" i="1"/>
  <c r="S481" i="1"/>
  <c r="S473" i="1"/>
  <c r="S465" i="1"/>
  <c r="S457" i="1"/>
  <c r="S449" i="1"/>
  <c r="S441" i="1"/>
  <c r="S433" i="1"/>
  <c r="S425" i="1"/>
  <c r="S417" i="1"/>
  <c r="S409" i="1"/>
  <c r="S401" i="1"/>
  <c r="S393" i="1"/>
  <c r="S385" i="1"/>
  <c r="S377" i="1"/>
  <c r="S369" i="1"/>
  <c r="S361" i="1"/>
  <c r="S353" i="1"/>
  <c r="S345" i="1"/>
  <c r="S337" i="1"/>
  <c r="S329" i="1"/>
  <c r="S321" i="1"/>
  <c r="S313" i="1"/>
  <c r="S305" i="1"/>
  <c r="S297" i="1"/>
  <c r="S289" i="1"/>
  <c r="S281" i="1"/>
  <c r="S273" i="1"/>
  <c r="S265" i="1"/>
  <c r="S257" i="1"/>
  <c r="S249" i="1"/>
  <c r="S241" i="1"/>
  <c r="S233" i="1"/>
  <c r="S225" i="1"/>
  <c r="S217" i="1"/>
  <c r="S209" i="1"/>
  <c r="S201" i="1"/>
  <c r="S193" i="1"/>
  <c r="S185" i="1"/>
  <c r="S177" i="1"/>
  <c r="S169" i="1"/>
  <c r="S161" i="1"/>
  <c r="S153" i="1"/>
  <c r="S145" i="1"/>
  <c r="S137" i="1"/>
  <c r="S129" i="1"/>
  <c r="S121" i="1"/>
  <c r="S113" i="1"/>
  <c r="S105" i="1"/>
  <c r="S97" i="1"/>
  <c r="S89" i="1"/>
  <c r="S81" i="1"/>
  <c r="S73" i="1"/>
  <c r="S65" i="1"/>
  <c r="S57" i="1"/>
  <c r="S49" i="1"/>
  <c r="S41" i="1"/>
  <c r="S33" i="1"/>
  <c r="S25" i="1"/>
  <c r="S17" i="1"/>
  <c r="S9" i="1"/>
  <c r="P453" i="1"/>
  <c r="P445" i="1"/>
  <c r="P389" i="1"/>
  <c r="P381" i="1"/>
  <c r="P325" i="1"/>
  <c r="P317" i="1"/>
  <c r="S560" i="1"/>
  <c r="S552" i="1"/>
  <c r="S544" i="1"/>
  <c r="S536" i="1"/>
  <c r="S528" i="1"/>
  <c r="S521" i="1"/>
  <c r="S514" i="1"/>
  <c r="P547" i="1"/>
  <c r="P509" i="1"/>
  <c r="S424" i="1"/>
  <c r="S416" i="1"/>
  <c r="S408" i="1"/>
  <c r="S400" i="1"/>
  <c r="S392" i="1"/>
  <c r="S384" i="1"/>
  <c r="S376" i="1"/>
  <c r="S368" i="1"/>
  <c r="S360" i="1"/>
  <c r="S344" i="1"/>
  <c r="S336" i="1"/>
  <c r="S328" i="1"/>
  <c r="S320" i="1"/>
  <c r="S312" i="1"/>
  <c r="S304" i="1"/>
  <c r="S296" i="1"/>
  <c r="S288" i="1"/>
  <c r="S280" i="1"/>
  <c r="S272" i="1"/>
  <c r="S264" i="1"/>
  <c r="S256" i="1"/>
  <c r="S248" i="1"/>
  <c r="S240" i="1"/>
  <c r="S232" i="1"/>
  <c r="S224" i="1"/>
  <c r="S216" i="1"/>
  <c r="S208" i="1"/>
  <c r="S200" i="1"/>
  <c r="S192" i="1"/>
  <c r="S184" i="1"/>
  <c r="S176" i="1"/>
  <c r="S160" i="1"/>
  <c r="S152" i="1"/>
  <c r="S144" i="1"/>
  <c r="S136" i="1"/>
  <c r="S128" i="1"/>
  <c r="S120" i="1"/>
  <c r="S112" i="1"/>
  <c r="S104" i="1"/>
  <c r="S96" i="1"/>
  <c r="S88" i="1"/>
  <c r="S80" i="1"/>
  <c r="S72" i="1"/>
  <c r="S64" i="1"/>
  <c r="S56" i="1"/>
  <c r="S48" i="1"/>
  <c r="S40" i="1"/>
  <c r="S32" i="1"/>
  <c r="S24" i="1"/>
  <c r="S16" i="1"/>
  <c r="S8" i="1"/>
  <c r="P261" i="1"/>
  <c r="P253" i="1"/>
  <c r="P189" i="1"/>
  <c r="P133" i="1"/>
  <c r="P125" i="1"/>
  <c r="P101" i="1"/>
  <c r="P93" i="1"/>
  <c r="P85" i="1"/>
  <c r="P77" i="1"/>
  <c r="P69" i="1"/>
  <c r="P61" i="1"/>
  <c r="P53" i="1"/>
  <c r="P45" i="1"/>
  <c r="P37" i="1"/>
  <c r="P29" i="1"/>
  <c r="P21" i="1"/>
  <c r="P13" i="1"/>
  <c r="S559" i="1"/>
  <c r="S551" i="1"/>
  <c r="S543" i="1"/>
  <c r="S535" i="1"/>
  <c r="S527" i="1"/>
  <c r="S520" i="1"/>
  <c r="S513" i="1"/>
  <c r="P562" i="1"/>
  <c r="P554" i="1"/>
  <c r="P546" i="1"/>
  <c r="P538" i="1"/>
  <c r="P531" i="1"/>
  <c r="P524" i="1"/>
  <c r="P516" i="1"/>
  <c r="P508" i="1"/>
  <c r="S383" i="1"/>
  <c r="S375" i="1"/>
  <c r="S367" i="1"/>
  <c r="S359" i="1"/>
  <c r="S351" i="1"/>
  <c r="S343" i="1"/>
  <c r="S335" i="1"/>
  <c r="S327" i="1"/>
  <c r="S319" i="1"/>
  <c r="S311" i="1"/>
  <c r="S303" i="1"/>
  <c r="S295" i="1"/>
  <c r="S287" i="1"/>
  <c r="S279" i="1"/>
  <c r="S271" i="1"/>
  <c r="S263" i="1"/>
  <c r="S255" i="1"/>
  <c r="S247" i="1"/>
  <c r="S239" i="1"/>
  <c r="S231" i="1"/>
  <c r="S223" i="1"/>
  <c r="S215" i="1"/>
  <c r="S207" i="1"/>
  <c r="S199" i="1"/>
  <c r="S191" i="1"/>
  <c r="S183" i="1"/>
  <c r="S175" i="1"/>
  <c r="S167" i="1"/>
  <c r="S159" i="1"/>
  <c r="S151" i="1"/>
  <c r="S143" i="1"/>
  <c r="S135" i="1"/>
  <c r="S127" i="1"/>
  <c r="S119" i="1"/>
  <c r="S111" i="1"/>
  <c r="S103" i="1"/>
  <c r="S95" i="1"/>
  <c r="S87" i="1"/>
  <c r="S79" i="1"/>
  <c r="S71" i="1"/>
  <c r="S63" i="1"/>
  <c r="S55" i="1"/>
  <c r="S47" i="1"/>
  <c r="S39" i="1"/>
  <c r="S31" i="1"/>
  <c r="S23" i="1"/>
  <c r="S15" i="1"/>
  <c r="S7" i="1"/>
  <c r="P499" i="1"/>
  <c r="P491" i="1"/>
  <c r="P475" i="1"/>
  <c r="P467" i="1"/>
  <c r="P188" i="1"/>
  <c r="P100" i="1"/>
  <c r="P92" i="1"/>
  <c r="P84" i="1"/>
  <c r="P76" i="1"/>
  <c r="P68" i="1"/>
  <c r="P60" i="1"/>
  <c r="P52" i="1"/>
  <c r="P44" i="1"/>
  <c r="P36" i="1"/>
  <c r="P28" i="1"/>
  <c r="P20" i="1"/>
  <c r="P12" i="1"/>
  <c r="S558" i="1"/>
  <c r="S550" i="1"/>
  <c r="S542" i="1"/>
  <c r="S534" i="1"/>
  <c r="S519" i="1"/>
  <c r="S512" i="1"/>
  <c r="P533" i="1"/>
  <c r="P561" i="1"/>
  <c r="P553" i="1"/>
  <c r="P545" i="1"/>
  <c r="P537" i="1"/>
  <c r="P523" i="1"/>
  <c r="P515" i="1"/>
  <c r="P507" i="1"/>
  <c r="S565" i="1"/>
  <c r="S557" i="1"/>
  <c r="S549" i="1"/>
  <c r="S541" i="1"/>
  <c r="S533" i="1"/>
  <c r="S526" i="1"/>
  <c r="S518" i="1"/>
  <c r="S511" i="1"/>
  <c r="P560" i="1"/>
  <c r="P552" i="1"/>
  <c r="P544" i="1"/>
  <c r="P536" i="1"/>
  <c r="P522" i="1"/>
  <c r="P539" i="1"/>
  <c r="P532" i="1"/>
  <c r="P525" i="1"/>
  <c r="P521" i="1"/>
  <c r="P514" i="1"/>
  <c r="P513" i="1"/>
  <c r="P527" i="1"/>
  <c r="P519" i="1"/>
  <c r="P512" i="1"/>
  <c r="P511" i="1"/>
  <c r="P179" i="1"/>
  <c r="P505" i="1"/>
  <c r="P489" i="1"/>
  <c r="P481" i="1"/>
  <c r="P473" i="1"/>
  <c r="P465" i="1"/>
  <c r="P457" i="1"/>
  <c r="P449" i="1"/>
  <c r="P441" i="1"/>
  <c r="P433" i="1"/>
  <c r="P425" i="1"/>
  <c r="P417" i="1"/>
  <c r="P409" i="1"/>
  <c r="P401" i="1"/>
  <c r="P393" i="1"/>
  <c r="P385" i="1"/>
  <c r="P377" i="1"/>
  <c r="P369" i="1"/>
  <c r="P361" i="1"/>
  <c r="P353" i="1"/>
  <c r="P345" i="1"/>
  <c r="P337" i="1"/>
  <c r="P329" i="1"/>
  <c r="P321" i="1"/>
  <c r="P313" i="1"/>
  <c r="P305" i="1"/>
  <c r="P298" i="1"/>
  <c r="P290" i="1"/>
  <c r="P282" i="1"/>
  <c r="P274" i="1"/>
  <c r="P266" i="1"/>
  <c r="P186" i="1"/>
  <c r="P178" i="1"/>
  <c r="P170" i="1"/>
  <c r="P162" i="1"/>
  <c r="P154" i="1"/>
  <c r="P146" i="1"/>
  <c r="P138" i="1"/>
  <c r="P130" i="1"/>
  <c r="P115" i="1"/>
  <c r="P107" i="1"/>
  <c r="P99" i="1"/>
  <c r="P91" i="1"/>
  <c r="P83" i="1"/>
  <c r="P75" i="1"/>
  <c r="P67" i="1"/>
  <c r="P59" i="1"/>
  <c r="P51" i="1"/>
  <c r="P43" i="1"/>
  <c r="P35" i="1"/>
  <c r="P27" i="1"/>
  <c r="P19" i="1"/>
  <c r="P11" i="1"/>
  <c r="P195" i="1"/>
  <c r="P504" i="1"/>
  <c r="P496" i="1"/>
  <c r="P488" i="1"/>
  <c r="P265" i="1"/>
  <c r="P257" i="1"/>
  <c r="P249" i="1"/>
  <c r="P241" i="1"/>
  <c r="P233" i="1"/>
  <c r="P225" i="1"/>
  <c r="P217" i="1"/>
  <c r="P209" i="1"/>
  <c r="P201" i="1"/>
  <c r="P177" i="1"/>
  <c r="P169" i="1"/>
  <c r="P161" i="1"/>
  <c r="P153" i="1"/>
  <c r="P145" i="1"/>
  <c r="P137" i="1"/>
  <c r="P129" i="1"/>
  <c r="P114" i="1"/>
  <c r="P106" i="1"/>
  <c r="P98" i="1"/>
  <c r="P163" i="1"/>
  <c r="P280" i="1"/>
  <c r="P272" i="1"/>
  <c r="P264" i="1"/>
  <c r="P256" i="1"/>
  <c r="P248" i="1"/>
  <c r="P240" i="1"/>
  <c r="P200" i="1"/>
  <c r="P117" i="1"/>
  <c r="P108" i="1"/>
  <c r="P502" i="1"/>
  <c r="P494" i="1"/>
  <c r="P486" i="1"/>
  <c r="P478" i="1"/>
  <c r="P470" i="1"/>
  <c r="P462" i="1"/>
  <c r="P454" i="1"/>
  <c r="P446" i="1"/>
  <c r="P438" i="1"/>
  <c r="P430" i="1"/>
  <c r="P422" i="1"/>
  <c r="P414" i="1"/>
  <c r="P406" i="1"/>
  <c r="P398" i="1"/>
  <c r="P390" i="1"/>
  <c r="P382" i="1"/>
  <c r="P374" i="1"/>
  <c r="P366" i="1"/>
  <c r="P358" i="1"/>
  <c r="P350" i="1"/>
  <c r="P342" i="1"/>
  <c r="P334" i="1"/>
  <c r="P326" i="1"/>
  <c r="P310" i="1"/>
  <c r="P295" i="1"/>
  <c r="P287" i="1"/>
  <c r="P279" i="1"/>
  <c r="P271" i="1"/>
  <c r="P263" i="1"/>
  <c r="P255" i="1"/>
  <c r="P247" i="1"/>
  <c r="P239" i="1"/>
  <c r="P231" i="1"/>
  <c r="P223" i="1"/>
  <c r="P215" i="1"/>
  <c r="P207" i="1"/>
  <c r="P199" i="1"/>
  <c r="P191" i="1"/>
  <c r="P109" i="1"/>
  <c r="P187" i="1"/>
  <c r="P501" i="1"/>
  <c r="P493" i="1"/>
  <c r="P485" i="1"/>
  <c r="P477" i="1"/>
  <c r="P469" i="1"/>
  <c r="P461" i="1"/>
  <c r="P437" i="1"/>
  <c r="P429" i="1"/>
  <c r="P421" i="1"/>
  <c r="P413" i="1"/>
  <c r="P405" i="1"/>
  <c r="P397" i="1"/>
  <c r="P373" i="1"/>
  <c r="P365" i="1"/>
  <c r="P357" i="1"/>
  <c r="P349" i="1"/>
  <c r="P341" i="1"/>
  <c r="P333" i="1"/>
  <c r="P309" i="1"/>
  <c r="P302" i="1"/>
  <c r="P294" i="1"/>
  <c r="P286" i="1"/>
  <c r="P278" i="1"/>
  <c r="P270" i="1"/>
  <c r="P171" i="1"/>
  <c r="P116" i="1"/>
  <c r="P500" i="1"/>
  <c r="P492" i="1"/>
  <c r="P484" i="1"/>
  <c r="P476" i="1"/>
  <c r="P301" i="1"/>
  <c r="P293" i="1"/>
  <c r="P285" i="1"/>
  <c r="P277" i="1"/>
  <c r="P269" i="1"/>
  <c r="P245" i="1"/>
  <c r="P237" i="1"/>
  <c r="P229" i="1"/>
  <c r="P221" i="1"/>
  <c r="P213" i="1"/>
  <c r="P205" i="1"/>
  <c r="P181" i="1"/>
  <c r="P173" i="1"/>
  <c r="P165" i="1"/>
  <c r="P157" i="1"/>
  <c r="P149" i="1"/>
  <c r="P141" i="1"/>
  <c r="P118" i="1"/>
  <c r="P468" i="1"/>
  <c r="P460" i="1"/>
  <c r="P452" i="1"/>
  <c r="P444" i="1"/>
  <c r="P436" i="1"/>
  <c r="P428" i="1"/>
  <c r="P420" i="1"/>
  <c r="P412" i="1"/>
  <c r="P404" i="1"/>
  <c r="P396" i="1"/>
  <c r="P388" i="1"/>
  <c r="P380" i="1"/>
  <c r="P372" i="1"/>
  <c r="P364" i="1"/>
  <c r="P356" i="1"/>
  <c r="P348" i="1"/>
  <c r="P340" i="1"/>
  <c r="P332" i="1"/>
  <c r="P324" i="1"/>
  <c r="P316" i="1"/>
  <c r="P308" i="1"/>
  <c r="P262" i="1"/>
  <c r="P254" i="1"/>
  <c r="P246" i="1"/>
  <c r="P238" i="1"/>
  <c r="P230" i="1"/>
  <c r="P222" i="1"/>
  <c r="P214" i="1"/>
  <c r="P206" i="1"/>
  <c r="P198" i="1"/>
  <c r="P190" i="1"/>
  <c r="P184" i="1"/>
  <c r="P176" i="1"/>
  <c r="P160" i="1"/>
  <c r="P152" i="1"/>
  <c r="P144" i="1"/>
  <c r="P136" i="1"/>
  <c r="P128" i="1"/>
  <c r="P121" i="1"/>
  <c r="P113" i="1"/>
  <c r="P105" i="1"/>
  <c r="P97" i="1"/>
  <c r="P90" i="1"/>
  <c r="P82" i="1"/>
  <c r="P74" i="1"/>
  <c r="P66" i="1"/>
  <c r="P58" i="1"/>
  <c r="P50" i="1"/>
  <c r="P42" i="1"/>
  <c r="P34" i="1"/>
  <c r="P26" i="1"/>
  <c r="P18" i="1"/>
  <c r="P10" i="1"/>
  <c r="P459" i="1"/>
  <c r="P443" i="1"/>
  <c r="P435" i="1"/>
  <c r="P427" i="1"/>
  <c r="P419" i="1"/>
  <c r="P411" i="1"/>
  <c r="P403" i="1"/>
  <c r="P395" i="1"/>
  <c r="P387" i="1"/>
  <c r="P379" i="1"/>
  <c r="P371" i="1"/>
  <c r="P363" i="1"/>
  <c r="P355" i="1"/>
  <c r="P347" i="1"/>
  <c r="P339" i="1"/>
  <c r="P331" i="1"/>
  <c r="P323" i="1"/>
  <c r="P315" i="1"/>
  <c r="P307" i="1"/>
  <c r="P300" i="1"/>
  <c r="P292" i="1"/>
  <c r="P284" i="1"/>
  <c r="P276" i="1"/>
  <c r="P268" i="1"/>
  <c r="P183" i="1"/>
  <c r="P175" i="1"/>
  <c r="P167" i="1"/>
  <c r="P159" i="1"/>
  <c r="P151" i="1"/>
  <c r="P143" i="1"/>
  <c r="P135" i="1"/>
  <c r="P127" i="1"/>
  <c r="P120" i="1"/>
  <c r="P112" i="1"/>
  <c r="P104" i="1"/>
  <c r="P96" i="1"/>
  <c r="P89" i="1"/>
  <c r="P81" i="1"/>
  <c r="P73" i="1"/>
  <c r="P65" i="1"/>
  <c r="P57" i="1"/>
  <c r="P49" i="1"/>
  <c r="P41" i="1"/>
  <c r="P33" i="1"/>
  <c r="P25" i="1"/>
  <c r="P17" i="1"/>
  <c r="P9" i="1"/>
  <c r="P497" i="1"/>
  <c r="P482" i="1"/>
  <c r="P474" i="1"/>
  <c r="P466" i="1"/>
  <c r="P458" i="1"/>
  <c r="P450" i="1"/>
  <c r="P442" i="1"/>
  <c r="P434" i="1"/>
  <c r="P426" i="1"/>
  <c r="P418" i="1"/>
  <c r="P410" i="1"/>
  <c r="P402" i="1"/>
  <c r="P394" i="1"/>
  <c r="P386" i="1"/>
  <c r="P378" i="1"/>
  <c r="P370" i="1"/>
  <c r="P362" i="1"/>
  <c r="P354" i="1"/>
  <c r="P346" i="1"/>
  <c r="P338" i="1"/>
  <c r="P330" i="1"/>
  <c r="P322" i="1"/>
  <c r="P314" i="1"/>
  <c r="P306" i="1"/>
  <c r="P299" i="1"/>
  <c r="P291" i="1"/>
  <c r="P283" i="1"/>
  <c r="P275" i="1"/>
  <c r="P267" i="1"/>
  <c r="P260" i="1"/>
  <c r="P252" i="1"/>
  <c r="P244" i="1"/>
  <c r="P236" i="1"/>
  <c r="P228" i="1"/>
  <c r="P220" i="1"/>
  <c r="P212" i="1"/>
  <c r="P204" i="1"/>
  <c r="P196" i="1"/>
  <c r="P182" i="1"/>
  <c r="P174" i="1"/>
  <c r="P166" i="1"/>
  <c r="P158" i="1"/>
  <c r="P150" i="1"/>
  <c r="P142" i="1"/>
  <c r="P134" i="1"/>
  <c r="P126" i="1"/>
  <c r="P119" i="1"/>
  <c r="P111" i="1"/>
  <c r="P103" i="1"/>
  <c r="P95" i="1"/>
  <c r="P88" i="1"/>
  <c r="P80" i="1"/>
  <c r="P72" i="1"/>
  <c r="P64" i="1"/>
  <c r="P56" i="1"/>
  <c r="P48" i="1"/>
  <c r="P40" i="1"/>
  <c r="P32" i="1"/>
  <c r="P24" i="1"/>
  <c r="P16" i="1"/>
  <c r="P8" i="1"/>
  <c r="P548" i="1"/>
  <c r="P540" i="1"/>
  <c r="P526" i="1"/>
  <c r="P518" i="1"/>
  <c r="P110" i="1"/>
  <c r="P102" i="1"/>
  <c r="P94" i="1"/>
  <c r="P87" i="1"/>
  <c r="P79" i="1"/>
  <c r="P71" i="1"/>
  <c r="P63" i="1"/>
  <c r="P55" i="1"/>
  <c r="P47" i="1"/>
  <c r="P39" i="1"/>
  <c r="P31" i="1"/>
  <c r="P23" i="1"/>
  <c r="P15" i="1"/>
  <c r="P7" i="1"/>
  <c r="P563" i="1"/>
  <c r="P555" i="1"/>
  <c r="P510" i="1"/>
  <c r="P480" i="1"/>
  <c r="P472" i="1"/>
  <c r="P464" i="1"/>
  <c r="P456" i="1"/>
  <c r="P448" i="1"/>
  <c r="P440" i="1"/>
  <c r="P432" i="1"/>
  <c r="P424" i="1"/>
  <c r="P416" i="1"/>
  <c r="P408" i="1"/>
  <c r="P400" i="1"/>
  <c r="P392" i="1"/>
  <c r="P384" i="1"/>
  <c r="P376" i="1"/>
  <c r="P368" i="1"/>
  <c r="P360" i="1"/>
  <c r="P344" i="1"/>
  <c r="P336" i="1"/>
  <c r="P328" i="1"/>
  <c r="P320" i="1"/>
  <c r="P312" i="1"/>
  <c r="P304" i="1"/>
  <c r="P297" i="1"/>
  <c r="P289" i="1"/>
  <c r="P281" i="1"/>
  <c r="P273" i="1"/>
  <c r="P258" i="1"/>
  <c r="P250" i="1"/>
  <c r="P242" i="1"/>
  <c r="P234" i="1"/>
  <c r="P226" i="1"/>
  <c r="P218" i="1"/>
  <c r="P210" i="1"/>
  <c r="P202" i="1"/>
  <c r="P194" i="1"/>
  <c r="P180" i="1"/>
  <c r="P172" i="1"/>
  <c r="P164" i="1"/>
  <c r="P156" i="1"/>
  <c r="P148" i="1"/>
  <c r="P140" i="1"/>
  <c r="P132" i="1"/>
  <c r="P124" i="1"/>
  <c r="P86" i="1"/>
  <c r="P78" i="1"/>
  <c r="P70" i="1"/>
  <c r="P62" i="1"/>
  <c r="P54" i="1"/>
  <c r="P46" i="1"/>
  <c r="P38" i="1"/>
  <c r="P30" i="1"/>
  <c r="P22" i="1"/>
  <c r="P1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6">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7"/>
        </ext>
      </extLst>
    </bk>
    <bk>
      <extLst>
        <ext uri="{3e2802c4-a4d2-4d8b-9148-e3be6c30e623}">
          <xlrd:rvb i="60"/>
        </ext>
      </extLst>
    </bk>
    <bk>
      <extLst>
        <ext uri="{3e2802c4-a4d2-4d8b-9148-e3be6c30e623}">
          <xlrd:rvb i="66"/>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3"/>
        </ext>
      </extLst>
    </bk>
    <bk>
      <extLst>
        <ext uri="{3e2802c4-a4d2-4d8b-9148-e3be6c30e623}">
          <xlrd:rvb i="116"/>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29"/>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7"/>
        </ext>
      </extLst>
    </bk>
    <bk>
      <extLst>
        <ext uri="{3e2802c4-a4d2-4d8b-9148-e3be6c30e623}">
          <xlrd:rvb i="153"/>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4"/>
        </ext>
      </extLst>
    </bk>
    <bk>
      <extLst>
        <ext uri="{3e2802c4-a4d2-4d8b-9148-e3be6c30e623}">
          <xlrd:rvb i="270"/>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8"/>
        </ext>
      </extLst>
    </bk>
    <bk>
      <extLst>
        <ext uri="{3e2802c4-a4d2-4d8b-9148-e3be6c30e623}">
          <xlrd:rvb i="291"/>
        </ext>
      </extLst>
    </bk>
    <bk>
      <extLst>
        <ext uri="{3e2802c4-a4d2-4d8b-9148-e3be6c30e623}">
          <xlrd:rvb i="297"/>
        </ext>
      </extLst>
    </bk>
    <bk>
      <extLst>
        <ext uri="{3e2802c4-a4d2-4d8b-9148-e3be6c30e623}">
          <xlrd:rvb i="300"/>
        </ext>
      </extLst>
    </bk>
    <bk>
      <extLst>
        <ext uri="{3e2802c4-a4d2-4d8b-9148-e3be6c30e623}">
          <xlrd:rvb i="306"/>
        </ext>
      </extLst>
    </bk>
    <bk>
      <extLst>
        <ext uri="{3e2802c4-a4d2-4d8b-9148-e3be6c30e623}">
          <xlrd:rvb i="312"/>
        </ext>
      </extLst>
    </bk>
    <bk>
      <extLst>
        <ext uri="{3e2802c4-a4d2-4d8b-9148-e3be6c30e623}">
          <xlrd:rvb i="315"/>
        </ext>
      </extLst>
    </bk>
    <bk>
      <extLst>
        <ext uri="{3e2802c4-a4d2-4d8b-9148-e3be6c30e623}">
          <xlrd:rvb i="322"/>
        </ext>
      </extLst>
    </bk>
    <bk>
      <extLst>
        <ext uri="{3e2802c4-a4d2-4d8b-9148-e3be6c30e623}">
          <xlrd:rvb i="328"/>
        </ext>
      </extLst>
    </bk>
    <bk>
      <extLst>
        <ext uri="{3e2802c4-a4d2-4d8b-9148-e3be6c30e623}">
          <xlrd:rvb i="331"/>
        </ext>
      </extLst>
    </bk>
    <bk>
      <extLst>
        <ext uri="{3e2802c4-a4d2-4d8b-9148-e3be6c30e623}">
          <xlrd:rvb i="337"/>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4"/>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5"/>
        </ext>
      </extLst>
    </bk>
    <bk>
      <extLst>
        <ext uri="{3e2802c4-a4d2-4d8b-9148-e3be6c30e623}">
          <xlrd:rvb i="388"/>
        </ext>
      </extLst>
    </bk>
    <bk>
      <extLst>
        <ext uri="{3e2802c4-a4d2-4d8b-9148-e3be6c30e623}">
          <xlrd:rvb i="394"/>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5"/>
        </ext>
      </extLst>
    </bk>
    <bk>
      <extLst>
        <ext uri="{3e2802c4-a4d2-4d8b-9148-e3be6c30e623}">
          <xlrd:rvb i="421"/>
        </ext>
      </extLst>
    </bk>
    <bk>
      <extLst>
        <ext uri="{3e2802c4-a4d2-4d8b-9148-e3be6c30e623}">
          <xlrd:rvb i="427"/>
        </ext>
      </extLst>
    </bk>
    <bk>
      <extLst>
        <ext uri="{3e2802c4-a4d2-4d8b-9148-e3be6c30e623}">
          <xlrd:rvb i="430"/>
        </ext>
      </extLst>
    </bk>
    <bk>
      <extLst>
        <ext uri="{3e2802c4-a4d2-4d8b-9148-e3be6c30e623}">
          <xlrd:rvb i="436"/>
        </ext>
      </extLst>
    </bk>
    <bk>
      <extLst>
        <ext uri="{3e2802c4-a4d2-4d8b-9148-e3be6c30e623}">
          <xlrd:rvb i="439"/>
        </ext>
      </extLst>
    </bk>
    <bk>
      <extLst>
        <ext uri="{3e2802c4-a4d2-4d8b-9148-e3be6c30e623}">
          <xlrd:rvb i="445"/>
        </ext>
      </extLst>
    </bk>
    <bk>
      <extLst>
        <ext uri="{3e2802c4-a4d2-4d8b-9148-e3be6c30e623}">
          <xlrd:rvb i="451"/>
        </ext>
      </extLst>
    </bk>
    <bk>
      <extLst>
        <ext uri="{3e2802c4-a4d2-4d8b-9148-e3be6c30e623}">
          <xlrd:rvb i="454"/>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6"/>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4"/>
        </ext>
      </extLst>
    </bk>
    <bk>
      <extLst>
        <ext uri="{3e2802c4-a4d2-4d8b-9148-e3be6c30e623}">
          <xlrd:rvb i="530"/>
        </ext>
      </extLst>
    </bk>
    <bk>
      <extLst>
        <ext uri="{3e2802c4-a4d2-4d8b-9148-e3be6c30e623}">
          <xlrd:rvb i="533"/>
        </ext>
      </extLst>
    </bk>
    <bk>
      <extLst>
        <ext uri="{3e2802c4-a4d2-4d8b-9148-e3be6c30e623}">
          <xlrd:rvb i="539"/>
        </ext>
      </extLst>
    </bk>
    <bk>
      <extLst>
        <ext uri="{3e2802c4-a4d2-4d8b-9148-e3be6c30e623}">
          <xlrd:rvb i="542"/>
        </ext>
      </extLst>
    </bk>
    <bk>
      <extLst>
        <ext uri="{3e2802c4-a4d2-4d8b-9148-e3be6c30e623}">
          <xlrd:rvb i="548"/>
        </ext>
      </extLst>
    </bk>
    <bk>
      <extLst>
        <ext uri="{3e2802c4-a4d2-4d8b-9148-e3be6c30e623}">
          <xlrd:rvb i="551"/>
        </ext>
      </extLst>
    </bk>
    <bk>
      <extLst>
        <ext uri="{3e2802c4-a4d2-4d8b-9148-e3be6c30e623}">
          <xlrd:rvb i="557"/>
        </ext>
      </extLst>
    </bk>
    <bk>
      <extLst>
        <ext uri="{3e2802c4-a4d2-4d8b-9148-e3be6c30e623}">
          <xlrd:rvb i="563"/>
        </ext>
      </extLst>
    </bk>
    <bk>
      <extLst>
        <ext uri="{3e2802c4-a4d2-4d8b-9148-e3be6c30e623}">
          <xlrd:rvb i="566"/>
        </ext>
      </extLst>
    </bk>
    <bk>
      <extLst>
        <ext uri="{3e2802c4-a4d2-4d8b-9148-e3be6c30e623}">
          <xlrd:rvb i="572"/>
        </ext>
      </extLst>
    </bk>
    <bk>
      <extLst>
        <ext uri="{3e2802c4-a4d2-4d8b-9148-e3be6c30e623}">
          <xlrd:rvb i="578"/>
        </ext>
      </extLst>
    </bk>
    <bk>
      <extLst>
        <ext uri="{3e2802c4-a4d2-4d8b-9148-e3be6c30e623}">
          <xlrd:rvb i="581"/>
        </ext>
      </extLst>
    </bk>
    <bk>
      <extLst>
        <ext uri="{3e2802c4-a4d2-4d8b-9148-e3be6c30e623}">
          <xlrd:rvb i="588"/>
        </ext>
      </extLst>
    </bk>
    <bk>
      <extLst>
        <ext uri="{3e2802c4-a4d2-4d8b-9148-e3be6c30e623}">
          <xlrd:rvb i="591"/>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5"/>
        </ext>
      </extLst>
    </bk>
    <bk>
      <extLst>
        <ext uri="{3e2802c4-a4d2-4d8b-9148-e3be6c30e623}">
          <xlrd:rvb i="621"/>
        </ext>
      </extLst>
    </bk>
    <bk>
      <extLst>
        <ext uri="{3e2802c4-a4d2-4d8b-9148-e3be6c30e623}">
          <xlrd:rvb i="627"/>
        </ext>
      </extLst>
    </bk>
    <bk>
      <extLst>
        <ext uri="{3e2802c4-a4d2-4d8b-9148-e3be6c30e623}">
          <xlrd:rvb i="630"/>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8"/>
        </ext>
      </extLst>
    </bk>
    <bk>
      <extLst>
        <ext uri="{3e2802c4-a4d2-4d8b-9148-e3be6c30e623}">
          <xlrd:rvb i="651"/>
        </ext>
      </extLst>
    </bk>
    <bk>
      <extLst>
        <ext uri="{3e2802c4-a4d2-4d8b-9148-e3be6c30e623}">
          <xlrd:rvb i="657"/>
        </ext>
      </extLst>
    </bk>
    <bk>
      <extLst>
        <ext uri="{3e2802c4-a4d2-4d8b-9148-e3be6c30e623}">
          <xlrd:rvb i="663"/>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81"/>
        </ext>
      </extLst>
    </bk>
    <bk>
      <extLst>
        <ext uri="{3e2802c4-a4d2-4d8b-9148-e3be6c30e623}">
          <xlrd:rvb i="687"/>
        </ext>
      </extLst>
    </bk>
    <bk>
      <extLst>
        <ext uri="{3e2802c4-a4d2-4d8b-9148-e3be6c30e623}">
          <xlrd:rvb i="690"/>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8"/>
        </ext>
      </extLst>
    </bk>
    <bk>
      <extLst>
        <ext uri="{3e2802c4-a4d2-4d8b-9148-e3be6c30e623}">
          <xlrd:rvb i="711"/>
        </ext>
      </extLst>
    </bk>
    <bk>
      <extLst>
        <ext uri="{3e2802c4-a4d2-4d8b-9148-e3be6c30e623}">
          <xlrd:rvb i="717"/>
        </ext>
      </extLst>
    </bk>
    <bk>
      <extLst>
        <ext uri="{3e2802c4-a4d2-4d8b-9148-e3be6c30e623}">
          <xlrd:rvb i="723"/>
        </ext>
      </extLst>
    </bk>
    <bk>
      <extLst>
        <ext uri="{3e2802c4-a4d2-4d8b-9148-e3be6c30e623}">
          <xlrd:rvb i="729"/>
        </ext>
      </extLst>
    </bk>
    <bk>
      <extLst>
        <ext uri="{3e2802c4-a4d2-4d8b-9148-e3be6c30e623}">
          <xlrd:rvb i="732"/>
        </ext>
      </extLst>
    </bk>
    <bk>
      <extLst>
        <ext uri="{3e2802c4-a4d2-4d8b-9148-e3be6c30e623}">
          <xlrd:rvb i="738"/>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5"/>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801"/>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4"/>
        </ext>
      </extLst>
    </bk>
    <bk>
      <extLst>
        <ext uri="{3e2802c4-a4d2-4d8b-9148-e3be6c30e623}">
          <xlrd:rvb i="837"/>
        </ext>
      </extLst>
    </bk>
    <bk>
      <extLst>
        <ext uri="{3e2802c4-a4d2-4d8b-9148-e3be6c30e623}">
          <xlrd:rvb i="843"/>
        </ext>
      </extLst>
    </bk>
    <bk>
      <extLst>
        <ext uri="{3e2802c4-a4d2-4d8b-9148-e3be6c30e623}">
          <xlrd:rvb i="846"/>
        </ext>
      </extLst>
    </bk>
    <bk>
      <extLst>
        <ext uri="{3e2802c4-a4d2-4d8b-9148-e3be6c30e623}">
          <xlrd:rvb i="852"/>
        </ext>
      </extLst>
    </bk>
    <bk>
      <extLst>
        <ext uri="{3e2802c4-a4d2-4d8b-9148-e3be6c30e623}">
          <xlrd:rvb i="855"/>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3"/>
        </ext>
      </extLst>
    </bk>
    <bk>
      <extLst>
        <ext uri="{3e2802c4-a4d2-4d8b-9148-e3be6c30e623}">
          <xlrd:rvb i="879"/>
        </ext>
      </extLst>
    </bk>
    <bk>
      <extLst>
        <ext uri="{3e2802c4-a4d2-4d8b-9148-e3be6c30e623}">
          <xlrd:rvb i="885"/>
        </ext>
      </extLst>
    </bk>
    <bk>
      <extLst>
        <ext uri="{3e2802c4-a4d2-4d8b-9148-e3be6c30e623}">
          <xlrd:rvb i="888"/>
        </ext>
      </extLst>
    </bk>
    <bk>
      <extLst>
        <ext uri="{3e2802c4-a4d2-4d8b-9148-e3be6c30e623}">
          <xlrd:rvb i="894"/>
        </ext>
      </extLst>
    </bk>
    <bk>
      <extLst>
        <ext uri="{3e2802c4-a4d2-4d8b-9148-e3be6c30e623}">
          <xlrd:rvb i="900"/>
        </ext>
      </extLst>
    </bk>
    <bk>
      <extLst>
        <ext uri="{3e2802c4-a4d2-4d8b-9148-e3be6c30e623}">
          <xlrd:rvb i="906"/>
        </ext>
      </extLst>
    </bk>
    <bk>
      <extLst>
        <ext uri="{3e2802c4-a4d2-4d8b-9148-e3be6c30e623}">
          <xlrd:rvb i="909"/>
        </ext>
      </extLst>
    </bk>
    <bk>
      <extLst>
        <ext uri="{3e2802c4-a4d2-4d8b-9148-e3be6c30e623}">
          <xlrd:rvb i="915"/>
        </ext>
      </extLst>
    </bk>
    <bk>
      <extLst>
        <ext uri="{3e2802c4-a4d2-4d8b-9148-e3be6c30e623}">
          <xlrd:rvb i="918"/>
        </ext>
      </extLst>
    </bk>
    <bk>
      <extLst>
        <ext uri="{3e2802c4-a4d2-4d8b-9148-e3be6c30e623}">
          <xlrd:rvb i="924"/>
        </ext>
      </extLst>
    </bk>
    <bk>
      <extLst>
        <ext uri="{3e2802c4-a4d2-4d8b-9148-e3be6c30e623}">
          <xlrd:rvb i="927"/>
        </ext>
      </extLst>
    </bk>
    <bk>
      <extLst>
        <ext uri="{3e2802c4-a4d2-4d8b-9148-e3be6c30e623}">
          <xlrd:rvb i="933"/>
        </ext>
      </extLst>
    </bk>
    <bk>
      <extLst>
        <ext uri="{3e2802c4-a4d2-4d8b-9148-e3be6c30e623}">
          <xlrd:rvb i="936"/>
        </ext>
      </extLst>
    </bk>
    <bk>
      <extLst>
        <ext uri="{3e2802c4-a4d2-4d8b-9148-e3be6c30e623}">
          <xlrd:rvb i="942"/>
        </ext>
      </extLst>
    </bk>
    <bk>
      <extLst>
        <ext uri="{3e2802c4-a4d2-4d8b-9148-e3be6c30e623}">
          <xlrd:rvb i="948"/>
        </ext>
      </extLst>
    </bk>
    <bk>
      <extLst>
        <ext uri="{3e2802c4-a4d2-4d8b-9148-e3be6c30e623}">
          <xlrd:rvb i="954"/>
        </ext>
      </extLst>
    </bk>
    <bk>
      <extLst>
        <ext uri="{3e2802c4-a4d2-4d8b-9148-e3be6c30e623}">
          <xlrd:rvb i="957"/>
        </ext>
      </extLst>
    </bk>
    <bk>
      <extLst>
        <ext uri="{3e2802c4-a4d2-4d8b-9148-e3be6c30e623}">
          <xlrd:rvb i="963"/>
        </ext>
      </extLst>
    </bk>
    <bk>
      <extLst>
        <ext uri="{3e2802c4-a4d2-4d8b-9148-e3be6c30e623}">
          <xlrd:rvb i="966"/>
        </ext>
      </extLst>
    </bk>
    <bk>
      <extLst>
        <ext uri="{3e2802c4-a4d2-4d8b-9148-e3be6c30e623}">
          <xlrd:rvb i="972"/>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9"/>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20"/>
        </ext>
      </extLst>
    </bk>
    <bk>
      <extLst>
        <ext uri="{3e2802c4-a4d2-4d8b-9148-e3be6c30e623}">
          <xlrd:rvb i="1023"/>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7"/>
        </ext>
      </extLst>
    </bk>
    <bk>
      <extLst>
        <ext uri="{3e2802c4-a4d2-4d8b-9148-e3be6c30e623}">
          <xlrd:rvb i="1050"/>
        </ext>
      </extLst>
    </bk>
    <bk>
      <extLst>
        <ext uri="{3e2802c4-a4d2-4d8b-9148-e3be6c30e623}">
          <xlrd:rvb i="1056"/>
        </ext>
      </extLst>
    </bk>
    <bk>
      <extLst>
        <ext uri="{3e2802c4-a4d2-4d8b-9148-e3be6c30e623}">
          <xlrd:rvb i="1062"/>
        </ext>
      </extLst>
    </bk>
    <bk>
      <extLst>
        <ext uri="{3e2802c4-a4d2-4d8b-9148-e3be6c30e623}">
          <xlrd:rvb i="1065"/>
        </ext>
      </extLst>
    </bk>
    <bk>
      <extLst>
        <ext uri="{3e2802c4-a4d2-4d8b-9148-e3be6c30e623}">
          <xlrd:rvb i="1071"/>
        </ext>
      </extLst>
    </bk>
    <bk>
      <extLst>
        <ext uri="{3e2802c4-a4d2-4d8b-9148-e3be6c30e623}">
          <xlrd:rvb i="1077"/>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5"/>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9"/>
        </ext>
      </extLst>
    </bk>
    <bk>
      <extLst>
        <ext uri="{3e2802c4-a4d2-4d8b-9148-e3be6c30e623}">
          <xlrd:rvb i="1125"/>
        </ext>
      </extLst>
    </bk>
    <bk>
      <extLst>
        <ext uri="{3e2802c4-a4d2-4d8b-9148-e3be6c30e623}">
          <xlrd:rvb i="1131"/>
        </ext>
      </extLst>
    </bk>
    <bk>
      <extLst>
        <ext uri="{3e2802c4-a4d2-4d8b-9148-e3be6c30e623}">
          <xlrd:rvb i="1137"/>
        </ext>
      </extLst>
    </bk>
    <bk>
      <extLst>
        <ext uri="{3e2802c4-a4d2-4d8b-9148-e3be6c30e623}">
          <xlrd:rvb i="1140"/>
        </ext>
      </extLst>
    </bk>
    <bk>
      <extLst>
        <ext uri="{3e2802c4-a4d2-4d8b-9148-e3be6c30e623}">
          <xlrd:rvb i="1143"/>
        </ext>
      </extLst>
    </bk>
    <bk>
      <extLst>
        <ext uri="{3e2802c4-a4d2-4d8b-9148-e3be6c30e623}">
          <xlrd:rvb i="1149"/>
        </ext>
      </extLst>
    </bk>
    <bk>
      <extLst>
        <ext uri="{3e2802c4-a4d2-4d8b-9148-e3be6c30e623}">
          <xlrd:rvb i="1152"/>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7"/>
        </ext>
      </extLst>
    </bk>
    <bk>
      <extLst>
        <ext uri="{3e2802c4-a4d2-4d8b-9148-e3be6c30e623}">
          <xlrd:rvb i="1213"/>
        </ext>
      </extLst>
    </bk>
    <bk>
      <extLst>
        <ext uri="{3e2802c4-a4d2-4d8b-9148-e3be6c30e623}">
          <xlrd:rvb i="1219"/>
        </ext>
      </extLst>
    </bk>
    <bk>
      <extLst>
        <ext uri="{3e2802c4-a4d2-4d8b-9148-e3be6c30e623}">
          <xlrd:rvb i="1222"/>
        </ext>
      </extLst>
    </bk>
    <bk>
      <extLst>
        <ext uri="{3e2802c4-a4d2-4d8b-9148-e3be6c30e623}">
          <xlrd:rvb i="1228"/>
        </ext>
      </extLst>
    </bk>
    <bk>
      <extLst>
        <ext uri="{3e2802c4-a4d2-4d8b-9148-e3be6c30e623}">
          <xlrd:rvb i="1231"/>
        </ext>
      </extLst>
    </bk>
    <bk>
      <extLst>
        <ext uri="{3e2802c4-a4d2-4d8b-9148-e3be6c30e623}">
          <xlrd:rvb i="1234"/>
        </ext>
      </extLst>
    </bk>
    <bk>
      <extLst>
        <ext uri="{3e2802c4-a4d2-4d8b-9148-e3be6c30e623}">
          <xlrd:rvb i="1237"/>
        </ext>
      </extLst>
    </bk>
    <bk>
      <extLst>
        <ext uri="{3e2802c4-a4d2-4d8b-9148-e3be6c30e623}">
          <xlrd:rvb i="1240"/>
        </ext>
      </extLst>
    </bk>
    <bk>
      <extLst>
        <ext uri="{3e2802c4-a4d2-4d8b-9148-e3be6c30e623}">
          <xlrd:rvb i="1246"/>
        </ext>
      </extLst>
    </bk>
    <bk>
      <extLst>
        <ext uri="{3e2802c4-a4d2-4d8b-9148-e3be6c30e623}">
          <xlrd:rvb i="1252"/>
        </ext>
      </extLst>
    </bk>
    <bk>
      <extLst>
        <ext uri="{3e2802c4-a4d2-4d8b-9148-e3be6c30e623}">
          <xlrd:rvb i="1258"/>
        </ext>
      </extLst>
    </bk>
    <bk>
      <extLst>
        <ext uri="{3e2802c4-a4d2-4d8b-9148-e3be6c30e623}">
          <xlrd:rvb i="1261"/>
        </ext>
      </extLst>
    </bk>
    <bk>
      <extLst>
        <ext uri="{3e2802c4-a4d2-4d8b-9148-e3be6c30e623}">
          <xlrd:rvb i="1267"/>
        </ext>
      </extLst>
    </bk>
    <bk>
      <extLst>
        <ext uri="{3e2802c4-a4d2-4d8b-9148-e3be6c30e623}">
          <xlrd:rvb i="1270"/>
        </ext>
      </extLst>
    </bk>
    <bk>
      <extLst>
        <ext uri="{3e2802c4-a4d2-4d8b-9148-e3be6c30e623}">
          <xlrd:rvb i="1276"/>
        </ext>
      </extLst>
    </bk>
    <bk>
      <extLst>
        <ext uri="{3e2802c4-a4d2-4d8b-9148-e3be6c30e623}">
          <xlrd:rvb i="1279"/>
        </ext>
      </extLst>
    </bk>
    <bk>
      <extLst>
        <ext uri="{3e2802c4-a4d2-4d8b-9148-e3be6c30e623}">
          <xlrd:rvb i="1285"/>
        </ext>
      </extLst>
    </bk>
    <bk>
      <extLst>
        <ext uri="{3e2802c4-a4d2-4d8b-9148-e3be6c30e623}">
          <xlrd:rvb i="1288"/>
        </ext>
      </extLst>
    </bk>
    <bk>
      <extLst>
        <ext uri="{3e2802c4-a4d2-4d8b-9148-e3be6c30e623}">
          <xlrd:rvb i="1295"/>
        </ext>
      </extLst>
    </bk>
    <bk>
      <extLst>
        <ext uri="{3e2802c4-a4d2-4d8b-9148-e3be6c30e623}">
          <xlrd:rvb i="1301"/>
        </ext>
      </extLst>
    </bk>
    <bk>
      <extLst>
        <ext uri="{3e2802c4-a4d2-4d8b-9148-e3be6c30e623}">
          <xlrd:rvb i="1307"/>
        </ext>
      </extLst>
    </bk>
    <bk>
      <extLst>
        <ext uri="{3e2802c4-a4d2-4d8b-9148-e3be6c30e623}">
          <xlrd:rvb i="1313"/>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7"/>
        </ext>
      </extLst>
    </bk>
    <bk>
      <extLst>
        <ext uri="{3e2802c4-a4d2-4d8b-9148-e3be6c30e623}">
          <xlrd:rvb i="1340"/>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8"/>
        </ext>
      </extLst>
    </bk>
    <bk>
      <extLst>
        <ext uri="{3e2802c4-a4d2-4d8b-9148-e3be6c30e623}">
          <xlrd:rvb i="1364"/>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82"/>
        </ext>
      </extLst>
    </bk>
    <bk>
      <extLst>
        <ext uri="{3e2802c4-a4d2-4d8b-9148-e3be6c30e623}">
          <xlrd:rvb i="1388"/>
        </ext>
      </extLst>
    </bk>
    <bk>
      <extLst>
        <ext uri="{3e2802c4-a4d2-4d8b-9148-e3be6c30e623}">
          <xlrd:rvb i="1391"/>
        </ext>
      </extLst>
    </bk>
    <bk>
      <extLst>
        <ext uri="{3e2802c4-a4d2-4d8b-9148-e3be6c30e623}">
          <xlrd:rvb i="1394"/>
        </ext>
      </extLst>
    </bk>
    <bk>
      <extLst>
        <ext uri="{3e2802c4-a4d2-4d8b-9148-e3be6c30e623}">
          <xlrd:rvb i="1400"/>
        </ext>
      </extLst>
    </bk>
    <bk>
      <extLst>
        <ext uri="{3e2802c4-a4d2-4d8b-9148-e3be6c30e623}">
          <xlrd:rvb i="1406"/>
        </ext>
      </extLst>
    </bk>
    <bk>
      <extLst>
        <ext uri="{3e2802c4-a4d2-4d8b-9148-e3be6c30e623}">
          <xlrd:rvb i="1412"/>
        </ext>
      </extLst>
    </bk>
    <bk>
      <extLst>
        <ext uri="{3e2802c4-a4d2-4d8b-9148-e3be6c30e623}">
          <xlrd:rvb i="1415"/>
        </ext>
      </extLst>
    </bk>
    <bk>
      <extLst>
        <ext uri="{3e2802c4-a4d2-4d8b-9148-e3be6c30e623}">
          <xlrd:rvb i="1421"/>
        </ext>
      </extLst>
    </bk>
    <bk>
      <extLst>
        <ext uri="{3e2802c4-a4d2-4d8b-9148-e3be6c30e623}">
          <xlrd:rvb i="1427"/>
        </ext>
      </extLst>
    </bk>
    <bk>
      <extLst>
        <ext uri="{3e2802c4-a4d2-4d8b-9148-e3be6c30e623}">
          <xlrd:rvb i="1433"/>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51"/>
        </ext>
      </extLst>
    </bk>
    <bk>
      <extLst>
        <ext uri="{3e2802c4-a4d2-4d8b-9148-e3be6c30e623}">
          <xlrd:rvb i="1457"/>
        </ext>
      </extLst>
    </bk>
    <bk>
      <extLst>
        <ext uri="{3e2802c4-a4d2-4d8b-9148-e3be6c30e623}">
          <xlrd:rvb i="1460"/>
        </ext>
      </extLst>
    </bk>
    <bk>
      <extLst>
        <ext uri="{3e2802c4-a4d2-4d8b-9148-e3be6c30e623}">
          <xlrd:rvb i="1466"/>
        </ext>
      </extLst>
    </bk>
    <bk>
      <extLst>
        <ext uri="{3e2802c4-a4d2-4d8b-9148-e3be6c30e623}">
          <xlrd:rvb i="1469"/>
        </ext>
      </extLst>
    </bk>
    <bk>
      <extLst>
        <ext uri="{3e2802c4-a4d2-4d8b-9148-e3be6c30e623}">
          <xlrd:rvb i="1475"/>
        </ext>
      </extLst>
    </bk>
    <bk>
      <extLst>
        <ext uri="{3e2802c4-a4d2-4d8b-9148-e3be6c30e623}">
          <xlrd:rvb i="1478"/>
        </ext>
      </extLst>
    </bk>
    <bk>
      <extLst>
        <ext uri="{3e2802c4-a4d2-4d8b-9148-e3be6c30e623}">
          <xlrd:rvb i="1484"/>
        </ext>
      </extLst>
    </bk>
    <bk>
      <extLst>
        <ext uri="{3e2802c4-a4d2-4d8b-9148-e3be6c30e623}">
          <xlrd:rvb i="1490"/>
        </ext>
      </extLst>
    </bk>
    <bk>
      <extLst>
        <ext uri="{3e2802c4-a4d2-4d8b-9148-e3be6c30e623}">
          <xlrd:rvb i="1496"/>
        </ext>
      </extLst>
    </bk>
    <bk>
      <extLst>
        <ext uri="{3e2802c4-a4d2-4d8b-9148-e3be6c30e623}">
          <xlrd:rvb i="1502"/>
        </ext>
      </extLst>
    </bk>
    <bk>
      <extLst>
        <ext uri="{3e2802c4-a4d2-4d8b-9148-e3be6c30e623}">
          <xlrd:rvb i="1508"/>
        </ext>
      </extLst>
    </bk>
    <bk>
      <extLst>
        <ext uri="{3e2802c4-a4d2-4d8b-9148-e3be6c30e623}">
          <xlrd:rvb i="1511"/>
        </ext>
      </extLst>
    </bk>
    <bk>
      <extLst>
        <ext uri="{3e2802c4-a4d2-4d8b-9148-e3be6c30e623}">
          <xlrd:rvb i="1517"/>
        </ext>
      </extLst>
    </bk>
    <bk>
      <extLst>
        <ext uri="{3e2802c4-a4d2-4d8b-9148-e3be6c30e623}">
          <xlrd:rvb i="1523"/>
        </ext>
      </extLst>
    </bk>
    <bk>
      <extLst>
        <ext uri="{3e2802c4-a4d2-4d8b-9148-e3be6c30e623}">
          <xlrd:rvb i="1529"/>
        </ext>
      </extLst>
    </bk>
    <bk>
      <extLst>
        <ext uri="{3e2802c4-a4d2-4d8b-9148-e3be6c30e623}">
          <xlrd:rvb i="1535"/>
        </ext>
      </extLst>
    </bk>
    <bk>
      <extLst>
        <ext uri="{3e2802c4-a4d2-4d8b-9148-e3be6c30e623}">
          <xlrd:rvb i="1541"/>
        </ext>
      </extLst>
    </bk>
    <bk>
      <extLst>
        <ext uri="{3e2802c4-a4d2-4d8b-9148-e3be6c30e623}">
          <xlrd:rvb i="1547"/>
        </ext>
      </extLst>
    </bk>
    <bk>
      <extLst>
        <ext uri="{3e2802c4-a4d2-4d8b-9148-e3be6c30e623}">
          <xlrd:rvb i="1553"/>
        </ext>
      </extLst>
    </bk>
    <bk>
      <extLst>
        <ext uri="{3e2802c4-a4d2-4d8b-9148-e3be6c30e623}">
          <xlrd:rvb i="1556"/>
        </ext>
      </extLst>
    </bk>
    <bk>
      <extLst>
        <ext uri="{3e2802c4-a4d2-4d8b-9148-e3be6c30e623}">
          <xlrd:rvb i="1562"/>
        </ext>
      </extLst>
    </bk>
    <bk>
      <extLst>
        <ext uri="{3e2802c4-a4d2-4d8b-9148-e3be6c30e623}">
          <xlrd:rvb i="1568"/>
        </ext>
      </extLst>
    </bk>
    <bk>
      <extLst>
        <ext uri="{3e2802c4-a4d2-4d8b-9148-e3be6c30e623}">
          <xlrd:rvb i="1574"/>
        </ext>
      </extLst>
    </bk>
    <bk>
      <extLst>
        <ext uri="{3e2802c4-a4d2-4d8b-9148-e3be6c30e623}">
          <xlrd:rvb i="1577"/>
        </ext>
      </extLst>
    </bk>
    <bk>
      <extLst>
        <ext uri="{3e2802c4-a4d2-4d8b-9148-e3be6c30e623}">
          <xlrd:rvb i="1583"/>
        </ext>
      </extLst>
    </bk>
    <bk>
      <extLst>
        <ext uri="{3e2802c4-a4d2-4d8b-9148-e3be6c30e623}">
          <xlrd:rvb i="1586"/>
        </ext>
      </extLst>
    </bk>
    <bk>
      <extLst>
        <ext uri="{3e2802c4-a4d2-4d8b-9148-e3be6c30e623}">
          <xlrd:rvb i="1589"/>
        </ext>
      </extLst>
    </bk>
    <bk>
      <extLst>
        <ext uri="{3e2802c4-a4d2-4d8b-9148-e3be6c30e623}">
          <xlrd:rvb i="1595"/>
        </ext>
      </extLst>
    </bk>
    <bk>
      <extLst>
        <ext uri="{3e2802c4-a4d2-4d8b-9148-e3be6c30e623}">
          <xlrd:rvb i="1598"/>
        </ext>
      </extLst>
    </bk>
    <bk>
      <extLst>
        <ext uri="{3e2802c4-a4d2-4d8b-9148-e3be6c30e623}">
          <xlrd:rvb i="1604"/>
        </ext>
      </extLst>
    </bk>
    <bk>
      <extLst>
        <ext uri="{3e2802c4-a4d2-4d8b-9148-e3be6c30e623}">
          <xlrd:rvb i="1610"/>
        </ext>
      </extLst>
    </bk>
    <bk>
      <extLst>
        <ext uri="{3e2802c4-a4d2-4d8b-9148-e3be6c30e623}">
          <xlrd:rvb i="1613"/>
        </ext>
      </extLst>
    </bk>
    <bk>
      <extLst>
        <ext uri="{3e2802c4-a4d2-4d8b-9148-e3be6c30e623}">
          <xlrd:rvb i="1616"/>
        </ext>
      </extLst>
    </bk>
    <bk>
      <extLst>
        <ext uri="{3e2802c4-a4d2-4d8b-9148-e3be6c30e623}">
          <xlrd:rvb i="1619"/>
        </ext>
      </extLst>
    </bk>
    <bk>
      <extLst>
        <ext uri="{3e2802c4-a4d2-4d8b-9148-e3be6c30e623}">
          <xlrd:rvb i="1622"/>
        </ext>
      </extLst>
    </bk>
    <bk>
      <extLst>
        <ext uri="{3e2802c4-a4d2-4d8b-9148-e3be6c30e623}">
          <xlrd:rvb i="1628"/>
        </ext>
      </extLst>
    </bk>
    <bk>
      <extLst>
        <ext uri="{3e2802c4-a4d2-4d8b-9148-e3be6c30e623}">
          <xlrd:rvb i="1631"/>
        </ext>
      </extLst>
    </bk>
    <bk>
      <extLst>
        <ext uri="{3e2802c4-a4d2-4d8b-9148-e3be6c30e623}">
          <xlrd:rvb i="1637"/>
        </ext>
      </extLst>
    </bk>
    <bk>
      <extLst>
        <ext uri="{3e2802c4-a4d2-4d8b-9148-e3be6c30e623}">
          <xlrd:rvb i="1640"/>
        </ext>
      </extLst>
    </bk>
    <bk>
      <extLst>
        <ext uri="{3e2802c4-a4d2-4d8b-9148-e3be6c30e623}">
          <xlrd:rvb i="1646"/>
        </ext>
      </extLst>
    </bk>
    <bk>
      <extLst>
        <ext uri="{3e2802c4-a4d2-4d8b-9148-e3be6c30e623}">
          <xlrd:rvb i="1652"/>
        </ext>
      </extLst>
    </bk>
    <bk>
      <extLst>
        <ext uri="{3e2802c4-a4d2-4d8b-9148-e3be6c30e623}">
          <xlrd:rvb i="1655"/>
        </ext>
      </extLst>
    </bk>
    <bk>
      <extLst>
        <ext uri="{3e2802c4-a4d2-4d8b-9148-e3be6c30e623}">
          <xlrd:rvb i="1661"/>
        </ext>
      </extLst>
    </bk>
    <bk>
      <extLst>
        <ext uri="{3e2802c4-a4d2-4d8b-9148-e3be6c30e623}">
          <xlrd:rvb i="1667"/>
        </ext>
      </extLst>
    </bk>
    <bk>
      <extLst>
        <ext uri="{3e2802c4-a4d2-4d8b-9148-e3be6c30e623}">
          <xlrd:rvb i="1670"/>
        </ext>
      </extLst>
    </bk>
    <bk>
      <extLst>
        <ext uri="{3e2802c4-a4d2-4d8b-9148-e3be6c30e623}">
          <xlrd:rvb i="1673"/>
        </ext>
      </extLst>
    </bk>
    <bk>
      <extLst>
        <ext uri="{3e2802c4-a4d2-4d8b-9148-e3be6c30e623}">
          <xlrd:rvb i="1679"/>
        </ext>
      </extLst>
    </bk>
    <bk>
      <extLst>
        <ext uri="{3e2802c4-a4d2-4d8b-9148-e3be6c30e623}">
          <xlrd:rvb i="1682"/>
        </ext>
      </extLst>
    </bk>
    <bk>
      <extLst>
        <ext uri="{3e2802c4-a4d2-4d8b-9148-e3be6c30e623}">
          <xlrd:rvb i="1685"/>
        </ext>
      </extLst>
    </bk>
    <bk>
      <extLst>
        <ext uri="{3e2802c4-a4d2-4d8b-9148-e3be6c30e623}">
          <xlrd:rvb i="1691"/>
        </ext>
      </extLst>
    </bk>
    <bk>
      <extLst>
        <ext uri="{3e2802c4-a4d2-4d8b-9148-e3be6c30e623}">
          <xlrd:rvb i="1697"/>
        </ext>
      </extLst>
    </bk>
    <bk>
      <extLst>
        <ext uri="{3e2802c4-a4d2-4d8b-9148-e3be6c30e623}">
          <xlrd:rvb i="1700"/>
        </ext>
      </extLst>
    </bk>
    <bk>
      <extLst>
        <ext uri="{3e2802c4-a4d2-4d8b-9148-e3be6c30e623}">
          <xlrd:rvb i="1706"/>
        </ext>
      </extLst>
    </bk>
    <bk>
      <extLst>
        <ext uri="{3e2802c4-a4d2-4d8b-9148-e3be6c30e623}">
          <xlrd:rvb i="1712"/>
        </ext>
      </extLst>
    </bk>
    <bk>
      <extLst>
        <ext uri="{3e2802c4-a4d2-4d8b-9148-e3be6c30e623}">
          <xlrd:rvb i="1715"/>
        </ext>
      </extLst>
    </bk>
    <bk>
      <extLst>
        <ext uri="{3e2802c4-a4d2-4d8b-9148-e3be6c30e623}">
          <xlrd:rvb i="1721"/>
        </ext>
      </extLst>
    </bk>
    <bk>
      <extLst>
        <ext uri="{3e2802c4-a4d2-4d8b-9148-e3be6c30e623}">
          <xlrd:rvb i="1724"/>
        </ext>
      </extLst>
    </bk>
    <bk>
      <extLst>
        <ext uri="{3e2802c4-a4d2-4d8b-9148-e3be6c30e623}">
          <xlrd:rvb i="1727"/>
        </ext>
      </extLst>
    </bk>
    <bk>
      <extLst>
        <ext uri="{3e2802c4-a4d2-4d8b-9148-e3be6c30e623}">
          <xlrd:rvb i="1733"/>
        </ext>
      </extLst>
    </bk>
    <bk>
      <extLst>
        <ext uri="{3e2802c4-a4d2-4d8b-9148-e3be6c30e623}">
          <xlrd:rvb i="1739"/>
        </ext>
      </extLst>
    </bk>
    <bk>
      <extLst>
        <ext uri="{3e2802c4-a4d2-4d8b-9148-e3be6c30e623}">
          <xlrd:rvb i="1745"/>
        </ext>
      </extLst>
    </bk>
    <bk>
      <extLst>
        <ext uri="{3e2802c4-a4d2-4d8b-9148-e3be6c30e623}">
          <xlrd:rvb i="1751"/>
        </ext>
      </extLst>
    </bk>
    <bk>
      <extLst>
        <ext uri="{3e2802c4-a4d2-4d8b-9148-e3be6c30e623}">
          <xlrd:rvb i="1754"/>
        </ext>
      </extLst>
    </bk>
    <bk>
      <extLst>
        <ext uri="{3e2802c4-a4d2-4d8b-9148-e3be6c30e623}">
          <xlrd:rvb i="1757"/>
        </ext>
      </extLst>
    </bk>
    <bk>
      <extLst>
        <ext uri="{3e2802c4-a4d2-4d8b-9148-e3be6c30e623}">
          <xlrd:rvb i="1760"/>
        </ext>
      </extLst>
    </bk>
    <bk>
      <extLst>
        <ext uri="{3e2802c4-a4d2-4d8b-9148-e3be6c30e623}">
          <xlrd:rvb i="1766"/>
        </ext>
      </extLst>
    </bk>
    <bk>
      <extLst>
        <ext uri="{3e2802c4-a4d2-4d8b-9148-e3be6c30e623}">
          <xlrd:rvb i="1772"/>
        </ext>
      </extLst>
    </bk>
    <bk>
      <extLst>
        <ext uri="{3e2802c4-a4d2-4d8b-9148-e3be6c30e623}">
          <xlrd:rvb i="1778"/>
        </ext>
      </extLst>
    </bk>
    <bk>
      <extLst>
        <ext uri="{3e2802c4-a4d2-4d8b-9148-e3be6c30e623}">
          <xlrd:rvb i="1781"/>
        </ext>
      </extLst>
    </bk>
    <bk>
      <extLst>
        <ext uri="{3e2802c4-a4d2-4d8b-9148-e3be6c30e623}">
          <xlrd:rvb i="1784"/>
        </ext>
      </extLst>
    </bk>
    <bk>
      <extLst>
        <ext uri="{3e2802c4-a4d2-4d8b-9148-e3be6c30e623}">
          <xlrd:rvb i="1790"/>
        </ext>
      </extLst>
    </bk>
    <bk>
      <extLst>
        <ext uri="{3e2802c4-a4d2-4d8b-9148-e3be6c30e623}">
          <xlrd:rvb i="1793"/>
        </ext>
      </extLst>
    </bk>
    <bk>
      <extLst>
        <ext uri="{3e2802c4-a4d2-4d8b-9148-e3be6c30e623}">
          <xlrd:rvb i="1796"/>
        </ext>
      </extLst>
    </bk>
    <bk>
      <extLst>
        <ext uri="{3e2802c4-a4d2-4d8b-9148-e3be6c30e623}">
          <xlrd:rvb i="1799"/>
        </ext>
      </extLst>
    </bk>
    <bk>
      <extLst>
        <ext uri="{3e2802c4-a4d2-4d8b-9148-e3be6c30e623}">
          <xlrd:rvb i="1802"/>
        </ext>
      </extLst>
    </bk>
    <bk>
      <extLst>
        <ext uri="{3e2802c4-a4d2-4d8b-9148-e3be6c30e623}">
          <xlrd:rvb i="1805"/>
        </ext>
      </extLst>
    </bk>
    <bk>
      <extLst>
        <ext uri="{3e2802c4-a4d2-4d8b-9148-e3be6c30e623}">
          <xlrd:rvb i="1811"/>
        </ext>
      </extLst>
    </bk>
    <bk>
      <extLst>
        <ext uri="{3e2802c4-a4d2-4d8b-9148-e3be6c30e623}">
          <xlrd:rvb i="1817"/>
        </ext>
      </extLst>
    </bk>
    <bk>
      <extLst>
        <ext uri="{3e2802c4-a4d2-4d8b-9148-e3be6c30e623}">
          <xlrd:rvb i="1820"/>
        </ext>
      </extLst>
    </bk>
    <bk>
      <extLst>
        <ext uri="{3e2802c4-a4d2-4d8b-9148-e3be6c30e623}">
          <xlrd:rvb i="1826"/>
        </ext>
      </extLst>
    </bk>
    <bk>
      <extLst>
        <ext uri="{3e2802c4-a4d2-4d8b-9148-e3be6c30e623}">
          <xlrd:rvb i="1829"/>
        </ext>
      </extLst>
    </bk>
    <bk>
      <extLst>
        <ext uri="{3e2802c4-a4d2-4d8b-9148-e3be6c30e623}">
          <xlrd:rvb i="1832"/>
        </ext>
      </extLst>
    </bk>
    <bk>
      <extLst>
        <ext uri="{3e2802c4-a4d2-4d8b-9148-e3be6c30e623}">
          <xlrd:rvb i="1835"/>
        </ext>
      </extLst>
    </bk>
    <bk>
      <extLst>
        <ext uri="{3e2802c4-a4d2-4d8b-9148-e3be6c30e623}">
          <xlrd:rvb i="1841"/>
        </ext>
      </extLst>
    </bk>
    <bk>
      <extLst>
        <ext uri="{3e2802c4-a4d2-4d8b-9148-e3be6c30e623}">
          <xlrd:rvb i="1847"/>
        </ext>
      </extLst>
    </bk>
    <bk>
      <extLst>
        <ext uri="{3e2802c4-a4d2-4d8b-9148-e3be6c30e623}">
          <xlrd:rvb i="1853"/>
        </ext>
      </extLst>
    </bk>
    <bk>
      <extLst>
        <ext uri="{3e2802c4-a4d2-4d8b-9148-e3be6c30e623}">
          <xlrd:rvb i="1860"/>
        </ext>
      </extLst>
    </bk>
    <bk>
      <extLst>
        <ext uri="{3e2802c4-a4d2-4d8b-9148-e3be6c30e623}">
          <xlrd:rvb i="1866"/>
        </ext>
      </extLst>
    </bk>
    <bk>
      <extLst>
        <ext uri="{3e2802c4-a4d2-4d8b-9148-e3be6c30e623}">
          <xlrd:rvb i="1869"/>
        </ext>
      </extLst>
    </bk>
    <bk>
      <extLst>
        <ext uri="{3e2802c4-a4d2-4d8b-9148-e3be6c30e623}">
          <xlrd:rvb i="1872"/>
        </ext>
      </extLst>
    </bk>
    <bk>
      <extLst>
        <ext uri="{3e2802c4-a4d2-4d8b-9148-e3be6c30e623}">
          <xlrd:rvb i="1878"/>
        </ext>
      </extLst>
    </bk>
    <bk>
      <extLst>
        <ext uri="{3e2802c4-a4d2-4d8b-9148-e3be6c30e623}">
          <xlrd:rvb i="1884"/>
        </ext>
      </extLst>
    </bk>
    <bk>
      <extLst>
        <ext uri="{3e2802c4-a4d2-4d8b-9148-e3be6c30e623}">
          <xlrd:rvb i="1887"/>
        </ext>
      </extLst>
    </bk>
    <bk>
      <extLst>
        <ext uri="{3e2802c4-a4d2-4d8b-9148-e3be6c30e623}">
          <xlrd:rvb i="1893"/>
        </ext>
      </extLst>
    </bk>
    <bk>
      <extLst>
        <ext uri="{3e2802c4-a4d2-4d8b-9148-e3be6c30e623}">
          <xlrd:rvb i="1899"/>
        </ext>
      </extLst>
    </bk>
    <bk>
      <extLst>
        <ext uri="{3e2802c4-a4d2-4d8b-9148-e3be6c30e623}">
          <xlrd:rvb i="1902"/>
        </ext>
      </extLst>
    </bk>
    <bk>
      <extLst>
        <ext uri="{3e2802c4-a4d2-4d8b-9148-e3be6c30e623}">
          <xlrd:rvb i="1908"/>
        </ext>
      </extLst>
    </bk>
    <bk>
      <extLst>
        <ext uri="{3e2802c4-a4d2-4d8b-9148-e3be6c30e623}">
          <xlrd:rvb i="1911"/>
        </ext>
      </extLst>
    </bk>
    <bk>
      <extLst>
        <ext uri="{3e2802c4-a4d2-4d8b-9148-e3be6c30e623}">
          <xlrd:rvb i="1914"/>
        </ext>
      </extLst>
    </bk>
    <bk>
      <extLst>
        <ext uri="{3e2802c4-a4d2-4d8b-9148-e3be6c30e623}">
          <xlrd:rvb i="1917"/>
        </ext>
      </extLst>
    </bk>
    <bk>
      <extLst>
        <ext uri="{3e2802c4-a4d2-4d8b-9148-e3be6c30e623}">
          <xlrd:rvb i="1923"/>
        </ext>
      </extLst>
    </bk>
    <bk>
      <extLst>
        <ext uri="{3e2802c4-a4d2-4d8b-9148-e3be6c30e623}">
          <xlrd:rvb i="1929"/>
        </ext>
      </extLst>
    </bk>
    <bk>
      <extLst>
        <ext uri="{3e2802c4-a4d2-4d8b-9148-e3be6c30e623}">
          <xlrd:rvb i="1935"/>
        </ext>
      </extLst>
    </bk>
    <bk>
      <extLst>
        <ext uri="{3e2802c4-a4d2-4d8b-9148-e3be6c30e623}">
          <xlrd:rvb i="1938"/>
        </ext>
      </extLst>
    </bk>
    <bk>
      <extLst>
        <ext uri="{3e2802c4-a4d2-4d8b-9148-e3be6c30e623}">
          <xlrd:rvb i="1945"/>
        </ext>
      </extLst>
    </bk>
    <bk>
      <extLst>
        <ext uri="{3e2802c4-a4d2-4d8b-9148-e3be6c30e623}">
          <xlrd:rvb i="1948"/>
        </ext>
      </extLst>
    </bk>
    <bk>
      <extLst>
        <ext uri="{3e2802c4-a4d2-4d8b-9148-e3be6c30e623}">
          <xlrd:rvb i="1951"/>
        </ext>
      </extLst>
    </bk>
    <bk>
      <extLst>
        <ext uri="{3e2802c4-a4d2-4d8b-9148-e3be6c30e623}">
          <xlrd:rvb i="1954"/>
        </ext>
      </extLst>
    </bk>
    <bk>
      <extLst>
        <ext uri="{3e2802c4-a4d2-4d8b-9148-e3be6c30e623}">
          <xlrd:rvb i="1960"/>
        </ext>
      </extLst>
    </bk>
    <bk>
      <extLst>
        <ext uri="{3e2802c4-a4d2-4d8b-9148-e3be6c30e623}">
          <xlrd:rvb i="1963"/>
        </ext>
      </extLst>
    </bk>
    <bk>
      <extLst>
        <ext uri="{3e2802c4-a4d2-4d8b-9148-e3be6c30e623}">
          <xlrd:rvb i="1969"/>
        </ext>
      </extLst>
    </bk>
    <bk>
      <extLst>
        <ext uri="{3e2802c4-a4d2-4d8b-9148-e3be6c30e623}">
          <xlrd:rvb i="1975"/>
        </ext>
      </extLst>
    </bk>
    <bk>
      <extLst>
        <ext uri="{3e2802c4-a4d2-4d8b-9148-e3be6c30e623}">
          <xlrd:rvb i="1981"/>
        </ext>
      </extLst>
    </bk>
    <bk>
      <extLst>
        <ext uri="{3e2802c4-a4d2-4d8b-9148-e3be6c30e623}">
          <xlrd:rvb i="1987"/>
        </ext>
      </extLst>
    </bk>
    <bk>
      <extLst>
        <ext uri="{3e2802c4-a4d2-4d8b-9148-e3be6c30e623}">
          <xlrd:rvb i="1990"/>
        </ext>
      </extLst>
    </bk>
    <bk>
      <extLst>
        <ext uri="{3e2802c4-a4d2-4d8b-9148-e3be6c30e623}">
          <xlrd:rvb i="1996"/>
        </ext>
      </extLst>
    </bk>
    <bk>
      <extLst>
        <ext uri="{3e2802c4-a4d2-4d8b-9148-e3be6c30e623}">
          <xlrd:rvb i="2002"/>
        </ext>
      </extLst>
    </bk>
    <bk>
      <extLst>
        <ext uri="{3e2802c4-a4d2-4d8b-9148-e3be6c30e623}">
          <xlrd:rvb i="2008"/>
        </ext>
      </extLst>
    </bk>
    <bk>
      <extLst>
        <ext uri="{3e2802c4-a4d2-4d8b-9148-e3be6c30e623}">
          <xlrd:rvb i="2014"/>
        </ext>
      </extLst>
    </bk>
    <bk>
      <extLst>
        <ext uri="{3e2802c4-a4d2-4d8b-9148-e3be6c30e623}">
          <xlrd:rvb i="2020"/>
        </ext>
      </extLst>
    </bk>
    <bk>
      <extLst>
        <ext uri="{3e2802c4-a4d2-4d8b-9148-e3be6c30e623}">
          <xlrd:rvb i="2026"/>
        </ext>
      </extLst>
    </bk>
    <bk>
      <extLst>
        <ext uri="{3e2802c4-a4d2-4d8b-9148-e3be6c30e623}">
          <xlrd:rvb i="2032"/>
        </ext>
      </extLst>
    </bk>
    <bk>
      <extLst>
        <ext uri="{3e2802c4-a4d2-4d8b-9148-e3be6c30e623}">
          <xlrd:rvb i="2038"/>
        </ext>
      </extLst>
    </bk>
    <bk>
      <extLst>
        <ext uri="{3e2802c4-a4d2-4d8b-9148-e3be6c30e623}">
          <xlrd:rvb i="2041"/>
        </ext>
      </extLst>
    </bk>
    <bk>
      <extLst>
        <ext uri="{3e2802c4-a4d2-4d8b-9148-e3be6c30e623}">
          <xlrd:rvb i="2044"/>
        </ext>
      </extLst>
    </bk>
    <bk>
      <extLst>
        <ext uri="{3e2802c4-a4d2-4d8b-9148-e3be6c30e623}">
          <xlrd:rvb i="2050"/>
        </ext>
      </extLst>
    </bk>
    <bk>
      <extLst>
        <ext uri="{3e2802c4-a4d2-4d8b-9148-e3be6c30e623}">
          <xlrd:rvb i="2053"/>
        </ext>
      </extLst>
    </bk>
    <bk>
      <extLst>
        <ext uri="{3e2802c4-a4d2-4d8b-9148-e3be6c30e623}">
          <xlrd:rvb i="2059"/>
        </ext>
      </extLst>
    </bk>
    <bk>
      <extLst>
        <ext uri="{3e2802c4-a4d2-4d8b-9148-e3be6c30e623}">
          <xlrd:rvb i="2062"/>
        </ext>
      </extLst>
    </bk>
    <bk>
      <extLst>
        <ext uri="{3e2802c4-a4d2-4d8b-9148-e3be6c30e623}">
          <xlrd:rvb i="2065"/>
        </ext>
      </extLst>
    </bk>
    <bk>
      <extLst>
        <ext uri="{3e2802c4-a4d2-4d8b-9148-e3be6c30e623}">
          <xlrd:rvb i="2071"/>
        </ext>
      </extLst>
    </bk>
    <bk>
      <extLst>
        <ext uri="{3e2802c4-a4d2-4d8b-9148-e3be6c30e623}">
          <xlrd:rvb i="2074"/>
        </ext>
      </extLst>
    </bk>
    <bk>
      <extLst>
        <ext uri="{3e2802c4-a4d2-4d8b-9148-e3be6c30e623}">
          <xlrd:rvb i="2077"/>
        </ext>
      </extLst>
    </bk>
    <bk>
      <extLst>
        <ext uri="{3e2802c4-a4d2-4d8b-9148-e3be6c30e623}">
          <xlrd:rvb i="2080"/>
        </ext>
      </extLst>
    </bk>
    <bk>
      <extLst>
        <ext uri="{3e2802c4-a4d2-4d8b-9148-e3be6c30e623}">
          <xlrd:rvb i="2086"/>
        </ext>
      </extLst>
    </bk>
    <bk>
      <extLst>
        <ext uri="{3e2802c4-a4d2-4d8b-9148-e3be6c30e623}">
          <xlrd:rvb i="2089"/>
        </ext>
      </extLst>
    </bk>
    <bk>
      <extLst>
        <ext uri="{3e2802c4-a4d2-4d8b-9148-e3be6c30e623}">
          <xlrd:rvb i="2092"/>
        </ext>
      </extLst>
    </bk>
    <bk>
      <extLst>
        <ext uri="{3e2802c4-a4d2-4d8b-9148-e3be6c30e623}">
          <xlrd:rvb i="2098"/>
        </ext>
      </extLst>
    </bk>
    <bk>
      <extLst>
        <ext uri="{3e2802c4-a4d2-4d8b-9148-e3be6c30e623}">
          <xlrd:rvb i="2104"/>
        </ext>
      </extLst>
    </bk>
    <bk>
      <extLst>
        <ext uri="{3e2802c4-a4d2-4d8b-9148-e3be6c30e623}">
          <xlrd:rvb i="2107"/>
        </ext>
      </extLst>
    </bk>
    <bk>
      <extLst>
        <ext uri="{3e2802c4-a4d2-4d8b-9148-e3be6c30e623}">
          <xlrd:rvb i="2110"/>
        </ext>
      </extLst>
    </bk>
    <bk>
      <extLst>
        <ext uri="{3e2802c4-a4d2-4d8b-9148-e3be6c30e623}">
          <xlrd:rvb i="2116"/>
        </ext>
      </extLst>
    </bk>
  </futureMetadata>
  <cellMetadata count="1">
    <bk>
      <rc t="1" v="0"/>
    </bk>
  </cellMetadata>
  <valueMetadata count="48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valueMetadata>
</metadata>
</file>

<file path=xl/sharedStrings.xml><?xml version="1.0" encoding="utf-8"?>
<sst xmlns="http://schemas.openxmlformats.org/spreadsheetml/2006/main" count="61" uniqueCount="59">
  <si>
    <t>Stock Name</t>
  </si>
  <si>
    <t>Official Name</t>
  </si>
  <si>
    <t>Ticker Symbol</t>
  </si>
  <si>
    <t>Exchange</t>
  </si>
  <si>
    <t>Industry</t>
  </si>
  <si>
    <t>Price</t>
  </si>
  <si>
    <t>Price AH</t>
  </si>
  <si>
    <t>Low</t>
  </si>
  <si>
    <t>High</t>
  </si>
  <si>
    <t>Change</t>
  </si>
  <si>
    <t>Change (%)</t>
  </si>
  <si>
    <t>Change AH</t>
  </si>
  <si>
    <t>Change (%) AH</t>
  </si>
  <si>
    <t>52 Week Low</t>
  </si>
  <si>
    <t>52 Week High</t>
  </si>
  <si>
    <t>Volume</t>
  </si>
  <si>
    <t>Average Volume</t>
  </si>
  <si>
    <t>Beta</t>
  </si>
  <si>
    <t>Market Cap</t>
  </si>
  <si>
    <t>Open</t>
  </si>
  <si>
    <t>Previous Close</t>
  </si>
  <si>
    <t>P/E</t>
  </si>
  <si>
    <t>Shares Outstanding</t>
  </si>
  <si>
    <t>HeadQuarters</t>
  </si>
  <si>
    <t>Stock Information</t>
  </si>
  <si>
    <t>Shares</t>
  </si>
  <si>
    <t>Price Data</t>
  </si>
  <si>
    <t>S&amp;P 500 Stock Details</t>
  </si>
  <si>
    <t>Created by: Louis Petithomme</t>
  </si>
  <si>
    <t>Created: 09/19/20</t>
  </si>
  <si>
    <t>ETFC</t>
  </si>
  <si>
    <t>FLIR</t>
  </si>
  <si>
    <t>NBL</t>
  </si>
  <si>
    <t>TIF</t>
  </si>
  <si>
    <t>Mean</t>
  </si>
  <si>
    <t>52 Week Mean</t>
  </si>
  <si>
    <t>Price Arrows</t>
  </si>
  <si>
    <t>Beta Bars</t>
  </si>
  <si>
    <t>Market Cap Colours</t>
  </si>
  <si>
    <t>Volume Colours</t>
  </si>
  <si>
    <r>
      <rPr>
        <b/>
        <sz val="11"/>
        <color rgb="FF00B050"/>
        <rFont val="Calibri"/>
        <family val="2"/>
        <scheme val="minor"/>
      </rPr>
      <t xml:space="preserve">Up Arrow: </t>
    </r>
    <r>
      <rPr>
        <sz val="11"/>
        <rFont val="Calibri"/>
        <family val="2"/>
        <scheme val="minor"/>
      </rPr>
      <t>Bullish</t>
    </r>
  </si>
  <si>
    <r>
      <rPr>
        <b/>
        <sz val="11"/>
        <color theme="7"/>
        <rFont val="Calibri"/>
        <family val="2"/>
        <scheme val="minor"/>
      </rPr>
      <t xml:space="preserve">Slight Up: </t>
    </r>
    <r>
      <rPr>
        <sz val="11"/>
        <rFont val="Calibri"/>
        <family val="2"/>
        <scheme val="minor"/>
      </rPr>
      <t>Trending Up</t>
    </r>
  </si>
  <si>
    <r>
      <rPr>
        <b/>
        <sz val="11"/>
        <color theme="7"/>
        <rFont val="Calibri"/>
        <family val="2"/>
        <scheme val="minor"/>
      </rPr>
      <t xml:space="preserve">Slight Down: </t>
    </r>
    <r>
      <rPr>
        <sz val="11"/>
        <rFont val="Calibri"/>
        <family val="2"/>
        <scheme val="minor"/>
      </rPr>
      <t>Trending Down</t>
    </r>
  </si>
  <si>
    <r>
      <rPr>
        <b/>
        <sz val="11"/>
        <color rgb="FFC00000"/>
        <rFont val="Calibri"/>
        <family val="2"/>
        <scheme val="minor"/>
      </rPr>
      <t xml:space="preserve">Down Arrow: </t>
    </r>
    <r>
      <rPr>
        <sz val="11"/>
        <rFont val="Calibri"/>
        <family val="2"/>
        <scheme val="minor"/>
      </rPr>
      <t>Bearish</t>
    </r>
  </si>
  <si>
    <r>
      <t xml:space="preserve">Up Arrow: </t>
    </r>
    <r>
      <rPr>
        <sz val="11"/>
        <color theme="1"/>
        <rFont val="Calibri"/>
        <family val="2"/>
        <scheme val="minor"/>
      </rPr>
      <t>Bullish</t>
    </r>
  </si>
  <si>
    <r>
      <t xml:space="preserve">Slight Up: </t>
    </r>
    <r>
      <rPr>
        <sz val="11"/>
        <color theme="1"/>
        <rFont val="Calibri"/>
        <family val="2"/>
        <scheme val="minor"/>
      </rPr>
      <t>Trending Up</t>
    </r>
  </si>
  <si>
    <r>
      <t xml:space="preserve">Slight Down: </t>
    </r>
    <r>
      <rPr>
        <sz val="11"/>
        <color theme="1"/>
        <rFont val="Calibri"/>
        <family val="2"/>
        <scheme val="minor"/>
      </rPr>
      <t>Trending Down</t>
    </r>
  </si>
  <si>
    <r>
      <t xml:space="preserve">Down Arrow: </t>
    </r>
    <r>
      <rPr>
        <sz val="11"/>
        <color theme="1"/>
        <rFont val="Calibri"/>
        <family val="2"/>
        <scheme val="minor"/>
      </rPr>
      <t>Bearish</t>
    </r>
  </si>
  <si>
    <r>
      <rPr>
        <b/>
        <sz val="11"/>
        <color theme="1"/>
        <rFont val="Calibri"/>
        <family val="2"/>
        <scheme val="minor"/>
      </rPr>
      <t xml:space="preserve">4: </t>
    </r>
    <r>
      <rPr>
        <sz val="11"/>
        <color theme="1"/>
        <rFont val="Calibri"/>
        <family val="2"/>
        <scheme val="minor"/>
      </rPr>
      <t>High Beta</t>
    </r>
  </si>
  <si>
    <r>
      <rPr>
        <b/>
        <sz val="11"/>
        <color theme="1"/>
        <rFont val="Calibri"/>
        <family val="2"/>
        <scheme val="minor"/>
      </rPr>
      <t xml:space="preserve">3: </t>
    </r>
    <r>
      <rPr>
        <sz val="11"/>
        <color theme="1"/>
        <rFont val="Calibri"/>
        <family val="2"/>
        <scheme val="minor"/>
      </rPr>
      <t>Fair Beta</t>
    </r>
  </si>
  <si>
    <r>
      <rPr>
        <b/>
        <sz val="11"/>
        <color theme="1"/>
        <rFont val="Calibri"/>
        <family val="2"/>
        <scheme val="minor"/>
      </rPr>
      <t xml:space="preserve">2: </t>
    </r>
    <r>
      <rPr>
        <sz val="11"/>
        <color theme="1"/>
        <rFont val="Calibri"/>
        <family val="2"/>
        <scheme val="minor"/>
      </rPr>
      <t>Low Beta</t>
    </r>
  </si>
  <si>
    <r>
      <rPr>
        <b/>
        <sz val="11"/>
        <color theme="1"/>
        <rFont val="Calibri"/>
        <family val="2"/>
        <scheme val="minor"/>
      </rPr>
      <t xml:space="preserve">1: </t>
    </r>
    <r>
      <rPr>
        <sz val="11"/>
        <color theme="1"/>
        <rFont val="Calibri"/>
        <family val="2"/>
        <scheme val="minor"/>
      </rPr>
      <t>Really Low Beta</t>
    </r>
  </si>
  <si>
    <t>Large Cap</t>
  </si>
  <si>
    <t>Mid Cap</t>
  </si>
  <si>
    <t>Low Cap</t>
  </si>
  <si>
    <t>Low Volume &lt;1m</t>
  </si>
  <si>
    <t>High Volume &gt;90m</t>
  </si>
  <si>
    <t>Preferred Volume (20m to 90m)</t>
  </si>
  <si>
    <t>Legend and Symbol Meanings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</si>
</sst>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172" formatCode="_([$€-2]\ * #,##0.00_);_([$€-2]\ * \(#,##0.00\);_([$€-2]\ * &quot;-&quot;??_);_(@_)"/>
    <numFmt numFmtId="176" formatCode="&quot;$&quot;#,##0.00"/>
  </numFmts>
  <fonts count="15" x14ac:knownFonts="1">
    <font>
      <sz val="11"/>
      <color theme="1"/>
      <name val="Calibri"/>
      <family val="2"/>
      <scheme val="minor"/>
    </font>
    <font>
      <b/>
      <sz val="11"/>
      <color theme="0"/>
      <name val="Calibri"/>
      <family val="2"/>
      <scheme val="minor"/>
    </font>
    <font>
      <sz val="11"/>
      <color theme="0"/>
      <name val="Calibri"/>
      <family val="2"/>
      <scheme val="minor"/>
    </font>
    <font>
      <b/>
      <sz val="18"/>
      <color theme="0"/>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B050"/>
      <name val="Calibri"/>
      <family val="2"/>
      <scheme val="minor"/>
    </font>
    <font>
      <b/>
      <sz val="11"/>
      <color rgb="FF00B050"/>
      <name val="Calibri"/>
      <family val="2"/>
      <scheme val="minor"/>
    </font>
    <font>
      <sz val="11"/>
      <name val="Calibri"/>
      <family val="2"/>
      <scheme val="minor"/>
    </font>
    <font>
      <sz val="11"/>
      <color theme="7"/>
      <name val="Calibri"/>
      <family val="2"/>
      <scheme val="minor"/>
    </font>
    <font>
      <b/>
      <sz val="11"/>
      <color theme="7"/>
      <name val="Calibri"/>
      <family val="2"/>
      <scheme val="minor"/>
    </font>
    <font>
      <sz val="11"/>
      <color rgb="FFC00000"/>
      <name val="Calibri"/>
      <family val="2"/>
      <scheme val="minor"/>
    </font>
    <font>
      <b/>
      <sz val="11"/>
      <color rgb="FFC00000"/>
      <name val="Calibri"/>
      <family val="2"/>
      <scheme val="minor"/>
    </font>
    <font>
      <sz val="11"/>
      <color theme="7" tint="-0.499984740745262"/>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38">
    <xf numFmtId="0" fontId="0" fillId="0" borderId="0" xfId="0"/>
    <xf numFmtId="0" fontId="0" fillId="0" borderId="0" xfId="0" applyAlignment="1"/>
    <xf numFmtId="0" fontId="0" fillId="0" borderId="0" xfId="0" applyAlignment="1">
      <alignment vertical="top"/>
    </xf>
    <xf numFmtId="0" fontId="0" fillId="0" borderId="0" xfId="0" applyAlignment="1">
      <alignment horizontal="center"/>
    </xf>
    <xf numFmtId="0" fontId="1" fillId="2" borderId="0" xfId="0" applyFont="1" applyFill="1" applyAlignment="1">
      <alignment horizontal="center"/>
    </xf>
    <xf numFmtId="10" fontId="0" fillId="0" borderId="0" xfId="0" applyNumberFormat="1" applyAlignment="1"/>
    <xf numFmtId="176" fontId="0" fillId="0" borderId="0" xfId="0" applyNumberFormat="1" applyAlignment="1"/>
    <xf numFmtId="4" fontId="0" fillId="0" borderId="0" xfId="0" applyNumberFormat="1" applyAlignment="1"/>
    <xf numFmtId="0" fontId="2" fillId="3" borderId="0" xfId="0" applyFont="1" applyFill="1"/>
    <xf numFmtId="0" fontId="2" fillId="3" borderId="0" xfId="0" applyFont="1" applyFill="1" applyProtection="1"/>
    <xf numFmtId="0" fontId="0" fillId="0" borderId="0" xfId="0" applyAlignment="1">
      <alignment horizontal="center" vertical="top"/>
    </xf>
    <xf numFmtId="176" fontId="2" fillId="3" borderId="0" xfId="0" applyNumberFormat="1" applyFont="1" applyFill="1"/>
    <xf numFmtId="176" fontId="0" fillId="0" borderId="0" xfId="0" applyNumberFormat="1"/>
    <xf numFmtId="172" fontId="0" fillId="0" borderId="0" xfId="0" applyNumberFormat="1" applyAlignment="1"/>
    <xf numFmtId="10" fontId="2" fillId="3" borderId="0" xfId="1" applyNumberFormat="1" applyFont="1" applyFill="1"/>
    <xf numFmtId="10" fontId="0" fillId="0" borderId="0" xfId="1" applyNumberFormat="1" applyFont="1" applyAlignment="1"/>
    <xf numFmtId="10" fontId="0" fillId="0" borderId="0" xfId="1" applyNumberFormat="1" applyFont="1"/>
    <xf numFmtId="10" fontId="2" fillId="3" borderId="0" xfId="0" applyNumberFormat="1" applyFont="1" applyFill="1"/>
    <xf numFmtId="10" fontId="0" fillId="0" borderId="0" xfId="0" applyNumberFormat="1"/>
    <xf numFmtId="0" fontId="2" fillId="3" borderId="0" xfId="0" applyNumberFormat="1" applyFont="1" applyFill="1"/>
    <xf numFmtId="0" fontId="0" fillId="0" borderId="0" xfId="0" applyNumberFormat="1" applyAlignment="1"/>
    <xf numFmtId="0" fontId="0" fillId="0" borderId="0" xfId="0" applyNumberFormat="1"/>
    <xf numFmtId="41" fontId="0" fillId="0" borderId="0" xfId="0" applyNumberFormat="1" applyAlignment="1"/>
    <xf numFmtId="0" fontId="5" fillId="8" borderId="1" xfId="0" applyFont="1" applyFill="1" applyBorder="1"/>
    <xf numFmtId="0" fontId="1" fillId="4" borderId="1" xfId="0" applyFont="1" applyFill="1" applyBorder="1" applyAlignment="1">
      <alignment horizontal="center"/>
    </xf>
    <xf numFmtId="0" fontId="7" fillId="7" borderId="1" xfId="0" applyFont="1" applyFill="1" applyBorder="1" applyAlignment="1">
      <alignment horizontal="center"/>
    </xf>
    <xf numFmtId="0" fontId="1" fillId="5" borderId="1" xfId="0" applyFont="1" applyFill="1" applyBorder="1" applyAlignment="1">
      <alignment horizontal="center"/>
    </xf>
    <xf numFmtId="0" fontId="14" fillId="6" borderId="1" xfId="0" applyFont="1" applyFill="1" applyBorder="1" applyAlignment="1">
      <alignment horizontal="center"/>
    </xf>
    <xf numFmtId="0" fontId="0" fillId="8" borderId="1" xfId="0" applyFill="1" applyBorder="1" applyAlignment="1">
      <alignment horizontal="center"/>
    </xf>
    <xf numFmtId="0" fontId="0" fillId="0" borderId="1" xfId="0" applyBorder="1" applyAlignment="1">
      <alignment horizontal="center"/>
    </xf>
    <xf numFmtId="0" fontId="0" fillId="8" borderId="1" xfId="0" applyFill="1" applyBorder="1"/>
    <xf numFmtId="0" fontId="7" fillId="8" borderId="1" xfId="0" applyFont="1" applyFill="1" applyBorder="1"/>
    <xf numFmtId="0" fontId="10" fillId="8" borderId="1" xfId="0" applyFont="1" applyFill="1" applyBorder="1"/>
    <xf numFmtId="0" fontId="12" fillId="8" borderId="1" xfId="0" applyFont="1" applyFill="1" applyBorder="1"/>
    <xf numFmtId="0" fontId="1" fillId="2" borderId="0" xfId="0" applyFont="1" applyFill="1" applyAlignment="1">
      <alignment horizontal="center"/>
    </xf>
    <xf numFmtId="0" fontId="3" fillId="2" borderId="0" xfId="0" applyFont="1" applyFill="1" applyAlignment="1">
      <alignment horizontal="center"/>
    </xf>
    <xf numFmtId="0" fontId="1" fillId="9" borderId="0" xfId="0" applyFont="1" applyFill="1" applyAlignment="1">
      <alignment horizontal="center"/>
    </xf>
    <xf numFmtId="0" fontId="2" fillId="9" borderId="0" xfId="0" applyFont="1" applyFill="1" applyAlignment="1">
      <alignment horizontal="center"/>
    </xf>
  </cellXfs>
  <cellStyles count="2">
    <cellStyle name="Normal" xfId="0" builtinId="0"/>
    <cellStyle name="Percent" xfId="1" builtinId="5"/>
  </cellStyles>
  <dxfs count="39">
    <dxf>
      <numFmt numFmtId="33" formatCode="_(* #,##0_);_(* \(#,##0\);_(* &quot;-&quot;_);_(@_)"/>
      <alignment horizontal="general" vertical="bottom" textRotation="0" wrapText="0" indent="0" justifyLastLine="0" shrinkToFit="0" readingOrder="0"/>
    </dxf>
    <dxf>
      <numFmt numFmtId="33" formatCode="_(* #,##0_);_(* \(#,##0\);_(* &quot;-&quot;_);_(@_)"/>
      <alignment horizontal="general" vertical="bottom" textRotation="0" wrapText="0" indent="0" justifyLastLine="0" shrinkToFit="0" readingOrder="0"/>
    </dxf>
    <dxf>
      <numFmt numFmtId="33" formatCode="_(* #,##0_);_(* \(#,##0\);_(* &quot;-&quot;_);_(@_)"/>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4" formatCode="#,##0.00"/>
      <alignment horizontal="general" vertical="bottom" textRotation="0" wrapText="0" indent="0" justifyLastLine="0" shrinkToFit="0" readingOrder="0"/>
    </dxf>
    <dxf>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4" formatCode="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4" formatCode="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numFmt numFmtId="176" formatCode="&quot;$&quot;#,##0.0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alignment horizontal="center"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color theme="1"/>
      </font>
    </dxf>
    <dxf>
      <font>
        <b/>
        <i val="0"/>
        <color theme="0"/>
      </font>
      <fill>
        <patternFill>
          <bgColor rgb="FF92D050"/>
        </patternFill>
      </fill>
    </dxf>
    <dxf>
      <font>
        <b/>
        <i val="0"/>
        <u val="none"/>
        <color theme="0"/>
      </font>
      <fill>
        <patternFill>
          <bgColor rgb="FF00B050"/>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117">
  <rv s="0">
    <v>http://en.wikipedia.org/wiki/Public_domain</v>
    <v>Public domain</v>
  </rv>
  <rv s="0">
    <v>http://en.wikipedia.org/wiki/3M</v>
    <v>Wikipedia</v>
  </rv>
  <rv s="1">
    <v>0</v>
    <v>1</v>
  </rv>
  <rv s="2">
    <v>6</v>
    <v>https://www.bing.com/th?id=AMMS_32000850961e4a70971cc92b1cc2e7cc&amp;qlt=95</v>
    <v>2</v>
    <v>0</v>
    <v>https://www.bing.com/images/search?form=xlimg&amp;q=3m</v>
    <v>Image of 3M COMPANY</v>
  </rv>
  <rv s="0">
    <v>https://www.bing.com/financeapi/forcetrigger?t=a1xroc&amp;q=XNYS%3aMMM&amp;form=skydnc</v>
    <v>Learn more on Bing</v>
  </rv>
  <rv s="3">
    <v>en-US</v>
    <v>a1xroc</v>
    <v>268435456</v>
    <v>1</v>
    <v>Powered by Refinitiv</v>
    <v>0</v>
    <v>3M COMPANY (XNYS:MMM)</v>
    <v>3</v>
    <v>4</v>
    <v>Finance</v>
    <v>5</v>
    <v>208.95</v>
    <v>156.13</v>
    <v>0.9627</v>
    <v>-1.17</v>
    <v>-1.928E-3</v>
    <v>-6.4049999999999992E-3</v>
    <v>-0.35</v>
    <v>USD</v>
    <v>3M Co is a technology company.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 safety and industrial.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food safety, health information systems, medical solutions, oral care solutions, and separation and purification sciences. Consumer segment serves consumers and consists of consumer health care, home care, home improvement, and stationery and office supplies.</v>
    <v>94987</v>
    <v>New York Stock Exchange</v>
    <v>XNYS</v>
    <v>XNYS</v>
    <v>3M Center, Bldg. 220-13E-26A, SAINT PAUL, MN, 55144-1000 US</v>
    <v>182.65989999999999</v>
    <v>3</v>
    <v>Consumer Goods Conglomerates</v>
    <v>Stock</v>
    <v>44456.996197267967</v>
    <v>4</v>
    <v>179.41</v>
    <v>105017100000</v>
    <v>3M COMPANY</v>
    <v>3M COMPANY</v>
    <v>181.09</v>
    <v>17.971800000000002</v>
    <v>182.66</v>
    <v>181.49</v>
    <v>181.14</v>
    <v>578638200</v>
    <v>MMM</v>
    <v>3M COMPANY (XNYS:MMM)</v>
    <v>10719870</v>
    <v>2412058</v>
    <v>1929</v>
  </rv>
  <rv s="4">
    <v>5</v>
  </rv>
  <rv s="0">
    <v>https://www.bing.com/financeapi/forcetrigger?t=a1mrar&amp;q=XNYS%3aABT&amp;form=skydnc</v>
    <v>Learn more on Bing</v>
  </rv>
  <rv s="5">
    <v>en-US</v>
    <v>a1mrar</v>
    <v>268435456</v>
    <v>1</v>
    <v>Powered by Refinitiv</v>
    <v>7</v>
    <v>ABBOTT LABORATORIES (XNYS:ABT)</v>
    <v>8</v>
    <v>9</v>
    <v>Finance</v>
    <v>5</v>
    <v>129.69919999999999</v>
    <v>100.34</v>
    <v>0.64800000000000002</v>
    <v>-0.65</v>
    <v>-4.1799999999999997E-3</v>
    <v>-5.1000000000000004E-3</v>
    <v>-0.53</v>
    <v>USD</v>
    <v>Abbott Laboratories (Abbott) is engaged in the discovery, development, manufacture, and sale of a diversified line of health care products. The Company operates through four segments: Established Pharmaceutical Products, Diagnostic Products, Nutritional Products, and Medical Devices. Its products include a line of rhythm management, electrophysiology, heart failure, vascular and structural heart devices for the treatment of cardiovascular diseases, and diabetes care products for people with diabetes, as well as neuromodulation devices for the management of chronic pain and movement disorders. The Company’s products are sold directly to wholesalers, distributors, government agencies, health care facilities, pharmacies, and independent retailers from Abbott-owned distribution centers and public warehouses. It offers cardiovascular and metabolic products, including Lipanthyl, TriCor, Teveten, Teveten Plus, Physiotens, and Synthroid.</v>
    <v>109000</v>
    <v>New York Stock Exchange</v>
    <v>XNYS</v>
    <v>XNYS</v>
    <v>100 Abbott Park Rd, ABBOTT PARK, IL, 60064-3500 US</v>
    <v>127.8</v>
    <v>Healthcare Equipment &amp; Supplies</v>
    <v>Stock</v>
    <v>44456.997906758595</v>
    <v>7</v>
    <v>126.46</v>
    <v>224775500000</v>
    <v>ABBOTT LABORATORIES</v>
    <v>ABBOTT LABORATORIES</v>
    <v>126.78</v>
    <v>35.669199999999996</v>
    <v>127.44</v>
    <v>126.79</v>
    <v>126.26</v>
    <v>1772817000</v>
    <v>ABT</v>
    <v>ABBOTT LABORATORIES (XNYS:ABT)</v>
    <v>10046204</v>
    <v>4030779</v>
    <v>1900</v>
  </rv>
  <rv s="4">
    <v>8</v>
  </rv>
  <rv s="0">
    <v>http://en.wikipedia.org/wiki/AbbVie</v>
    <v>Wikipedia</v>
  </rv>
  <rv s="1">
    <v>0</v>
    <v>10</v>
  </rv>
  <rv s="2">
    <v>6</v>
    <v>https://www.bing.com/th?id=AMMS_db463dfd6743948d6b0692056cc0a37a&amp;qlt=95</v>
    <v>11</v>
    <v>0</v>
    <v>https://www.bing.com/images/search?form=xlimg&amp;q=abbvie</v>
    <v>Image of ABBVIE INC.</v>
  </rv>
  <rv s="0">
    <v>https://www.bing.com/financeapi/forcetrigger?t=a1mpqh&amp;q=XNYS%3aABBV&amp;form=skydnc</v>
    <v>Learn more on Bing</v>
  </rv>
  <rv s="3">
    <v>en-US</v>
    <v>a1mpqh</v>
    <v>268435456</v>
    <v>1</v>
    <v>Powered by Refinitiv</v>
    <v>0</v>
    <v>ABBVIE INC. (XNYS:ABBV)</v>
    <v>3</v>
    <v>4</v>
    <v>Finance</v>
    <v>5</v>
    <v>121.53</v>
    <v>79.110100000000003</v>
    <v>0.81089999999999995</v>
    <v>-0.35</v>
    <v>-4.9199999999999999E-3</v>
    <v>-3.2379999999999996E-3</v>
    <v>-0.53</v>
    <v>USD</v>
    <v>AbbVie Inc. (AbbVie) is a research-based biopharmaceutical company. The Company is engaged in research and development, manufacturing, commercialization and sale of medicines and therapies. AbbVie offers its products in various therapeutic categories, including Immunology products, which include Humira, Skyrizi and Rinvoq; Oncology products consists of Imbruvica and Venclexta; Aesthetics products include Botox Cosmetic, Juvederm Collection and other aesthetics; Neuroscience products, such as Botox Therapeutic, Vraylar, Duopa and Duodopa, and Ubrelvy; Eye care products consists of Lumigan, Alphagan and Restasis ; Women's health products incudes Lo Loestrin, Orilissa and other women's health; and Other key products, which includes Mavyret, Creon, Lupron, Linzess and Synthroid. The Company's products are sold worldwide directly to wholesalers, distributors, government agencies, health care facilities and independent retailers from AbbVie-owned distribution centers and public warehouses.</v>
    <v>48000</v>
    <v>New York Stock Exchange</v>
    <v>XNYS</v>
    <v>XNYS</v>
    <v>1 N Waukegan Rd, NORTH CHICAGO, IL, 60064-1802 US</v>
    <v>108.25</v>
    <v>12</v>
    <v>Pharmaceuticals</v>
    <v>Stock</v>
    <v>44456.999906863282</v>
    <v>13</v>
    <v>107.1032</v>
    <v>190377800000</v>
    <v>ABBVIE INC.</v>
    <v>ABBVIE INC.</v>
    <v>107.5</v>
    <v>29.0899</v>
    <v>108.08</v>
    <v>107.73</v>
    <v>107.2</v>
    <v>1767176000</v>
    <v>ABBV</v>
    <v>ABBVIE INC. (XNYS:ABBV)</v>
    <v>14165421</v>
    <v>8462338</v>
    <v>2012</v>
  </rv>
  <rv s="4">
    <v>14</v>
  </rv>
  <rv s="0">
    <v>https://www.bing.com/financeapi/forcetrigger?t=a1mqvh&amp;q=XNAS%3aABMD&amp;form=skydnc</v>
    <v>Learn more on Bing</v>
  </rv>
  <rv s="5">
    <v>en-US</v>
    <v>a1mqvh</v>
    <v>268435456</v>
    <v>1</v>
    <v>Powered by Refinitiv</v>
    <v>7</v>
    <v>ABIOMED, INC. (XNAS:ABMD)</v>
    <v>8</v>
    <v>9</v>
    <v>Finance</v>
    <v>5</v>
    <v>387.4</v>
    <v>242.73</v>
    <v>1.3266</v>
    <v>-2.87</v>
    <v>-6.0000000000000002E-5</v>
    <v>-8.0200000000000011E-3</v>
    <v>-2.1299999999999999E-2</v>
    <v>USD</v>
    <v>ABIOMED, Inc. is a provider of temporary percutaneous mechanical circulatory support devices. The Company offers care to heart failure patients. The Company operates in the segment of the research, development and sale of medical devices to assist or replace the pumping function of the failing heart. The Company develops, manufactures and markets products that are designed to enable the heart to rest, heal and recover by improving blood flow to the coronary arteries and end-organs and/or temporarily performing the pumping function of the heart. The Company's product portfolio includes the Impella 2.5, Impella CP, Impella RP, Impella LD, Impella 5.0 and AB5000. The Company's products are used in the cardiac catheterization lab (cath lab), by interventional cardiologists, the electrophysiology lab, the hybrid lab and in the heart surgery suite by heart surgeons.</v>
    <v>1725</v>
    <v>Nasdaq Stock Market</v>
    <v>XNAS</v>
    <v>XNAS</v>
    <v>22 CHERRY HILL DR, DANVERS, MA, 01923-2575 US</v>
    <v>357.06</v>
    <v>Healthcare Equipment &amp; Supplies</v>
    <v>Stock</v>
    <v>44456.996080253906</v>
    <v>16</v>
    <v>350.42</v>
    <v>16109980000</v>
    <v>ABIOMED, INC.</v>
    <v>ABIOMED, INC.</v>
    <v>355.64</v>
    <v>106.07259999999999</v>
    <v>357.87</v>
    <v>355</v>
    <v>354.9787</v>
    <v>45380230</v>
    <v>ABMD</v>
    <v>ABIOMED, INC. (XNAS:ABMD)</v>
    <v>390209</v>
    <v>171660</v>
    <v>1987</v>
  </rv>
  <rv s="4">
    <v>17</v>
  </rv>
  <rv s="0">
    <v>http://en.wikipedia.org/wiki/Accenture</v>
    <v>Wikipedia</v>
  </rv>
  <rv s="1">
    <v>0</v>
    <v>19</v>
  </rv>
  <rv s="2">
    <v>6</v>
    <v>https://www.bing.com/th?id=AMMS_b685d1e0462b93db8506629089143fec&amp;qlt=95</v>
    <v>20</v>
    <v>0</v>
    <v>https://www.bing.com/images/search?form=xlimg&amp;q=accenture</v>
    <v>Image of ACCENTURE PUBLIC LIMITED COMPANY</v>
  </rv>
  <rv s="0">
    <v>https://www.bing.com/financeapi/forcetrigger?t=a1mthw&amp;q=XNYS%3aACN&amp;form=skydnc</v>
    <v>Learn more on Bing</v>
  </rv>
  <rv s="3">
    <v>en-US</v>
    <v>a1mthw</v>
    <v>268435456</v>
    <v>1</v>
    <v>Powered by Refinitiv</v>
    <v>0</v>
    <v>ACCENTURE PUBLIC LIMITED COMPANY (XNYS:ACN)</v>
    <v>3</v>
    <v>4</v>
    <v>Finance</v>
    <v>5</v>
    <v>345.51990000000001</v>
    <v>210.42</v>
    <v>1.1174999999999999</v>
    <v>-6.83</v>
    <v>-2.9819999999999999E-5</v>
    <v>-1.9956999999999999E-2</v>
    <v>-0.01</v>
    <v>USD</v>
    <v>Accenture plc is a professional services company. It provides management and technology consulting services. Its segments include Communications, Media and Technology; Financial Services; Health and Public Service; Products, and Resources. The Communications, Media &amp; Technology segment serves communications, electronics, technology, media and entertainment industries. The Financial Services segment serves banking, capital markets and insurance industries. The Health &amp; Public service segment serves healthcare payers and providers, and government departments and agencies, public service organizations, educational institutions and non-profit organizations. The Resources segment serves chemicals, energy, forest products, metals and mining, utilities and related industries. It offers digital advertising services. It also provides companies with a comprehensive offering across content creation production and distribution. It provides managed security and cyber defense services (MSS).</v>
    <v>506000</v>
    <v>New York Stock Exchange</v>
    <v>XNYS</v>
    <v>XNYS</v>
    <v>1 Grand Canal Square, Grand Canal Harbour, Dublin 2, DUBLIN, DUBLIN IE</v>
    <v>341.51499999999999</v>
    <v>21</v>
    <v>Software &amp; IT Services</v>
    <v>Stock</v>
    <v>44456.993126932815</v>
    <v>22</v>
    <v>334.57</v>
    <v>223521200000</v>
    <v>ACCENTURE PUBLIC LIMITED COMPANY</v>
    <v>ACCENTURE PUBLIC LIMITED COMPANY</v>
    <v>340.03</v>
    <v>38.248199999999997</v>
    <v>342.23</v>
    <v>335.4</v>
    <v>335.39</v>
    <v>666431600</v>
    <v>ACN</v>
    <v>ACCENTURE PUBLIC LIMITED COMPANY (XNYS:ACN)</v>
    <v>4455591</v>
    <v>1554297</v>
    <v>2009</v>
  </rv>
  <rv s="4">
    <v>23</v>
  </rv>
  <rv s="0">
    <v>https://www.bing.com/financeapi/forcetrigger?t=a1nxoc&amp;q=XNAS%3aATVI&amp;form=skydnc</v>
    <v>Learn more on Bing</v>
  </rv>
  <rv s="5">
    <v>en-US</v>
    <v>a1nxoc</v>
    <v>268435456</v>
    <v>1</v>
    <v>Powered by Refinitiv</v>
    <v>7</v>
    <v>ACTIVISION BLIZZARD, INC. (XNAS:ATVI)</v>
    <v>8</v>
    <v>9</v>
    <v>Finance</v>
    <v>5</v>
    <v>104.53</v>
    <v>71.19</v>
    <v>0.60519999999999996</v>
    <v>0.28000000000000003</v>
    <v>-6.7869999999999996E-3</v>
    <v>3.532E-3</v>
    <v>-0.54</v>
    <v>USD</v>
    <v>Activision Blizzard, Inc. is a developer and publisher of interactive entertainment content and services. The Company develops and distributes content and services on video game consoles, personal computers (PC) and mobile devices. Its segments include Activision Publishing, Inc. (Activision), Blizzard Entertainment, Inc. (Blizzard), King Digital Entertainment (King) and Other. Activision delivers content from full-game and in-game. Activision also includes the activities of the Call of Duty League, a global professional esports league with city-based teams. Blizzard develops and publishes entertainment software for creating games. Blizzard also maintains an online gaming service, Blizzard Battle.net , which facilitates digital distribution of Blizzard content and selected Activision content, online social connectivity, and the creation of user-generated content. King delivers content on the mobile platform. Kings’ product franchise is Candy Crush, a match three franchise.</v>
    <v>9500</v>
    <v>Nasdaq Stock Market</v>
    <v>XNAS</v>
    <v>XNAS</v>
    <v>3100 OCEAN PARK BLVD, SANTA MONICA, CA, 90405-3032 US</v>
    <v>80.5</v>
    <v>Software &amp; IT Services</v>
    <v>Stock</v>
    <v>44456.99975583281</v>
    <v>25</v>
    <v>78</v>
    <v>61874480000</v>
    <v>ACTIVISION BLIZZARD, INC.</v>
    <v>ACTIVISION BLIZZARD, INC.</v>
    <v>79.42</v>
    <v>23.7621</v>
    <v>79.28</v>
    <v>79.56</v>
    <v>79.02</v>
    <v>777708400</v>
    <v>ATVI</v>
    <v>ACTIVISION BLIZZARD, INC. (XNAS:ATVI)</v>
    <v>11009589</v>
    <v>7890321</v>
    <v>2000</v>
  </rv>
  <rv s="4">
    <v>26</v>
  </rv>
  <rv s="0">
    <v>http://commons.wikimedia.org/wiki/File:Adobe_Systems_logo_and_wordmark.svg</v>
    <v>commons.wikimedia.org</v>
  </rv>
  <rv s="1">
    <v>0</v>
    <v>28</v>
  </rv>
  <rv s="2">
    <v>6</v>
    <v>https://www.bing.com/th?id=AMMS_8f9887bbe9a0de55785480179eb55aa9&amp;qlt=95</v>
    <v>29</v>
    <v>0</v>
    <v>https://www.bing.com/images/search?form=xlimg&amp;q=adobe+systems</v>
    <v>Image of ADOBE INC.</v>
  </rv>
  <rv s="0">
    <v>https://www.bing.com/financeapi/forcetrigger?t=a1mv7w&amp;q=XNAS%3aADBE&amp;form=skydnc</v>
    <v>Learn more on Bing</v>
  </rv>
  <rv s="3">
    <v>en-US</v>
    <v>a1mv7w</v>
    <v>268435456</v>
    <v>1</v>
    <v>Powered by Refinitiv</v>
    <v>0</v>
    <v>ADOBE INC. (XNAS:ADBE)</v>
    <v>3</v>
    <v>4</v>
    <v>Finance</v>
    <v>5</v>
    <v>673.88</v>
    <v>420.78</v>
    <v>0.9778</v>
    <v>-10.63</v>
    <v>-2.7500000000000002E-4</v>
    <v>-1.5982E-2</v>
    <v>-0.18</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22516</v>
    <v>Nasdaq Stock Market</v>
    <v>XNAS</v>
    <v>XNAS</v>
    <v>345 PARK AVE, SAN JOSE, CA, 95110-2704 US</v>
    <v>665</v>
    <v>30</v>
    <v>Software &amp; IT Services</v>
    <v>Stock</v>
    <v>44456.999062522656</v>
    <v>31</v>
    <v>652.04</v>
    <v>311794300000</v>
    <v>ADOBE INC.</v>
    <v>ADOBE INC.</v>
    <v>663.21</v>
    <v>57.578899999999997</v>
    <v>665.11</v>
    <v>654.48</v>
    <v>654.29999999999995</v>
    <v>476400000</v>
    <v>ADBE</v>
    <v>ADOBE INC. (XNAS:ADBE)</v>
    <v>3553211</v>
    <v>1457231</v>
    <v>1997</v>
  </rv>
  <rv s="4">
    <v>32</v>
  </rv>
  <rv s="0">
    <v>http://de.wikipedia.org/wiki/AMD_Embedded_Solutions</v>
    <v>Wikipedia</v>
  </rv>
  <rv s="1">
    <v>0</v>
    <v>34</v>
  </rv>
  <rv s="2">
    <v>6</v>
    <v>https://www.bing.com/th?id=AMMS_0d28f228f3f0e5052037aaeffa7654b8&amp;qlt=95</v>
    <v>35</v>
    <v>0</v>
    <v>https://www.bing.com/images/search?form=xlimg&amp;q=advanced+micro+devices</v>
    <v>Image of ADVANCED MICRO DEVICES, INC.</v>
  </rv>
  <rv s="0">
    <v>https://www.bing.com/financeapi/forcetrigger?t=a1ndww&amp;q=XNAS%3aAMD&amp;form=skydnc</v>
    <v>Learn more on Bing</v>
  </rv>
  <rv s="3">
    <v>en-US</v>
    <v>a1ndww</v>
    <v>268435456</v>
    <v>1</v>
    <v>Powered by Refinitiv</v>
    <v>0</v>
    <v>ADVANCED MICRO DEVICES, INC. (XNAS:AMD)</v>
    <v>3</v>
    <v>4</v>
    <v>Finance</v>
    <v>5</v>
    <v>122.49</v>
    <v>72.5</v>
    <v>2.0085000000000002</v>
    <v>-2.34</v>
    <v>-2.9840000000000001E-3</v>
    <v>-2.2029999999999998E-2</v>
    <v>-0.31</v>
    <v>USD</v>
    <v>Advanced Micro Devices, Inc. is a global semiconductor company. The Company’s products include x86 microprocessors (CPUs), accelerated processing units (APUs), discrete graphics processing units (GPUs), semi-custom System-on-Chip (SOC) products and chipsets for the personal computer (PC), gaming, datacenter and markets. The Company's segments include the Computing and Graphics segment, and the Enterprise, Embedded and Semi-Custom segment. The Computing and Graphics segment primarily includes desktop and notebook processors and chipsets, discrete and integrated graphics processing units (GPUs), data center and professional GPUs and development services. The Enterprise, Embedded and Semi-Custom segment primarily includes server and embedded processors, semi-custom SoC products, development services and technology for game consoles.</v>
    <v>12600</v>
    <v>Nasdaq Stock Market</v>
    <v>XNAS</v>
    <v>XNAS</v>
    <v>2485 Augustine Dr, SANTA CLARA, CA, 95054-3002 US</v>
    <v>105.98</v>
    <v>36</v>
    <v>Semiconductors &amp; Semiconductor Equipment</v>
    <v>Stock</v>
    <v>44456.999861932811</v>
    <v>37</v>
    <v>103.71</v>
    <v>126002800000</v>
    <v>ADVANCED MICRO DEVICES, INC.</v>
    <v>ADVANCED MICRO DEVICES, INC.</v>
    <v>105.55500000000001</v>
    <v>37.913400000000003</v>
    <v>106.22</v>
    <v>103.88</v>
    <v>103.57</v>
    <v>1212965000</v>
    <v>AMD</v>
    <v>ADVANCED MICRO DEVICES, INC. (XNAS:AMD)</v>
    <v>44528337</v>
    <v>52386053</v>
    <v>1969</v>
  </rv>
  <rv s="4">
    <v>38</v>
  </rv>
  <rv s="0">
    <v>https://www.bing.com/financeapi/forcetrigger?t=a1mor7&amp;q=XNYS%3aAAP&amp;form=skydnc</v>
    <v>Learn more on Bing</v>
  </rv>
  <rv s="5">
    <v>en-US</v>
    <v>a1mor7</v>
    <v>268435456</v>
    <v>1</v>
    <v>Powered by Refinitiv</v>
    <v>7</v>
    <v>ADVANCE AUTO PARTS, INC. (XNYS:AAP)</v>
    <v>8</v>
    <v>9</v>
    <v>Finance</v>
    <v>5</v>
    <v>217.69</v>
    <v>142.46</v>
    <v>1.347</v>
    <v>-1.89</v>
    <v>-4.8589999999999994E-5</v>
    <v>-9.1000000000000004E-3</v>
    <v>-0.01</v>
    <v>USD</v>
    <v>Advance Auto Parts, Inc. is an automotive aftermarket parts provider in North America, serving both professional installers (Professional) and do-it-yourself (DIY) customers, as well as independently owned operators. The Company's stores and branches offer a selection of brand name, original equipment manufacturer (OEM) and private label automotive replacement parts, accessories, batteries and maintenance items for domestic and imported cars, vans, sport utility vehicles and light and heavy duty trucks. It operates through five segments: Northern Division, Southern Division, Carquest Canada, Independents and Worldpac. It operates approximately 4,806 total stores and 170 branches primarily under the trade names: Advance Auto Parts, Autopart International, Carquest and Worldpac. The Company offers products under categories, including parts &amp; batteries, accessories &amp; chemicals and engine maintenance.</v>
    <v>40000</v>
    <v>New York Stock Exchange</v>
    <v>XNYS</v>
    <v>XNYS</v>
    <v>2635 E Millbrook Rd, RALEIGH, NC, 27604-2988 US</v>
    <v>208.34</v>
    <v>Specialty Retailers</v>
    <v>Stock</v>
    <v>44456.958333414063</v>
    <v>40</v>
    <v>205.07</v>
    <v>12965550000</v>
    <v>ADVANCE AUTO PARTS, INC.</v>
    <v>ADVANCE AUTO PARTS, INC.</v>
    <v>207.21</v>
    <v>22.263999999999999</v>
    <v>207.69</v>
    <v>205.8</v>
    <v>205.79</v>
    <v>63000740</v>
    <v>AAP</v>
    <v>ADVANCE AUTO PARTS, INC. (XNYS:AAP)</v>
    <v>667658</v>
    <v>618053</v>
    <v>2001</v>
  </rv>
  <rv s="4">
    <v>41</v>
  </rv>
  <rv s="0">
    <v>https://www.bing.com/financeapi/forcetrigger?t=a1myk2&amp;q=XNYS%3aAES&amp;form=skydnc</v>
    <v>Learn more on Bing</v>
  </rv>
  <rv s="5">
    <v>en-US</v>
    <v>a1myk2</v>
    <v>268435456</v>
    <v>1</v>
    <v>Powered by Refinitiv</v>
    <v>7</v>
    <v>THE AES CORPORATION (XNYS:AES)</v>
    <v>8</v>
    <v>9</v>
    <v>Finance</v>
    <v>5</v>
    <v>29.07</v>
    <v>17.420000000000002</v>
    <v>0.79890000000000005</v>
    <v>0.32</v>
    <v>-1.3007999999999999E-2</v>
    <v>1.3180000000000001E-2</v>
    <v>-0.32</v>
    <v>USD</v>
    <v>The AES Corporation is a holding company. The Company, through its subsidiaries, operates a diversified portfolio of electricity generation and distribution businesses. The Company is organized into four market-oriented strategic business units (SBUs): US and Utilities (United States, Puerto Rico and El Salvador); South America (Chile, Colombia, Argentina and Brazil); MCAC (Mexico, Central America and the Caribbean), and Eurasia (Europe and Asia). It has two lines of business: generation and utilities. The generation business owns and/or operates power plants to generate and sell power to customers, such as utilities, industrial users, and other intermediaries. The Company's utilities business owns and/or operates utilities to generate or purchase, distribute, transmit and sell electricity to customers in the residential, commercial, industrial and governmental sectors within a defined service area.</v>
    <v>8200</v>
    <v>New York Stock Exchange</v>
    <v>XNYS</v>
    <v>XNYS</v>
    <v>4300 Wilson Blvd, ARLINGTON, VA, 22203-4167 US</v>
    <v>24.844999999999999</v>
    <v>Electrical Utilities &amp; IPPs</v>
    <v>Stock</v>
    <v>44456.958333367969</v>
    <v>43</v>
    <v>24.48</v>
    <v>16392450000</v>
    <v>THE AES CORPORATION</v>
    <v>THE AES CORPORATION</v>
    <v>24.52</v>
    <v>0</v>
    <v>24.28</v>
    <v>24.6</v>
    <v>24.28</v>
    <v>666359700</v>
    <v>AES</v>
    <v>THE AES CORPORATION (XNYS:AES)</v>
    <v>10357780</v>
    <v>4766706</v>
    <v>1981</v>
  </rv>
  <rv s="4">
    <v>44</v>
  </rv>
  <rv s="0">
    <v>https://www.bing.com/financeapi/forcetrigger?t=a1mzjc&amp;q=XNYS%3aAFL&amp;form=skydnc</v>
    <v>Learn more on Bing</v>
  </rv>
  <rv s="5">
    <v>en-US</v>
    <v>a1mzjc</v>
    <v>268435456</v>
    <v>1</v>
    <v>Powered by Refinitiv</v>
    <v>7</v>
    <v>AFLAC INCORPORATED (XNYS:AFL)</v>
    <v>8</v>
    <v>9</v>
    <v>Finance</v>
    <v>5</v>
    <v>57.64</v>
    <v>33.365000000000002</v>
    <v>1.0081</v>
    <v>-0.56999999999999995</v>
    <v>1.482E-3</v>
    <v>-1.0447E-2</v>
    <v>0.08</v>
    <v>USD</v>
    <v>Aflac Incorporated is a holding company. The Company is involved in supplemental health and life insurance, which is marketed and administered through its subsidiary, American Family Life Assurance Company of Columbus (Aflac). The Company's insurance business consists of two segments: Aflac Japan and Aflac U.S. Aflac Japan are designed to help consumers pay for medical and non-medical costs that are not reimbursed under Japan's national health insurance system. It offers insurance products, such as cancer, medical, and income support insurance. Its protection products include whole life, GIFT, and WAYS and Child Endowment. The Company designs the United States insurance products to provide supplemental coverage for people having medical or primary insurance coverage. Aflac U.S. offers accident coverage on both an individual and group basis. It offers cancer plans, critical illness plans, and critical care and recovery plans.</v>
    <v>12003</v>
    <v>New York Stock Exchange</v>
    <v>XNYS</v>
    <v>XNYS</v>
    <v>1932 WYNNTON RD, COLUMBUS, GA, 31999-0001 US</v>
    <v>54.91</v>
    <v>Insurance</v>
    <v>Stock</v>
    <v>44456.958333367969</v>
    <v>46</v>
    <v>53.95</v>
    <v>36213320000</v>
    <v>AFLAC INCORPORATED</v>
    <v>AFLAC INCORPORATED</v>
    <v>54.4</v>
    <v>6.5853999999999999</v>
    <v>54.56</v>
    <v>53.99</v>
    <v>54.07</v>
    <v>670741300</v>
    <v>AFL</v>
    <v>AFLAC INCORPORATED (XNYS:AFL)</v>
    <v>7984588</v>
    <v>2261659</v>
    <v>1973</v>
  </rv>
  <rv s="4">
    <v>47</v>
  </rv>
  <rv s="0">
    <v>https://www.bing.com/financeapi/forcetrigger?t=a1mnrw&amp;q=XNYS%3aA&amp;form=skydnc</v>
    <v>Learn more on Bing</v>
  </rv>
  <rv s="5">
    <v>en-US</v>
    <v>a1mnrw</v>
    <v>268435456</v>
    <v>1</v>
    <v>Powered by Refinitiv</v>
    <v>7</v>
    <v>AGILENT TECHNOLOGIES, INC. (XNYS:A)</v>
    <v>8</v>
    <v>9</v>
    <v>Finance</v>
    <v>5</v>
    <v>179.57</v>
    <v>95.44</v>
    <v>1.0091000000000001</v>
    <v>0.66</v>
    <v>5.749E-5</v>
    <v>3.8090000000000003E-3</v>
    <v>0.01</v>
    <v>USD</v>
    <v>Agilent Technologies, Inc. provides application focused solutions that include instruments, software, services and consumables for the entire laboratory workflow. The Company serves the life sciences, diagnostics and applied chemical markets. The Company’s business segments include life sciences and applied markets business, diagnostics and genomics business, and Agilent CrossLab business. The life sciences and applied markets business segment provides application-focused solutions that include instruments and software. The Company's diagnostics and genomics business segment includes the genomics, nucleic acid contract manufacturing and research and development, pathology, companion diagnostics, reagent partnership and biomolecular analysis businesses. The Company's Agilent CrossLab business segment spans the entire lab with its consumables and services portfolio.</v>
    <v>16700</v>
    <v>New York Stock Exchange</v>
    <v>XNYS</v>
    <v>XNYS</v>
    <v>5301 Stevens Creek Blvd, SANTA CLARA, CA, 95051-7201 US</v>
    <v>177.36</v>
    <v>Healthcare Equipment &amp; Supplies</v>
    <v>Stock</v>
    <v>44456.972256747657</v>
    <v>49</v>
    <v>172.8</v>
    <v>52655580000</v>
    <v>AGILENT TECHNOLOGIES, INC.</v>
    <v>AGILENT TECHNOLOGIES, INC.</v>
    <v>173.92</v>
    <v>53.982799999999997</v>
    <v>173.28</v>
    <v>173.94</v>
    <v>173.95</v>
    <v>302722700</v>
    <v>A</v>
    <v>AGILENT TECHNOLOGIES, INC. (XNYS:A)</v>
    <v>2405719</v>
    <v>1579005</v>
    <v>1999</v>
  </rv>
  <rv s="4">
    <v>50</v>
  </rv>
  <rv s="0">
    <v>http://en.wikipedia.org/wiki/Air_Products_&amp;_Chemicals</v>
    <v>Wikipedia</v>
  </rv>
  <rv s="1">
    <v>0</v>
    <v>52</v>
  </rv>
  <rv s="2">
    <v>6</v>
    <v>https://www.bing.com/th?id=AMMS_b72bb46b72cae1c8c879d994e8a5cf1e&amp;qlt=95</v>
    <v>53</v>
    <v>0</v>
    <v>https://www.bing.com/images/search?form=xlimg&amp;q=air+products+%26+chemicals</v>
    <v>Image of AIR PRODUCTS AND CHEMICALS, INC.</v>
  </rv>
  <rv s="0">
    <v>https://www.bing.com/financeapi/forcetrigger?t=a1nl77&amp;q=XNYS%3aAPD&amp;form=skydnc</v>
    <v>Learn more on Bing</v>
  </rv>
  <rv s="3">
    <v>en-US</v>
    <v>a1nl77</v>
    <v>268435456</v>
    <v>1</v>
    <v>Powered by Refinitiv</v>
    <v>0</v>
    <v>AIR PRODUCTS AND CHEMICALS, INC. (XNYS:APD)</v>
    <v>3</v>
    <v>4</v>
    <v>Finance</v>
    <v>5</v>
    <v>327.89</v>
    <v>245.75</v>
    <v>0.75529999999999997</v>
    <v>-4.59</v>
    <v>0</v>
    <v>-1.7228E-2</v>
    <v>0</v>
    <v>USD</v>
    <v>Air Products and Chemicals, Inc., is an industrial gases company. The Company provides essential industrial gases, related equipment and applications to customers in various industries, including refining, chemical, metals, electronics, manufacturing, and food and beverage. The Company is also a supplier of liquefied natural gas process technology and equipment. It also develops, engineers, builds, owns and operates industrial gas projects, including gasification projects, carbon capture projects and carbon-free hydrogen projects supporting global transportation and energy transition. The Company operates through five segments: Industrial Gases-Americas, Industrial Gases-Europe, Middle East, and Africa (EMEA), Industrial Gases-Asia, Industrial Gases-Global, and Corporate and other. It operates approximately 836 production and distribution facilities in North and South America, EMEA and Asia.</v>
    <v>19000</v>
    <v>New York Stock Exchange</v>
    <v>XNYS</v>
    <v>XNYS</v>
    <v>7201 Hamilton Blvd, ALLENTOWN, PA, 18195-1501 US</v>
    <v>264.44</v>
    <v>54</v>
    <v>Chemicals</v>
    <v>Stock</v>
    <v>44456.99912013828</v>
    <v>55</v>
    <v>259.62</v>
    <v>57959910000</v>
    <v>AIR PRODUCTS AND CHEMICALS, INC.</v>
    <v>AIR PRODUCTS AND CHEMICALS, INC.</v>
    <v>263.49</v>
    <v>30.286999999999999</v>
    <v>266.42</v>
    <v>261.83</v>
    <v>261.83</v>
    <v>221364700</v>
    <v>APD</v>
    <v>AIR PRODUCTS AND CHEMICALS, INC. (XNYS:APD)</v>
    <v>1702674</v>
    <v>951395</v>
    <v>1961</v>
  </rv>
  <rv s="4">
    <v>56</v>
  </rv>
  <rv s="0">
    <v>https://www.bing.com/financeapi/forcetrigger?t=a1n7yc&amp;q=XNAS%3aAKAM&amp;form=skydnc</v>
    <v>Learn more on Bing</v>
  </rv>
  <rv s="5">
    <v>en-US</v>
    <v>a1n7yc</v>
    <v>268435456</v>
    <v>1</v>
    <v>Powered by Refinitiv</v>
    <v>7</v>
    <v>AKAMAI TECHNOLOGIES, INC. (XNAS:AKAM)</v>
    <v>8</v>
    <v>9</v>
    <v>Finance</v>
    <v>5</v>
    <v>124.91</v>
    <v>92.64</v>
    <v>0.44080000000000003</v>
    <v>-2.91</v>
    <v>-3.6529999999999999E-4</v>
    <v>-2.589E-2</v>
    <v>-0.04</v>
    <v>USD</v>
    <v>Akamai Technologies, Inc. is engaged in providing cloud services for delivering, optimizing and securing content and business applications over the Internet. The Company is involved in offering content delivery network (CDN) services. Its services include the delivery of content, applications and software over the Internet, as well as mobile and security solutions. Its solutions include Performance and Security Solutions, Media Delivery Solutions, and Service and Support Solutions. Its Performance and Security Solutions include Web and Mobile Performance Solutions, Cloud Security Solutions, Enterprise Solutions and Network Operator Solutions. The Media Delivery Solutions offerings include Adaptive Delivery solutions, Download Delivery offerings, Infinite Media Acceleration solutions Media Services and Media Analytics. It offers a range of professional services and solutions designed to assist its customers with integrating, configuring, optimizing and managing its core offerings.</v>
    <v>8368</v>
    <v>Nasdaq Stock Market</v>
    <v>XNAS</v>
    <v>XNAS</v>
    <v>145 Broadway, CAMBRIDGE, MA, 02142 US</v>
    <v>112.17</v>
    <v>Software &amp; IT Services</v>
    <v>Stock</v>
    <v>44456.997275624999</v>
    <v>58</v>
    <v>108.78</v>
    <v>17828240000</v>
    <v>AKAMAI TECHNOLOGIES, INC.</v>
    <v>AKAMAI TECHNOLOGIES, INC.</v>
    <v>112.05</v>
    <v>31.959299999999999</v>
    <v>112.4</v>
    <v>109.49</v>
    <v>109.45</v>
    <v>162829800</v>
    <v>AKAM</v>
    <v>AKAMAI TECHNOLOGIES, INC. (XNAS:AKAM)</v>
    <v>2528650</v>
    <v>1007079</v>
    <v>1998</v>
  </rv>
  <rv s="4">
    <v>59</v>
  </rv>
  <rv s="0">
    <v>http://en.wikipedia.org/wiki/Alaska_Air_Group</v>
    <v>Wikipedia</v>
  </rv>
  <rv s="1">
    <v>0</v>
    <v>61</v>
  </rv>
  <rv s="2">
    <v>6</v>
    <v>https://www.bing.com/th?id=AMMS_b5609c06dc8bf2a5a289f61479f46802&amp;qlt=95</v>
    <v>62</v>
    <v>0</v>
    <v>https://www.bing.com/images/search?form=xlimg&amp;q=alaska+air+group</v>
    <v>Image of ALASKA AIR GROUP, INC.</v>
  </rv>
  <rv s="0">
    <v>https://www.bing.com/financeapi/forcetrigger?t=a1nahw&amp;q=XNYS%3aALK&amp;form=skydnc</v>
    <v>Learn more on Bing</v>
  </rv>
  <rv s="3">
    <v>en-US</v>
    <v>a1nahw</v>
    <v>268435456</v>
    <v>1</v>
    <v>Powered by Refinitiv</v>
    <v>0</v>
    <v>ALASKA AIR GROUP, INC. (XNYS:ALK)</v>
    <v>3</v>
    <v>4</v>
    <v>Finance</v>
    <v>5</v>
    <v>74.25</v>
    <v>34.83</v>
    <v>1.7546999999999999</v>
    <v>-0.1</v>
    <v>0</v>
    <v>-1.7539999999999999E-3</v>
    <v>0</v>
    <v>USD</v>
    <v>Alaska Air Group, Inc. is the holding company of Alaska Airlines (Alaska), Virgin America Inc., Horizon Air (Horizon) and other business units. The Company operates through three segments: Mainline, Regional and Horizon. Its Mainline segment includes Alaska's and Virgin America's scheduled air transportation for passengers and cargo throughout the United States, and in parts of Canada, Mexico, Costa Rica and Cuba. Its Regional segment includes Horizon's and other third-party carriers' scheduled air transportation for passengers across a shorter distance network within the United States under capacity purchased arrangements (CPAs). Its Horizon segment includes the capacity sold to Alaska under CPA. Alaska and Virgin America operate fleets of narrowbody passenger jets. As of December 31, 2016, it maintained two frequent flyer plans: the Alaska Airlines Mileage Plan and the Virgin America Elevate.</v>
    <v>19357</v>
    <v>New York Stock Exchange</v>
    <v>XNYS</v>
    <v>XNYS</v>
    <v>19300 International Blvd, SEATAC, WA, 98188-5304 US</v>
    <v>58.04</v>
    <v>63</v>
    <v>Passenger Transportation Services</v>
    <v>Stock</v>
    <v>44456.958333356248</v>
    <v>64</v>
    <v>56.22</v>
    <v>7128247000</v>
    <v>ALASKA AIR GROUP, INC.</v>
    <v>ALASKA AIR GROUP, INC.</v>
    <v>57.16</v>
    <v>0</v>
    <v>57.02</v>
    <v>56.92</v>
    <v>56.92</v>
    <v>125232700</v>
    <v>ALK</v>
    <v>ALASKA AIR GROUP, INC. (XNYS:ALK)</v>
    <v>2370859</v>
    <v>1494619</v>
    <v>1985</v>
  </rv>
  <rv s="4">
    <v>65</v>
  </rv>
  <rv s="0">
    <v>http://en.wikipedia.org/wiki/Albemarle_Corporation</v>
    <v>Wikipedia</v>
  </rv>
  <rv s="1">
    <v>0</v>
    <v>67</v>
  </rv>
  <rv s="2">
    <v>6</v>
    <v>https://www.bing.com/th?id=AMMS_0323b635320f367409dafd7dbf43d7f6&amp;qlt=95</v>
    <v>68</v>
    <v>0</v>
    <v>https://www.bing.com/images/search?form=xlimg&amp;q=albemarle+corporation</v>
    <v>Image of ALBEMARLE CORPORATION</v>
  </rv>
  <rv s="0">
    <v>https://www.bing.com/financeapi/forcetrigger?t=a1n977&amp;q=XNYS%3aALB&amp;form=skydnc</v>
    <v>Learn more on Bing</v>
  </rv>
  <rv s="3">
    <v>en-US</v>
    <v>a1n977</v>
    <v>268435456</v>
    <v>1</v>
    <v>Powered by Refinitiv</v>
    <v>0</v>
    <v>ALBEMARLE CORPORATION (XNYS:ALB)</v>
    <v>3</v>
    <v>4</v>
    <v>Finance</v>
    <v>5</v>
    <v>253.095</v>
    <v>79.06</v>
    <v>1.59</v>
    <v>-4.4000000000000004</v>
    <v>-1.2563E-2</v>
    <v>-1.9027000000000002E-2</v>
    <v>-2.85</v>
    <v>USD</v>
    <v>Albemarle Corporation is a global developer, manufacturer and marketer of highly-engineered specialty chemicals. The Company operates through three segments: Lithium, Bromine Specialties and Catalysts. The Lithium segment develops lithium-based materials for a wide range of industries and end markets. It develops and manufactures a broad range of basic lithium compounds, including lithium carbonate, lithium hydroxide, lithium chloride, and value-added lithium specialties and reagents. The Company's Bromine Specialties segment is focused on bromine and bromine-based business, which includes products used in fire safety solutions and other specialty chemicals applications. The Catalysts segment consists of three main product lines: Clean Fuels Technologies, which is primarily composed of hydroprocessing catalysts (HPC) together with isomerization and akylation catalysts; fluidized catalytic cracking (FCC) catalysts and additives; and performance catalyst solutions (PCS).</v>
    <v>5900</v>
    <v>New York Stock Exchange</v>
    <v>XNYS</v>
    <v>XNYS</v>
    <v>4250 Congress St Ste 900, CHARLOTTE, NC, 28209-4615 US</v>
    <v>230</v>
    <v>69</v>
    <v>Chemicals</v>
    <v>Stock</v>
    <v>44456.998849120311</v>
    <v>70</v>
    <v>223.75</v>
    <v>26530080000</v>
    <v>ALBEMARLE CORPORATION</v>
    <v>ALBEMARLE CORPORATION</v>
    <v>228.44</v>
    <v>37.490099999999998</v>
    <v>231.25</v>
    <v>226.85</v>
    <v>224</v>
    <v>116949900</v>
    <v>ALB</v>
    <v>ALBEMARLE CORPORATION (XNYS:ALB)</v>
    <v>2097947</v>
    <v>1302317</v>
    <v>1993</v>
  </rv>
  <rv s="4">
    <v>71</v>
  </rv>
  <rv s="0">
    <v>https://www.bing.com/financeapi/forcetrigger?t=a1np4c&amp;q=XNYS%3aARE&amp;form=skydnc</v>
    <v>Learn more on Bing</v>
  </rv>
  <rv s="5">
    <v>en-US</v>
    <v>a1np4c</v>
    <v>268435456</v>
    <v>1</v>
    <v>Powered by Refinitiv</v>
    <v>7</v>
    <v>ALEXANDRIA REAL ESTATE EQUITIES, INC. (XNYS:ARE)</v>
    <v>8</v>
    <v>9</v>
    <v>Finance</v>
    <v>5</v>
    <v>209.76</v>
    <v>150.08000000000001</v>
    <v>0.75239999999999996</v>
    <v>-4.26</v>
    <v>0</v>
    <v>-2.1501000000000003E-2</v>
    <v>0</v>
    <v>USD</v>
    <v>Alexandria Real Estate Equities, Inc. is a real estate investment (REIT). The Company is engaged in the business of providing space for lease to the life science and technology industries. It focuses on collaborative life science and technology campuses. It develops urban cluster campuses and ecosystems. Its properties are located in various areas, including Greater Boston, San Francisco, New York City, San Diego, Seattle, Maryland and Research Triangle Park. Its properties include Alexandria Center for Life Science South San Francisco; Alexandria Center for Life Science San Carlos, and Alexandria Center for Life Science Long Island City. Its asset base consisted of approximately 36.7 million and rentable square feet of operating properties and 3.4 million rentable square feet of Class A properties undergoing construction, 7.7 million rentable square feet of near-term and intermediate-term development and redevelopment projects, and 10.3 million feet of future development projects</v>
    <v>470</v>
    <v>New York Stock Exchange</v>
    <v>XNYS</v>
    <v>XNYS</v>
    <v>26 N Euclid Ave, PASADENA, CA, 91101 US</v>
    <v>197.73</v>
    <v>Residential &amp; Commercial REIT</v>
    <v>Stock</v>
    <v>44456.958333367969</v>
    <v>73</v>
    <v>193.55</v>
    <v>29538620000</v>
    <v>ALEXANDRIA REAL ESTATE EQUITIES, INC.</v>
    <v>ALEXANDRIA REAL ESTATE EQUITIES, INC.</v>
    <v>196.66</v>
    <v>30.2363</v>
    <v>198.13</v>
    <v>193.87</v>
    <v>193.87</v>
    <v>152363000</v>
    <v>ARE</v>
    <v>ALEXANDRIA REAL ESTATE EQUITIES, INC. (XNYS:ARE)</v>
    <v>2291360</v>
    <v>684828</v>
    <v>1994</v>
  </rv>
  <rv s="4">
    <v>74</v>
  </rv>
  <rv s="0">
    <v>https://www.bing.com/financeapi/forcetrigger?t=axtv77&amp;q=XMEX%3aALXN*&amp;form=skydnc</v>
    <v>Learn more on Bing</v>
  </rv>
  <rv s="6">
    <v>en-US</v>
    <v>axtv77</v>
    <v>268435456</v>
    <v>1</v>
    <v>Powered by Refinitiv</v>
    <v>10</v>
    <v>ALEXION PHARMACEUTICALS, INC. (XMEX:ALXN*)</v>
    <v>8</v>
    <v>11</v>
    <v>Finance</v>
    <v>12</v>
    <v>3701.44</v>
    <v>2232.8000000000002</v>
    <v>1.2451000000000001</v>
    <v>0</v>
    <v>0</v>
    <v>MXN</v>
    <v>Alexion Pharmaceuticals, Inc. is a biopharmaceutical company. The Company is focused on the development and commercialization of therapeutic products. The Company’s marketed products include SOLIRIS (eculizumab), Strensiq (asfotase alfa), Kanuma (sebelipase alfa), ULTOMIRIS, Andexxa and Ondexxya. The Company’s clinical development programs include ALXN1210, ALXN1810, ALXN1720, ALXN1830, ALXN1840 and ABY-039. The Company’s ULTOMIRIS is a long-acting C5 inhibitor discovered and developed by Alexion that works by inhibiting the C5 protein in the terminal complement cascade. Its SOLIRIS is an C5 inhibitor discovered and developed by Alexion that works by inhibiting the C5 protein in the terminal complement cascade. SOLIRIS is a humanized monoclonal antibody that effectively blocks terminal complement activity at the doses prescribed.</v>
    <v>3837</v>
    <v>Mexican Stock Exchange</v>
    <v>XMEX</v>
    <v>XMEX</v>
    <v>121 Seaport Blvd, BOSTON, MA, 02210-2050 US</v>
    <v>3701.44</v>
    <v>Pharmaceuticals</v>
    <v>Stock</v>
    <v>44389.790266203701</v>
    <v>76</v>
    <v>3701.44</v>
    <v>40832590000</v>
    <v>ALEXION PHARMACEUTICALS, INC.</v>
    <v>ALEXION PHARMACEUTICALS, INC.</v>
    <v>3701.44</v>
    <v>3701.44</v>
    <v>3701.44</v>
    <v>221675300</v>
    <v>ALXN*</v>
    <v>ALEXION PHARMACEUTICALS, INC. (XMEX:ALXN*)</v>
    <v>475</v>
    <v>1992</v>
  </rv>
  <rv s="4">
    <v>77</v>
  </rv>
  <rv s="7">
    <v>12</v>
    <v>Price (Extended hours)</v>
    <v>0</v>
  </rv>
  <rv s="7">
    <v>12</v>
    <v>Change (Extended hours)</v>
    <v>0</v>
  </rv>
  <rv s="7">
    <v>12</v>
    <v>Change % (Extended hours)</v>
    <v>0</v>
  </rv>
  <rv s="7">
    <v>12</v>
    <v>P/E</v>
    <v>0</v>
  </rv>
  <rv s="7">
    <v>12</v>
    <v>Volume average</v>
    <v>0</v>
  </rv>
  <rv s="0">
    <v>https://www.bing.com/financeapi/forcetrigger?t=a1na6h&amp;q=XNAS%3aALGN&amp;form=skydnc</v>
    <v>Learn more on Bing</v>
  </rv>
  <rv s="5">
    <v>en-US</v>
    <v>a1na6h</v>
    <v>268435456</v>
    <v>1</v>
    <v>Powered by Refinitiv</v>
    <v>7</v>
    <v>ALIGN TECHNOLOGY, INC. (XNAS:ALGN)</v>
    <v>8</v>
    <v>9</v>
    <v>Finance</v>
    <v>5</v>
    <v>735.16989999999998</v>
    <v>297.44</v>
    <v>1.68</v>
    <v>-8.91</v>
    <v>-5.3939999999999995E-3</v>
    <v>-1.2234E-2</v>
    <v>-3.88</v>
    <v>USD</v>
    <v>Align Technology, Inc. designs, manufactures and markets Invisalign clear aligners and iTero intraoral scanners and services for dentistry, and exocad computer-aided design and computer-aided manufacturing (CAD/CAM) software for dental laboratories and dental practitioners. It operates through two segments: Clear Aligner segment and Imaging Systems and CAD/CAM services (Systems and Services) segment. The Clear Aligner segment consists of its Invisalign System, which includes Invisalign Full, Teen and Assist (Comprehensive Products), Invisalign Moderate, Lite and Express packages and Invisalign Go (Non-Comprehensive Products) and Vivera Retainers, along with its training and ancillary products for treating malocclusion (Non-Case). The Systems and Services segment consists of its iTero intraoral scanning systems, which includes a hardware platform and restorative or orthodontic software options, OrthoCAD services and ancillary products, as well as exocad’s CAD/CAM software solution.</v>
    <v>18070</v>
    <v>Nasdaq Stock Market</v>
    <v>XNAS</v>
    <v>XNAS</v>
    <v>410 NORTH SCOTTSDALE ROAD, SUITE 1300, TEMPE, AZ, 85281 US</v>
    <v>730.61</v>
    <v>Healthcare Equipment &amp; Supplies</v>
    <v>Stock</v>
    <v>44456.998683217185</v>
    <v>84</v>
    <v>715</v>
    <v>56839320000</v>
    <v>ALIGN TECHNOLOGY, INC.</v>
    <v>ALIGN TECHNOLOGY, INC.</v>
    <v>728.9</v>
    <v>83.000299999999996</v>
    <v>728.29</v>
    <v>719.38</v>
    <v>715.5</v>
    <v>79011540</v>
    <v>ALGN</v>
    <v>ALIGN TECHNOLOGY, INC. (XNAS:ALGN)</v>
    <v>834244</v>
    <v>462974</v>
    <v>1997</v>
  </rv>
  <rv s="4">
    <v>85</v>
  </rv>
  <rv s="0">
    <v>https://www.bing.com/financeapi/forcetrigger?t=a1naqh&amp;q=XNYS%3aALLE&amp;form=skydnc</v>
    <v>Learn more on Bing</v>
  </rv>
  <rv s="5">
    <v>en-US</v>
    <v>a1naqh</v>
    <v>268435456</v>
    <v>1</v>
    <v>Powered by Refinitiv</v>
    <v>7</v>
    <v>ALLEGION PUBLIC LIMITED COMPANY (XNYS:ALLE)</v>
    <v>8</v>
    <v>9</v>
    <v>Finance</v>
    <v>5</v>
    <v>148.69499999999999</v>
    <v>94.01</v>
    <v>1.1929000000000001</v>
    <v>-2.76</v>
    <v>-1.806E-5</v>
    <v>-1.9547000000000002E-2</v>
    <v>-2.5000000000000001E-3</v>
    <v>USD</v>
    <v>Allegion Public Limited Company is a provider of security products and solutions. The Company offers a portfolio of mechanical and electronic security products across a range of brands. Its segments include Americas; Europe, Middle East, India and Africa (EMEIA), and Asia Pacific. Its products include door closers and controls; door and door frames (steel); electronic security products; electronic and biometric access control systems; exit devices; locks, locksets, portable locks and key systems; time, attendance and workforce productivity systems, and other accessories. It sells a range of security products and solutions for end users in commercial, institutional and residential facilities across the world, including into the education, healthcare, government, hospitality, commercial office and single and multi-family residential markets. As of December 31, 2016, it manufactured and sold mechanical and electronic security products and solutions in approximately 130 countries.</v>
    <v>11500</v>
    <v>New York Stock Exchange</v>
    <v>XNYS</v>
    <v>XNYS</v>
    <v>Block E Iveagh Court, Harcourt Road, DUBLIN, DUBLIN, 00000 IE</v>
    <v>141.97</v>
    <v>Communications &amp; Networking</v>
    <v>Stock</v>
    <v>44456.958333390627</v>
    <v>87</v>
    <v>138.12</v>
    <v>12417540000</v>
    <v>ALLEGION PUBLIC LIMITED COMPANY</v>
    <v>ALLEGION PUBLIC LIMITED COMPANY</v>
    <v>141.21</v>
    <v>27.753299999999999</v>
    <v>141.19999999999999</v>
    <v>138.44</v>
    <v>138.4375</v>
    <v>89696160</v>
    <v>ALLE</v>
    <v>ALLEGION PUBLIC LIMITED COMPANY (XNYS:ALLE)</v>
    <v>1796695</v>
    <v>753406</v>
    <v>2013</v>
  </rv>
  <rv s="4">
    <v>88</v>
  </rv>
  <rv s="0">
    <v>http://zh.wikipedia.org/wiki/全球保險集團</v>
    <v>Wikipedia</v>
  </rv>
  <rv s="1">
    <v>0</v>
    <v>90</v>
  </rv>
  <rv s="2">
    <v>6</v>
    <v>https://www.bing.com/th?id=AMMS_85feab66dbab65b2441210085dd5d31c&amp;qlt=95</v>
    <v>91</v>
    <v>0</v>
    <v>https://www.bing.com/images/search?form=xlimg&amp;q=aegon</v>
    <v>Image of Aegon NV</v>
  </rv>
  <rv s="0">
    <v>https://www.bing.com/financeapi/forcetrigger?t=aaip5r&amp;q=XWBO%3aAGN&amp;form=skydnc</v>
    <v>Learn more on Bing</v>
  </rv>
  <rv s="8">
    <v>en-US</v>
    <v>aaip5r</v>
    <v>268435456</v>
    <v>1</v>
    <v>Powered by Refinitiv</v>
    <v>13</v>
    <v>Aegon NV (XWBO:AGN)</v>
    <v>3</v>
    <v>14</v>
    <v>Finance</v>
    <v>15</v>
    <v>1.7551000000000001</v>
    <v>2E-3</v>
    <v>4.795E-4</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22000</v>
    <v>Wiener Boerse</v>
    <v>XWBO</v>
    <v>XWBO</v>
    <v>AEGONplein 50, 'S-GRAVENHAGE, ZUID-HOLLAND, 2591 TV NL</v>
    <v>4.1920000000000002</v>
    <v>92</v>
    <v>Insurance</v>
    <v>Stock</v>
    <v>44455.659722222219</v>
    <v>93</v>
    <v>4.173</v>
    <v>8749222000</v>
    <v>Aegon NV</v>
    <v>Aegon NV</v>
    <v>4.1920000000000002</v>
    <v>8.39</v>
    <v>4.1710000000000003</v>
    <v>4.173</v>
    <v>2102673000</v>
    <v>AGN</v>
    <v>Aegon NV (XWBO:AGN)</v>
    <v>5708</v>
  </rv>
  <rv s="4">
    <v>94</v>
  </rv>
  <rv s="7">
    <v>12</v>
    <v>52 week low</v>
    <v>0</v>
  </rv>
  <rv s="9">
    <v>12</v>
    <v>1</v>
  </rv>
  <rv s="7">
    <v>12</v>
    <v>52 week high</v>
    <v>0</v>
  </rv>
  <rv s="0">
    <v>https://www.bing.com/financeapi/forcetrigger?t=a1mwlh&amp;q=XNYS%3aADS&amp;form=skydnc</v>
    <v>Learn more on Bing</v>
  </rv>
  <rv s="5">
    <v>en-US</v>
    <v>a1mwlh</v>
    <v>268435456</v>
    <v>1</v>
    <v>Powered by Refinitiv</v>
    <v>7</v>
    <v>ALLIANCE DATA SYSTEMS CORPORATION (XNYS:ADS)</v>
    <v>8</v>
    <v>9</v>
    <v>Finance</v>
    <v>5</v>
    <v>128.16</v>
    <v>39.770000000000003</v>
    <v>2.5590000000000002</v>
    <v>-2.5299999999999998</v>
    <v>-4.8720000000000005E-3</v>
    <v>-2.5556000000000002E-2</v>
    <v>-0.47</v>
    <v>USD</v>
    <v>Alliance Data Systems Corp is a provider of data-driven marketing, loyalty and payment solutions serving consumer-based businesses in a range of industries. The Company offers a portfolio of integrated outsourced marketing solutions, including customer loyalty programs, database marketing services, end-to-end marketing services, analytics and creative services, direct marketing services, and private label and co-brand retail credit card programs. The Company operates through two segments: LoyaltyOne, which provides coalition and short-term loyalty programs through the Company's Canadian AIR MILES Reward Program and BrandLoyalty Group B.V. (BrandLoyalty) and Card Services, which provides risk management solutions, account origination, funding, transaction processing, customer care, collections and marketing services for the Company's private label and co-brand retail credit card programs.</v>
    <v>8000</v>
    <v>New York Stock Exchange</v>
    <v>XNYS</v>
    <v>XNYS</v>
    <v>3075 Loyalty Cir, COLUMBUS, OH, 43219-3673 US</v>
    <v>99.59</v>
    <v>Professional &amp; Commercial Services</v>
    <v>Stock</v>
    <v>44456.958333378905</v>
    <v>99</v>
    <v>96</v>
    <v>4799961000</v>
    <v>ALLIANCE DATA SYSTEMS CORPORATION</v>
    <v>ALLIANCE DATA SYSTEMS CORPORATION</v>
    <v>98.66</v>
    <v>6.2149000000000001</v>
    <v>99</v>
    <v>96.47</v>
    <v>96</v>
    <v>49756000</v>
    <v>ADS</v>
    <v>ALLIANCE DATA SYSTEMS CORPORATION (XNYS:ADS)</v>
    <v>840224</v>
    <v>686650</v>
    <v>1995</v>
  </rv>
  <rv s="4">
    <v>100</v>
  </rv>
  <rv s="0">
    <v>https://www.bing.com/financeapi/forcetrigger?t=a1x1mw&amp;q=XNAS%3aLNT&amp;form=skydnc</v>
    <v>Learn more on Bing</v>
  </rv>
  <rv s="5">
    <v>en-US</v>
    <v>a1x1mw</v>
    <v>268435456</v>
    <v>1</v>
    <v>Powered by Refinitiv</v>
    <v>7</v>
    <v>ALLIANT ENERGY CORPORATION (XNAS:LNT)</v>
    <v>8</v>
    <v>9</v>
    <v>Finance</v>
    <v>5</v>
    <v>62.35</v>
    <v>45.99</v>
    <v>0.34960000000000002</v>
    <v>-0.82</v>
    <v>0</v>
    <v>-1.3980999999999999E-2</v>
    <v>0</v>
    <v>USD</v>
    <v>Alliant Energy Corporation operates as a regulated investor-owned public utility holding company. The Company's segments include Utility and Non-regulated, Parent and Other. The Utility segment includes the operations of Interstate Power and Light Company (IPL) and Wisconsin Power and Light Company (WPL), which serve retail customers in Iowa and Wisconsin. The Utility segment includes utility electric operations, utility gas operations and utility other, which includes steam operations and the unallocated portions of the utility business. Its Non-regulated, Parent and Other segment includes the operations of Alliant Energy Resources, LLC and its subsidiaries; Alliant Energy Corporate Services, Inc. (Corporate Services); the Alliant Energy parent company, and any Alliant Energy parent company consolidating adjustments. IPL and WPL own a portfolio of electric generating units located in Iowa, Wisconsin and Minnesota with a fuel mix, including coal, natural gas and renewable resources.</v>
    <v>3375</v>
    <v>Nasdaq Stock Market</v>
    <v>XNAS</v>
    <v>XNAS</v>
    <v>4902 N Biltmore Ln Ste 1000, MADISON, WI, 53718-2148 US</v>
    <v>58.97</v>
    <v>Electrical Utilities &amp; IPPs</v>
    <v>Stock</v>
    <v>44456.854974200782</v>
    <v>102</v>
    <v>57.63</v>
    <v>14677620000</v>
    <v>ALLIANT ENERGY CORPORATION</v>
    <v>ALLIANT ENERGY CORPORATION</v>
    <v>58.55</v>
    <v>23.488</v>
    <v>58.65</v>
    <v>57.83</v>
    <v>57.83</v>
    <v>250257900</v>
    <v>LNT</v>
    <v>ALLIANT ENERGY CORPORATION (XNAS:LNT)</v>
    <v>2231021</v>
    <v>921956</v>
    <v>1981</v>
  </rv>
  <rv s="4">
    <v>103</v>
  </rv>
  <rv s="0">
    <v>https://www.bing.com/financeapi/forcetrigger?t=a1nanm&amp;q=XNYS%3aALL&amp;form=skydnc</v>
    <v>Learn more on Bing</v>
  </rv>
  <rv s="5">
    <v>en-US</v>
    <v>a1nanm</v>
    <v>268435456</v>
    <v>1</v>
    <v>Powered by Refinitiv</v>
    <v>7</v>
    <v>THE ALLSTATE CORPORATION (XNYS:ALL)</v>
    <v>8</v>
    <v>9</v>
    <v>Finance</v>
    <v>5</v>
    <v>140</v>
    <v>86.51</v>
    <v>0.86070000000000002</v>
    <v>-0.45</v>
    <v>-6.3339999999999994E-3</v>
    <v>-3.4229999999999998E-3</v>
    <v>-0.83</v>
    <v>USD</v>
    <v>Allstate Corporation (Allstate) is a holding company for Allstate Insurance Company. The Company's business is conducted principally through Allstate Insurance Company, Allstate Life Insurance Company and other subsidiaries. It is primarily engaged in the property and casualty insurance business in the United States and Canada. Allstate also provides other protection solutions such as life, accident and health insurance and protection plans that cover electronic devices and personal identities. Its segments include Allstate Protection, Allstate Life, Allstate Benefits, Protection Services and Allstate Annuities. Allstate Protection includes the Allstate and Encompass brands and Answer Financial. Allstate Life consists of traditional life insurance products. Allstate Benefits offers voluntary benefits products, including life, accident and other health insurance products. Protection Services includes Allstate Protection Plans, Allstate Dealer Services and Allstate Identity Protection.</v>
    <v>41860</v>
    <v>New York Stock Exchange</v>
    <v>XNYS</v>
    <v>XNYS</v>
    <v>2775 Sanders Rd, NORTHBROOK, IL, 60062-6110 US</v>
    <v>132.07</v>
    <v>Insurance</v>
    <v>Stock</v>
    <v>44456.958333367969</v>
    <v>105</v>
    <v>130.16</v>
    <v>38743140000</v>
    <v>THE ALLSTATE CORPORATION</v>
    <v>THE ALLSTATE CORPORATION</v>
    <v>130.72</v>
    <v>5.3646000000000003</v>
    <v>131.47999999999999</v>
    <v>131.03</v>
    <v>130.19999999999999</v>
    <v>295681400</v>
    <v>ALL</v>
    <v>THE ALLSTATE CORPORATION (XNYS:ALL)</v>
    <v>3401159</v>
    <v>1454392</v>
    <v>1992</v>
  </rv>
  <rv s="4">
    <v>106</v>
  </rv>
  <rv s="0">
    <v>http://en.wikipedia.org/wiki/Alphabet_Inc.</v>
    <v>Wikipedia</v>
  </rv>
  <rv s="1">
    <v>0</v>
    <v>108</v>
  </rv>
  <rv s="2">
    <v>6</v>
    <v>https://www.bing.com/th?id=AMMS_91f59ff6c9305ce24b1cf0389cd856f8&amp;qlt=95</v>
    <v>109</v>
    <v>0</v>
    <v>https://www.bing.com/images/search?form=xlimg&amp;q=alphabet+inc.</v>
    <v>Image of ALPHABET INC.</v>
  </rv>
  <rv s="0">
    <v>https://www.bing.com/financeapi/forcetrigger?t=a1u3rw&amp;q=XNAS%3aGOOGL&amp;form=skydnc</v>
    <v>Learn more on Bing</v>
  </rv>
  <rv s="3">
    <v>en-US</v>
    <v>a1u3rw</v>
    <v>268435456</v>
    <v>1</v>
    <v>Powered by Refinitiv</v>
    <v>0</v>
    <v>ALPHABET INC. (XNAS:GOOGL)</v>
    <v>3</v>
    <v>4</v>
    <v>Finance</v>
    <v>5</v>
    <v>2925.0749999999998</v>
    <v>1402.15</v>
    <v>1.0112000000000001</v>
    <v>-56.2</v>
    <v>-1.4199999999999998E-3</v>
    <v>-1.9567000000000001E-2</v>
    <v>-4</v>
    <v>USD</v>
    <v>Alphabet Inc. is a holding company. The Company's segments include Google and Other Bets. The Company's Google segment includes Google Services and Google Cloud. Its Google Services products and platforms include Android, Chrome, Gmail, Google Drive, Google Maps, Google Photos, Google Play, Search, and YouTube.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Meet. The Google segment is engaged in advertising, sales of digital content, applications and cloud offerings. Its hardware products include Pixel phones, Chromecast with Google TV and the Google Nest Hub smart display. The Other Bets segment is engaged in the sales of Internet and television services, licensing and research and development (R&amp;D) services.</v>
    <v>144056</v>
    <v>Nasdaq Stock Market</v>
    <v>XNAS</v>
    <v>XNAS</v>
    <v>1600 Amphitheatre Pkwy, MOUNTAIN VIEW, CA, 94043-1351 US</v>
    <v>2869</v>
    <v>110</v>
    <v>Software &amp; IT Services</v>
    <v>Stock</v>
    <v>44456.999844027341</v>
    <v>111</v>
    <v>2809.395</v>
    <v>1881831000000</v>
    <v>ALPHABET INC.</v>
    <v>ALPHABET INC.</v>
    <v>2860.61</v>
    <v>31.150500000000001</v>
    <v>2872.2</v>
    <v>2816</v>
    <v>2812</v>
    <v>666754900</v>
    <v>GOOGL</v>
    <v>ALPHABET INC. (XNAS:GOOGL)</v>
    <v>2669223</v>
    <v>1137634</v>
    <v>2015</v>
  </rv>
  <rv s="4">
    <v>112</v>
  </rv>
  <rv s="0">
    <v>https://www.bing.com/financeapi/forcetrigger?t=a1u3p2&amp;q=XNAS%3aGOOG&amp;form=skydnc</v>
    <v>Learn more on Bing</v>
  </rv>
  <rv s="3">
    <v>en-US</v>
    <v>a1u3p2</v>
    <v>268435456</v>
    <v>1</v>
    <v>Powered by Refinitiv</v>
    <v>0</v>
    <v>ALPHABET INC. (XNAS:GOOG)</v>
    <v>3</v>
    <v>4</v>
    <v>Finance</v>
    <v>5</v>
    <v>2936.4099000000001</v>
    <v>1406.55</v>
    <v>1.0112000000000001</v>
    <v>-58.2</v>
    <v>-1.1590000000000001E-3</v>
    <v>-2.0156E-2</v>
    <v>-3.28</v>
    <v>USD</v>
    <v>Alphabet Inc. is a holding company. The Company's segments include Google and Other Bets. The Company's Google segment includes Google Services and Google Cloud. Its Google Services products and platforms include Android, Chrome, Gmail, Google Drive, Google Maps, Google Photos, Google Play, Search, and YouTube.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Meet. The Google segment is engaged in advertising, sales of digital content, applications and cloud offerings. Its hardware products include Pixel phones, Chromecast with Google TV and the Google Nest Hub smart display. The Other Bets segment is engaged in the sales of Internet and television services, licensing and research and development (R&amp;D) services.</v>
    <v>144056</v>
    <v>Nasdaq Stock Market</v>
    <v>XNAS</v>
    <v>XNAS</v>
    <v>1600 Amphitheatre Pkwy, MOUNTAIN VIEW, CA, 94043-1351 US</v>
    <v>2884.99</v>
    <v>110</v>
    <v>Software &amp; IT Services</v>
    <v>Stock</v>
    <v>44456.999996122657</v>
    <v>114</v>
    <v>2821.23</v>
    <v>1881831000000</v>
    <v>ALPHABET INC.</v>
    <v>ALPHABET INC.</v>
    <v>2875.97</v>
    <v>31.287700000000001</v>
    <v>2887.47</v>
    <v>2829.27</v>
    <v>2825.99</v>
    <v>666754900</v>
    <v>GOOG</v>
    <v>ALPHABET INC. (XNAS:GOOG)</v>
    <v>3001991</v>
    <v>925542</v>
    <v>2015</v>
  </rv>
  <rv s="4">
    <v>115</v>
  </rv>
  <rv s="0">
    <v>http://nl.wikipedia.org/wiki/Altria_Group</v>
    <v>Wikipedia</v>
  </rv>
  <rv s="1">
    <v>0</v>
    <v>117</v>
  </rv>
  <rv s="2">
    <v>6</v>
    <v>https://www.bing.com/th?id=AMMS_46b826d88f802e8bcdbfdf2d9a63a71c&amp;qlt=95</v>
    <v>118</v>
    <v>0</v>
    <v>https://www.bing.com/images/search?form=xlimg&amp;q=altria</v>
    <v>Image of Altria Group, Inc.</v>
  </rv>
  <rv s="0">
    <v>https://www.bing.com/financeapi/forcetrigger?t=a1xtpr&amp;q=XNYS%3aMO&amp;form=skydnc</v>
    <v>Learn more on Bing</v>
  </rv>
  <rv s="3">
    <v>en-US</v>
    <v>a1xtpr</v>
    <v>268435456</v>
    <v>1</v>
    <v>Powered by Refinitiv</v>
    <v>0</v>
    <v>Altria Group, Inc. (XNYS:MO)</v>
    <v>3</v>
    <v>4</v>
    <v>Finance</v>
    <v>5</v>
    <v>52.59</v>
    <v>35.83</v>
    <v>0.66080000000000005</v>
    <v>-0.18</v>
    <v>8.229E-4</v>
    <v>-3.689E-3</v>
    <v>0.04</v>
    <v>USD</v>
    <v>Altria Group, Inc. is a holding company. The Company's segments include smokeable products, oral tobacco products and wine. The Company's subsidiaries include Philip Morris USA Inc. (PM USA), which is engaged in the manufacture and sale of cigarettes in the United States; John Middleton Co. (Middleton), which is engaged in the manufacture and sale of machine-made cigars and pipe tobacco, and UST LLC, which, through its subsidiaries, including U.S. Smokeless Tobacco Company LLC (USSTC) and Ste. Michelle Wine Estates Ltd. (Ste. Michelle), is engaged in the manufacture and sale of moist smokeless tobacco products, snus products and wine. Its other operating companies include Philip Morris Capital Corporation, a subsidiary that maintains a portfolio of finance assets. The Company also owns interest in Helix Innovations LLC, which is engaged in the manufacture and sale of oral nicotine pouches. Other subsidiaries include Altria Group Distribution Company and Altria Client Services LLC.</v>
    <v>7100</v>
    <v>New York Stock Exchange</v>
    <v>XNYS</v>
    <v>XNYS</v>
    <v>6601 W Broad St, RICHMOND, VA, 23230-1723 US</v>
    <v>48.96</v>
    <v>119</v>
    <v>Food &amp; Tobacco</v>
    <v>Stock</v>
    <v>44456.999665439063</v>
    <v>120</v>
    <v>48.505000000000003</v>
    <v>89640630000</v>
    <v>Altria Group, Inc.</v>
    <v>Altria Group, Inc.</v>
    <v>48.65</v>
    <v>19.8399</v>
    <v>48.79</v>
    <v>48.61</v>
    <v>48.65</v>
    <v>1844078000</v>
    <v>MO</v>
    <v>Altria Group, Inc. (XNYS:MO)</v>
    <v>11341621</v>
    <v>6196201</v>
    <v>2009</v>
  </rv>
  <rv s="4">
    <v>121</v>
  </rv>
  <rv s="0">
    <v>https://www.bing.com/financeapi/forcetrigger?t=a1nhlh&amp;q=XNAS%3aAMZN&amp;form=skydnc</v>
    <v>Learn more on Bing</v>
  </rv>
  <rv s="5">
    <v>en-US</v>
    <v>a1nhlh</v>
    <v>268435456</v>
    <v>1</v>
    <v>Powered by Refinitiv</v>
    <v>7</v>
    <v>AMAZON.COM, INC. (XNAS:AMZN)</v>
    <v>8</v>
    <v>9</v>
    <v>Finance</v>
    <v>5</v>
    <v>3773.0781999999999</v>
    <v>2871</v>
    <v>1.1538999999999999</v>
    <v>-25.72</v>
    <v>-1.7390000000000001E-3</v>
    <v>-7.3729999999999993E-3</v>
    <v>-6.02</v>
    <v>USD</v>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and machine learning. In addition, the Company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v>1335000</v>
    <v>Nasdaq Stock Market</v>
    <v>XNAS</v>
    <v>XNAS</v>
    <v>410 Terry Ave N, SEATTLE, WA, 98109-5210 US</v>
    <v>3497.41</v>
    <v>Diversified Retail</v>
    <v>Stock</v>
    <v>44456.999967117968</v>
    <v>123</v>
    <v>3452.13</v>
    <v>1753560000000</v>
    <v>AMAZON.COM, INC.</v>
    <v>AMAZON.COM, INC.</v>
    <v>3488.4146000000001</v>
    <v>60.793399999999998</v>
    <v>3488.24</v>
    <v>3462.52</v>
    <v>3456.5</v>
    <v>506440500</v>
    <v>AMZN</v>
    <v>AMAZON.COM, INC. (XNAS:AMZN)</v>
    <v>4616556</v>
    <v>2827382</v>
    <v>1996</v>
  </rv>
  <rv s="4">
    <v>124</v>
  </rv>
  <rv s="0">
    <v>https://www.bing.com/financeapi/forcetrigger?t=bqejrw&amp;q=XNYS%3aAMCR&amp;form=skydnc</v>
    <v>Learn more on Bing</v>
  </rv>
  <rv s="10">
    <v>en-US</v>
    <v>bqejrw</v>
    <v>268435456</v>
    <v>1</v>
    <v>Powered by Refinitiv</v>
    <v>16</v>
    <v>Amcor plc (XNYS:AMCR)</v>
    <v>8</v>
    <v>17</v>
    <v>Finance</v>
    <v>5</v>
    <v>12.92</v>
    <v>10.26</v>
    <v>-0.28000000000000003</v>
    <v>0</v>
    <v>-2.3082999999999999E-2</v>
    <v>0</v>
    <v>USD</v>
    <v>Amcor plc is a packaging company. The Company’s segments include Flexibles and Rigid Plastics. The Company offers a range of packaging related products and services, including packaging for beverages, food, healthcare, and personal and home care, tobacco and industrial applications. The Flexibles consists of operations that manufacture flexible and film packaging in the food and beverage, medical and pharmaceutical, fresh produce, snack food, personal care and other industries. The Rigid Plastics consists of operations that manufacture rigid plastic containers for a range of predominantly beverage and food products, including carbonated soft drinks, water, juices, sports drinks, milk-based beverages, spirits and beer, sauces, dressings, spreads and personal care item and plastic caps for a variety of applications.</v>
    <v>46000</v>
    <v>New York Stock Exchange</v>
    <v>XNYS</v>
    <v>XNYS</v>
    <v>83 Tower Road North, BRISTOL, BRISTOL, BS30 8XP GB</v>
    <v>12.25</v>
    <v>Containers &amp; Packaging</v>
    <v>Stock</v>
    <v>44456.958333356248</v>
    <v>126</v>
    <v>11.83</v>
    <v>18229090000</v>
    <v>Amcor plc</v>
    <v>Amcor plc</v>
    <v>12.16</v>
    <v>20.127400000000002</v>
    <v>12.13</v>
    <v>11.85</v>
    <v>11.85</v>
    <v>1538320000</v>
    <v>AMCR</v>
    <v>Amcor plc (XNYS:AMCR)</v>
    <v>9889574</v>
    <v>6420425</v>
    <v>2018</v>
  </rv>
  <rv s="4">
    <v>127</v>
  </rv>
  <rv s="7">
    <v>12</v>
    <v>Beta</v>
    <v>0</v>
  </rv>
  <rv s="0">
    <v>http://en.wikipedia.org/wiki/Ameren</v>
    <v>Wikipedia</v>
  </rv>
  <rv s="1">
    <v>0</v>
    <v>130</v>
  </rv>
  <rv s="2">
    <v>6</v>
    <v>https://www.bing.com/th?id=AMMS_58a94152be988d1e31ced5e895ca14bb&amp;qlt=95</v>
    <v>131</v>
    <v>0</v>
    <v>https://www.bing.com/images/search?form=xlimg&amp;q=ameren</v>
    <v>Image of AMEREN CORPORATION</v>
  </rv>
  <rv s="0">
    <v>https://www.bing.com/financeapi/forcetrigger?t=a1mxkr&amp;q=XNYS%3aAEE&amp;form=skydnc</v>
    <v>Learn more on Bing</v>
  </rv>
  <rv s="3">
    <v>en-US</v>
    <v>a1mxkr</v>
    <v>268435456</v>
    <v>1</v>
    <v>Powered by Refinitiv</v>
    <v>0</v>
    <v>AMEREN CORPORATION (XNYS:AEE)</v>
    <v>3</v>
    <v>4</v>
    <v>Finance</v>
    <v>5</v>
    <v>90.77</v>
    <v>69.788300000000007</v>
    <v>0.2858</v>
    <v>-1.45</v>
    <v>0</v>
    <v>-1.7049000000000002E-2</v>
    <v>0</v>
    <v>USD</v>
    <v>Ameren Corporation is a utility holding company. The Company's primary assets are its equity interests in its subsidiaries, including Ameren Missouri, Ameren Illinois, and Ameren Transmission Company of Illinois (ATXI). The Company's business segments include Ameren Missouri, Ameren Illinois Electric Distribution, Ameren Illinois Natural Gas and Ameren Transmission. The Ameren Missouri segment includes all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9183</v>
    <v>New York Stock Exchange</v>
    <v>XNYS</v>
    <v>XNYS</v>
    <v>1901 Chouteau Ave, ST. LOUIS, MO, 63103-3003 US</v>
    <v>85.4</v>
    <v>132</v>
    <v>Multiline Utilities</v>
    <v>Stock</v>
    <v>44456.958333367969</v>
    <v>133</v>
    <v>83.48</v>
    <v>21497500000</v>
    <v>AMEREN CORPORATION</v>
    <v>AMEREN CORPORATION</v>
    <v>84.63</v>
    <v>23.309200000000001</v>
    <v>85.05</v>
    <v>83.6</v>
    <v>83.6</v>
    <v>257147200</v>
    <v>AEE</v>
    <v>AMEREN CORPORATION (XNYS:AEE)</v>
    <v>1774143</v>
    <v>1039320</v>
    <v>1995</v>
  </rv>
  <rv s="4">
    <v>134</v>
  </rv>
  <rv s="0">
    <v>https://www.bing.com/financeapi/forcetrigger?t=a1moa2&amp;q=XNAS%3aAAL&amp;form=skydnc</v>
    <v>Learn more on Bing</v>
  </rv>
  <rv s="5">
    <v>en-US</v>
    <v>a1moa2</v>
    <v>268435456</v>
    <v>1</v>
    <v>Powered by Refinitiv</v>
    <v>7</v>
    <v>AMERICAN AIRLINES GROUP INC. (XNAS:AAL)</v>
    <v>8</v>
    <v>9</v>
    <v>Finance</v>
    <v>5</v>
    <v>26.09</v>
    <v>10.63</v>
    <v>1.776</v>
    <v>-0.16</v>
    <v>-1.5210000000000002E-3</v>
    <v>-8.0440000000000008E-3</v>
    <v>-0.03</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Together with its regional airline subsidiaries and third-party regional carriers operating as American Eagle, its primary business activity is the operation of network air carrier, providing scheduled air transportation for passengers and cargo through its hubs in Charlotte, Chicago, Dallas/Fort Worth, Los Angeles, Miami, New York, Philadelphia, Phoenix and Washington, District of Columbia (D.C.) and partner gateways, including in London, Madrid, Seattle/Tacoma, Sydney and Tokyo. The Company's subsidiaries include American Airlines, Inc. (American), Envoy Aviation Group Inc. (Envoy), PSA Airlines, Inc. (PSA) and Piedmont Airlines, Inc. (Piedmont).</v>
    <v>102700</v>
    <v>Nasdaq Stock Market</v>
    <v>XNAS</v>
    <v>XNAS</v>
    <v>1 Skyview Dr, FORT WORTH, TX, 76155-1801 US</v>
    <v>20.32</v>
    <v>Passenger Transportation Services</v>
    <v>Stock</v>
    <v>44456.999935902342</v>
    <v>136</v>
    <v>19.54</v>
    <v>12774340000</v>
    <v>AMERICAN AIRLINES GROUP INC.</v>
    <v>AMERICAN AIRLINES GROUP INC.</v>
    <v>19.940000000000001</v>
    <v>3.3195999999999999</v>
    <v>19.89</v>
    <v>19.73</v>
    <v>19.7</v>
    <v>647457800</v>
    <v>AAL</v>
    <v>AMERICAN AIRLINES GROUP INC. (XNAS:AAL)</v>
    <v>32602625</v>
    <v>28668232</v>
    <v>1982</v>
  </rv>
  <rv s="4">
    <v>137</v>
  </rv>
  <rv s="0">
    <v>https://www.bing.com/financeapi/forcetrigger?t=a1mybh&amp;q=XNAS%3aAEP&amp;form=skydnc</v>
    <v>Learn more on Bing</v>
  </rv>
  <rv s="5">
    <v>en-US</v>
    <v>a1mybh</v>
    <v>268435456</v>
    <v>1</v>
    <v>Powered by Refinitiv</v>
    <v>7</v>
    <v>AMERICAN ELECTRIC POWER COMPANY, INC. (XNAS:AEP)</v>
    <v>8</v>
    <v>9</v>
    <v>Finance</v>
    <v>5</v>
    <v>94.21</v>
    <v>74.8</v>
    <v>0.27389999999999998</v>
    <v>-1.88</v>
    <v>1.07E-3</v>
    <v>-2.1866E-2</v>
    <v>0.09</v>
    <v>USD</v>
    <v>American Electric Power Company, Inc. (AEP) is a public utility holding company. The service areas of the Company's public utility subsidiaries cover the states of Arkansas, Indiana, Kentucky, Louisiana, Michigan, Ohio, Oklahoma, Tennessee, Texas, Virginia and West Virginia. The Company's segments include Vertically Integrated Utilities, Transmission and Distribution Utilities, AEP Transmission Holdco, and Generation &amp; Marketing. AEP's vertically integrated utility operations are engaged in the generation, transmission and distribution of electricity for sale to retail and wholesale customers.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conducts marketing, risk management and retail activities.</v>
    <v>16787</v>
    <v>Nasdaq Stock Market</v>
    <v>XNAS</v>
    <v>XNAS</v>
    <v>1 Riverside Plz, COLUMBUS, OH, 43215-2355 US</v>
    <v>86.13</v>
    <v>Electrical Utilities &amp; IPPs</v>
    <v>Stock</v>
    <v>44456.998242615628</v>
    <v>139</v>
    <v>83.55</v>
    <v>42071140000</v>
    <v>AMERICAN ELECTRIC POWER COMPANY, INC.</v>
    <v>AMERICAN ELECTRIC POWER COMPANY, INC.</v>
    <v>85.98</v>
    <v>18.728000000000002</v>
    <v>85.98</v>
    <v>84.1</v>
    <v>84.19</v>
    <v>500251300</v>
    <v>AEP</v>
    <v>AMERICAN ELECTRIC POWER COMPANY, INC. (XNAS:AEP)</v>
    <v>6934687</v>
    <v>2335625</v>
    <v>1906</v>
  </rv>
  <rv s="4">
    <v>140</v>
  </rv>
  <rv s="0">
    <v>http://en.wikipedia.org/wiki/American_Express</v>
    <v>Wikipedia</v>
  </rv>
  <rv s="1">
    <v>0</v>
    <v>142</v>
  </rv>
  <rv s="2">
    <v>6</v>
    <v>https://www.bing.com/th?id=AMMS_4b0bb9ecc06de08643063b8d43f8b996&amp;qlt=95</v>
    <v>143</v>
    <v>0</v>
    <v>https://www.bing.com/images/search?form=xlimg&amp;q=american+express</v>
    <v>Image of AMERICAN EXPRESS COMPANY</v>
  </rv>
  <rv s="0">
    <v>https://www.bing.com/financeapi/forcetrigger?t=a1o2lh&amp;q=XNYS%3aAXP&amp;form=skydnc</v>
    <v>Learn more on Bing</v>
  </rv>
  <rv s="3">
    <v>en-US</v>
    <v>a1o2lh</v>
    <v>268435456</v>
    <v>1</v>
    <v>Powered by Refinitiv</v>
    <v>0</v>
    <v>AMERICAN EXPRESS COMPANY (XNYS:AXP)</v>
    <v>3</v>
    <v>4</v>
    <v>Finance</v>
    <v>5</v>
    <v>179.67</v>
    <v>89.11</v>
    <v>1.2683</v>
    <v>1.29</v>
    <v>-6.1009999999999994E-5</v>
    <v>7.9319999999999998E-3</v>
    <v>-0.01</v>
    <v>USD</v>
    <v>American Express Company is an integrated payments company. The Company provides its customers with access to products, insights and experiences that builds business. It provides credit and charge cards to consumers, small businesses, mid-sized companies and corporations around the world. Its various products and services are sold to diverse customer groups through various channels, including mobile and online applications, affiliate marketing, customer referral programs, third-party vendors and business partners, direct mail, telephone, in-house sales teams and direct response advertising. It is engaged in businesses comprising three reportable operating segments: Global Consumer Services Group (GCSG), Global Commercial Services (GCS) and Global Merchant and Network Services (GMNS). It operates a payments network through which it maintains relationships with third-party banks and other institutions.</v>
    <v>63700</v>
    <v>New York Stock Exchange</v>
    <v>XNYS</v>
    <v>XNYS</v>
    <v>200 Vesey St Fl 50, NEW YORK, NY, 10285-1000 US</v>
    <v>164.25</v>
    <v>144</v>
    <v>Banking Services</v>
    <v>Stock</v>
    <v>44456.999614745313</v>
    <v>145</v>
    <v>161.57</v>
    <v>130223500000</v>
    <v>AMERICAN EXPRESS COMPANY</v>
    <v>AMERICAN EXPRESS COMPANY</v>
    <v>161.57</v>
    <v>18.904</v>
    <v>162.63</v>
    <v>163.92</v>
    <v>163.91</v>
    <v>794433100</v>
    <v>AXP</v>
    <v>AMERICAN EXPRESS COMPANY (XNYS:AXP)</v>
    <v>6395518</v>
    <v>3501243</v>
    <v>1965</v>
  </rv>
  <rv s="4">
    <v>146</v>
  </rv>
  <rv s="0">
    <v>http://ko.wikipedia.org/wiki/아메리칸_인터내셔널_그룹</v>
    <v>Wikipedia</v>
  </rv>
  <rv s="1">
    <v>0</v>
    <v>148</v>
  </rv>
  <rv s="2">
    <v>6</v>
    <v>https://www.bing.com/th?id=AMMS_cea0721b44868ea7c32c272012aef0da&amp;qlt=95</v>
    <v>149</v>
    <v>0</v>
    <v>https://www.bing.com/images/search?form=xlimg&amp;q=american+international+group</v>
    <v>Image of AMERICAN INTERNATIONAL GROUP, INC.</v>
  </rv>
  <rv s="0">
    <v>https://www.bing.com/financeapi/forcetrigger?t=a1n6f2&amp;q=XNYS%3aAIG&amp;form=skydnc</v>
    <v>Learn more on Bing</v>
  </rv>
  <rv s="3">
    <v>en-US</v>
    <v>a1n6f2</v>
    <v>268435456</v>
    <v>1</v>
    <v>Powered by Refinitiv</v>
    <v>0</v>
    <v>AMERICAN INTERNATIONAL GROUP, INC. (XNYS:AIG)</v>
    <v>3</v>
    <v>4</v>
    <v>Finance</v>
    <v>5</v>
    <v>55.784999999999997</v>
    <v>25.57</v>
    <v>1.3835</v>
    <v>-0.54</v>
    <v>-5.3890000000000006E-3</v>
    <v>-9.9360000000000004E-3</v>
    <v>-0.28999999999999998</v>
    <v>USD</v>
    <v>American International Group, Inc. is a global insurance company. The Company provides a range of property casualty insurance, life insurance, retirement solutions and other financial services to customers in approximately 80 countries and jurisdictions. Its diverse offerings include products and services that help businesses and individuals protect their assets, manage risks and provide for retirement security. Its segments consist of General Insurance, Life and Retirement, and Other Operations. General Insurance segment consists of two operating segments: North America and International. Life and Retirement segment consists of four operating segments: Individual Retirement, Group Retirement, Life Insurance and Institutional Markets. North America and International segment consist of two product categories: Commercial Lines, which consists of Liability, Financial Lines, Property and Global Specialty, and Personal Insurance, which consists of Personal Lines, and Accident and Health.</v>
    <v>45000</v>
    <v>New York Stock Exchange</v>
    <v>XNYS</v>
    <v>XNYS</v>
    <v>1271 Ave Of The Americas, Fl 37, NEW YORK, NY, 10020-1304 US</v>
    <v>55.04</v>
    <v>150</v>
    <v>Insurance</v>
    <v>Stock</v>
    <v>44456.958333367969</v>
    <v>151</v>
    <v>53.59</v>
    <v>46018440000</v>
    <v>AMERICAN INTERNATIONAL GROUP, INC.</v>
    <v>AMERICAN INTERNATIONAL GROUP, INC.</v>
    <v>54.09</v>
    <v>11.415100000000001</v>
    <v>54.35</v>
    <v>53.81</v>
    <v>53.52</v>
    <v>855202500</v>
    <v>AIG</v>
    <v>AMERICAN INTERNATIONAL GROUP, INC. (XNYS:AIG)</v>
    <v>7278419</v>
    <v>4363034</v>
    <v>1967</v>
  </rv>
  <rv s="4">
    <v>152</v>
  </rv>
  <rv s="0">
    <v>http://en.wikipedia.org/wiki/American_Tower</v>
    <v>Wikipedia</v>
  </rv>
  <rv s="1">
    <v>0</v>
    <v>154</v>
  </rv>
  <rv s="2">
    <v>6</v>
    <v>https://www.bing.com/th?id=AMMS_82811a43e33947cfae8005eae4af12f7&amp;qlt=95</v>
    <v>155</v>
    <v>0</v>
    <v>https://www.bing.com/images/search?form=xlimg&amp;q=american+tower+corporation</v>
    <v>Image of AMERICAN TOWER CORPORATION</v>
  </rv>
  <rv s="0">
    <v>https://www.bing.com/financeapi/forcetrigger?t=a1ngur&amp;q=XNYS%3aAMT&amp;form=skydnc</v>
    <v>Learn more on Bing</v>
  </rv>
  <rv s="3">
    <v>en-US</v>
    <v>a1ngur</v>
    <v>268435456</v>
    <v>1</v>
    <v>Powered by Refinitiv</v>
    <v>0</v>
    <v>AMERICAN TOWER CORPORATION (XNYS:AMT)</v>
    <v>3</v>
    <v>4</v>
    <v>Finance</v>
    <v>5</v>
    <v>303.72000000000003</v>
    <v>197.5</v>
    <v>0.23169999999999999</v>
    <v>-3.39</v>
    <v>-9.8719999999999993E-4</v>
    <v>-1.1409000000000001E-2</v>
    <v>-0.28999999999999998</v>
    <v>USD</v>
    <v>American Tower Corporation (ATC) is a holding company. It operates as a real estate investment trust (REIT), which owns, operates and develops multitenant communications real estate. Its segments include U.S. &amp; Canada property, Asia-Pacific property, Africa property, Europe property, Latin America property and services. Its U.S. &amp; Canada property segment includes operations in Canada and the United States. Its Asia-Pacific property segment includes operations in Australia and India. The Africa property segment includes operations in Burkina Faso, Ghana, Kenya, Niger, Nigeria, South Africa and Uganda. The Europe property segment includes operations in France, Germany and Poland. The Latin America property segment includes operations in Argentina, Brazil, Chile, Colombia, Costa Rica, Mexico, Paraguay and Peru. Its services segment offers tower-related services in the United States.</v>
    <v>5618</v>
    <v>New York Stock Exchange</v>
    <v>XNYS</v>
    <v>XNYS</v>
    <v>116 Huntington Ave, BOSTON, MA, 02116-5749 US</v>
    <v>297.55</v>
    <v>156</v>
    <v>Residential &amp; Commercial REIT</v>
    <v>Stock</v>
    <v>44456.979341921091</v>
    <v>157</v>
    <v>293.57</v>
    <v>133697800000</v>
    <v>AMERICAN TOWER CORPORATION</v>
    <v>AMERICAN TOWER CORPORATION</v>
    <v>293.83999999999997</v>
    <v>59.981900000000003</v>
    <v>297.14</v>
    <v>293.75</v>
    <v>293.45999999999998</v>
    <v>455141300</v>
    <v>AMT</v>
    <v>AMERICAN TOWER CORPORATION (XNYS:AMT)</v>
    <v>2995194</v>
    <v>1270849</v>
    <v>1996</v>
  </rv>
  <rv s="4">
    <v>158</v>
  </rv>
  <rv s="0">
    <v>https://www.bing.com/financeapi/forcetrigger?t=a1o1jc&amp;q=XNYS%3aAWK&amp;form=skydnc</v>
    <v>Learn more on Bing</v>
  </rv>
  <rv s="5">
    <v>en-US</v>
    <v>a1o1jc</v>
    <v>268435456</v>
    <v>1</v>
    <v>Powered by Refinitiv</v>
    <v>7</v>
    <v>AMERICAN WATER WORKS COMPANY, INC. (XNYS:AWK)</v>
    <v>8</v>
    <v>9</v>
    <v>Finance</v>
    <v>5</v>
    <v>189.35</v>
    <v>131.01</v>
    <v>0.23910000000000001</v>
    <v>-3.66</v>
    <v>0</v>
    <v>-2.0143000000000001E-2</v>
    <v>0</v>
    <v>USD</v>
    <v>American Water Works Company, Inc. is a water and wastewater utility company. The Company's businesses include Market-Based Businesses and Regulated Businesses. Its Market-Based Businesses include the operating segments, Homeowner Services Group and Military Services Group. The Homeowner Services Group provides various warranty protection programs and other home services to residential customers. The Military Services Group enters into long-term contracts with the United States Government to provide water and wastewater services on various military installations. The Company also has contracts with municipal customers to operate and manage water and wastewater facilities and provides other related services through its Contract Services Group. The Regulated Businesses includes the ownership of utilities that provide water and wastewater services to residential, commercial, industrial, public authority, fire service and sale for resale customers.</v>
    <v>7000</v>
    <v>New York Stock Exchange</v>
    <v>XNYS</v>
    <v>XNYS</v>
    <v>1 Water St, CAMDEN, NJ, 08102-1658 US</v>
    <v>181.41</v>
    <v>Water Utilities</v>
    <v>Stock</v>
    <v>44456.997460578124</v>
    <v>160</v>
    <v>177.54</v>
    <v>32313500000</v>
    <v>AMERICAN WATER WORKS COMPANY, INC.</v>
    <v>AMERICAN WATER WORKS COMPANY, INC.</v>
    <v>179.69</v>
    <v>44.290500000000002</v>
    <v>181.7</v>
    <v>178.04</v>
    <v>178.04</v>
    <v>181495700</v>
    <v>AWK</v>
    <v>AMERICAN WATER WORKS COMPANY, INC. (XNYS:AWK)</v>
    <v>1962001</v>
    <v>656353</v>
    <v>1936</v>
  </rv>
  <rv s="4">
    <v>161</v>
  </rv>
  <rv s="0">
    <v>https://www.bing.com/financeapi/forcetrigger?t=a1nfvh&amp;q=XNYS%3aAMP&amp;form=skydnc</v>
    <v>Learn more on Bing</v>
  </rv>
  <rv s="5">
    <v>en-US</v>
    <v>a1nfvh</v>
    <v>268435456</v>
    <v>1</v>
    <v>Powered by Refinitiv</v>
    <v>7</v>
    <v>AMERIPRISE FINANCIAL, INC. (XNYS:AMP)</v>
    <v>8</v>
    <v>9</v>
    <v>Finance</v>
    <v>5</v>
    <v>277.95</v>
    <v>141.82</v>
    <v>1.6811</v>
    <v>-1.7</v>
    <v>-4.7109999999999999E-3</v>
    <v>-6.267E-3</v>
    <v>-1.2699</v>
    <v>USD</v>
    <v>Ameriprise Financial, Inc. is a holding company. The Company offers a range of financial planning and advice products and services designed to achieve individual and institutional clients’ financial objectives. It operates through segments, including Advice &amp; Wealth Management, Asset Management and Retirement &amp; Protection Solutions. It offers products and services under brands, including Ameriprise Financial, Columbia Threadneedle Investments and RiverSource. Ameriprise Financial brand includes its advisor network and certain of its retail products and services. Its Columbia Threadneedle Investments brand represents the combined capabilities, resources and reach of Columbia Management Investment Advisers, LLC (Columbia Management) and Threadneedle. It uses the RiverSource brand for its annuity and protection products issued by RiverSource Life Insurance Company (RiverSource Life) and RiverSource Life Insurance Co. of New York (RiverSource Life of NY).</v>
    <v>12300</v>
    <v>New York Stock Exchange</v>
    <v>XNYS</v>
    <v>XNYS</v>
    <v>1099 Ameriprise Financial Ctr, MINNEAPOLIS, MN, 55474-0010 US</v>
    <v>273.70999999999998</v>
    <v>Investment Banking &amp; Investment Services</v>
    <v>Stock</v>
    <v>44456.970952187497</v>
    <v>163</v>
    <v>267.70080000000002</v>
    <v>30660220000</v>
    <v>AMERIPRISE FINANCIAL, INC.</v>
    <v>AMERIPRISE FINANCIAL, INC.</v>
    <v>270.48</v>
    <v>31.001200000000001</v>
    <v>271.25</v>
    <v>269.55</v>
    <v>268.2801</v>
    <v>113745900</v>
    <v>AMP</v>
    <v>AMERIPRISE FINANCIAL, INC. (XNYS:AMP)</v>
    <v>1194201</v>
    <v>399707</v>
    <v>1983</v>
  </rv>
  <rv s="4">
    <v>164</v>
  </rv>
  <rv s="0">
    <v>https://www.bing.com/financeapi/forcetrigger?t=a1mptc&amp;q=XNYS%3aABC&amp;form=skydnc</v>
    <v>Learn more on Bing</v>
  </rv>
  <rv s="5">
    <v>en-US</v>
    <v>a1mptc</v>
    <v>268435456</v>
    <v>1</v>
    <v>Powered by Refinitiv</v>
    <v>7</v>
    <v>AMERISOURCEBERGEN CORPORATION (XNYS:ABC)</v>
    <v>8</v>
    <v>9</v>
    <v>Finance</v>
    <v>5</v>
    <v>128.87</v>
    <v>92</v>
    <v>0.52590000000000003</v>
    <v>-0.76</v>
    <v>9.7189999999999993E-4</v>
    <v>-6.1180000000000002E-3</v>
    <v>0.12</v>
    <v>USD</v>
    <v>AmerisourceBergen Corporation is a pharmaceutical sourcing and distribution services company. The Company's segments include Pharmaceutical Distribution Services and Other. The Company provides services to healthcare providers, and pharmaceutical and biotech manufacturers. Its Pharmaceutical Distribution Services Segment serves healthcare providers in the pharmaceutical supply channel, the Pharmaceutical Distribution segment's operations provide drug distribution and related services. The Other segment consists of the operations of various segments, including the AmerisourceBergen Consulting Services (ABCS), the World Courier Group, Inc. (World Courier) and the MWI Veterinary Supply, Inc. (MWI).</v>
    <v>22000</v>
    <v>New York Stock Exchange</v>
    <v>XNYS</v>
    <v>XNYS</v>
    <v>1 WEST FIRST AVENUE, CONSHOHOCKEN, PA, 19428 US</v>
    <v>124.93</v>
    <v>Healthcare Equipment &amp; Supplies</v>
    <v>Stock</v>
    <v>44456.958333367969</v>
    <v>166</v>
    <v>122.98</v>
    <v>25655470000</v>
    <v>AMERISOURCEBERGEN CORPORATION</v>
    <v>AMERISOURCEBERGEN CORPORATION</v>
    <v>123.78</v>
    <v>0</v>
    <v>124.23</v>
    <v>123.47</v>
    <v>123.59</v>
    <v>207787100</v>
    <v>ABC</v>
    <v>AMERISOURCEBERGEN CORPORATION (XNYS:ABC)</v>
    <v>1696544</v>
    <v>652367</v>
    <v>2001</v>
  </rv>
  <rv s="4">
    <v>167</v>
  </rv>
  <rv s="0">
    <v>http://en.wikipedia.org/wiki/Ametek</v>
    <v>Wikipedia</v>
  </rv>
  <rv s="1">
    <v>0</v>
    <v>169</v>
  </rv>
  <rv s="2">
    <v>6</v>
    <v>https://www.bing.com/th?id=AMMS_1f450aabe535ecec3fd470e1bec08176&amp;qlt=95</v>
    <v>170</v>
    <v>0</v>
    <v>https://www.bing.com/images/search?form=xlimg&amp;q=ametek</v>
    <v>Image of AMETEK, INC.</v>
  </rv>
  <rv s="0">
    <v>https://www.bing.com/financeapi/forcetrigger?t=a1ne3m&amp;q=XNYS%3aAME&amp;form=skydnc</v>
    <v>Learn more on Bing</v>
  </rv>
  <rv s="3">
    <v>en-US</v>
    <v>a1ne3m</v>
    <v>268435456</v>
    <v>1</v>
    <v>Powered by Refinitiv</v>
    <v>0</v>
    <v>AMETEK, INC. (XNYS:AME)</v>
    <v>3</v>
    <v>4</v>
    <v>Finance</v>
    <v>5</v>
    <v>140.1</v>
    <v>94.9</v>
    <v>1.3384</v>
    <v>-2.2400000000000002</v>
    <v>-1.9210000000000001E-5</v>
    <v>-1.6920999999999999E-2</v>
    <v>-2.5000000000000001E-3</v>
    <v>USD</v>
    <v>AMETEK, Inc. (AMETEK), is a manufacturer of electronic instruments and electromechanical devices with operations in North America, Europe, Asia and South America. The Company markets its products across the world through two groups: the Electronic Instruments Group (EIG) and the Electromechanical Group (EMG). EIG provides designing and manufacturing of instruments for the process, power and industrial, and aerospace markets. EMG supplies precision motion control solutions, thermal management systems, specialty metals and electrical interconnects. Its end markets include aerospace and defense, medical, automation and other industrial markets. The Company also provides radio frequency and microwave test and measurement solutions and services.</v>
    <v>16500</v>
    <v>New York Stock Exchange</v>
    <v>XNYS</v>
    <v>XNYS</v>
    <v>1100 Cassatt Rd, PO Box 1764, BERWYN, PA, 19312-1177 US</v>
    <v>131.94999999999999</v>
    <v>171</v>
    <v>Machinery, Equipment &amp; Components</v>
    <v>Stock</v>
    <v>44456.958333402341</v>
    <v>172</v>
    <v>130.01</v>
    <v>30089100000</v>
    <v>AMETEK, INC.</v>
    <v>AMETEK, INC.</v>
    <v>131.65</v>
    <v>35.060099999999998</v>
    <v>132.38</v>
    <v>130.13999999999999</v>
    <v>130.13749999999999</v>
    <v>231205600</v>
    <v>AME</v>
    <v>AMETEK, INC. (XNYS:AME)</v>
    <v>1617797</v>
    <v>907136</v>
    <v>1986</v>
  </rv>
  <rv s="4">
    <v>173</v>
  </rv>
  <rv s="0">
    <v>http://en.wikipedia.org/wiki/Amgen</v>
    <v>Wikipedia</v>
  </rv>
  <rv s="1">
    <v>0</v>
    <v>175</v>
  </rv>
  <rv s="2">
    <v>6</v>
    <v>https://www.bing.com/th?id=AMMS_7651d2e878d4df4bb82a200be2db03e3&amp;qlt=95</v>
    <v>176</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276.69</v>
    <v>210.28</v>
    <v>0.67420000000000002</v>
    <v>2.02</v>
    <v>-2.6889999999999996E-3</v>
    <v>9.2930000000000009E-3</v>
    <v>-0.59</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24300</v>
    <v>Nasdaq Stock Market</v>
    <v>XNAS</v>
    <v>XNAS</v>
    <v>1 Amgen Center Dr, THOUSAND OAKS, CA, 91320-1799 US</v>
    <v>219.88</v>
    <v>177</v>
    <v>Pharmaceuticals</v>
    <v>Stock</v>
    <v>44456.999303969533</v>
    <v>178</v>
    <v>215.87</v>
    <v>124575400000</v>
    <v>AMGEN INC.</v>
    <v>AMGEN INC.</v>
    <v>217.23</v>
    <v>22.100100000000001</v>
    <v>217.36</v>
    <v>219.38</v>
    <v>218.79</v>
    <v>567852400</v>
    <v>AMGN</v>
    <v>AMGEN INC. (XNAS:AMGN)</v>
    <v>5659940</v>
    <v>2410219</v>
    <v>1986</v>
  </rv>
  <rv s="4">
    <v>179</v>
  </rv>
  <rv s="0">
    <v>http://en.wikipedia.org/wiki/Amphenol</v>
    <v>Wikipedia</v>
  </rv>
  <rv s="1">
    <v>0</v>
    <v>181</v>
  </rv>
  <rv s="2">
    <v>6</v>
    <v>https://www.bing.com/th?id=AMMS_da0ce77d2574ac7067592f41408f3caa&amp;qlt=95</v>
    <v>182</v>
    <v>0</v>
    <v>https://www.bing.com/images/search?form=xlimg&amp;q=amphenol</v>
    <v>Image of AMPHENOL CORPORATION</v>
  </rv>
  <rv s="0">
    <v>https://www.bing.com/financeapi/forcetrigger?t=a1nllh&amp;q=XNYS%3aAPH&amp;form=skydnc</v>
    <v>Learn more on Bing</v>
  </rv>
  <rv s="3">
    <v>en-US</v>
    <v>a1nllh</v>
    <v>268435456</v>
    <v>1</v>
    <v>Powered by Refinitiv</v>
    <v>0</v>
    <v>AMPHENOL CORPORATION (XNYS:APH)</v>
    <v>3</v>
    <v>4</v>
    <v>Finance</v>
    <v>5</v>
    <v>77.25</v>
    <v>50.844999999999999</v>
    <v>1.2630999999999999</v>
    <v>-0.75</v>
    <v>-5.5469999999999998E-3</v>
    <v>-9.8080000000000007E-3</v>
    <v>-0.42</v>
    <v>USD</v>
    <v>Amphenol Corporation (Amphenol) is a designer, manufacturer and marketer of electrical, electronic and fiber optic connectors, interconnect systems, antennas, sensors and sensor- based products, and coaxial and specialty cable. The Company operates through two segments: Interconnect Products and Assemblies, and Cable Products and Solutions. Its Interconnect Product and Assemblies segment is primarily engaged in designing, manufacturing and marketing a range of connector and connector systems, value-add products, and other products, including antennas and sensors, used in a range of applications in various set of end markets. Amphenol's Cable Products and Solutions segment primarily engages in designing, manufacturing and marketing cables, value-added products and components for use primarily in the broadband communications and information technology markets. The Company designs, manufactures and assembles its products at facilities in the Americas, Europe, Asia, Australia and Africa.</v>
    <v>80000</v>
    <v>New York Stock Exchange</v>
    <v>XNYS</v>
    <v>XNYS</v>
    <v>358 HALL AVE, WALLINGFORD, CT, 06492-3574 US</v>
    <v>76.42</v>
    <v>183</v>
    <v>Electronic Equipment &amp; Parts</v>
    <v>Stock</v>
    <v>44456.987408298439</v>
    <v>184</v>
    <v>75.41</v>
    <v>45294590000</v>
    <v>AMPHENOL CORPORATION</v>
    <v>AMPHENOL CORPORATION</v>
    <v>76.12</v>
    <v>33.952199999999998</v>
    <v>76.47</v>
    <v>75.72</v>
    <v>75.3</v>
    <v>598185200</v>
    <v>APH</v>
    <v>AMPHENOL CORPORATION (XNYS:APH)</v>
    <v>4814175</v>
    <v>1996641</v>
    <v>1986</v>
  </rv>
  <rv s="4">
    <v>185</v>
  </rv>
  <rv s="0">
    <v>http://en.wikipedia.org/wiki/Analog_Devices</v>
    <v>Wikipedia</v>
  </rv>
  <rv s="1">
    <v>0</v>
    <v>187</v>
  </rv>
  <rv s="2">
    <v>6</v>
    <v>https://www.bing.com/th?id=AMMS_ffaa01ae66e7e7628ec9c602bc3eb58f&amp;qlt=95</v>
    <v>188</v>
    <v>0</v>
    <v>https://www.bing.com/images/search?form=xlimg&amp;q=analog+devices+history</v>
    <v>Image of ANALOG DEVICES, INC.</v>
  </rv>
  <rv s="0">
    <v>https://www.bing.com/financeapi/forcetrigger?t=a1mvjc&amp;q=XNAS%3aADI&amp;form=skydnc</v>
    <v>Learn more on Bing</v>
  </rv>
  <rv s="3">
    <v>en-US</v>
    <v>a1mvjc</v>
    <v>268435456</v>
    <v>1</v>
    <v>Powered by Refinitiv</v>
    <v>0</v>
    <v>ANALOG DEVICES, INC. (XNAS:ADI)</v>
    <v>3</v>
    <v>4</v>
    <v>Finance</v>
    <v>5</v>
    <v>175.25</v>
    <v>110.66</v>
    <v>1.2041999999999999</v>
    <v>-1.69</v>
    <v>5.3639999999999998E-3</v>
    <v>-9.757E-3</v>
    <v>0.92</v>
    <v>USD</v>
    <v>Analog Devices, Inc. (Analog Devices) is a semiconductor company. The Company designs, manufactures and markets a portfolio of solutions, including integrated circuits (ICs), software and subsystems that leverage analog, mixed-signal and digital signal processing technologies. Its products include Converters, Amplifiers/Radio Frequency and Microwave, Power Management and Reference, and Digital Signal Processing and System Products (DSPs). The Company's ICs are designed to address a range of real-world signal processing applications. It sells ICs to more than 125,000 end customers worldwide. Its IC product portfolio includes both general-purpose products as well as application-specific products designed for specific target markets. The Company's analog technology portfolio is comprised of sensor and actuator products, including products based on microelectromechanical systems (MEMS) technology. The Company's DSPs are used for high-speed numeric calculations.</v>
    <v>15900</v>
    <v>Nasdaq Stock Market</v>
    <v>XNAS</v>
    <v>XNAS</v>
    <v>ONE ANALOG WAY, WILMINGTON, MA, 01887 US</v>
    <v>173.01499999999999</v>
    <v>189</v>
    <v>Semiconductors &amp; Semiconductor Equipment</v>
    <v>Stock</v>
    <v>44456.928971492969</v>
    <v>190</v>
    <v>170.29</v>
    <v>92004970000</v>
    <v>ANALOG DEVICES, INC.</v>
    <v>ANALOG DEVICES, INC.</v>
    <v>171.4</v>
    <v>37.913400000000003</v>
    <v>173.21</v>
    <v>171.52</v>
    <v>172.44</v>
    <v>536409600</v>
    <v>ADI</v>
    <v>ANALOG DEVICES, INC. (XNAS:ADI)</v>
    <v>13056376</v>
    <v>6052526</v>
    <v>1965</v>
  </rv>
  <rv s="4">
    <v>191</v>
  </rv>
  <rv s="0">
    <v>https://www.bing.com/financeapi/forcetrigger?t=a1njh7&amp;q=XNAS%3aANSS&amp;form=skydnc</v>
    <v>Learn more on Bing</v>
  </rv>
  <rv s="5">
    <v>en-US</v>
    <v>a1njh7</v>
    <v>268435456</v>
    <v>1</v>
    <v>Powered by Refinitiv</v>
    <v>7</v>
    <v>ANSYS, INC. (XNAS:ANSS)</v>
    <v>8</v>
    <v>9</v>
    <v>Finance</v>
    <v>5</v>
    <v>413.19</v>
    <v>292.79000000000002</v>
    <v>1.2223999999999999</v>
    <v>-9.8699999999999992</v>
    <v>5.4600000000000004E-3</v>
    <v>-2.6355E-2</v>
    <v>1.9907999999999999</v>
    <v>USD</v>
    <v>ANSYS, Inc. is developing and marketing engineering simulation software. The Company is focused on developing open and flexible solutions that enable users to analyze designs directly on the desktop. The Company's product portfolio consists ANSYS Workbench, Structures, Fluids, Electronics, Semiconductors, Multiphysics, Embedded Software, Systems, Three-Dimensional (3-D) Design, and Optical. Its Structural analysis product offers simulation tools for product design and optimization. Fluids product suite enables modeling of fluid flow and other related physical phenomena. Electronics product provides field simulation software for designing electronic and electromechanical products. Embedded Software includes SCADE product, which offers a range solution for embedded software simulation, code production and automated certification.</v>
    <v>4800</v>
    <v>Nasdaq Stock Market</v>
    <v>XNAS</v>
    <v>XNAS</v>
    <v>2600 Ansys Dr, CANONSBURG, PA, 15317-0404 US</v>
    <v>374.875</v>
    <v>Software &amp; IT Services</v>
    <v>Stock</v>
    <v>44456.852593159376</v>
    <v>193</v>
    <v>362.54</v>
    <v>31814890000</v>
    <v>ANSYS, INC.</v>
    <v>ANSYS, INC.</v>
    <v>373.21</v>
    <v>71.811099999999996</v>
    <v>374.5</v>
    <v>364.63</v>
    <v>366.62079999999997</v>
    <v>87252520</v>
    <v>ANSS</v>
    <v>ANSYS, INC. (XNAS:ANSS)</v>
    <v>522022</v>
    <v>276248</v>
    <v>1994</v>
  </rv>
  <rv s="4">
    <v>194</v>
  </rv>
  <rv s="0">
    <v>http://en.wikipedia.org/wiki/Anthem_(company)</v>
    <v>Wikipedia</v>
  </rv>
  <rv s="1">
    <v>0</v>
    <v>196</v>
  </rv>
  <rv s="2">
    <v>6</v>
    <v>https://www.bing.com/th?id=AMMS_5c4b41ef003f780858c1520c215c75fb&amp;qlt=95</v>
    <v>197</v>
    <v>0</v>
    <v>https://www.bing.com/images/search?form=xlimg&amp;q=anthem+inc</v>
    <v>Image of ANTHEM, INC.</v>
  </rv>
  <rv s="0">
    <v>https://www.bing.com/financeapi/forcetrigger?t=a1njmw&amp;q=XNYS%3aANTM&amp;form=skydnc</v>
    <v>Learn more on Bing</v>
  </rv>
  <rv s="3">
    <v>en-US</v>
    <v>a1njmw</v>
    <v>268435456</v>
    <v>1</v>
    <v>Powered by Refinitiv</v>
    <v>0</v>
    <v>ANTHEM, INC. (XNYS:ANTM)</v>
    <v>3</v>
    <v>4</v>
    <v>Finance</v>
    <v>5</v>
    <v>406</v>
    <v>244.1</v>
    <v>1.0326</v>
    <v>4.58</v>
    <v>2.1080000000000003E-4</v>
    <v>1.2215E-2</v>
    <v>0.08</v>
    <v>USD</v>
    <v>Anthem, Inc. is a health benefits company. The Company operates through four segments: Commercial &amp; Specialty Business, Government Business, IngenioRx and Other. It offers a spectrum of network-based managed care plans to large and small employer, individual, Medicaid and Medicare markets. Its managed care plans include preferred provider organizations; health maintenance organizations; point-of-service plans; indemnity plans and other hybrid plans, including consumer-driven health plans; and hospital only and limited benefit products. It also provides an array of managed care services to self-funded customers, including claims processing, underwriting, stop loss insurance, actuarial services, provider network access, medical cost management, disease management, wellness programs and other administrative services. It provides an array of specialty and other insurance products and services, such as dental, vision, life and disability insurance benefits and radiology benefit management.</v>
    <v>83400</v>
    <v>New York Stock Exchange</v>
    <v>XNYS</v>
    <v>XNYS</v>
    <v>220 Virginia Avenue, INDIANAPOLIS, IN, 46204 US</v>
    <v>381.49</v>
    <v>198</v>
    <v>Healthcare Providers &amp; Services</v>
    <v>Stock</v>
    <v>44456.98709899297</v>
    <v>199</v>
    <v>373.76</v>
    <v>92532850000</v>
    <v>ANTHEM, INC.</v>
    <v>ANTHEM, INC.</v>
    <v>373.98</v>
    <v>22.0273</v>
    <v>374.94</v>
    <v>379.52</v>
    <v>379.6</v>
    <v>243815500</v>
    <v>ANTM</v>
    <v>ANTHEM, INC. (XNYS:ANTM)</v>
    <v>1850669</v>
    <v>1014671</v>
    <v>2001</v>
  </rv>
  <rv s="4">
    <v>200</v>
  </rv>
  <rv s="0">
    <v>http://en.wikipedia.org/wiki/Aon_(company)</v>
    <v>Wikipedia</v>
  </rv>
  <rv s="1">
    <v>0</v>
    <v>202</v>
  </rv>
  <rv s="2">
    <v>6</v>
    <v>https://www.bing.com/th?id=AMMS_2a425b6cb2c43ce42f25bb08a06e185c&amp;qlt=95</v>
    <v>203</v>
    <v>0</v>
    <v>https://www.bing.com/images/search?form=xlimg&amp;q=aon+company</v>
    <v>Image of Aon plc</v>
  </rv>
  <rv s="0">
    <v>https://www.bing.com/financeapi/forcetrigger?t=a1nkgh&amp;q=XNYS%3aAON&amp;form=skydnc</v>
    <v>Learn more on Bing</v>
  </rv>
  <rv s="3">
    <v>en-US</v>
    <v>a1nkgh</v>
    <v>268435456</v>
    <v>1</v>
    <v>Powered by Refinitiv</v>
    <v>0</v>
    <v>Aon plc (XNYS:AON)</v>
    <v>3</v>
    <v>4</v>
    <v>Finance</v>
    <v>5</v>
    <v>295.23</v>
    <v>179.52</v>
    <v>0.86660000000000004</v>
    <v>-2.9</v>
    <v>1.902E-3</v>
    <v>-9.9270000000000001E-3</v>
    <v>0.55000000000000004</v>
    <v>USD</v>
    <v>Aon PLC is a global professional services company. The Company provides advice and solutions to clients focused on risk, retirement and health. Its principal products and services include commercial risk solutions, reinsurance solutions, retirement solutions, health solutions and data &amp; analytic services. Commercial risk solutions includes retail brokerage, cyber solutions, global risk consulting and captives. Reinsurance solutions includes treaty and facultative reinsurance and capital markets. Retirement solutions includes core retirement, investment consulting and human capital. Health solutions includes health and benefits brokerage and health care exchanges. Data &amp; analytic services includes Affinity, Aon InPoint and ReView. The Company focuses on various market segments, including individuals, mid-market companies and global companies.</v>
    <v>50000</v>
    <v>New York Stock Exchange</v>
    <v>XNYS</v>
    <v>XNYS</v>
    <v>Metropolitan Building, James Joyce Street, DUBLIN, IRELAND-NA, D01 K0Y8 IE</v>
    <v>292.88</v>
    <v>204</v>
    <v>Insurance</v>
    <v>Stock</v>
    <v>44456.958333414063</v>
    <v>205</v>
    <v>288.86500000000001</v>
    <v>65292850000</v>
    <v>Aon plc</v>
    <v>Aon plc</v>
    <v>289.58999999999997</v>
    <v>32.067999999999998</v>
    <v>292.13</v>
    <v>289.23</v>
    <v>289.77999999999997</v>
    <v>225747100</v>
    <v>AON</v>
    <v>Aon plc (XNYS:AON)</v>
    <v>1683251</v>
    <v>1416220</v>
    <v>2011</v>
  </rv>
  <rv s="4">
    <v>206</v>
  </rv>
  <rv s="0">
    <v>http://en.wikipedia.org/wiki/A._O._Smith</v>
    <v>Wikipedia</v>
  </rv>
  <rv s="1">
    <v>0</v>
    <v>208</v>
  </rv>
  <rv s="2">
    <v>6</v>
    <v>https://www.bing.com/th?id=AMMS_df1c544c08c6b2a0eff4af86bc01cdd4&amp;qlt=95</v>
    <v>209</v>
    <v>0</v>
    <v>https://www.bing.com/images/search?form=xlimg&amp;q=a.+o.+smith</v>
    <v>Image of A. O. SMITH CORPORATION</v>
  </rv>
  <rv s="0">
    <v>https://www.bing.com/financeapi/forcetrigger?t=a1nkm7&amp;q=XNYS%3aAOS&amp;form=skydnc</v>
    <v>Learn more on Bing</v>
  </rv>
  <rv s="3">
    <v>en-US</v>
    <v>a1nkm7</v>
    <v>268435456</v>
    <v>1</v>
    <v>Powered by Refinitiv</v>
    <v>0</v>
    <v>A. O. SMITH CORPORATION (XNYS:AOS)</v>
    <v>3</v>
    <v>4</v>
    <v>Finance</v>
    <v>5</v>
    <v>73.81</v>
    <v>51.04</v>
    <v>1.0691999999999999</v>
    <v>-1.38</v>
    <v>3.3700000000000002E-3</v>
    <v>-2.0701999999999998E-2</v>
    <v>0.22</v>
    <v>USD</v>
    <v>A. O. Smith Corporation operates through two segments: North America and Rest of World. The Company's Rest of World segment primarily consists of China, Europe and India. Both segments manufacture and market comprehensive lines of residential and commercial gas, gas tankless and electric water heaters, as well as water treatment products. Both segments primarily manufacture and market in their respective regions of the world. Its North America segment manufactures and globally markets specialty commercial water heating equipment, condensing and non-condensing boilers and water systems tanks. It also manufactures and markets in-home air purification products in China. It serves residential and commercial end markets in North America with a range of products, which include water heaters, boilers and other. It supplies water heaters to the residential market in China with a broad product offering, including electric, gas, gas tankless, heat pump and solar units, as well as combi boilers.</v>
    <v>13900</v>
    <v>New York Stock Exchange</v>
    <v>XNYS</v>
    <v>XNYS</v>
    <v>11270 W Park Pl, MILWAUKEE, WI, 53224-3623 US</v>
    <v>66.474999999999994</v>
    <v>210</v>
    <v>Machinery, Equipment &amp; Components</v>
    <v>Stock</v>
    <v>44456.958333367969</v>
    <v>211</v>
    <v>64.95</v>
    <v>10391160000</v>
    <v>A. O. SMITH CORPORATION</v>
    <v>A. O. SMITH CORPORATION</v>
    <v>66.400000000000006</v>
    <v>24.540400000000002</v>
    <v>66.66</v>
    <v>65.28</v>
    <v>65.5</v>
    <v>159178300</v>
    <v>AOS</v>
    <v>A. O. SMITH CORPORATION (XNYS:AOS)</v>
    <v>2177449</v>
    <v>677529</v>
    <v>1986</v>
  </rv>
  <rv s="4">
    <v>212</v>
  </rv>
  <rv s="0">
    <v>http://en.wikipedia.org/wiki/APA_Corporation</v>
    <v>Wikipedia</v>
  </rv>
  <rv s="1">
    <v>0</v>
    <v>214</v>
  </rv>
  <rv s="2">
    <v>6</v>
    <v>https://www.bing.com/th?id=AMMS_a0d0bb6f493d50be318e233a97e2f088&amp;qlt=95</v>
    <v>215</v>
    <v>0</v>
    <v>https://www.bing.com/images/search?form=xlimg&amp;q=apache+corporation</v>
    <v>Image of APA CORPORATION</v>
  </rv>
  <rv s="0">
    <v>https://www.bing.com/financeapi/forcetrigger?t=a1nkur&amp;q=XNAS%3aAPA&amp;form=skydnc</v>
    <v>Learn more on Bing</v>
  </rv>
  <rv s="3">
    <v>en-US</v>
    <v>a1nkur</v>
    <v>268435456</v>
    <v>1</v>
    <v>Powered by Refinitiv</v>
    <v>0</v>
    <v>APA CORPORATION (XNAS:APA)</v>
    <v>3</v>
    <v>4</v>
    <v>Finance</v>
    <v>5</v>
    <v>24.3</v>
    <v>7.4450000000000003</v>
    <v>4.9524999999999997</v>
    <v>-0.35</v>
    <v>-4.4689999999999999E-3</v>
    <v>-1.7082E-2</v>
    <v>-0.09</v>
    <v>USD</v>
    <v>APA Corporation is an energy holding company. The Company operates through its subsidiaries: Apache Corporation and APA Corporation Suriname. It explores for and produces oil and gas. The Company's production segments include in the United States, Egypt's Western Desert and the United Kingdom's North Sea and Suriname. The Company's United States operations and interests are focused in the Permian Basin. The Company also includes assets in the East Texas Eagle Ford/Austin Chalk, the Gulf Coast and the Gulf of Mexico. Egypt includes onshore conventional assets located in Egypt's Western Desert; and the North Sea, which includes offshore assets based in the United Kingdom. Suriname includes offshore exploration activities.</v>
    <v>2272</v>
    <v>Nasdaq Stock Market</v>
    <v>XNAS</v>
    <v>XNAS</v>
    <v>2000 Post Oak Blvd, Suite 100, HOUSTON, TX, 77056 US</v>
    <v>20.73</v>
    <v>216</v>
    <v>Oil &amp; Gas</v>
    <v>Stock</v>
    <v>44456.995624108597</v>
    <v>217</v>
    <v>19.984999999999999</v>
    <v>7613354000</v>
    <v>APA CORPORATION</v>
    <v>APA CORPORATION</v>
    <v>20.350000000000001</v>
    <v>10.9373</v>
    <v>20.49</v>
    <v>20.14</v>
    <v>20.05</v>
    <v>378021500</v>
    <v>APA</v>
    <v>APA CORPORATION (XNAS:APA)</v>
    <v>6917607</v>
    <v>7620753</v>
    <v>2021</v>
  </rv>
  <rv s="4">
    <v>218</v>
  </rv>
  <rv s="0">
    <v>https://www.bing.com/financeapi/forcetrigger?t=a1n7h7&amp;q=XNYS%3aAIV&amp;form=skydnc</v>
    <v>Learn more on Bing</v>
  </rv>
  <rv s="5">
    <v>en-US</v>
    <v>a1n7h7</v>
    <v>268435456</v>
    <v>1</v>
    <v>Powered by Refinitiv</v>
    <v>7</v>
    <v>APARTMENT INVESTMENT AND MANAGEMENT COMPANY (XNYS:AIV)</v>
    <v>8</v>
    <v>9</v>
    <v>Finance</v>
    <v>5</v>
    <v>7.74</v>
    <v>3.1932</v>
    <v>1.0661</v>
    <v>-0.19</v>
    <v>2.9809999999999997E-3</v>
    <v>-2.7536000000000001E-2</v>
    <v>0.02</v>
    <v>USD</v>
    <v>Apartment Investment and Management Company (Aimco) is a self-administered and self-managed real estate investment trust (REIT). Aimco, through its subsidiaries, AIMCO-GP, Inc. and AIMCO-LP Trust, holds the ownership interests in the Aimco Operating Partnership. Its property division includes four segments: Same Store, Redevelopment and Development, Acquisition, and Other Real Estate. The Company focused on the ownership, management, redevelopment, and some development of apartment communities located in the United States. Its real estate portfolio consists of approximately 120 apartment communities with approximately 32,697 apartment homes. Its apartment communities offer residents a range of amenities, including resort pools with cabanas, grills, clubhouses, spas, fitness centers, package lockers, dog parks and large open spaces.</v>
    <v>52</v>
    <v>New York Stock Exchange</v>
    <v>XNYS</v>
    <v>XNYS</v>
    <v>4582 S Ulster St Ste 1100, DENVER, CO, 80237-2662 US</v>
    <v>6.96</v>
    <v>Residential &amp; Commercial REIT</v>
    <v>Stock</v>
    <v>44456.996695671092</v>
    <v>220</v>
    <v>6.71</v>
    <v>1004236000</v>
    <v>APARTMENT INVESTMENT AND MANAGEMENT COMPANY</v>
    <v>APARTMENT INVESTMENT AND MANAGEMENT COMPANY</v>
    <v>6.91</v>
    <v>0</v>
    <v>6.9</v>
    <v>6.71</v>
    <v>6.73</v>
    <v>149662600</v>
    <v>AIV</v>
    <v>APARTMENT INVESTMENT AND MANAGEMENT COMPANY (XNYS:AIV)</v>
    <v>4658755</v>
    <v>1425026</v>
    <v>1994</v>
  </rv>
  <rv s="4">
    <v>221</v>
  </rv>
  <rv s="0">
    <v>http://nl.wikipedia.org/wiki/Apple_Inc.</v>
    <v>Wikipedia</v>
  </rv>
  <rv s="1">
    <v>0</v>
    <v>223</v>
  </rv>
  <rv s="2">
    <v>6</v>
    <v>https://www.bing.com/th?id=AMMS_5bc8393c85a56e6bb6524ea7b3970bad&amp;qlt=95</v>
    <v>224</v>
    <v>0</v>
    <v>https://www.bing.com/images/search?form=xlimg&amp;q=apple+inc</v>
    <v>Image of APPLE INC.</v>
  </rv>
  <rv s="0">
    <v>https://www.bing.com/financeapi/forcetrigger?t=a1mou2&amp;q=XNAS%3aAAPL&amp;form=skydnc</v>
    <v>Learn more on Bing</v>
  </rv>
  <rv s="3">
    <v>en-US</v>
    <v>a1mou2</v>
    <v>268435456</v>
    <v>1</v>
    <v>Powered by Refinitiv</v>
    <v>0</v>
    <v>APPLE INC. (XNAS:AAPL)</v>
    <v>3</v>
    <v>4</v>
    <v>Finance</v>
    <v>5</v>
    <v>157.26</v>
    <v>103.1</v>
    <v>1.2168000000000001</v>
    <v>-2.73</v>
    <v>-2.1220000000000002E-3</v>
    <v>-1.8348E-2</v>
    <v>-0.31</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148.82</v>
    <v>225</v>
    <v>Computers, Phones &amp; Household Electronics</v>
    <v>Stock</v>
    <v>44456.999985635935</v>
    <v>226</v>
    <v>145.76</v>
    <v>2414396000000</v>
    <v>APPLE INC.</v>
    <v>APPLE INC.</v>
    <v>148.82</v>
    <v>29.139500000000002</v>
    <v>148.79</v>
    <v>146.06</v>
    <v>145.75</v>
    <v>16530170000</v>
    <v>AAPL</v>
    <v>APPLE INC. (XNAS:AAPL)</v>
    <v>129868824</v>
    <v>77583286</v>
    <v>1977</v>
  </rv>
  <rv s="4">
    <v>227</v>
  </rv>
  <rv s="0">
    <v>http://fr.wikipedia.org/wiki/Applied_Materials</v>
    <v>Wikipedia</v>
  </rv>
  <rv s="1">
    <v>0</v>
    <v>229</v>
  </rv>
  <rv s="2">
    <v>6</v>
    <v>https://www.bing.com/th?id=AMMS_32d640d74f6e81a1c98824da9caf28a6&amp;qlt=95</v>
    <v>230</v>
    <v>0</v>
    <v>https://www.bing.com/images/search?form=xlimg&amp;q=applied+materials</v>
    <v>Image of APPLIED MATERIALS, INC.</v>
  </rv>
  <rv s="0">
    <v>https://www.bing.com/financeapi/forcetrigger?t=a1nda2&amp;q=XNAS%3aAMAT&amp;form=skydnc</v>
    <v>Learn more on Bing</v>
  </rv>
  <rv s="3">
    <v>en-US</v>
    <v>a1nda2</v>
    <v>268435456</v>
    <v>1</v>
    <v>Powered by Refinitiv</v>
    <v>0</v>
    <v>APPLIED MATERIALS, INC. (XNAS:AMAT)</v>
    <v>3</v>
    <v>4</v>
    <v>Finance</v>
    <v>5</v>
    <v>146</v>
    <v>54.15</v>
    <v>1.4263999999999999</v>
    <v>-3.29</v>
    <v>-2.202E-3</v>
    <v>-2.2833000000000003E-2</v>
    <v>-0.31</v>
    <v>USD</v>
    <v>Applied Materials, Inc. provides manufacturing equipment, services and software to the global semiconductor, display and related industries. The Company's segments are Semiconductor Systems, which includes semiconductor capital equipment used for chip making process including the transfer of patterns into device structures, transistor and interconnect fabrication, metrology, inspection and review, and packaging technologies; Applied Global Services, which provides integrated solutions to optimize equipment and fab performance and productivity, and Display and Adjacent Markets, which offers products for manufacturing liquid crystal and organic light-emitting diode (OLED) displays, and other display technologies.</v>
    <v>24000</v>
    <v>Nasdaq Stock Market</v>
    <v>XNAS</v>
    <v>XNAS</v>
    <v>3050 Bowers Ave, SANTA CLARA, CA, 95054-3299 US</v>
    <v>143</v>
    <v>231</v>
    <v>Semiconductors &amp; Semiconductor Equipment</v>
    <v>Stock</v>
    <v>44456.999900832816</v>
    <v>232</v>
    <v>139.38</v>
    <v>127132300000</v>
    <v>APPLIED MATERIALS, INC.</v>
    <v>APPLIED MATERIALS, INC.</v>
    <v>143</v>
    <v>25.040900000000001</v>
    <v>144.09</v>
    <v>140.80000000000001</v>
    <v>140.49</v>
    <v>902928500</v>
    <v>AMAT</v>
    <v>APPLIED MATERIALS, INC. (XNAS:AMAT)</v>
    <v>10884350</v>
    <v>7581499</v>
    <v>1987</v>
  </rv>
  <rv s="4">
    <v>233</v>
  </rv>
  <rv s="0">
    <v>http://en.wikipedia.org/wiki/Aptiv</v>
    <v>Wikipedia</v>
  </rv>
  <rv s="1">
    <v>0</v>
    <v>235</v>
  </rv>
  <rv s="2">
    <v>6</v>
    <v>https://www.bing.com/th?id=AMMS_7484b0df1f495bbcdcdeecee4248b09d&amp;qlt=95</v>
    <v>236</v>
    <v>0</v>
    <v>https://www.bing.com/images/search?form=xlimg&amp;q=delphi+automotive</v>
    <v>Image of APTIV PLC</v>
  </rv>
  <rv s="0">
    <v>https://www.bing.com/financeapi/forcetrigger?t=awagjc&amp;q=XNYS%3aAPTV&amp;form=skydnc</v>
    <v>Learn more on Bing</v>
  </rv>
  <rv s="3">
    <v>en-US</v>
    <v>awagjc</v>
    <v>268435456</v>
    <v>1</v>
    <v>Powered by Refinitiv</v>
    <v>0</v>
    <v>APTIV PLC (XNYS:APTV)</v>
    <v>3</v>
    <v>4</v>
    <v>Finance</v>
    <v>5</v>
    <v>170.47</v>
    <v>82.12</v>
    <v>2.1091000000000002</v>
    <v>-2.75</v>
    <v>0</v>
    <v>-1.8433999999999999E-2</v>
    <v>0</v>
    <v>USD</v>
    <v>Aptiv PLC, formerly Delphi Automotive PLC, is a global technology company serving the automotive sector. The Company designs and manufactures vehicle components, and provides electrical and electronic and active safety technology solutions to the global automotive and commercial vehicle markets. The Company's segments include Electrical/Electronic Architecture, and Electronics &amp; Safety. The Electrical/Electronic Architecture segment provides complete design of the vehicle's electrical architecture, including connectors, wiring assemblies and harnesses, electrical centers and hybrid high voltage and safety distribution systems. The Electronics and Safety segment offers a range of electronic and safety equipment and software in the areas of controls, security, infotainment, communications and safety systems.</v>
    <v>151000</v>
    <v>New York Stock Exchange</v>
    <v>XNYS</v>
    <v>XNYS</v>
    <v>5Hq, 5 Hanover Quay, DUBLIN, DUBLIN, D02 VY79 IE</v>
    <v>148.69999999999999</v>
    <v>237</v>
    <v>Automobiles &amp; Auto Parts</v>
    <v>Stock</v>
    <v>44456.958333367969</v>
    <v>238</v>
    <v>144.97999999999999</v>
    <v>39610430000</v>
    <v>APTIV PLC</v>
    <v>APTIV PLC</v>
    <v>147.57</v>
    <v>41.182200000000002</v>
    <v>149.18</v>
    <v>146.43</v>
    <v>146.43</v>
    <v>270507600</v>
    <v>APTV</v>
    <v>APTIV PLC (XNYS:APTV)</v>
    <v>1995041</v>
    <v>1285128</v>
    <v>2011</v>
  </rv>
  <rv s="4">
    <v>239</v>
  </rv>
  <rv s="0">
    <v>https://www.bing.com/financeapi/forcetrigger?t=a1mvm7&amp;q=XNYS%3aADM&amp;form=skydnc</v>
    <v>Learn more on Bing</v>
  </rv>
  <rv s="5">
    <v>en-US</v>
    <v>a1mvm7</v>
    <v>268435456</v>
    <v>1</v>
    <v>Powered by Refinitiv</v>
    <v>7</v>
    <v>ARCHER-DANIELS-MIDLAND COMPANY (XNYS:ADM)</v>
    <v>8</v>
    <v>9</v>
    <v>Finance</v>
    <v>5</v>
    <v>69.3</v>
    <v>44.58</v>
    <v>0.8629</v>
    <v>-0.61</v>
    <v>-6.2509999999999996E-3</v>
    <v>-9.6830000000000006E-3</v>
    <v>-0.39</v>
    <v>USD</v>
    <v>Archer-Daniels-Midland Company owns and operates grain elevator and transportation network to procure, store, clean, and transport agricultural raw materials, such as oilseeds, corn, wheat, milo, oats, and barley. The Company’s operations are organized into three reportable business segments: Ag Services and Oilseeds, Carbohydrate Solutions, and Nutrition. The Ag Services and Oilseeds segment includes global activities related to the origination, merchandising, transportation, and storage of agricultural raw materials. The Carbohydrate Solutions segment converts corn and wheat into products and ingredients used in the food and beverage industry, including sweeteners, corn and wheat starches, syrup, wheat flour and dextrose. The Nutrition segment engages in the manufacturing, sale, and distribution of various ingredients and solutions, including plant-based proteins, flavor systems, natural colors, emulsifiers, soluble fiber, enzymes, and other specialty food and feed ingredients.</v>
    <v>39000</v>
    <v>New York Stock Exchange</v>
    <v>XNYS</v>
    <v>XNYS</v>
    <v>77 W Wacker Dr, CHICAGO, IL, 60601-1604 US</v>
    <v>62.75</v>
    <v>Food &amp; Tobacco</v>
    <v>Stock</v>
    <v>44456.958333367969</v>
    <v>241</v>
    <v>62.04</v>
    <v>34898880000</v>
    <v>ARCHER-DANIELS-MIDLAND COMPANY</v>
    <v>ARCHER-DANIELS-MIDLAND COMPANY</v>
    <v>62.63</v>
    <v>15.3718</v>
    <v>63</v>
    <v>62.39</v>
    <v>62</v>
    <v>559366500</v>
    <v>ADM</v>
    <v>ARCHER-DANIELS-MIDLAND COMPANY (XNYS:ADM)</v>
    <v>6144022</v>
    <v>2226395</v>
    <v>1923</v>
  </rv>
  <rv s="4">
    <v>242</v>
  </rv>
  <rv s="0">
    <v>https://www.bing.com/financeapi/forcetrigger?t=bu3etc&amp;q=XNYS%3aARNC&amp;form=skydnc</v>
    <v>Learn more on Bing</v>
  </rv>
  <rv s="11">
    <v>en-US</v>
    <v>bu3etc</v>
    <v>268435456</v>
    <v>1</v>
    <v>Powered by Refinitiv</v>
    <v>18</v>
    <v>ARCONIC CORPORATION (XNYS:ARNC)</v>
    <v>8</v>
    <v>19</v>
    <v>Finance</v>
    <v>5</v>
    <v>38.49</v>
    <v>18.149999999999999</v>
    <v>-0.76</v>
    <v>0</v>
    <v>-2.3050999999999999E-2</v>
    <v>0</v>
    <v>USD</v>
    <v>Arconic Corp is engaged in manufacturing aluminum sheet, plate, extrusions and architectural products. The Company operates through three segments: Rolled Products, Extrusions, and Building and Construction Systems (BCS). It serves the ground transportation, aerospace, building and construction, industrial, and packaging end-markets. Rolled Products segment produces a range of aluminum sheet and plate products. Extrusions segment produces a range of extruded products, including aerospace shapes, such as wing stringer, floor beams, fuselage, cargo; automotive shapes, such as driveshafts, anti-lock brake housings, turbo charger; seamless tube, hollows, mortar fins and high strength rod and bar. BCS business manufactures differentiated products and building envelope solutions, including entrances, curtain walls, windows, composite panel and coil coated sheet.</v>
    <v>13400</v>
    <v>New York Stock Exchange</v>
    <v>XNYS</v>
    <v>XNYS</v>
    <v>201 Isabella Street, PITTSBURGH, PA, 15212-5872 US</v>
    <v>33.04</v>
    <v>Metals &amp; Mining</v>
    <v>Stock</v>
    <v>44456.990250798437</v>
    <v>244</v>
    <v>32.21</v>
    <v>3523035000</v>
    <v>ARCONIC CORPORATION</v>
    <v>ARCONIC CORPORATION</v>
    <v>32.979999999999997</v>
    <v>0</v>
    <v>32.97</v>
    <v>32.21</v>
    <v>32.21</v>
    <v>109377100</v>
    <v>ARNC</v>
    <v>ARCONIC CORPORATION (XNYS:ARNC)</v>
    <v>3295229</v>
    <v>620721</v>
  </rv>
  <rv s="4">
    <v>245</v>
  </rv>
  <rv s="0">
    <v>https://www.bing.com/financeapi/forcetrigger?t=a1nihw&amp;q=XNYS%3aANET&amp;form=skydnc</v>
    <v>Learn more on Bing</v>
  </rv>
  <rv s="5">
    <v>en-US</v>
    <v>a1nihw</v>
    <v>268435456</v>
    <v>1</v>
    <v>Powered by Refinitiv</v>
    <v>7</v>
    <v>ARISTA NETWORKS, INC. (XNYS:ANET)</v>
    <v>8</v>
    <v>9</v>
    <v>Finance</v>
    <v>5</v>
    <v>384</v>
    <v>192.96</v>
    <v>1.1603000000000001</v>
    <v>-5.8</v>
    <v>-1.1472E-2</v>
    <v>-1.5893000000000001E-2</v>
    <v>-4.12</v>
    <v>USD</v>
    <v>Arista Networks, Inc. is a supplier of cloud networking solutions that use software to address the needs of Internet companies, cloud service providers and data centers for enterprise support. The Company develops, markets and sells cloud networking solutions, which consist of Extensible Operating System (EOS), a set of network applications and its Ethernet switching and routing platforms. The Company software supports VMware NSX, OpenConfig/YANG and Microsoft System Center for orchestration and provisioning, enabling workload mobility and automatic provisioning of physical switches. Its EOS software enables user, through application programming interfaces (APIs), to write their own scripts to customize and optimize their networks.</v>
    <v>2613</v>
    <v>New York Stock Exchange</v>
    <v>XNYS</v>
    <v>XNYS</v>
    <v>5453 Great America Pkwy, SANTA CLARA, CA, 95054-3645 US</v>
    <v>363.125</v>
    <v>Communications &amp; Networking</v>
    <v>Stock</v>
    <v>44456.982778101563</v>
    <v>247</v>
    <v>355.37</v>
    <v>27551240000</v>
    <v>ARISTA NETWORKS, INC.</v>
    <v>ARISTA NETWORKS, INC.</v>
    <v>362</v>
    <v>39.816499999999998</v>
    <v>364.93</v>
    <v>359.13</v>
    <v>355.01</v>
    <v>76716630</v>
    <v>ANET</v>
    <v>ARISTA NETWORKS, INC. (XNYS:ANET)</v>
    <v>1353058</v>
    <v>405155</v>
    <v>2011</v>
  </rv>
  <rv s="4">
    <v>248</v>
  </rv>
  <rv s="0">
    <v>https://www.bing.com/financeapi/forcetrigger?t=a1n7pr&amp;q=XNYS%3aAJG&amp;form=skydnc</v>
    <v>Learn more on Bing</v>
  </rv>
  <rv s="5">
    <v>en-US</v>
    <v>a1n7pr</v>
    <v>268435456</v>
    <v>1</v>
    <v>Powered by Refinitiv</v>
    <v>7</v>
    <v>ARTHUR J. GALLAGHER &amp; CO. (XNYS:AJG)</v>
    <v>8</v>
    <v>9</v>
    <v>Finance</v>
    <v>5</v>
    <v>154.03</v>
    <v>101.36</v>
    <v>0.6895</v>
    <v>-1.41</v>
    <v>5.9979999999999999E-3</v>
    <v>-9.4129999999999995E-3</v>
    <v>0.8901</v>
    <v>USD</v>
    <v>Arthur J. Gallagher &amp; Co. and its subsidiaries are engaged in providing insurance brokerage and consulting services, and third-party claims settlement and administration services to both domestic and international entities. The Company operates through three segments: brokerage, risk management and corporate. The brokerage segment primarily consists of retail and wholesale insurance brokerage operations. The brokerage segment operations provide brokerage and consulting services to businesses and organizations of all types, including commercial, not-for-profit and public entities. The risk management segment provides contract claim settlement and administration services for enterprises that choose to self-insure some or all of their property/casualty coverages and for underwriting enterprises that choose to outsource some, or all of their property/casualty claims departments. It also provides claims management, loss control consulting and insurance property appraisal services.</v>
    <v>32401</v>
    <v>New York Stock Exchange</v>
    <v>XNYS</v>
    <v>XNYS</v>
    <v>2850 Golf Road, ROLLING MEADOWS, IL, 60008-4050 US</v>
    <v>151.57</v>
    <v>Insurance</v>
    <v>Stock</v>
    <v>44456.970939860934</v>
    <v>250</v>
    <v>147.96</v>
    <v>30679630000</v>
    <v>ARTHUR J. GALLAGHER &amp; CO.</v>
    <v>ARTHUR J. GALLAGHER &amp; CO.</v>
    <v>150.37</v>
    <v>33.537500000000001</v>
    <v>149.80000000000001</v>
    <v>148.38999999999999</v>
    <v>149.2801</v>
    <v>206750000</v>
    <v>AJG</v>
    <v>ARTHUR J. GALLAGHER &amp; CO. (XNYS:AJG)</v>
    <v>2601614</v>
    <v>1097577</v>
    <v>1972</v>
  </rv>
  <rv s="4">
    <v>251</v>
  </rv>
  <rv s="0">
    <v>https://www.bing.com/financeapi/forcetrigger?t=a1n7mw&amp;q=XNYS%3aAIZ&amp;form=skydnc</v>
    <v>Learn more on Bing</v>
  </rv>
  <rv s="5">
    <v>en-US</v>
    <v>a1n7mw</v>
    <v>268435456</v>
    <v>1</v>
    <v>Powered by Refinitiv</v>
    <v>7</v>
    <v>ASSURANT, INC. (XNYS:AIZ)</v>
    <v>8</v>
    <v>9</v>
    <v>Finance</v>
    <v>5</v>
    <v>172.22</v>
    <v>116.11</v>
    <v>0.67569999999999997</v>
    <v>-1.48</v>
    <v>1.5300000000000001E-2</v>
    <v>-9.0840000000000001E-3</v>
    <v>2.4700000000000002</v>
    <v>USD</v>
    <v>Assurant, Inc. is a provider of risk management solutions in the housing and lifestyle markets. The Company operates in North America, Latin America, Europe and Asia. The Company's segments include Global Housing and Global Lifestyle. Through its Global Housing segment, it provides lender-placed homeowners, manufactured housing and flood insurance; renters insurance and related products (multi-family housing business). Through its Global Lifestyle segment, it provides mobile device protection products and related services and extended service products and related services for consumer electronics and appliances (global connected living business); vehicle protection services, and credit insurance.</v>
    <v>14100</v>
    <v>New York Stock Exchange</v>
    <v>XNYS</v>
    <v>XNYS</v>
    <v>55 Broadway, Suite 2901, NEW YORK, NY, 10006 US</v>
    <v>164.04</v>
    <v>Insurance</v>
    <v>Stock</v>
    <v>44456.958333402341</v>
    <v>253</v>
    <v>160.69999999999999</v>
    <v>9494867000</v>
    <v>ASSURANT, INC.</v>
    <v>ASSURANT, INC.</v>
    <v>162.47999999999999</v>
    <v>24.177600000000002</v>
    <v>162.91999999999999</v>
    <v>161.44</v>
    <v>163.91</v>
    <v>58813590</v>
    <v>AIZ</v>
    <v>ASSURANT, INC. (XNYS:AIZ)</v>
    <v>918676</v>
    <v>331033</v>
    <v>2003</v>
  </rv>
  <rv s="4">
    <v>254</v>
  </rv>
  <rv s="0">
    <v>https://www.bing.com/financeapi/forcetrigger?t=a1nwgh&amp;q=XNYS%3aATO&amp;form=skydnc</v>
    <v>Learn more on Bing</v>
  </rv>
  <rv s="5">
    <v>en-US</v>
    <v>a1nwgh</v>
    <v>268435456</v>
    <v>1</v>
    <v>Powered by Refinitiv</v>
    <v>7</v>
    <v>ATMOS ENERGY CORPORATION (XNYS:ATO)</v>
    <v>8</v>
    <v>9</v>
    <v>Finance</v>
    <v>5</v>
    <v>104.99</v>
    <v>84.59</v>
    <v>0.41739999999999999</v>
    <v>-0.67</v>
    <v>0</v>
    <v>-7.4639999999999993E-3</v>
    <v>0</v>
    <v>USD</v>
    <v>Atmos Energy Corporation is a fully-regulated, natural-gas-only distributor engaged primarily in the regulated natural gas distribution and pipeline businesses, as well as other nonregulated natural gas businesses. It operates through three segments: regulated distribution segment, which includes its regulated distribution and related sales operations; regulated pipeline segment, which includes pipeline and storage operations of its Atmos Pipeline-Texas Division, and nonregulated segment, which includes its nonregulated natural gas management, nonregulated natural gas transmission, storage and other services. Its nonregulated businesses provide natural gas management, transportation and storage services to local gas distribution companies, including certain of its natural gas distribution divisions and industrial customers in the Midwest and Southeast. It also manages its natural gas pipeline and storage assets, including its intrastate natural gas pipeline systems in Texas.</v>
    <v>4694</v>
    <v>New York Stock Exchange</v>
    <v>XNYS</v>
    <v>XNYS</v>
    <v>1800 Three Lincoln Ctr, 5430 Lbj Freeway, DALLAS, TX, 75240 US</v>
    <v>89.99</v>
    <v>Natural Gas Utilities</v>
    <v>Stock</v>
    <v>44456.958333367969</v>
    <v>256</v>
    <v>89.07</v>
    <v>11652150000</v>
    <v>ATMOS ENERGY CORPORATION</v>
    <v>ATMOS ENERGY CORPORATION</v>
    <v>89.41</v>
    <v>16.895</v>
    <v>89.76</v>
    <v>89.09</v>
    <v>89.09</v>
    <v>130790800</v>
    <v>ATO</v>
    <v>ATMOS ENERGY CORPORATION (XNYS:ATO)</v>
    <v>1175329</v>
    <v>689788</v>
    <v>1981</v>
  </rv>
  <rv s="4">
    <v>257</v>
  </rv>
  <rv s="0">
    <v>http://en.wikipedia.org/wiki/AT&amp;T</v>
    <v>Wikipedia</v>
  </rv>
  <rv s="1">
    <v>0</v>
    <v>259</v>
  </rv>
  <rv s="2">
    <v>6</v>
    <v>https://www.bing.com/th?id=AMMS_22edc37b3d4ca713a66f23973844e621&amp;qlt=95</v>
    <v>260</v>
    <v>0</v>
    <v>https://www.bing.com/images/search?form=xlimg&amp;q=at%26t</v>
    <v>Image of AT&amp;T INC.</v>
  </rv>
  <rv s="0">
    <v>https://www.bing.com/financeapi/forcetrigger?t=a23www&amp;q=XNYS%3aT&amp;form=skydnc</v>
    <v>Learn more on Bing</v>
  </rv>
  <rv s="3">
    <v>en-US</v>
    <v>a23www</v>
    <v>268435456</v>
    <v>1</v>
    <v>Powered by Refinitiv</v>
    <v>0</v>
    <v>AT&amp;T INC. (XNYS:T)</v>
    <v>3</v>
    <v>4</v>
    <v>Finance</v>
    <v>5</v>
    <v>33.880000000000003</v>
    <v>26.35</v>
    <v>0.74029999999999996</v>
    <v>-7.0000000000000007E-2</v>
    <v>-7.2650000000000004E-4</v>
    <v>-2.5360000000000001E-3</v>
    <v>-0.02</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Entertainment Group and Business Wireline. The WarnerMedia segment develops, produces and distributes feature films, television, gaming and other content over various physical and digital formats. WarnerMedia segment also includes Xandr, which provides advertising services. Latin America segment provides wireless services in Mexico. Mexico is the business unit of the Latin America segment. Its Xandr segment provides advertising services.</v>
    <v>230000</v>
    <v>New York Stock Exchange</v>
    <v>XNYS</v>
    <v>XNYS</v>
    <v>208 S Akard St, DALLAS, TX, 75202 US</v>
    <v>27.94</v>
    <v>261</v>
    <v>Telecommunications Services</v>
    <v>Stock</v>
    <v>44456.999689003904</v>
    <v>262</v>
    <v>27.42</v>
    <v>196564200000</v>
    <v>AT&amp;T INC.</v>
    <v>AT&amp;T INC.</v>
    <v>27.42</v>
    <v>0</v>
    <v>27.6</v>
    <v>27.53</v>
    <v>27.51</v>
    <v>7140000000</v>
    <v>T</v>
    <v>AT&amp;T INC. (XNYS:T)</v>
    <v>67979007</v>
    <v>30158482</v>
    <v>1983</v>
  </rv>
  <rv s="4">
    <v>263</v>
  </rv>
  <rv s="0">
    <v>http://en.wikipedia.org/wiki/Autodesk</v>
    <v>Wikipedia</v>
  </rv>
  <rv s="1">
    <v>0</v>
    <v>265</v>
  </rv>
  <rv s="2">
    <v>6</v>
    <v>https://www.bing.com/th?id=AMMS_2049a0a1466f72d4f657640b73c0cf07&amp;qlt=95</v>
    <v>266</v>
    <v>0</v>
    <v>https://www.bing.com/images/search?form=xlimg&amp;q=autodesk</v>
    <v>Image of AUTODESK, INC.</v>
  </rv>
  <rv s="0">
    <v>https://www.bing.com/financeapi/forcetrigger?t=a1mwoc&amp;q=XNAS%3aADSK&amp;form=skydnc</v>
    <v>Learn more on Bing</v>
  </rv>
  <rv s="3">
    <v>en-US</v>
    <v>a1mwoc</v>
    <v>268435456</v>
    <v>1</v>
    <v>Powered by Refinitiv</v>
    <v>0</v>
    <v>AUTODESK, INC. (XNAS:ADSK)</v>
    <v>3</v>
    <v>4</v>
    <v>Finance</v>
    <v>5</v>
    <v>344.39</v>
    <v>215.82900000000001</v>
    <v>1.3439000000000001</v>
    <v>-2.5299999999999998</v>
    <v>0</v>
    <v>-8.7039999999999999E-3</v>
    <v>0</v>
    <v>USD</v>
    <v>Autodesk, Inc. is a design software and services company, offering customers productive business solutions through technology products and services. The Company's product offerings are focused in four primary product families: architecture, engineering and construction (AEC), AutoCAD and AutoCAD LT, manufacturing (MFG), and media and entertainment (M&amp;E). It serves customers in the architecture, engineering and construction; manufacturing; and digital media, consumer, and entertainment industries. The Company's product development and manufacturing software provides manufacturers in automotive, transportation, industrial machinery, consumer products and building products with digital engineering solutions. The Company's product offerings include, AutoCAD, AutoCAD LT, 3ds Max, Maya, Revit, Inventor, AutoCAD Civil three-dimensional (3D), computer-aided manufacturing (CAM) Solutions, Fusion 360, BIM 360, PlanGrid, Vault and Shotgun.</v>
    <v>11500</v>
    <v>Nasdaq Stock Market</v>
    <v>XNAS</v>
    <v>XNAS</v>
    <v>111 MCINNIS PKWY, SAN RAFAEL, CA, 94903-2773 US</v>
    <v>292.2</v>
    <v>267</v>
    <v>Software &amp; IT Services</v>
    <v>Stock</v>
    <v>44456.99875851797</v>
    <v>268</v>
    <v>286.54000000000002</v>
    <v>63349910000</v>
    <v>AUTODESK, INC.</v>
    <v>AUTODESK, INC.</v>
    <v>290.87</v>
    <v>49.115900000000003</v>
    <v>290.68</v>
    <v>288.14999999999998</v>
    <v>288.14999999999998</v>
    <v>219850400</v>
    <v>ADSK</v>
    <v>AUTODESK, INC. (XNAS:ADSK)</v>
    <v>2113743</v>
    <v>1739054</v>
    <v>1994</v>
  </rv>
  <rv s="4">
    <v>269</v>
  </rv>
  <rv s="0">
    <v>http://fr.wikipedia.org/wiki/Automatic_Data_Processing</v>
    <v>Wikipedia</v>
  </rv>
  <rv s="1">
    <v>0</v>
    <v>271</v>
  </rv>
  <rv s="2">
    <v>6</v>
    <v>https://www.bing.com/th?id=AMMS_d34f96ff37b04ab44dc92853ba3b3d9f&amp;qlt=95</v>
    <v>272</v>
    <v>0</v>
    <v>https://www.bing.com/images/search?form=xlimg&amp;q=adp</v>
    <v>Image of AUTOMATIC DATA PROCESSING, INC.</v>
  </rv>
  <rv s="0">
    <v>https://www.bing.com/financeapi/forcetrigger?t=a1mw4c&amp;q=XNAS%3aADP&amp;form=skydnc</v>
    <v>Learn more on Bing</v>
  </rv>
  <rv s="3">
    <v>en-US</v>
    <v>a1mw4c</v>
    <v>268435456</v>
    <v>1</v>
    <v>Powered by Refinitiv</v>
    <v>0</v>
    <v>AUTOMATIC DATA PROCESSING, INC. (XNAS:ADP)</v>
    <v>3</v>
    <v>4</v>
    <v>Finance</v>
    <v>5</v>
    <v>217.15</v>
    <v>127.31</v>
    <v>0.74809999999999999</v>
    <v>0.27</v>
    <v>-3.372E-3</v>
    <v>1.361E-3</v>
    <v>-0.67</v>
    <v>USD</v>
    <v>Automatic Data Processing, Inc. (ADP) is a provider of cloud-based human capital management (HCM) solutions to employers, offering solutions to businesses of various sizes. The Company's segments include Employer Services and Professional Employer Organization (PEO) Services. The Employer Services segment offers a range of technology-based human capital management (HCM) solutions, including strategic, cloud-based platforms, and human resource outsourcing (HRO) solutions. These offerings include payroll services, benefits administration, talent management, human resources (HR) management, workforce management, compliance services, insurance services and retirement services. Its PEO business, called ADP TotalSource, provides clients with employment administration outsourcing solutions. The Company serves over 920,000 clients in 140 countries and territories.</v>
    <v>56000</v>
    <v>Nasdaq Stock Market</v>
    <v>XNAS</v>
    <v>XNAS</v>
    <v>1 Adp Blvd, ROSELAND, NJ, 07068-1728 US</v>
    <v>199.78</v>
    <v>273</v>
    <v>Software &amp; IT Services</v>
    <v>Stock</v>
    <v>44456.930041365624</v>
    <v>274</v>
    <v>197.42</v>
    <v>84053410000</v>
    <v>AUTOMATIC DATA PROCESSING, INC.</v>
    <v>AUTOMATIC DATA PROCESSING, INC.</v>
    <v>198.37</v>
    <v>32.689100000000003</v>
    <v>198.4</v>
    <v>198.67</v>
    <v>198</v>
    <v>423080600</v>
    <v>ADP</v>
    <v>AUTOMATIC DATA PROCESSING, INC. (XNAS:ADP)</v>
    <v>3083860</v>
    <v>1495352</v>
    <v>1961</v>
  </rv>
  <rv s="4">
    <v>275</v>
  </rv>
  <rv s="0">
    <v>https://www.bing.com/financeapi/forcetrigger?t=a1o3tc&amp;q=XNYS%3aAZO&amp;form=skydnc</v>
    <v>Learn more on Bing</v>
  </rv>
  <rv s="5">
    <v>en-US</v>
    <v>a1o3tc</v>
    <v>268435456</v>
    <v>1</v>
    <v>Powered by Refinitiv</v>
    <v>7</v>
    <v>AUTOZONE, INC. (XNYS:AZO)</v>
    <v>8</v>
    <v>9</v>
    <v>Finance</v>
    <v>5</v>
    <v>1666.63</v>
    <v>1085.8499999999999</v>
    <v>0.93799999999999994</v>
    <v>-14.54</v>
    <v>-1.9270000000000001E-3</v>
    <v>-9.0460000000000002E-3</v>
    <v>-3.07</v>
    <v>USD</v>
    <v>AutoZone, Inc. (AutoZone) is a retailer and distributor of automotive replacement parts and accessories in the United States. The Company operates through the Auto Parts Locations segment. The Auto Parts Locations segment is a retailer and distributor of automotive parts and accessories through the Company's locations in the United States, Mexico and Brazil. AutoZone operates approximately 5,975 stores in the United States, 635 stores in Mexico and 47 stores in Brazil. The Company's stores carry product lines for cars, sport utility vehicles, vans and light trucks, including new and remanufactured automotive hard parts, maintenance items, accessories and non-automotive products. AutoZone also sells the ALLDATA brand diagnostic and repair software through www.alldata.com. Additionally, AutoZone sells automotive hard parts, maintenance items, accessories, and non-automotive products through www.autozone.com and servs its commercial customers through www.autozonepro.com.</v>
    <v>60000</v>
    <v>New York Stock Exchange</v>
    <v>XNYS</v>
    <v>XNYS</v>
    <v>123 S Front St, MEMPHIS, TN, 38103-3607 US</v>
    <v>1619.81</v>
    <v>Specialty Retailers</v>
    <v>Stock</v>
    <v>44456.998190265622</v>
    <v>277</v>
    <v>1592.58</v>
    <v>34318200000</v>
    <v>AUTOZONE, INC.</v>
    <v>AUTOZONE, INC.</v>
    <v>1602.66</v>
    <v>17.690300000000001</v>
    <v>1607.42</v>
    <v>1592.88</v>
    <v>1589.81</v>
    <v>21544750</v>
    <v>AZO</v>
    <v>AUTOZONE, INC. (XNYS:AZO)</v>
    <v>263158</v>
    <v>152759</v>
    <v>1991</v>
  </rv>
  <rv s="4">
    <v>278</v>
  </rv>
  <rv s="0">
    <v>https://www.bing.com/financeapi/forcetrigger?t=a1nyw7&amp;q=XNYS%3aAVB&amp;form=skydnc</v>
    <v>Learn more on Bing</v>
  </rv>
  <rv s="5">
    <v>en-US</v>
    <v>a1nyw7</v>
    <v>268435456</v>
    <v>1</v>
    <v>Powered by Refinitiv</v>
    <v>7</v>
    <v>AVALONBAY COMMUNITIES, INC. (XNYS:AVB)</v>
    <v>8</v>
    <v>9</v>
    <v>Finance</v>
    <v>5</v>
    <v>233.48</v>
    <v>131.38</v>
    <v>0.95779999999999998</v>
    <v>-3.79</v>
    <v>-4.0470000000000002E-3</v>
    <v>-1.6944000000000001E-2</v>
    <v>-0.89</v>
    <v>USD</v>
    <v>Avalonbay Communities, Inc. is a real estate investment trust (REIT). The Company's operating segments include Established Communities, Other Stabilized Communities and Development/Redevelopment Communities. The Company is engaged in developing, redeveloping, acquiring and managing apartment communities in New England, the New York/New Jersey Metro area, the Mid-Atlantic, Southeast Florida, Denver, Colorado, the Pacific Northwest, and Northern and Southern California. It focuses on metropolitan areas in these regions. The Company generally obtains ownership in an apartment community by developing a new community on either vacant land or land with improvements that it raze, or by acquiring an existing community. In selecting sites for development or acquisition, the Company focuses on locations that are near expanding employment centers, recreation areas, entertainment, shopping, and dining.</v>
    <v>3090</v>
    <v>New York Stock Exchange</v>
    <v>XNYS</v>
    <v>XNYS</v>
    <v>4040 WILSON BOULEVARD, STE 1000, ARLINGTON, VA, 22203 US</v>
    <v>223.95</v>
    <v>Residential &amp; Commercial REIT</v>
    <v>Stock</v>
    <v>44456.958333356248</v>
    <v>280</v>
    <v>219.3</v>
    <v>30700330000</v>
    <v>AVALONBAY COMMUNITIES, INC.</v>
    <v>AVALONBAY COMMUNITIES, INC.</v>
    <v>222.32</v>
    <v>29.0396</v>
    <v>223.68</v>
    <v>219.89</v>
    <v>219</v>
    <v>139616800</v>
    <v>AVB</v>
    <v>AVALONBAY COMMUNITIES, INC. (XNYS:AVB)</v>
    <v>1239095</v>
    <v>469205</v>
    <v>1995</v>
  </rv>
  <rv s="4">
    <v>281</v>
  </rv>
  <rv s="0">
    <v>http://en.wikipedia.org/wiki/Avery_Dennison</v>
    <v>Wikipedia</v>
  </rv>
  <rv s="1">
    <v>0</v>
    <v>283</v>
  </rv>
  <rv s="2">
    <v>6</v>
    <v>https://www.bing.com/th?id=AMMS_9b24ed865b9666c9e6383b9074f6904e&amp;qlt=95</v>
    <v>284</v>
    <v>0</v>
    <v>https://www.bing.com/images/search?form=xlimg&amp;q=avery+dennison</v>
    <v>Image of AVERY DENNISON CORPORATION</v>
  </rv>
  <rv s="0">
    <v>https://www.bing.com/financeapi/forcetrigger?t=a1o1ar&amp;q=XNYS%3aAVY&amp;form=skydnc</v>
    <v>Learn more on Bing</v>
  </rv>
  <rv s="3">
    <v>en-US</v>
    <v>a1o1ar</v>
    <v>268435456</v>
    <v>1</v>
    <v>Powered by Refinitiv</v>
    <v>0</v>
    <v>AVERY DENNISON CORPORATION (XNYS:AVY)</v>
    <v>3</v>
    <v>4</v>
    <v>Finance</v>
    <v>5</v>
    <v>228.88</v>
    <v>115.7654</v>
    <v>1.0189999999999999</v>
    <v>-6.75</v>
    <v>0</v>
    <v>-3.0484000000000001E-2</v>
    <v>0</v>
    <v>USD</v>
    <v>Avery Dennison Corporation (Avery Dennison) is engaged in the production of pressure-sensitive materials and a range of tickets, tags, labels and other converted products. The Company's segments include Label and Graphic Materials (LGM); Retail Branding and Information Solutions (RBIS), and Industrial and Healthcare Materials (IHM). The Company's LGM segment manufactures and sells Fasson-, JAC-, and Avery Dennison-brand pressure-sensitive label and packaging materials, Avery Dennison- and Mactac-brand graphics, and Avery Dennison-brand reflective products. The Company's RBIS segment designs, manufactures and sells a range of branding and information solutions to retailers, brand owners, apparel manufacturers, distributors and industrial customers on a global basis. The Company's IHM segment manufactures and sells Fasson-brand and Avery Dennison-brand tapes and fasteners, Vancive-brand medical pressure-sensitive adhesive (PSA) based materials and products, and performance polymers.</v>
    <v>32000</v>
    <v>New York Stock Exchange</v>
    <v>XNYS</v>
    <v>XNYS</v>
    <v>207 N Goode Ave, GLENDALE, CA, 91203-1301 US</v>
    <v>221.42500000000001</v>
    <v>285</v>
    <v>Containers &amp; Packaging</v>
    <v>Stock</v>
    <v>44456.958333333336</v>
    <v>286</v>
    <v>214.27</v>
    <v>17793320000</v>
    <v>AVERY DENNISON CORPORATION</v>
    <v>AVERY DENNISON CORPORATION</v>
    <v>221.07</v>
    <v>25.296099999999999</v>
    <v>221.43</v>
    <v>214.68</v>
    <v>214.68</v>
    <v>82882990</v>
    <v>AVY</v>
    <v>AVERY DENNISON CORPORATION (XNYS:AVY)</v>
    <v>741892</v>
    <v>372366</v>
    <v>1977</v>
  </rv>
  <rv s="4">
    <v>287</v>
  </rv>
  <rv s="0">
    <v>https://www.bing.com/financeapi/forcetrigger?t=a1ogsm&amp;q=XNYS%3aBKR&amp;form=skydnc</v>
    <v>Learn more on Bing</v>
  </rv>
  <rv s="5">
    <v>en-US</v>
    <v>a1ogsm</v>
    <v>268435456</v>
    <v>1</v>
    <v>Powered by Refinitiv</v>
    <v>7</v>
    <v>BAKER HUGHES COMPANY (XNYS:BKR)</v>
    <v>8</v>
    <v>9</v>
    <v>Finance</v>
    <v>5</v>
    <v>26.57</v>
    <v>12.13</v>
    <v>1.7332000000000001</v>
    <v>-0.45</v>
    <v>-5.8479999999999999E-3</v>
    <v>-1.8450000000000001E-2</v>
    <v>-0.14000000000000001</v>
    <v>USD</v>
    <v>Baker Hughes Company is an energy technology company. The Company operates through four business segments: Oilfield Services (OFS), Oilfield Equipment (OFE), Turbomachinery &amp; Process Solutions (TPS), and Digital Solutions (DS). OFS designs and manufactures products and services for onshore and offshore oil and gas operations across the lifecycle of a well, including exploration, drilling, evaluation, completion, production, intervention and abandonment. OFE provides a portfolio of mission critical products and services utilized during drilling and over the life of a field. TPS provides equipment and related services for mechanical-drive, compression and power-generation applications across the oil and gas industry and energy industry. DS combines hardware technologies with enterprise-class software products and analytics to connect industrial assets, providing customers with the data, safety and security. The Company distributes products and services to oil and gas markets.</v>
    <v>54000</v>
    <v>New York Stock Exchange</v>
    <v>XNYS</v>
    <v>XNYS</v>
    <v>17021 Aldine Westfield Rd, HOUSTON, TX, 77073-5101 US</v>
    <v>24.35</v>
    <v>Oil &amp; Gas Related Equipment and Services</v>
    <v>Stock</v>
    <v>44456.958333344533</v>
    <v>289</v>
    <v>23.805</v>
    <v>24957790000</v>
    <v>BAKER HUGHES COMPANY</v>
    <v>BAKER HUGHES COMPANY</v>
    <v>24.285</v>
    <v>0</v>
    <v>24.39</v>
    <v>23.94</v>
    <v>23.8</v>
    <v>1042514000</v>
    <v>BKR</v>
    <v>BAKER HUGHES COMPANY (XNYS:BKR)</v>
    <v>30927715</v>
    <v>6677274</v>
    <v>2016</v>
  </rv>
  <rv s="4">
    <v>290</v>
  </rv>
  <rv s="0">
    <v>http://en.wikipedia.org/wiki/Ball_Corporation</v>
    <v>Wikipedia</v>
  </rv>
  <rv s="1">
    <v>0</v>
    <v>292</v>
  </rv>
  <rv s="2">
    <v>6</v>
    <v>https://www.bing.com/th?id=AMMS_4297450c1c009476f956a70d795dc61d&amp;qlt=95</v>
    <v>293</v>
    <v>0</v>
    <v>https://www.bing.com/images/search?form=xlimg&amp;q=ball+corporation</v>
    <v>Image of BALL CORPORATION</v>
  </rv>
  <rv s="0">
    <v>https://www.bing.com/financeapi/forcetrigger?t=a1oma2&amp;q=XNYS%3aBLL&amp;form=skydnc</v>
    <v>Learn more on Bing</v>
  </rv>
  <rv s="3">
    <v>en-US</v>
    <v>a1oma2</v>
    <v>268435456</v>
    <v>1</v>
    <v>Powered by Refinitiv</v>
    <v>0</v>
    <v>BALL CORPORATION (XNYS:BLL)</v>
    <v>3</v>
    <v>4</v>
    <v>Finance</v>
    <v>5</v>
    <v>102.76</v>
    <v>77.950500000000005</v>
    <v>0.48270000000000002</v>
    <v>-0.39</v>
    <v>-2.7070000000000003E-5</v>
    <v>-4.2049999999999995E-3</v>
    <v>-2.5000000000000001E-3</v>
    <v>USD</v>
    <v>Ball Corporation is focused on suppling aluminum packaging for the beverage, personal care and household products industries. The Company’s sustainable and aluminum packaging products are produced for a various of end uses and are manufactured in facilities worldwide. It also provides aerospace and other technologies and services to governmental and commercial customers within its aerospace segment. The Company’s segments include beverage packaging, North and Central America; beverage packaging, Europe, Middle East and Africa (beverage packaging, EMEA); beverage packaging, South America and aerospace. The Company produces spacecraft, instruments and sensors, radio frequency systems and components, data exploitation solutions and a range of advanced technologies and products that enable weather prediction and climate change monitoring.</v>
    <v>21500</v>
    <v>New York Stock Exchange</v>
    <v>XNYS</v>
    <v>XNYS</v>
    <v>9200 W. 108TH CIRCLE, WESTMINSTER, CO, 80021 US</v>
    <v>92.81</v>
    <v>294</v>
    <v>Containers &amp; Packaging</v>
    <v>Stock</v>
    <v>44456.958333344533</v>
    <v>295</v>
    <v>91.38</v>
    <v>30165730000</v>
    <v>BALL CORPORATION</v>
    <v>BALL CORPORATION</v>
    <v>92.72</v>
    <v>36.614800000000002</v>
    <v>92.75</v>
    <v>92.36</v>
    <v>92.357500000000002</v>
    <v>326610300</v>
    <v>BLL</v>
    <v>BALL CORPORATION (XNYS:BLL)</v>
    <v>3007576</v>
    <v>1938335</v>
    <v>1922</v>
  </rv>
  <rv s="4">
    <v>296</v>
  </rv>
  <rv s="0">
    <v>https://www.bing.com/financeapi/forcetrigger?t=a1o4sm&amp;q=XNYS%3aBAC&amp;form=skydnc</v>
    <v>Learn more on Bing</v>
  </rv>
  <rv s="5">
    <v>en-US</v>
    <v>a1o4sm</v>
    <v>268435456</v>
    <v>1</v>
    <v>Powered by Refinitiv</v>
    <v>7</v>
    <v>BANK OF AMERICA CORPORATION (XNYS:BAC)</v>
    <v>8</v>
    <v>9</v>
    <v>Finance</v>
    <v>5</v>
    <v>43.49</v>
    <v>22.95</v>
    <v>1.5566</v>
    <v>0.05</v>
    <v>-2.4690000000000003E-3</v>
    <v>1.2360000000000001E-3</v>
    <v>-0.1</v>
    <v>USD</v>
    <v>Bank of America Corporation is a bank holding company and a financial holding company. The Company is a financial institution, serving individual consumers, small- and middle-market businesses, institutional investors, corporations and governments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Bank of America Private Bank; Global Banking, which provides a range of lending-related products and services; Global Markets, which offers sales and trading services and research services.</v>
    <v>212000</v>
    <v>New York Stock Exchange</v>
    <v>XNYS</v>
    <v>XNYS</v>
    <v>Bank of America Corporate Center, 100 N Tryon St, CHARLOTTE, NC, 28255-0001 US</v>
    <v>40.664999999999999</v>
    <v>Banking Services</v>
    <v>Stock</v>
    <v>44456.998098043747</v>
    <v>298</v>
    <v>40.08</v>
    <v>340803600000</v>
    <v>BANK OF AMERICA CORPORATION</v>
    <v>BANK OF AMERICA CORPORATION</v>
    <v>40.340000000000003</v>
    <v>13.552199999999999</v>
    <v>40.450000000000003</v>
    <v>40.5</v>
    <v>40.4</v>
    <v>8414904000</v>
    <v>BAC</v>
    <v>BANK OF AMERICA CORPORATION (XNYS:BAC)</v>
    <v>92752611</v>
    <v>43973679</v>
    <v>1998</v>
  </rv>
  <rv s="4">
    <v>299</v>
  </rv>
  <rv s="0">
    <v>http://es.wikipedia.org/wiki/The_Bank_of_New_York_Mellon</v>
    <v>Wikipedia</v>
  </rv>
  <rv s="1">
    <v>0</v>
    <v>301</v>
  </rv>
  <rv s="2">
    <v>6</v>
    <v>https://www.bing.com/th?id=AMMS_92555b27b2f8f9ffad617ad1dbdce053&amp;qlt=95</v>
    <v>302</v>
    <v>0</v>
    <v>https://www.bing.com/images/search?form=xlimg&amp;q=the+bank+of+new+york+mellon</v>
    <v>Image of THE BANK OF NEW YORK MELLON CORPORATION</v>
  </rv>
  <rv s="0">
    <v>https://www.bing.com/financeapi/forcetrigger?t=a1ojc7&amp;q=XNYS%3aBK&amp;form=skydnc</v>
    <v>Learn more on Bing</v>
  </rv>
  <rv s="3">
    <v>en-US</v>
    <v>a1ojc7</v>
    <v>268435456</v>
    <v>1</v>
    <v>Powered by Refinitiv</v>
    <v>0</v>
    <v>THE BANK OF NEW YORK MELLON CORPORATION (XNYS:BK)</v>
    <v>3</v>
    <v>4</v>
    <v>Finance</v>
    <v>5</v>
    <v>56.64</v>
    <v>32.65</v>
    <v>1.0923</v>
    <v>-0.22</v>
    <v>1.3880999999999999E-2</v>
    <v>-4.2830000000000003E-3</v>
    <v>0.71</v>
    <v>USD</v>
    <v>The Bank of New York Mellon Corporation is a global investments company, which is focused on helping its clients manage and service their financial assets throughout the investment lifecycle. It provides financial services for institutions, corporations or individual investors. It allows clients to create, trade, hold, manage, service, distribute or restructure investments. The Company's business is divided into two business segments: Investment Services, and Investment and Wealth Management. It also has an Other segment, which includes the leasing portfolio, corporate treasury activities, derivatives and other trading, corporate and bank-owned life insurance, renewable energy investments and business exits. The Company has approximately $41.1 trillion in assets under custody and/or administration and $2.2 trillion in assets under management. It offers asset servicing, issuer services, treasury services, clearance and collateral management services to its clients.</v>
    <v>48800</v>
    <v>New York Stock Exchange</v>
    <v>XNYS</v>
    <v>XNYS</v>
    <v>240 Greenwich St, NEW YORK, NY, 10007-2163 US</v>
    <v>51.49</v>
    <v>303</v>
    <v>Investment Banking &amp; Investment Services</v>
    <v>Stock</v>
    <v>44456.958333367969</v>
    <v>304</v>
    <v>50.465000000000003</v>
    <v>44151330000</v>
    <v>THE BANK OF NEW YORK MELLON CORPORATION</v>
    <v>THE BANK OF NEW YORK MELLON CORPORATION</v>
    <v>51.18</v>
    <v>13.2728</v>
    <v>51.37</v>
    <v>51.15</v>
    <v>51.86</v>
    <v>863173700</v>
    <v>BK</v>
    <v>THE BANK OF NEW YORK MELLON CORPORATION (XNYS:BK)</v>
    <v>11539055</v>
    <v>4460654</v>
    <v>2007</v>
  </rv>
  <rv s="4">
    <v>305</v>
  </rv>
  <rv s="0">
    <v>http://en.wikipedia.org/wiki/Baxter_International</v>
    <v>Wikipedia</v>
  </rv>
  <rv s="1">
    <v>0</v>
    <v>307</v>
  </rv>
  <rv s="2">
    <v>6</v>
    <v>https://www.bing.com/th?id=AMMS_4230b746138148fdd5d743c2c6c7e615&amp;qlt=95</v>
    <v>308</v>
    <v>0</v>
    <v>https://www.bing.com/images/search?form=xlimg&amp;q=baxter+international</v>
    <v>Image of BAXTER INTERNATIONAL INC.</v>
  </rv>
  <rv s="0">
    <v>https://www.bing.com/financeapi/forcetrigger?t=a1o76h&amp;q=XNYS%3aBAX&amp;form=skydnc</v>
    <v>Learn more on Bing</v>
  </rv>
  <rv s="3">
    <v>en-US</v>
    <v>a1o76h</v>
    <v>268435456</v>
    <v>1</v>
    <v>Powered by Refinitiv</v>
    <v>0</v>
    <v>BAXTER INTERNATIONAL INC. (XNYS:BAX)</v>
    <v>3</v>
    <v>4</v>
    <v>Finance</v>
    <v>5</v>
    <v>88.32</v>
    <v>73.12</v>
    <v>0.63690000000000002</v>
    <v>0.39</v>
    <v>-9.5680000000000001E-3</v>
    <v>4.6860000000000001E-3</v>
    <v>-0.8</v>
    <v>USD</v>
    <v>Baxter International Inc., through its subsidiaries, provides a portfolio of essential healthcare products. The Company’s products include renal care, medication delivery, pharmaceuticals, clinical nutrition, advanced surgery and acute therapies. Its renal care offering includes peritoneal dialysis (PD), hemodialysis (HD) and additional dialysis therapies and services. Its medication delivery offerings include intravenous (IV) therapies, infusion pumps, administration sets and drug reconstitution devices. Its pharmaceuticals offerings include premixed and oncology drug platforms, inhaled anesthesia and critical care products and pharmacy compounding services. Its clinical nutrition offerings include parenteral nutrition (PN) therapies and related products. Its advanced surgery offerings include biological products and medical devices used in surgical procedures for hemostasis, tissue sealing and adhesion prevention. It also offers polysaccharide hemostatic system (PerClot) products.</v>
    <v>50000</v>
    <v>New York Stock Exchange</v>
    <v>XNYS</v>
    <v>XNYS</v>
    <v>1 Baxter Pkwy, DEERFIELD, IL, 60015-4625 US</v>
    <v>83.63</v>
    <v>309</v>
    <v>Healthcare Equipment &amp; Supplies</v>
    <v>Stock</v>
    <v>44456.958333356248</v>
    <v>310</v>
    <v>82.71</v>
    <v>41797500000</v>
    <v>BAXTER INTERNATIONAL INC.</v>
    <v>BAXTER INTERNATIONAL INC.</v>
    <v>82.94</v>
    <v>38.159599999999998</v>
    <v>83.22</v>
    <v>83.61</v>
    <v>82.81</v>
    <v>499910200</v>
    <v>BAX</v>
    <v>BAXTER INTERNATIONAL INC. (XNYS:BAX)</v>
    <v>4507852</v>
    <v>3797368</v>
    <v>1931</v>
  </rv>
  <rv s="4">
    <v>311</v>
  </rv>
  <rv s="0">
    <v>https://www.bing.com/financeapi/forcetrigger?t=a1ock2&amp;q=XNYS%3aBDX&amp;form=skydnc</v>
    <v>Learn more on Bing</v>
  </rv>
  <rv s="5">
    <v>en-US</v>
    <v>a1ock2</v>
    <v>268435456</v>
    <v>1</v>
    <v>Powered by Refinitiv</v>
    <v>7</v>
    <v>BECTON, DICKINSON AND COMPANY (XNYS:BDX)</v>
    <v>8</v>
    <v>9</v>
    <v>Finance</v>
    <v>5</v>
    <v>267.37</v>
    <v>219.5</v>
    <v>0.75900000000000001</v>
    <v>-0.72</v>
    <v>0</v>
    <v>-2.7409999999999999E-3</v>
    <v>0</v>
    <v>USD</v>
    <v>Becton, Dickinson and Company (BD) is a global medical technology company engaged in the development, manufacture and sale of a range of medical supplies, devices, laboratory equipment and diagnostic products. The Company operates through segments such as BD Medical, BD Life Sciences and BD Interventional. The BD Medical segment produces an array of medical technologies and devices that are used to help improve healthcare delivery in a range of settings. BD Medical consists of various business units, including medication delivery solutions, medication management solutions, diabetes care and pharmaceutical systems. The BD Life Sciences segment provides products for the safe collection and transport of diagnostics specimens, and instruments and reagent systems to detect a range of infectious diseases, healthcare-associated infections and cancers. The BD Interventional segment provides vascular, urology, oncology and surgical specialty products.</v>
    <v>72000</v>
    <v>New York Stock Exchange</v>
    <v>XNYS</v>
    <v>XNYS</v>
    <v>1 Becton Dr, FRANKLIN LAKES, NJ, 07417-1815 US</v>
    <v>262.93</v>
    <v>Healthcare Equipment &amp; Supplies</v>
    <v>Stock</v>
    <v>44456.958333367969</v>
    <v>313</v>
    <v>260.41000000000003</v>
    <v>75229470000</v>
    <v>BECTON, DICKINSON AND COMPANY</v>
    <v>BECTON, DICKINSON AND COMPANY</v>
    <v>262</v>
    <v>41.2517</v>
    <v>262.67</v>
    <v>261.95</v>
    <v>261.95</v>
    <v>287190200</v>
    <v>BDX</v>
    <v>BECTON, DICKINSON AND COMPANY (XNYS:BDX)</v>
    <v>2887689</v>
    <v>1445110</v>
    <v>1906</v>
  </rv>
  <rv s="4">
    <v>314</v>
  </rv>
  <rv s="0">
    <v>https://creativecommons.org/licenses/by-sa/3.0</v>
    <v>CC BY-SA 3.0</v>
  </rv>
  <rv s="0">
    <v>http://en.wikipedia.org/wiki/Berkshire_Hathaway</v>
    <v>Wikipedia</v>
  </rv>
  <rv s="1">
    <v>316</v>
    <v>317</v>
  </rv>
  <rv s="2">
    <v>6</v>
    <v>https://www.bing.com/th?id=AMMS_030d5c96ae1e8173075ad6734ed25793&amp;qlt=95</v>
    <v>318</v>
    <v>0</v>
    <v>https://www.bing.com/images/search?form=xlimg&amp;q=berkshire+hathaway</v>
    <v>Image of BERKSHIRE HATHAWAY INC.</v>
  </rv>
  <rv s="0">
    <v>https://www.bing.com/financeapi/forcetrigger?t=a1otrw&amp;q=XNYS%3aBRK.B&amp;form=skydnc</v>
    <v>Learn more on Bing</v>
  </rv>
  <rv s="3">
    <v>en-US</v>
    <v>a1otrw</v>
    <v>268435456</v>
    <v>1</v>
    <v>Powered by Refinitiv</v>
    <v>0</v>
    <v>BERKSHIRE HATHAWAY INC. (XNYS:BRK.B)</v>
    <v>3</v>
    <v>4</v>
    <v>Finance</v>
    <v>5</v>
    <v>295.08300000000003</v>
    <v>197.81</v>
    <v>0.91320000000000001</v>
    <v>-0.75</v>
    <v>-3.6130000000000001E-5</v>
    <v>-2.7029999999999997E-3</v>
    <v>-0.01</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such as shared aircraft ownership programs, aviation pilot training, electronic components distribution and various retailing businesses, including automobile dealerships and furniture leasing.</v>
    <v>360000</v>
    <v>New York Stock Exchange</v>
    <v>XNYS</v>
    <v>XNYS</v>
    <v>3555 Farnam St, OMAHA, NE, 68131-3311 US</v>
    <v>281</v>
    <v>319</v>
    <v>Consumer Goods Conglomerates</v>
    <v>Stock</v>
    <v>44456.999874675785</v>
    <v>320</v>
    <v>275.42</v>
    <v>626421500000</v>
    <v>BERKSHIRE HATHAWAY INC.</v>
    <v>BERKSHIRE HATHAWAY INC.</v>
    <v>277.64</v>
    <v>15.323600000000001</v>
    <v>277.51</v>
    <v>276.76</v>
    <v>276.75</v>
    <v>1507050</v>
    <v>BRK.B</v>
    <v>BERKSHIRE HATHAWAY INC. (XNYS:BRK.B)</v>
    <v>15864326</v>
    <v>3883246</v>
    <v>1998</v>
  </rv>
  <rv s="4">
    <v>321</v>
  </rv>
  <rv s="0">
    <v>http://en.wikipedia.org/wiki/Best_Buy</v>
    <v>Wikipedia</v>
  </rv>
  <rv s="1">
    <v>0</v>
    <v>323</v>
  </rv>
  <rv s="2">
    <v>6</v>
    <v>https://www.bing.com/th?id=AMMS_834ee863884006e65a95bce7088cf297&amp;qlt=95</v>
    <v>324</v>
    <v>0</v>
    <v>https://www.bing.com/images/search?form=xlimg&amp;q=best+buy</v>
    <v>Image of Best Buy Co., Inc.</v>
  </rv>
  <rv s="0">
    <v>https://www.bing.com/financeapi/forcetrigger?t=a1o9gh&amp;q=XNYS%3aBBY&amp;form=skydnc</v>
    <v>Learn more on Bing</v>
  </rv>
  <rv s="3">
    <v>en-US</v>
    <v>a1o9gh</v>
    <v>268435456</v>
    <v>1</v>
    <v>Powered by Refinitiv</v>
    <v>0</v>
    <v>Best Buy Co., Inc. (XNYS:BBY)</v>
    <v>3</v>
    <v>4</v>
    <v>Finance</v>
    <v>5</v>
    <v>128.57499999999999</v>
    <v>95.93</v>
    <v>1.5496000000000001</v>
    <v>0.06</v>
    <v>-9.1219999999999997E-5</v>
    <v>5.4760000000000008E-4</v>
    <v>-0.01</v>
    <v>USD</v>
    <v>Best Buy Co., Inc. is a provider of consumer technology products and services. The Company offers a range of merchandise and services to its customers, including consumer electronics, appliances, computing devices, mobile phones, entertainment, and other products. Its services include consultation, delivery, design, health-related services, installation, memberships, repair, set-up, technical support, and warranty-related services. The Company's business segments are Domestic and International. The Domestic segment includes the operations in all states, districts, and territories of the United States, under various brand names including Best Buy, Best Buy Business, Best Buy Express, Best Buy Health, CST, Geek Squad, GreatCall, Lively, Magnolia and Pacific Kitchen and Home and the domain names bestbuy.com and greatcall.com. The International segment includes all operations in Canada and Mexico under the brand names Best Buy, Best Buy Express, Best Buy Mobile and Geek Squad.</v>
    <v>102000</v>
    <v>New York Stock Exchange</v>
    <v>XNYS</v>
    <v>XNYS</v>
    <v>7601 Penn Ave S, RICHFIELD, MN, 55423-8500 US</v>
    <v>111.11</v>
    <v>325</v>
    <v>Specialty Retailers</v>
    <v>Stock</v>
    <v>44456.996383935155</v>
    <v>326</v>
    <v>109.18</v>
    <v>26962600000</v>
    <v>Best Buy Co., Inc.</v>
    <v>Best Buy Co., Inc.</v>
    <v>109.39</v>
    <v>11.1919</v>
    <v>109.56</v>
    <v>109.62</v>
    <v>109.61</v>
    <v>245964200</v>
    <v>BBY</v>
    <v>Best Buy Co., Inc. (XNYS:BBY)</v>
    <v>2946200</v>
    <v>2568128</v>
    <v>1966</v>
  </rv>
  <rv s="4">
    <v>327</v>
  </rv>
  <rv s="0">
    <v>https://www.bing.com/financeapi/forcetrigger?t=a1ohur&amp;q=XNAS%3aBIIB&amp;form=skydnc</v>
    <v>Learn more on Bing</v>
  </rv>
  <rv s="5">
    <v>en-US</v>
    <v>a1ohur</v>
    <v>268435456</v>
    <v>1</v>
    <v>Powered by Refinitiv</v>
    <v>7</v>
    <v>BIOGEN INC. (XNAS:BIIB)</v>
    <v>8</v>
    <v>9</v>
    <v>Finance</v>
    <v>5</v>
    <v>468.55</v>
    <v>223.25</v>
    <v>0.436</v>
    <v>0.5</v>
    <v>3.6640000000000002E-4</v>
    <v>1.668E-3</v>
    <v>0.11</v>
    <v>USD</v>
    <v>Biogen Inc. is a biopharmaceutical company. The Company focuses on discovering, developing, manufacturing and delivering therapies to people living with serious neurological, rare and autoimmune diseases. The Company's marketed products include TECFIDERA, VUMERITY, AVONEX, PLEGRIDY, TYSABRI and FAMPYRA for the treatment of multiple sclerosis (MS), FUMADERM for the treatment of severe plaque psoriasis and SPINRAZA for the treatment of spinal muscular atrophy (SMA). It also has a collaboration agreement with Genentech, Inc. (Genentech), a member of the Roche Group, with respect to RITUXAN for the treatment of non-Hodgkin's lymphoma, chronic lymphocytic leukemia (CLL) and other conditions; GAZYVA indicated for the treatment of CLL and follicular lymphoma; OCREVUS for the treatment of primary progressive MS (PPMS) and relapsing MS (RMS), and other anti-CD20 therapies. The Company's pipeline includes BIIB074; BAN2401; BIIB061; BIIB067, BIIB124, BIIB074, BIIB118 and TMS-007.</v>
    <v>9100</v>
    <v>Nasdaq Stock Market</v>
    <v>XNAS</v>
    <v>XNAS</v>
    <v>225 Binney St, CAMBRIDGE, MA, 02142-1031 US</v>
    <v>300.85000000000002</v>
    <v>Pharmaceuticals</v>
    <v>Stock</v>
    <v>44456.988411122657</v>
    <v>329</v>
    <v>296.56</v>
    <v>44738350000</v>
    <v>BIOGEN INC.</v>
    <v>BIOGEN INC.</v>
    <v>300.85000000000002</v>
    <v>24.039899999999999</v>
    <v>299.69</v>
    <v>300.19</v>
    <v>300.3</v>
    <v>149033400</v>
    <v>BIIB</v>
    <v>BIOGEN INC. (XNAS:BIIB)</v>
    <v>1680045</v>
    <v>974527</v>
    <v>1997</v>
  </rv>
  <rv s="4">
    <v>330</v>
  </rv>
  <rv s="0">
    <v>http://en.wikipedia.org/wiki/BlackRock</v>
    <v>Wikipedia</v>
  </rv>
  <rv s="1">
    <v>0</v>
    <v>332</v>
  </rv>
  <rv s="2">
    <v>6</v>
    <v>https://www.bing.com/th?id=AMMS_b2d4a50d8bd276f479b105b8c1258045&amp;qlt=95</v>
    <v>333</v>
    <v>0</v>
    <v>https://www.bing.com/images/search?form=xlimg&amp;q=blackrock</v>
    <v>Image of BLACKROCK, INC.</v>
  </rv>
  <rv s="0">
    <v>https://www.bing.com/financeapi/forcetrigger?t=a1om4c&amp;q=XNYS%3aBLK&amp;form=skydnc</v>
    <v>Learn more on Bing</v>
  </rv>
  <rv s="3">
    <v>en-US</v>
    <v>a1om4c</v>
    <v>268435456</v>
    <v>1</v>
    <v>Powered by Refinitiv</v>
    <v>0</v>
    <v>BLACKROCK, INC. (XNYS:BLK)</v>
    <v>3</v>
    <v>4</v>
    <v>Finance</v>
    <v>5</v>
    <v>959.88499999999999</v>
    <v>531.39</v>
    <v>1.177</v>
    <v>-13.81</v>
    <v>-2.396E-4</v>
    <v>-1.5509E-2</v>
    <v>-0.21</v>
    <v>USD</v>
    <v>BlackRock, Inc. (BlackRock) is an investment management company. BlackRock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It offers its Aladdin investment system, as well as risk management, outsourcing, advisory and technology services, to institutional investors and wealth management intermediaries.</v>
    <v>16900</v>
    <v>New York Stock Exchange</v>
    <v>XNYS</v>
    <v>XNYS</v>
    <v>55 E 52nd St, NEW YORK, NY, 10055-0002 US</v>
    <v>887.56039999999996</v>
    <v>334</v>
    <v>Investment Banking &amp; Investment Services</v>
    <v>Stock</v>
    <v>44456.997042395313</v>
    <v>335</v>
    <v>868.80499999999995</v>
    <v>133419400000</v>
    <v>BLACKROCK, INC.</v>
    <v>BLACKROCK, INC.</v>
    <v>878.01</v>
    <v>25.021899999999999</v>
    <v>890.44</v>
    <v>876.63</v>
    <v>876.42</v>
    <v>152195800</v>
    <v>BLK</v>
    <v>BLACKROCK, INC. (XNYS:BLK)</v>
    <v>1273707</v>
    <v>392148</v>
    <v>2006</v>
  </rv>
  <rv s="4">
    <v>336</v>
  </rv>
  <rv s="0">
    <v>http://en.wikipedia.org/wiki/Boeing</v>
    <v>Wikipedia</v>
  </rv>
  <rv s="1">
    <v>0</v>
    <v>338</v>
  </rv>
  <rv s="2">
    <v>6</v>
    <v>https://www.bing.com/th?id=AMMS_8bd15fa626b3afb85c59bf7000422779&amp;qlt=95</v>
    <v>339</v>
    <v>0</v>
    <v>https://www.bing.com/images/search?form=xlimg&amp;q=boeing</v>
    <v>Image of THE BOEING COMPANY</v>
  </rv>
  <rv s="0">
    <v>https://www.bing.com/financeapi/forcetrigger?t=a1o4ec&amp;q=XNYS%3aBA&amp;form=skydnc</v>
    <v>Learn more on Bing</v>
  </rv>
  <rv s="3">
    <v>en-US</v>
    <v>a1o4ec</v>
    <v>268435456</v>
    <v>1</v>
    <v>Powered by Refinitiv</v>
    <v>0</v>
    <v>THE BOEING COMPANY (XNYS:BA)</v>
    <v>3</v>
    <v>4</v>
    <v>Finance</v>
    <v>5</v>
    <v>278.56709999999998</v>
    <v>141.58000000000001</v>
    <v>1.6141000000000001</v>
    <v>0</v>
    <v>-2.9060000000000002E-3</v>
    <v>0</v>
    <v>-0.62</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BDS segment is engaged in the research, development, production and modification of manned and unmanned military aircraft and weapons systems for strike, surveillance and mobility. BGS segment provides services to commercial and defense customers. BCC's segment portfolio consists of equipment under operating leases, finance leases, notes and other receivables and assets held for sale.</v>
    <v>141000</v>
    <v>New York Stock Exchange</v>
    <v>XNYS</v>
    <v>XNYS</v>
    <v>100 N Riverside Plz, CHICAGO, IL, 60606-1596 US</v>
    <v>215.37</v>
    <v>340</v>
    <v>Aerospace &amp; Defense</v>
    <v>Stock</v>
    <v>44456.999873575784</v>
    <v>341</v>
    <v>211.91</v>
    <v>125061369384</v>
    <v>THE BOEING COMPANY</v>
    <v>THE BOEING COMPANY</v>
    <v>213.12</v>
    <v>0</v>
    <v>213.36</v>
    <v>213.36</v>
    <v>212.74</v>
    <v>586151900</v>
    <v>BA</v>
    <v>THE BOEING COMPANY (XNYS:BA)</v>
    <v>7944216</v>
    <v>8603596</v>
    <v>1934</v>
  </rv>
  <rv s="4">
    <v>342</v>
  </rv>
  <rv s="0">
    <v>https://www.bing.com/financeapi/forcetrigger?t=az6g8m&amp;q=XNAS%3aBKNG&amp;form=skydnc</v>
    <v>Learn more on Bing</v>
  </rv>
  <rv s="5">
    <v>en-US</v>
    <v>az6g8m</v>
    <v>268435456</v>
    <v>1</v>
    <v>Powered by Refinitiv</v>
    <v>7</v>
    <v>BOOKING HOLDINGS INC. (XNAS:BKNG)</v>
    <v>8</v>
    <v>9</v>
    <v>Finance</v>
    <v>5</v>
    <v>2516</v>
    <v>1589</v>
    <v>1.2619</v>
    <v>-19.63</v>
    <v>-2.176E-3</v>
    <v>-8.371E-3</v>
    <v>-5.0599999999999996</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2,373,000 properties in over 220 countries and territories, and in over 40 languages.</v>
    <v>20300</v>
    <v>Nasdaq Stock Market</v>
    <v>XNAS</v>
    <v>XNAS</v>
    <v>800 CONNECTICUT AVE, NORWALK, CT, 06854-1631 US</v>
    <v>2365.1799999999998</v>
    <v>Hotels &amp; Entertainment Services</v>
    <v>Stock</v>
    <v>44456.970672812502</v>
    <v>344</v>
    <v>2320</v>
    <v>95479320000</v>
    <v>BOOKING HOLDINGS INC.</v>
    <v>BOOKING HOLDINGS INC.</v>
    <v>2350.83</v>
    <v>237.75899999999999</v>
    <v>2345</v>
    <v>2325.37</v>
    <v>2320.31</v>
    <v>41059840</v>
    <v>BKNG</v>
    <v>BOOKING HOLDINGS INC. (XNAS:BKNG)</v>
    <v>369246</v>
    <v>288292</v>
    <v>1998</v>
  </rv>
  <rv s="4">
    <v>345</v>
  </rv>
  <rv s="0">
    <v>https://www.bing.com/financeapi/forcetrigger?t=a1p18m&amp;q=XNYS%3aBWA&amp;form=skydnc</v>
    <v>Learn more on Bing</v>
  </rv>
  <rv s="5">
    <v>en-US</v>
    <v>a1p18m</v>
    <v>268435456</v>
    <v>1</v>
    <v>Powered by Refinitiv</v>
    <v>7</v>
    <v>BORGWARNER INC. (XNYS:BWA)</v>
    <v>8</v>
    <v>9</v>
    <v>Finance</v>
    <v>5</v>
    <v>55.55</v>
    <v>34.299999999999997</v>
    <v>1.5108999999999999</v>
    <v>-0.31</v>
    <v>1.6309999999999999E-3</v>
    <v>-7.1709999999999994E-3</v>
    <v>7.0000000000000007E-2</v>
    <v>USD</v>
    <v>BorgWarner Inc. is engaged in providing technology solutions for combustion, hybrid and electric vehicles. The Company's segments include Engine and Drivetrain. The Engine segment's products include turbochargers, timing devices and chains, emissions systems and thermal systems. The Engine segment develops and manufactures products for gasoline and diesel engines, and alternative powertrains. The Drivetrain segment's products include transmission components and systems, all-wheel drive (AWD) torque transfer systems and rotating electrical devices. The Company's products are manufactured and sold across the world, primarily to original equipment manufacturers (OEMs) of light vehicles (passenger cars, sport-utility vehicles (SUVs), vans and light trucks). The Company's products are also sold to other OEMs of commercial vehicles (medium-duty trucks, heavy-duty trucks and buses) and off-highway vehicles (agricultural and construction machinery and marine applications.</v>
    <v>15900</v>
    <v>New York Stock Exchange</v>
    <v>XNYS</v>
    <v>XNYS</v>
    <v>3850 Hamlin Rd, AUBURN HILLS, MI, 48326-2872 US</v>
    <v>43.22</v>
    <v>Automobiles &amp; Auto Parts</v>
    <v>Stock</v>
    <v>44456.958333333336</v>
    <v>347</v>
    <v>42.22</v>
    <v>10291790000</v>
    <v>BORGWARNER INC.</v>
    <v>BORGWARNER INC.</v>
    <v>42.9</v>
    <v>12.879200000000001</v>
    <v>43.23</v>
    <v>42.92</v>
    <v>42.99</v>
    <v>239790200</v>
    <v>BWA</v>
    <v>BORGWARNER INC. (XNYS:BWA)</v>
    <v>3607906</v>
    <v>1567552</v>
    <v>1987</v>
  </rv>
  <rv s="4">
    <v>348</v>
  </rv>
  <rv s="0">
    <v>https://www.bing.com/financeapi/forcetrigger?t=a1p2p2&amp;q=XNYS%3aBXP&amp;form=skydnc</v>
    <v>Learn more on Bing</v>
  </rv>
  <rv s="5">
    <v>en-US</v>
    <v>a1p2p2</v>
    <v>268435456</v>
    <v>1</v>
    <v>Powered by Refinitiv</v>
    <v>7</v>
    <v>BOSTON PROPERTIES, INC. (XNYS:BXP)</v>
    <v>8</v>
    <v>9</v>
    <v>Finance</v>
    <v>5</v>
    <v>124.24</v>
    <v>69.69</v>
    <v>1.2294</v>
    <v>-1.18</v>
    <v>-1.8092999999999998E-2</v>
    <v>-1.0613999999999998E-2</v>
    <v>-1.99</v>
    <v>USD</v>
    <v>Boston Properties, Inc. is a real estate investment trust. The Company is an owner and developer of office properties in the United States. Its segments by geographic area are Boston, Los Angeles, New York, San Francisco and Washington, District of Columbia (DC). Its segments by property type include Office, Residential and Hotel. The Company owned or had interests in approximately 196 commercial real estate properties, aggregating approximately 51.6 million net rentable square feet of primarily Class A office properties, including nine properties under construction/redevelopment totaling approximately 4.3 million net rentable square feet. The Company's properties consisted of 177 Office properties (including nine properties under construction/redevelopment); one hotel; 12 retail properties, and six residential properties. The Company's tenant base includes sectors, technology, media and life sciences, legal services, financial services, and other professional services.</v>
    <v>750</v>
    <v>New York Stock Exchange</v>
    <v>XNYS</v>
    <v>XNYS</v>
    <v>800 Boylston St Ste 1900, BOSTON, MA, 02199-8101 US</v>
    <v>111.30500000000001</v>
    <v>Residential &amp; Commercial REIT</v>
    <v>Stock</v>
    <v>44456.958333344533</v>
    <v>350</v>
    <v>109.88</v>
    <v>17177050000</v>
    <v>BOSTON PROPERTIES, INC.</v>
    <v>BOSTON PROPERTIES, INC.</v>
    <v>110.68</v>
    <v>57.711399999999998</v>
    <v>111.17</v>
    <v>109.99</v>
    <v>108</v>
    <v>156169200</v>
    <v>BXP</v>
    <v>BOSTON PROPERTIES, INC. (XNYS:BXP)</v>
    <v>1450131</v>
    <v>626685</v>
    <v>1997</v>
  </rv>
  <rv s="4">
    <v>351</v>
  </rv>
  <rv s="0">
    <v>https://www.bing.com/financeapi/forcetrigger?t=a1oxur&amp;q=XNYS%3aBSX&amp;form=skydnc</v>
    <v>Learn more on Bing</v>
  </rv>
  <rv s="5">
    <v>en-US</v>
    <v>a1oxur</v>
    <v>268435456</v>
    <v>1</v>
    <v>Powered by Refinitiv</v>
    <v>7</v>
    <v>BOSTON SCIENTIFIC CORPORATION (XNYS:BSX)</v>
    <v>8</v>
    <v>9</v>
    <v>Finance</v>
    <v>5</v>
    <v>46.284999999999997</v>
    <v>32.99</v>
    <v>0.88139999999999996</v>
    <v>-0.53</v>
    <v>4.5079999999999999E-3</v>
    <v>-1.1803999999999999E-2</v>
    <v>0.2</v>
    <v>USD</v>
    <v>Boston Scientific Corporation is a developer, manufacturer and marketer of medical devices that are used in a range of interventional medical specialties. The Company offers its products by businesses such Interventional Cardiology, Peripheral Interventions, Cardiac Rhythm Management, Electrophysiology, Endoscopy, Urology and Pelvic Health, Neuromodulation and Specialty Pharmaceuticals. It operates in three segments: MedSurg, Rhythm and Neuro, and Cardiovascular. MedSurg consists of Endoscopy and Urology and Pelvic Health businesses. Rhythm segment consists of Cardiac Rhythm Management, Electrophysiology and Neuromodulation businesses. Its Cardiovascular segment consists of Interventional Cardiology and Peripheral Interventions businesses. Its product offerings include balloon catheters, rotational atherectomy systems, guide wires, guide catheters, embolic protection devices and diagnostic catheters used in percutaneous transluminal coronary angioplasty (PTCA) procedures.</v>
    <v>38000</v>
    <v>New York Stock Exchange</v>
    <v>XNYS</v>
    <v>XNYS</v>
    <v>300 BOSTON SCIENTIFIC WAY, MARLBOROUGH, MA, 01752-1291 US</v>
    <v>44.71</v>
    <v>Healthcare Equipment &amp; Supplies</v>
    <v>Stock</v>
    <v>44456.999667291406</v>
    <v>353</v>
    <v>43.92</v>
    <v>63176340000</v>
    <v>BOSTON SCIENTIFIC CORPORATION</v>
    <v>BOSTON SCIENTIFIC CORPORATION</v>
    <v>44.53</v>
    <v>122.0872</v>
    <v>44.9</v>
    <v>44.37</v>
    <v>44.57</v>
    <v>1423853000</v>
    <v>BSX</v>
    <v>BOSTON SCIENTIFIC CORPORATION (XNYS:BSX)</v>
    <v>8419640</v>
    <v>5768629</v>
    <v>1979</v>
  </rv>
  <rv s="4">
    <v>354</v>
  </rv>
  <rv s="0">
    <v>https://www.bing.com/financeapi/forcetrigger?t=a1ook2&amp;q=XNYS%3aBMY&amp;form=skydnc</v>
    <v>Learn more on Bing</v>
  </rv>
  <rv s="5">
    <v>en-US</v>
    <v>a1ook2</v>
    <v>268435456</v>
    <v>1</v>
    <v>Powered by Refinitiv</v>
    <v>7</v>
    <v>BRISTOL-MYERS SQUIBB COMPANY (XNYS:BMY)</v>
    <v>8</v>
    <v>9</v>
    <v>Finance</v>
    <v>5</v>
    <v>69.75</v>
    <v>56.753999999999998</v>
    <v>0.59630000000000005</v>
    <v>0.08</v>
    <v>-3.0990000000000002E-3</v>
    <v>1.307E-3</v>
    <v>-0.19</v>
    <v>USD</v>
    <v>Bristol-Myers Squibb Company is engaged in the discovery, development, licensing, manufacturing, marketing, distribution and sale of biopharmaceutical products. The Company's pharmaceutical products include chemically synthesized drugs, or small molecules, and products produced from biological processes, called biologics. Small molecule drugs are administered orally in the form of a pill or tablet. Biologics are administered to patients through injections or by infusion. Its products include Revlimid, Abraxane, Reblozyl, Inrebic, Onureg, Zeposia, Vidaza, Empliciti, Opdivo, Sprycel, Yervoy, Eliquis, Orencia, Baraclude, Reyataz and Sustiva Franchise. It offers products for a range of therapeutic classes, which include oncology, immunology, cardiovascular and fibrosis. Its products are sold to wholesalers, retail pharmacies, hospitals, government entities and the medical profession across the world. Its subsidiaries are Celgene Corp and MyoKardia, Inc.</v>
    <v>30250</v>
    <v>New York Stock Exchange</v>
    <v>XNYS</v>
    <v>XNYS</v>
    <v>430 E 29th St Fl 14, NEW YORK, NY, 10016-8367 US</v>
    <v>61.414999999999999</v>
    <v>Pharmaceuticals</v>
    <v>Stock</v>
    <v>44456.999660693749</v>
    <v>356</v>
    <v>60.36</v>
    <v>136237800000</v>
    <v>BRISTOL-MYERS SQUIBB COMPANY</v>
    <v>BRISTOL-MYERS SQUIBB COMPANY</v>
    <v>60.51</v>
    <v>0</v>
    <v>61.23</v>
    <v>61.31</v>
    <v>61.12</v>
    <v>2222114000</v>
    <v>BMY</v>
    <v>BRISTOL-MYERS SQUIBB COMPANY (XNYS:BMY)</v>
    <v>20450495</v>
    <v>8149014</v>
    <v>1933</v>
  </rv>
  <rv s="4">
    <v>357</v>
  </rv>
  <rv s="0">
    <v>http://en.wikipedia.org/wiki/Broadcom_Inc.</v>
    <v>Wikipedia</v>
  </rv>
  <rv s="1">
    <v>0</v>
    <v>359</v>
  </rv>
  <rv s="2">
    <v>6</v>
    <v>https://www.bing.com/th?id=AMMS_223510cc1bd4d829dfc7dee799fda728&amp;qlt=95</v>
    <v>360</v>
    <v>0</v>
    <v>https://www.bing.com/images/search?form=xlimg&amp;q=avago</v>
    <v>Image of Broadcom Inc.</v>
  </rv>
  <rv s="0">
    <v>https://www.bing.com/financeapi/forcetrigger?t=a1nz8m&amp;q=XNAS%3aAVGO&amp;form=skydnc</v>
    <v>Learn more on Bing</v>
  </rv>
  <rv s="3">
    <v>en-US</v>
    <v>a1nz8m</v>
    <v>268435456</v>
    <v>1</v>
    <v>Powered by Refinitiv</v>
    <v>0</v>
    <v>Broadcom Inc. (XNAS:AVGO)</v>
    <v>3</v>
    <v>4</v>
    <v>Finance</v>
    <v>5</v>
    <v>510.7</v>
    <v>343.48</v>
    <v>0.94740000000000002</v>
    <v>-1.35</v>
    <v>-2.5690000000000001E-3</v>
    <v>-2.6610000000000002E-3</v>
    <v>-1.3</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Its infrastructure software segment includes its mainframe, BizOps and cyber security software solutions, and its fiber channel storage area networking (FC SAN) business. It develops semiconductor devices with a focus on complex digital and mixed signal complementary metal oxide semiconductor (CMOS) based devices and analog III-V based products. It provides semiconductor solutions for managing the movement of data in data center, telecom, enterprise, and embedded networking applications.</v>
    <v>21000</v>
    <v>Nasdaq Stock Market</v>
    <v>XNAS</v>
    <v>XNAS</v>
    <v>1320 Ridder Park Drive, SAN JOSE, CA, 95131 US</v>
    <v>507.62</v>
    <v>361</v>
    <v>Semiconductors &amp; Semiconductor Equipment</v>
    <v>Stock</v>
    <v>44456.999308182814</v>
    <v>362</v>
    <v>501</v>
    <v>208277800000</v>
    <v>Broadcom Inc.</v>
    <v>Broadcom Inc.</v>
    <v>503.97</v>
    <v>37.576999999999998</v>
    <v>507.35</v>
    <v>506</v>
    <v>504.7</v>
    <v>411616300</v>
    <v>AVGO</v>
    <v>Broadcom Inc. (XNAS:AVGO)</v>
    <v>3446968</v>
    <v>1450606</v>
    <v>2018</v>
  </rv>
  <rv s="4">
    <v>363</v>
  </rv>
  <rv s="0">
    <v>http://en.wikipedia.org/wiki/Broadridge_Financial_Solutions</v>
    <v>Wikipedia</v>
  </rv>
  <rv s="1">
    <v>0</v>
    <v>365</v>
  </rv>
  <rv s="2">
    <v>6</v>
    <v>https://www.bing.com/th?id=AMMS_d1a4d94a0562f69c1e2ccb1dc3cbd7df&amp;qlt=95</v>
    <v>366</v>
    <v>0</v>
    <v>https://www.bing.com/images/search?form=xlimg&amp;q=broadridge+financial+solutions</v>
    <v>Image of BROADRIDGE FINANCIAL SOLUTIONS, INC.</v>
  </rv>
  <rv s="0">
    <v>https://www.bing.com/financeapi/forcetrigger?t=a1ossm&amp;q=XNYS%3aBR&amp;form=skydnc</v>
    <v>Learn more on Bing</v>
  </rv>
  <rv s="3">
    <v>en-US</v>
    <v>a1ossm</v>
    <v>268435456</v>
    <v>1</v>
    <v>Powered by Refinitiv</v>
    <v>0</v>
    <v>BROADRIDGE FINANCIAL SOLUTIONS, INC. (XNYS:BR)</v>
    <v>3</v>
    <v>4</v>
    <v>Finance</v>
    <v>5</v>
    <v>177.16</v>
    <v>126.77</v>
    <v>0.88090000000000002</v>
    <v>-2.1</v>
    <v>-1.501E-5</v>
    <v>-1.2451E-2</v>
    <v>-2.5000000000000001E-3</v>
    <v>USD</v>
    <v>Broadridge Financial Solutions, Inc. (Broadridge) is a provider of investor communications and technology-driven solutions to banks, broker-dealers, mutual funds and corporate issuers. The Company's segments include Investor Communication Solutions, and Global Technology and Operations. The Company offers Bank/Broker-Dealer Investor Communication Solutions, Customer Communication Solutions, Corporate Issuer Solutions, Advisor Solutions and Mutual Fund and Retirement Solutions through Investor Communication Solutions segment. The Company offers a middle- and back-office securities processing platform for North American and global broker-dealers. Its services include investor and customer communications, securities processing, and data and analytics solutions. The Company delivers a range of solutions that helps its clients serve their retail and institutional customers across the entire investment lifecycle, including pre-trade, trade, and post-trade processing functionality.</v>
    <v>13704</v>
    <v>New York Stock Exchange</v>
    <v>XNYS</v>
    <v>XNYS</v>
    <v>5 Dakota Dr, LAKE SUCCESS, NY, 11042-1107 US</v>
    <v>169.4</v>
    <v>367</v>
    <v>Financial Technology (Fintech) &amp; Infrastructure</v>
    <v>Stock</v>
    <v>44456.958333367969</v>
    <v>368</v>
    <v>166.33</v>
    <v>19349000000</v>
    <v>BROADRIDGE FINANCIAL SOLUTIONS, INC.</v>
    <v>BROADRIDGE FINANCIAL SOLUTIONS, INC.</v>
    <v>168.14</v>
    <v>36.336399999999998</v>
    <v>168.66</v>
    <v>166.56</v>
    <v>166.5575</v>
    <v>116168300</v>
    <v>BR</v>
    <v>BROADRIDGE FINANCIAL SOLUTIONS, INC. (XNYS:BR)</v>
    <v>720685</v>
    <v>419533</v>
    <v>2006</v>
  </rv>
  <rv s="4">
    <v>369</v>
  </rv>
  <rv s="0">
    <v>https://www.bing.com/financeapi/forcetrigger?t=a1odxm&amp;q=XNYS%3aBF.B&amp;form=skydnc</v>
    <v>Learn more on Bing</v>
  </rv>
  <rv s="5">
    <v>en-US</v>
    <v>a1odxm</v>
    <v>268435456</v>
    <v>1</v>
    <v>Powered by Refinitiv</v>
    <v>7</v>
    <v>BROWN-FORMAN CORPORATION (XNYS:BF.B)</v>
    <v>8</v>
    <v>9</v>
    <v>Finance</v>
    <v>5</v>
    <v>82.24</v>
    <v>67.739999999999995</v>
    <v>0.80640000000000001</v>
    <v>-1.27</v>
    <v>3.0200000000000001E-3</v>
    <v>-1.7937999999999999E-2</v>
    <v>0.21</v>
    <v>USD</v>
    <v>Brown-Forman Corporation is a spirit and wine company. The Company manufactures, distill, bottle, import, export, market, and sell a range of beverage alcohol products. The Company has a portfolio of approximately 40 spirit, ready-to-drink (RTD) cocktail, and wine brands. Its principal brands include Jack Daniel's Tennessee Whiskey, Jack Daniel's RTDs, Jack Daniel's Tennessee Honey, Gentleman Jack Rare Tennessee Whiskey, Jack Daniel's Tennessee Fire, Jack Daniel's Single Barrel Collection, Jack Daniel's Sinatra Select, Jack Daniel's Winter Jack, Jack Daniel's No. 27 Gold Tennessee Whiskey, Finlandia Vodkas, Korbel California Brandy, Korbel California Champagnes, Woodford Reserve Kentucky Bourbons, Woodford Reserve Double Oaked, el Jimador Tequilas, el Jimador New Mix RTDs, Herradura Tequilas, Sonoma-Cutrer California Wines, Chambord Liqueur, Old Forester Kentucky Straight Bourbon Whisky, Coopers' Craft Kentucky Bourbon, Antiguo Tequila, Pepe Lopez Tequila and Fords Gin.</v>
    <v>4700</v>
    <v>New York Stock Exchange</v>
    <v>XNYS</v>
    <v>XNYS</v>
    <v>850 DIXIE HWY, LOUISVILLE, KY, 40210-1038 US</v>
    <v>70.47</v>
    <v>Beverages</v>
    <v>Stock</v>
    <v>44456.984557233591</v>
    <v>371</v>
    <v>69.48</v>
    <v>32613010000</v>
    <v>BROWN-FORMAN CORPORATION</v>
    <v>BROWN-FORMAN CORPORATION</v>
    <v>70.400000000000006</v>
    <v>44.260199999999998</v>
    <v>70.8</v>
    <v>69.53</v>
    <v>69.739999999999995</v>
    <v>478852700</v>
    <v>BF.B</v>
    <v>BROWN-FORMAN CORPORATION (XNYS:BF.B)</v>
    <v>3033650</v>
    <v>942522</v>
    <v>1933</v>
  </rv>
  <rv s="4">
    <v>372</v>
  </rv>
  <rv s="0">
    <v>https://www.bing.com/financeapi/forcetrigger?t=a1pnu2&amp;q=XNAS%3aCHRW&amp;form=skydnc</v>
    <v>Learn more on Bing</v>
  </rv>
  <rv s="5">
    <v>en-US</v>
    <v>a1pnu2</v>
    <v>268435456</v>
    <v>1</v>
    <v>Powered by Refinitiv</v>
    <v>7</v>
    <v>C.H. ROBINSON WORLDWIDE, INC. (XNAS:CHRW)</v>
    <v>8</v>
    <v>9</v>
    <v>Finance</v>
    <v>5</v>
    <v>106.75</v>
    <v>84.67</v>
    <v>0.72309999999999997</v>
    <v>-2.83</v>
    <v>6.2900000000000005E-3</v>
    <v>-3.1349999999999996E-2</v>
    <v>0.55000000000000004</v>
    <v>USD</v>
    <v>C.H. Robinson Worldwide, Inc. is a provider of transportation services and logistics solutions through a network of offices operating in North America, Europe, Asia, Australia, New Zealand and South America. The Company's segments include North American Surface Transportation (NAST), Global Forwarding, Robinson Fresh, and All Other and Corporate. The NAST segment provides freight transportation services across North America through a network of offices in the United States, Canada and Mexico. The primary services provided by Global Forwarding segment include ocean freight services, air freight services, and customs brokerage. The Robinson Fresh segment provides sourcing under the trade name Robinson Fresh. The All Other and Corporate segment primarily consists of Managed Services and Other Surface Transportation outside of North America. It develops global transportation and distribution networks to provide transportation and supply chain services throughout the world.</v>
    <v>15233</v>
    <v>Nasdaq Stock Market</v>
    <v>XNAS</v>
    <v>XNAS</v>
    <v>14701 Charlson Rd, EDEN PRAIRIE, MN, 55347-5076 US</v>
    <v>89.8</v>
    <v>Freight &amp; Logistics Services</v>
    <v>Stock</v>
    <v>44456.944900416405</v>
    <v>374</v>
    <v>86.87</v>
    <v>11516880000</v>
    <v>C.H. ROBINSON WORLDWIDE, INC.</v>
    <v>C.H. ROBINSON WORLDWIDE, INC.</v>
    <v>89.8</v>
    <v>18.830100000000002</v>
    <v>90.27</v>
    <v>87.44</v>
    <v>87.99</v>
    <v>131711700</v>
    <v>CHRW</v>
    <v>C.H. ROBINSON WORLDWIDE, INC. (XNAS:CHRW)</v>
    <v>4927193</v>
    <v>941707</v>
    <v>1997</v>
  </rv>
  <rv s="4">
    <v>375</v>
  </rv>
  <rv s="0">
    <v>https://www.bing.com/financeapi/forcetrigger?t=a1q44c&amp;q=XNYS%3aCOG&amp;form=skydnc</v>
    <v>Learn more on Bing</v>
  </rv>
  <rv s="5">
    <v>en-US</v>
    <v>a1q44c</v>
    <v>268435456</v>
    <v>1</v>
    <v>Powered by Refinitiv</v>
    <v>7</v>
    <v>CABOT OIL &amp; GAS CORPORATION (XNYS:COG)</v>
    <v>8</v>
    <v>9</v>
    <v>Finance</v>
    <v>5</v>
    <v>20.329999999999998</v>
    <v>14.28</v>
    <v>9.9500000000000005E-2</v>
    <v>0.04</v>
    <v>5.1520000000000005E-4</v>
    <v>2.065E-3</v>
    <v>0.01</v>
    <v>USD</v>
    <v>Cabot Oil &amp; Gas Corporation is an independent oil and gas company engaged in the development, exploitation and exploration of oil and gas properties. The Company operates in the segment of natural gas and oil development, exploitation, exploration and production, in the continental United States. Its assets are concentrated in areas with known hydrocarbon resources, which are conducive to multi-well, repeatable drilling programs. As of December 31, 2016, its exploration, development and production operations were primarily concentrated in two unconventional plays: the Marcellus Shale in northeast Pennsylvania and the Eagle Ford Shale in south Texas. The Company also has operations in various other unconventional and conventional plays throughout the continental United States. Its Marcellus Shale properties are principally located in Susquehanna County, Pennsylvania. Its properties in the Eagle Ford Shale are principally located in Atascosa, Frio and La Salle Counties, Texas.</v>
    <v>503</v>
    <v>New York Stock Exchange</v>
    <v>XNYS</v>
    <v>XNYS</v>
    <v>840 Gessner Rd Ste 1400, HOUSTON, TX, 77024-4152 US</v>
    <v>19.61</v>
    <v>Oil &amp; Gas</v>
    <v>Stock</v>
    <v>44456.980233992967</v>
    <v>377</v>
    <v>19.285</v>
    <v>7757482000</v>
    <v>CABOT OIL &amp; GAS CORPORATION</v>
    <v>CABOT OIL &amp; GAS CORPORATION</v>
    <v>19.440000000000001</v>
    <v>28.463899999999999</v>
    <v>19.37</v>
    <v>19.41</v>
    <v>19.420000000000002</v>
    <v>399664200</v>
    <v>COG</v>
    <v>CABOT OIL &amp; GAS CORPORATION (XNYS:COG)</v>
    <v>14756737</v>
    <v>8705690</v>
    <v>1989</v>
  </rv>
  <rv s="4">
    <v>378</v>
  </rv>
  <rv s="0">
    <v>http://en.wikipedia.org/wiki/Cadence_Design_Systems</v>
    <v>Wikipedia</v>
  </rv>
  <rv s="1">
    <v>0</v>
    <v>380</v>
  </rv>
  <rv s="2">
    <v>6</v>
    <v>https://www.bing.com/th?id=AMMS_ee2a034fbfd96909b87f1d7f46a15eee&amp;qlt=95</v>
    <v>381</v>
    <v>0</v>
    <v>https://www.bing.com/images/search?form=xlimg&amp;q=cadence+design+systems</v>
    <v>Image of CADENCE DESIGN SYSTEMS, INC.</v>
  </rv>
  <rv s="0">
    <v>https://www.bing.com/financeapi/forcetrigger?t=a1pejc&amp;q=XNAS%3aCDNS&amp;form=skydnc</v>
    <v>Learn more on Bing</v>
  </rv>
  <rv s="3">
    <v>en-US</v>
    <v>a1pejc</v>
    <v>268435456</v>
    <v>1</v>
    <v>Powered by Refinitiv</v>
    <v>0</v>
    <v>CADENCE DESIGN SYSTEMS, INC. (XNAS:CDNS)</v>
    <v>3</v>
    <v>4</v>
    <v>Finance</v>
    <v>5</v>
    <v>168.61</v>
    <v>97.45</v>
    <v>1.0244</v>
    <v>-3.98</v>
    <v>0</v>
    <v>-2.3746E-2</v>
    <v>0</v>
    <v>USD</v>
    <v>Cadence Design Systems, Inc. provides solutions that enable its customers to design electronic products. The Company's product categories include Functional Verification, Digital integrated circuits (IC) Design and Signoff, Custom IC Design and Verification, System Interconnect and Analysis, and intellectual property (IP). Functional verification products are used to verify that the circuitry or the software designed to perform as intended. Digital IC design offerings are used to create representations of a digital circuit or an IC that can be verified for correctness prior to implementation. Custom IC design and verification offerings are used to create schematic and physical representations of circuits down to the transistor level for analog and memory designs. System Interconnect and Analysis offerings are used to develop printed circuit boards and IC packages. Design IP offerings consist of functional blocks, which customers integrate into their ICs for the development process.</v>
    <v>8800</v>
    <v>Nasdaq Stock Market</v>
    <v>XNAS</v>
    <v>XNAS</v>
    <v>2655 Seely Ave, SAN JOSE, CA, 95134-1931 US</v>
    <v>167.02500000000001</v>
    <v>382</v>
    <v>Software &amp; IT Services</v>
    <v>Stock</v>
    <v>44456.99616696719</v>
    <v>383</v>
    <v>162.46</v>
    <v>45289510000</v>
    <v>CADENCE DESIGN SYSTEMS, INC.</v>
    <v>CADENCE DESIGN SYSTEMS, INC.</v>
    <v>167</v>
    <v>69.116100000000003</v>
    <v>167.61</v>
    <v>163.63</v>
    <v>163.63</v>
    <v>276780000</v>
    <v>CDNS</v>
    <v>CADENCE DESIGN SYSTEMS, INC. (XNAS:CDNS)</v>
    <v>2759104</v>
    <v>997673</v>
    <v>1987</v>
  </rv>
  <rv s="4">
    <v>384</v>
  </rv>
  <rv s="0">
    <v>https://www.bing.com/financeapi/forcetrigger?t=a1q7jc&amp;q=XNYS%3aCPB&amp;form=skydnc</v>
    <v>Learn more on Bing</v>
  </rv>
  <rv s="5">
    <v>en-US</v>
    <v>a1q7jc</v>
    <v>268435456</v>
    <v>1</v>
    <v>Powered by Refinitiv</v>
    <v>7</v>
    <v>CAMPBELL SOUP COMPANY (XNYS:CPB)</v>
    <v>8</v>
    <v>9</v>
    <v>Finance</v>
    <v>5</v>
    <v>53.77</v>
    <v>40.049999999999997</v>
    <v>0.54990000000000006</v>
    <v>-0.33</v>
    <v>5.0939999999999996E-3</v>
    <v>-7.5829999999999995E-3</v>
    <v>0.22</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14500</v>
    <v>New York Stock Exchange</v>
    <v>XNYS</v>
    <v>XNYS</v>
    <v>Campbell Pl, CAMDEN, NJ, 08103 US</v>
    <v>43.7</v>
    <v>Food &amp; Tobacco</v>
    <v>Stock</v>
    <v>44456.999669108591</v>
    <v>386</v>
    <v>43.075000000000003</v>
    <v>13088790000</v>
    <v>CAMPBELL SOUP COMPANY</v>
    <v>CAMPBELL SOUP COMPANY</v>
    <v>43.4</v>
    <v>13.1426</v>
    <v>43.52</v>
    <v>43.19</v>
    <v>43.41</v>
    <v>303051500</v>
    <v>CPB</v>
    <v>CAMPBELL SOUP COMPANY (XNYS:CPB)</v>
    <v>9252206</v>
    <v>3361588</v>
    <v>1922</v>
  </rv>
  <rv s="4">
    <v>387</v>
  </rv>
  <rv s="0">
    <v>http://en.wikipedia.org/wiki/Capital_One</v>
    <v>Wikipedia</v>
  </rv>
  <rv s="1">
    <v>0</v>
    <v>389</v>
  </rv>
  <rv s="2">
    <v>6</v>
    <v>https://www.bing.com/th?id=AMMS_6d3ca362046ee166c6c9bb2119b31aa3&amp;qlt=95</v>
    <v>390</v>
    <v>0</v>
    <v>https://www.bing.com/images/search?form=xlimg&amp;q=capital+one</v>
    <v>Image of CAPITAL ONE FINANCIAL CORPORATION</v>
  </rv>
  <rv s="0">
    <v>https://www.bing.com/financeapi/forcetrigger?t=a1q3jc&amp;q=XNYS%3aCOF&amp;form=skydnc</v>
    <v>Learn more on Bing</v>
  </rv>
  <rv s="3">
    <v>en-US</v>
    <v>a1q3jc</v>
    <v>268435456</v>
    <v>1</v>
    <v>Powered by Refinitiv</v>
    <v>0</v>
    <v>CAPITAL ONE FINANCIAL CORPORATION (XNYS:COF)</v>
    <v>3</v>
    <v>4</v>
    <v>Finance</v>
    <v>5</v>
    <v>177.95</v>
    <v>66.215800000000002</v>
    <v>1.7742</v>
    <v>-0.6</v>
    <v>-3.5720000000000001E-3</v>
    <v>-3.7459999999999998E-3</v>
    <v>-0.56999999999999995</v>
    <v>USD</v>
    <v>Capital One Financial Corporation is a diversified financial services holding company. The Company, along with its subsidiaries, offers a range of financial products and services to consumers, small businesses and commercial clients through digital channels, branches, cafes and other distribution channels. The Company's segments include Credit Card, Consumer Banking and Commercial Banking. The Credit Card segment consists of its domestic consumer and small business card lending, and the international card lending businesses in Canada and the United Kingdom. The Consumer Banking segment consists of its deposit gathering activities for consumers and small businesses and national auto lending. The Commercial Banking consists of its lending, deposit gathering, capital markets and treasury management services to commercial real estate, and commercial and industrial customers.</v>
    <v>52000</v>
    <v>New York Stock Exchange</v>
    <v>XNYS</v>
    <v>XNYS</v>
    <v>1680 Capital One Dr Ste 1400, MC LEAN, VA, 22102-3407 US</v>
    <v>161.15</v>
    <v>391</v>
    <v>Banking Services</v>
    <v>Stock</v>
    <v>44456.996167603909</v>
    <v>392</v>
    <v>158.44999999999999</v>
    <v>71186380000</v>
    <v>CAPITAL ONE FINANCIAL CORPORATION</v>
    <v>CAPITAL ONE FINANCIAL CORPORATION</v>
    <v>159.1</v>
    <v>6.3959999999999999</v>
    <v>160.16999999999999</v>
    <v>159.57</v>
    <v>159</v>
    <v>446113800</v>
    <v>COF</v>
    <v>CAPITAL ONE FINANCIAL CORPORATION (XNYS:COF)</v>
    <v>4829969</v>
    <v>2823559</v>
    <v>1994</v>
  </rv>
  <rv s="4">
    <v>393</v>
  </rv>
  <rv s="0">
    <v>http://tr.wikipedia.org/wiki/Capri_Holdings</v>
    <v>Wikipedia</v>
  </rv>
  <rv s="1">
    <v>0</v>
    <v>395</v>
  </rv>
  <rv s="2">
    <v>6</v>
    <v>https://www.bing.com/th?id=AMMS_5c16e25d6ddafbef38b5e819ef9fa058&amp;qlt=95</v>
    <v>396</v>
    <v>0</v>
    <v>https://www.bing.com/images/search?form=xlimg&amp;q=michael+kors+selfridges+oxford+street</v>
    <v>Image of Capri Holdings Limited</v>
  </rv>
  <rv s="0">
    <v>https://www.bing.com/financeapi/forcetrigger?t=a1wmfr&amp;q=XNYS%3aCPRI&amp;form=skydnc</v>
    <v>Learn more on Bing</v>
  </rv>
  <rv s="3">
    <v>en-US</v>
    <v>a1wmfr</v>
    <v>268435456</v>
    <v>1</v>
    <v>Powered by Refinitiv</v>
    <v>0</v>
    <v>Capri Holdings Limited (XNYS:CPRI)</v>
    <v>3</v>
    <v>4</v>
    <v>Finance</v>
    <v>5</v>
    <v>61.25</v>
    <v>17.11</v>
    <v>2.5163000000000002</v>
    <v>-0.16</v>
    <v>-1.5199999999999999E-3</v>
    <v>-3.0299999999999997E-3</v>
    <v>-0.08</v>
    <v>USD</v>
    <v>Capri Holdings Limited, formerly Michael Kors Holdings Limited ,is a designer, marketer, distributor and retailer of branded women's apparel and accessories and men's apparel bearing the Michael Kors tradename and related trademarks MICHAEL KORS, MICHAEL MICHAEL KORS, and various other related trademarks and logos. The Company operates through three segments: retail, wholesale and licensing. The Retail operations consist of collection stores and lifestyle stores, including concessions and outlet stores, located primarily in the Americas (the United States, Canada and Latin America), Europe and Asia, as well as e-commerce. Wholesale revenues are principally derived from major department and specialty stores located throughout the Americas, Europe and Asia. The Company licenses its trademarks on products, such as fragrances, beauty, eyewear, leather goods, jewelry, watches, coats, men's suits, swimwear, furs and ties, as well as through geographic licenses.</v>
    <v>9300</v>
    <v>New York Stock Exchange</v>
    <v>XNYS</v>
    <v>XNYS</v>
    <v>33 Kingsway, LONDON, UNITED KINGDOM-NA, WC2B 6UF GB</v>
    <v>53.64</v>
    <v>397</v>
    <v>Specialty Retailers</v>
    <v>Stock</v>
    <v>44456.996278483595</v>
    <v>398</v>
    <v>51.87</v>
    <v>8002042000</v>
    <v>Capri Holdings Limited</v>
    <v>Capri Holdings Limited</v>
    <v>52.82</v>
    <v>24.163399999999999</v>
    <v>52.8</v>
    <v>52.64</v>
    <v>52.56</v>
    <v>152014500</v>
    <v>CPRI</v>
    <v>Capri Holdings Limited (XNYS:CPRI)</v>
    <v>2337865</v>
    <v>1686659</v>
    <v>2002</v>
  </rv>
  <rv s="4">
    <v>399</v>
  </rv>
  <rv s="0">
    <v>https://www.bing.com/financeapi/forcetrigger?t=a1p58m&amp;q=XNYS%3aCAH&amp;form=skydnc</v>
    <v>Learn more on Bing</v>
  </rv>
  <rv s="5">
    <v>en-US</v>
    <v>a1p58m</v>
    <v>268435456</v>
    <v>1</v>
    <v>Powered by Refinitiv</v>
    <v>7</v>
    <v>CARDINAL HEALTH, INC. (XNYS:CAH)</v>
    <v>8</v>
    <v>9</v>
    <v>Finance</v>
    <v>5</v>
    <v>62.96</v>
    <v>44.65</v>
    <v>1.0418000000000001</v>
    <v>-0.16</v>
    <v>0</v>
    <v>-3.0340000000000002E-3</v>
    <v>0</v>
    <v>USD</v>
    <v>Cardinal Health, Inc. is a healthcare services and products company. The Company operates through two segments: Pharmaceutical and Medical. The Pharmaceutical segment distributes branded and generic pharmaceutical, specialty pharmaceutical, over-the-counter healthcare and consumer products. This segment also provides services to pharmaceutical manufacturers and healthcare providers for specialty pharmaceutical products; operates nuclear pharmacies and radiopharmaceutical manufacturing facilities; provides pharmacy management services to hospitals; and repackages generic pharmaceuticals and over-the-counter healthcare products. The Medical segment manufactures, sources and distributes a range of medical, surgical and laboratory products, which are sold in the United States, Canada, Europe, Asia and other markets. This segment also distributes a range of national brand products and provides supply chain services and solutions to hospitals and other healthcare providers.</v>
    <v>47300</v>
    <v>New York Stock Exchange</v>
    <v>XNYS</v>
    <v>XNYS</v>
    <v>7000 Cardinal Pl, DUBLIN, OH, 43017-1091 US</v>
    <v>53.465000000000003</v>
    <v>Food &amp; Drug Retailing</v>
    <v>Stock</v>
    <v>44456.958333344533</v>
    <v>401</v>
    <v>52.35</v>
    <v>15268500000</v>
    <v>CARDINAL HEALTH, INC.</v>
    <v>CARDINAL HEALTH, INC.</v>
    <v>52.59</v>
    <v>25.497599999999998</v>
    <v>52.73</v>
    <v>52.57</v>
    <v>52.57</v>
    <v>290441400</v>
    <v>CAH</v>
    <v>CARDINAL HEALTH, INC. (XNYS:CAH)</v>
    <v>7119385</v>
    <v>2189539</v>
    <v>1979</v>
  </rv>
  <rv s="4">
    <v>402</v>
  </rv>
  <rv s="0">
    <v>http://en.wikipedia.org/wiki/CarMax</v>
    <v>Wikipedia</v>
  </rv>
  <rv s="1">
    <v>0</v>
    <v>404</v>
  </rv>
  <rv s="2">
    <v>6</v>
    <v>https://www.bing.com/th?id=AMMS_a1bc3e48789f8172b90310c79bc48cc4&amp;qlt=95</v>
    <v>405</v>
    <v>0</v>
    <v>https://www.bing.com/images/search?form=xlimg&amp;q=carmax</v>
    <v>Image of CARMAX, INC.</v>
  </rv>
  <rv s="0">
    <v>https://www.bing.com/financeapi/forcetrigger?t=a1wksm&amp;q=XNYS%3aKMX&amp;form=skydnc</v>
    <v>Learn more on Bing</v>
  </rv>
  <rv s="3">
    <v>en-US</v>
    <v>a1wksm</v>
    <v>268435456</v>
    <v>1</v>
    <v>Powered by Refinitiv</v>
    <v>0</v>
    <v>CARMAX, INC. (XNYS:KMX)</v>
    <v>3</v>
    <v>4</v>
    <v>Finance</v>
    <v>5</v>
    <v>142.07900000000001</v>
    <v>84.7</v>
    <v>1.5689</v>
    <v>0.6</v>
    <v>-4.5620000000000001E-3</v>
    <v>4.2950000000000002E-3</v>
    <v>-0.64</v>
    <v>USD</v>
    <v>CarMax, Inc. (CarMax) is a holding company. The Company is a retailer of used vehicles. The Company operates through two segments: CarMax Sales Operations and CarMax Auto Finance (CAF). The Company's CarMax Sales Operations segment consists of all aspects of its auto merchandising and service operations, excluding financing provided by CAF. The Company's CAF segment consists of its own finance operation that provides vehicle financing through CarMax stores. The Company operates approximately 160 used car stores in over 70 metropolitan markets. The Company's products and services include retail merchandising, wholesale auctions, extended protection plans (EPPs), reconditioning and service, and customer credit. The Company's CarMax Sales Operations segment sells used vehicles, purchases used vehicles from customers and other sources, sells related products and services, and arranges financing options for customers. CAF operates in the auto finance sector of the consumer finance market.</v>
    <v>26889</v>
    <v>New York Stock Exchange</v>
    <v>XNYS</v>
    <v>XNYS</v>
    <v>12800 Tuckahoe Creek Pkwy, RICHMOND, VA, 23238-1115 US</v>
    <v>142.07900000000001</v>
    <v>406</v>
    <v>Specialty Retailers</v>
    <v>Stock</v>
    <v>44456.958333356248</v>
    <v>407</v>
    <v>138.9</v>
    <v>22858160000</v>
    <v>CARMAX, INC.</v>
    <v>CARMAX, INC.</v>
    <v>139.03</v>
    <v>19.661000000000001</v>
    <v>139.69</v>
    <v>140.29</v>
    <v>139.65</v>
    <v>162935100</v>
    <v>KMX</v>
    <v>CARMAX, INC. (XNYS:KMX)</v>
    <v>1599664</v>
    <v>787802</v>
    <v>1996</v>
  </rv>
  <rv s="4">
    <v>408</v>
  </rv>
  <rv s="0">
    <v>http://pl.wikipedia.org/wiki/Carnival_(przedsiębiorstwo)</v>
    <v>Wikipedia</v>
  </rv>
  <rv s="1">
    <v>316</v>
    <v>410</v>
  </rv>
  <rv s="2">
    <v>6</v>
    <v>https://www.bing.com/th?id=AMMS_5f475a377b75db6d0e663e4c5e81a369&amp;qlt=95</v>
    <v>411</v>
    <v>0</v>
    <v>https://www.bing.com/images/search?form=xlimg&amp;q=carnival+corporation+%26+plc</v>
    <v>Image of Carnival Corp</v>
  </rv>
  <rv s="0">
    <v>https://www.bing.com/financeapi/forcetrigger?t=a1pctc&amp;q=XNYS%3aCCL&amp;form=skydnc</v>
    <v>Learn more on Bing</v>
  </rv>
  <rv s="3">
    <v>en-US</v>
    <v>a1pctc</v>
    <v>268435456</v>
    <v>1</v>
    <v>Powered by Refinitiv</v>
    <v>0</v>
    <v>Carnival Corp (XNYS:CCL)</v>
    <v>3</v>
    <v>4</v>
    <v>Finance</v>
    <v>5</v>
    <v>31.52</v>
    <v>12.11</v>
    <v>2.319</v>
    <v>0.46</v>
    <v>-2.5480000000000004E-3</v>
    <v>1.9921999999999999E-2</v>
    <v>-0.06</v>
    <v>USD</v>
    <v>Carnival Corporation is a leisure travel company. The Company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The Company's geographic areas include United States, Canada, Continental Europe, Asia, Australia, New Zealand and United Kingdom.</v>
    <v>69000</v>
    <v>New York Stock Exchange</v>
    <v>XNYS</v>
    <v>XNYS</v>
    <v>3655 NW 87th Ave, Po Box 1347, MIAMI, FL, 33178-2428 US</v>
    <v>23.84</v>
    <v>412</v>
    <v>Hotels &amp; Entertainment Services</v>
    <v>Stock</v>
    <v>44456.999765717184</v>
    <v>413</v>
    <v>23.14</v>
    <v>26654930000</v>
    <v>Carnival Corp</v>
    <v>Carnival Corp</v>
    <v>23.21</v>
    <v>0</v>
    <v>23.09</v>
    <v>23.55</v>
    <v>23.49</v>
    <v>1146431000</v>
    <v>CCL</v>
    <v>Carnival Corp (XNYS:CCL)</v>
    <v>33607783</v>
    <v>28743652</v>
    <v>1974</v>
  </rv>
  <rv s="4">
    <v>414</v>
  </rv>
  <rv s="0">
    <v>http://en.wikipedia.org/wiki/Caterpillar_Inc.</v>
    <v>Wikipedia</v>
  </rv>
  <rv s="1">
    <v>0</v>
    <v>416</v>
  </rv>
  <rv s="2">
    <v>6</v>
    <v>https://www.bing.com/th?id=AMMS_5f946e09982396613622ebabae1bd253&amp;qlt=95</v>
    <v>417</v>
    <v>0</v>
    <v>https://www.bing.com/images/search?form=xlimg&amp;q=caterpillar+inc.</v>
    <v>Image of CATERPILLAR INC.</v>
  </rv>
  <rv s="0">
    <v>https://www.bing.com/financeapi/forcetrigger?t=a1p7zr&amp;q=XNYS%3aCAT&amp;form=skydnc</v>
    <v>Learn more on Bing</v>
  </rv>
  <rv s="3">
    <v>en-US</v>
    <v>a1p7zr</v>
    <v>268435456</v>
    <v>1</v>
    <v>Powered by Refinitiv</v>
    <v>0</v>
    <v>CATERPILLAR INC. (XNYS:CAT)</v>
    <v>3</v>
    <v>4</v>
    <v>Finance</v>
    <v>5</v>
    <v>246.69</v>
    <v>142.72999999999999</v>
    <v>0.90869999999999995</v>
    <v>-3.85</v>
    <v>-1.7519999999999999E-3</v>
    <v>-1.891E-2</v>
    <v>-0.35</v>
    <v>USD</v>
    <v>Caterpillar Inc. is a manufacturer of construction and mining equipment, diesel and natural gas engines, industrial gas turbines and diesel-electric locomotives. The Company operates through segments, including Construction Industries, which is engaged in supporting customers using machinery in infrastructure, forestry and building construction; Resource Industries, which is engaged in supporting customers using machinery in mining, heavy construction, quarry, waste and material handling applications; Energy &amp; Transportation, which supports customers in oil and gas, power generation, marine, rail and industrial applications, including Cat machines; Financial Products segment, which provides financing and related services, and All Other operating segments, which includes activities, such as product management and development, and manufacturing of filters and fluids, undercarriage, ground engaging tools, fluid transfer products, and sealing and connecting components for Cat products.</v>
    <v>97300</v>
    <v>New York Stock Exchange</v>
    <v>XNYS</v>
    <v>XNYS</v>
    <v>510 Lake Cook Rd Ste 100, DEERFIELD, IL, 60015-4971 US</v>
    <v>203.27</v>
    <v>418</v>
    <v>Machinery, Equipment &amp; Components</v>
    <v>Stock</v>
    <v>44456.999942256247</v>
    <v>419</v>
    <v>199.45</v>
    <v>109357400000</v>
    <v>CATERPILLAR INC.</v>
    <v>CATERPILLAR INC.</v>
    <v>202.63</v>
    <v>26.0124</v>
    <v>203.6</v>
    <v>199.75</v>
    <v>199.4</v>
    <v>547471500</v>
    <v>CAT</v>
    <v>CATERPILLAR INC. (XNYS:CAT)</v>
    <v>6355040</v>
    <v>2997037</v>
    <v>1986</v>
  </rv>
  <rv s="4">
    <v>420</v>
  </rv>
  <rv s="0">
    <v>http://en.wikipedia.org/wiki/Chicago_Board_Options_Exchange</v>
    <v>Wikipedia</v>
  </rv>
  <rv s="1">
    <v>0</v>
    <v>422</v>
  </rv>
  <rv s="2">
    <v>6</v>
    <v>https://www.bing.com/th?id=AMMS_4de4ecb19a73c43bd69bda3fea98b277&amp;qlt=95</v>
    <v>423</v>
    <v>0</v>
    <v>https://www.bing.com/images/search?form=xlimg&amp;q=chicago+board+options+exchange</v>
    <v>Image of Cboe Global Markets, Inc.</v>
  </rv>
  <rv s="0">
    <v>https://www.bing.com/financeapi/forcetrigger?t=a1pap2&amp;q=BATS%3aCBOE&amp;form=skydnc</v>
    <v>Learn more on Bing</v>
  </rv>
  <rv s="3">
    <v>en-US</v>
    <v>a1pap2</v>
    <v>268435456</v>
    <v>1</v>
    <v>Powered by Refinitiv</v>
    <v>0</v>
    <v>Cboe Global Markets, Inc. (BATS:CBOE)</v>
    <v>3</v>
    <v>4</v>
    <v>Finance</v>
    <v>20</v>
    <v>138.99940000000001</v>
    <v>77.63</v>
    <v>0.65</v>
    <v>-0.1</v>
    <v>2.022E-5</v>
    <v>-8.0829999999999997E-4</v>
    <v>2.5000000000000001E-3</v>
    <v>USD</v>
    <v>Cboe Global Markets, Inc. is a holding company that provides trading and investment solutions to investors around the world. The Company offers trading across a diverse range of products in multiple asset classes and geographies, including options, futures, United States and European equities, exchange-traded products (ETPs), global foreign exchange (FX) and multi-asset volatility products based on the Cboe Volatility Index (VIX Index). The Company’s trading venues include the options exchange in the United States and the stock exchange in Europe. Its products include VIX Index &amp; Volatility, stock exchange options, options on single stocks and exchange traded products, Mini Options, Weeklys Options, Strategy Benchmark Indexes, Social Media Indexes, Contract Specs and Trading Hours and Trader Incentive Programs. Through its subsidiary, Hanweck Associates, LLC, it delivers real-time risk and margin analytics on global derivatives markets.</v>
    <v>1010</v>
    <v>CBOE BZX Exchange</v>
    <v>BATS</v>
    <v>BATS</v>
    <v>400 S La Salle St, CHICAGO, IL, 60605-1023 US</v>
    <v>123.9</v>
    <v>424</v>
    <v>Investment Banking &amp; Investment Services</v>
    <v>Stock</v>
    <v>44456.888135462497</v>
    <v>425</v>
    <v>121.16</v>
    <v>13179680000</v>
    <v>Cboe Global Markets, Inc.</v>
    <v>Cboe Global Markets, Inc.</v>
    <v>123.57</v>
    <v>30.382899999999999</v>
    <v>123.71</v>
    <v>123.61</v>
    <v>123.6125</v>
    <v>106623100</v>
    <v>CBOE</v>
    <v>Cboe Global Markets, Inc. (BATS:CBOE)</v>
    <v>876363</v>
    <v>768989</v>
    <v>2006</v>
  </rv>
  <rv s="4">
    <v>426</v>
  </rv>
  <rv s="0">
    <v>https://www.bing.com/financeapi/forcetrigger?t=azetdm&amp;q=XNYS%3aCBRE&amp;form=skydnc</v>
    <v>Learn more on Bing</v>
  </rv>
  <rv s="5">
    <v>en-US</v>
    <v>azetdm</v>
    <v>268435456</v>
    <v>1</v>
    <v>Powered by Refinitiv</v>
    <v>7</v>
    <v>CBRE GROUP, INC. (XNYS:CBRE)</v>
    <v>8</v>
    <v>9</v>
    <v>Finance</v>
    <v>5</v>
    <v>99.73</v>
    <v>43.17</v>
    <v>1.4767999999999999</v>
    <v>-1.51</v>
    <v>1.044E-3</v>
    <v>-1.5521E-2</v>
    <v>0.1</v>
    <v>USD</v>
    <v>CBRE Group, Inc. is a holding company that conducts all its operations through its subsidiaries. The Company is focused on providing services to real estate investors and occupiers. For investors, the Company provides capital markets, property leasing, investment, property management, and valuation and development services. For occupiers, the Company provides facilities management, project management, transaction and consulting services. Its segments include Advisory Services, Global Workplace Solutions and Real Estate Investments. Advisory Services provides a range of services, including property leasing, property sales, mortgage services, and property management. Global Workplace Solutions provides contractually based outsourcing services to occupiers of real estate, including facilities management, project management and transaction services. Real Estate Investments includes investment management services and development services in the United States and the United Kingdom.</v>
    <v>100000</v>
    <v>New York Stock Exchange</v>
    <v>XNYS</v>
    <v>XNYS</v>
    <v>2100 MCKINNEY AVENUE, SUITE 1250, DALLAS, TX, 75201 US</v>
    <v>97.64</v>
    <v>Real Estate Operations</v>
    <v>Stock</v>
    <v>44456.958333356248</v>
    <v>428</v>
    <v>95.21</v>
    <v>32156830000</v>
    <v>CBRE GROUP, INC.</v>
    <v>CBRE GROUP, INC.</v>
    <v>96.31</v>
    <v>27.335599999999999</v>
    <v>97.29</v>
    <v>95.78</v>
    <v>95.88</v>
    <v>335736400</v>
    <v>CBRE</v>
    <v>CBRE GROUP, INC. (XNYS:CBRE)</v>
    <v>2250484</v>
    <v>1174068</v>
    <v>2001</v>
  </rv>
  <rv s="4">
    <v>429</v>
  </rv>
  <rv s="0">
    <v>http://en.wikipedia.org/wiki/CDW</v>
    <v>Wikipedia</v>
  </rv>
  <rv s="1">
    <v>0</v>
    <v>431</v>
  </rv>
  <rv s="2">
    <v>6</v>
    <v>https://www.bing.com/th?id=AMMS_a4c464aaf95cb3234f599e2bde262503&amp;qlt=95</v>
    <v>432</v>
    <v>0</v>
    <v>https://www.bing.com/images/search?form=xlimg&amp;q=cdw</v>
    <v>Image of CDW CORPORATION</v>
  </rv>
  <rv s="0">
    <v>https://www.bing.com/financeapi/forcetrigger?t=a1pf4c&amp;q=XNAS%3aCDW&amp;form=skydnc</v>
    <v>Learn more on Bing</v>
  </rv>
  <rv s="3">
    <v>en-US</v>
    <v>a1pf4c</v>
    <v>268435456</v>
    <v>1</v>
    <v>Powered by Refinitiv</v>
    <v>0</v>
    <v>CDW CORPORATION (XNAS:CDW)</v>
    <v>3</v>
    <v>4</v>
    <v>Finance</v>
    <v>5</v>
    <v>203.82</v>
    <v>105.87</v>
    <v>1.1223000000000001</v>
    <v>-3.2</v>
    <v>-5.9640000000000006E-3</v>
    <v>-1.6466000000000001E-2</v>
    <v>-1.1399999999999999</v>
    <v>USD</v>
    <v>CDW Corporation is a technology company, which is a multi-brand provider of information technology (IT) solutions to business, government, education and healthcare customers in the United States, the United Kingdom and Canada. The Company offers a range of hardware and software products to integrated IT solutions and services that include on-premise, hybrid and cloud capabilities across data center and networking, digital workspace, security and virtualization. The Company's business segments include Corporate, Small Business, and Public. The Corporate segment primarily serves the United States private sector business customers. The Small Business segment primarily serves the United States private sector business customers. The Public segment comprises of government agencies, education, and healthcare institutions in the United States.</v>
    <v>10000</v>
    <v>Nasdaq Stock Market</v>
    <v>XNAS</v>
    <v>XNAS</v>
    <v>200 N Milwaukee Ave, VERNON HILLS, IL, 60061-1577 US</v>
    <v>193.68</v>
    <v>433</v>
    <v>Software &amp; IT Services</v>
    <v>Stock</v>
    <v>44456.984622534372</v>
    <v>434</v>
    <v>190.17</v>
    <v>26280880000</v>
    <v>CDW CORPORATION</v>
    <v>CDW CORPORATION</v>
    <v>192.88</v>
    <v>32.869500000000002</v>
    <v>194.34</v>
    <v>191.14</v>
    <v>190</v>
    <v>137495500</v>
    <v>CDW</v>
    <v>CDW CORPORATION (XNAS:CDW)</v>
    <v>1866858</v>
    <v>629678</v>
    <v>2007</v>
  </rv>
  <rv s="4">
    <v>435</v>
  </rv>
  <rv s="0">
    <v>https://www.bing.com/financeapi/forcetrigger?t=a1pffr&amp;q=XNYS%3aCE&amp;form=skydnc</v>
    <v>Learn more on Bing</v>
  </rv>
  <rv s="5">
    <v>en-US</v>
    <v>a1pffr</v>
    <v>268435456</v>
    <v>1</v>
    <v>Powered by Refinitiv</v>
    <v>7</v>
    <v>CELANESE CORPORATION (XNYS:CE)</v>
    <v>8</v>
    <v>9</v>
    <v>Finance</v>
    <v>5</v>
    <v>171.0017</v>
    <v>103.3</v>
    <v>1.2439</v>
    <v>-3.45</v>
    <v>-1.0070000000000001E-3</v>
    <v>-2.2644000000000001E-2</v>
    <v>-0.15</v>
    <v>USD</v>
    <v>Celanese Corporation (Celanese) is a technology and specialty materials company. The Company's segments include Advanced Engineered Materials, Consumer Specialties, Industrial Specialties, Acetyl Intermediates and Other Activities. The Advanced Engineered Materials segment includes the Company's engineered materials business and certain affiliates. The Consumer Specialties segment includes the Company's cellulose derivatives and food ingredients businesses, which serve consumer-driven applications. The Industrial Specialties segment includes the Company's emulsion polymers and ethylene vinyl acetate (EVA) polymers businesses. The Acetyl Intermediates segment includes the Company's intermediate chemistry business, which produces and supplies acetyl products, including acetic acid, vinyl acetate monomer (VAM), acetic anhydride and acetate esters. The Company has operations in North America, Europe and Asia. As of December 31, 2016, the Company had 30 global production facilities.</v>
    <v>7658</v>
    <v>New York Stock Exchange</v>
    <v>XNYS</v>
    <v>XNYS</v>
    <v>222 Las Colinas Blvd W Ste 900N, IRVING, TX, 75039-5467 US</v>
    <v>152.5</v>
    <v>Chemicals</v>
    <v>Stock</v>
    <v>44456.958333356248</v>
    <v>437</v>
    <v>147.87</v>
    <v>16546200000</v>
    <v>CELANESE CORPORATION</v>
    <v>CELANESE CORPORATION</v>
    <v>151.69</v>
    <v>6.9683999999999999</v>
    <v>152.36000000000001</v>
    <v>148.91</v>
    <v>148.76</v>
    <v>111115400</v>
    <v>CE</v>
    <v>CELANESE CORPORATION (XNYS:CE)</v>
    <v>1377441</v>
    <v>541474</v>
    <v>2004</v>
  </rv>
  <rv s="4">
    <v>438</v>
  </rv>
  <rv s="0">
    <v>http://en.wikipedia.org/wiki/Centene_Corporation</v>
    <v>Wikipedia</v>
  </rv>
  <rv s="1">
    <v>0</v>
    <v>440</v>
  </rv>
  <rv s="2">
    <v>6</v>
    <v>https://www.bing.com/th?id=AMMS_6f86ea8ccb32136e3cf343fbef04dda2&amp;qlt=95</v>
    <v>441</v>
    <v>0</v>
    <v>https://www.bing.com/images/search?form=xlimg&amp;q=centene+corporation</v>
    <v>Image of CENTENE CORPORATION</v>
  </rv>
  <rv s="0">
    <v>https://www.bing.com/financeapi/forcetrigger?t=a1pzfr&amp;q=XNYS%3aCNC&amp;form=skydnc</v>
    <v>Learn more on Bing</v>
  </rv>
  <rv s="3">
    <v>en-US</v>
    <v>a1pzfr</v>
    <v>268435456</v>
    <v>1</v>
    <v>Powered by Refinitiv</v>
    <v>0</v>
    <v>CENTENE CORPORATION (XNYS:CNC)</v>
    <v>3</v>
    <v>4</v>
    <v>Finance</v>
    <v>5</v>
    <v>75.5899</v>
    <v>53.6</v>
    <v>0.45279999999999998</v>
    <v>3.05</v>
    <v>-7.7349999999999999E-4</v>
    <v>4.9520999999999996E-2</v>
    <v>-0.05</v>
    <v>USD</v>
    <v>Centene Corporation is a multi-national healthcare company. The Company provides services to government-sponsored and commercial healthcare programs, focusing on under-insured and uninsured individuals. It also provides education and outreach programs to inform and assist members in accessing appropriate healthcare services. It operates through two segments: Managed Care and Specialty Services. The Managed Care segment provides health plan coverage to individuals through government subsidized and commercial programs. Its Specialty Services segment includes companies offering diversified healthcare services and products to its Managed Care segment and other external customers. It provides a range of healthcare products and services, primarily through Medicaid, Medicare and commercial products.</v>
    <v>71300</v>
    <v>New York Stock Exchange</v>
    <v>XNYS</v>
    <v>XNYS</v>
    <v>7700 Forsyth Blvd, ST. LOUIS, MO, 63105-1807 US</v>
    <v>65.05</v>
    <v>442</v>
    <v>Healthcare Providers &amp; Services</v>
    <v>Stock</v>
    <v>44456.970624351561</v>
    <v>443</v>
    <v>61.5</v>
    <v>37687940000</v>
    <v>CENTENE CORPORATION</v>
    <v>CENTENE CORPORATION</v>
    <v>61.57</v>
    <v>50.756900000000002</v>
    <v>61.59</v>
    <v>64.64</v>
    <v>64.59</v>
    <v>583043600</v>
    <v>CNC</v>
    <v>CENTENE CORPORATION (XNYS:CNC)</v>
    <v>12211660</v>
    <v>2864376</v>
    <v>2001</v>
  </rv>
  <rv s="4">
    <v>444</v>
  </rv>
  <rv s="0">
    <v>http://en.wikipedia.org/wiki/CenterPoint_Energy</v>
    <v>Wikipedia</v>
  </rv>
  <rv s="1">
    <v>0</v>
    <v>446</v>
  </rv>
  <rv s="2">
    <v>6</v>
    <v>https://www.bing.com/th?id=AMMS_61d8d1fb2fbaee6e1dfda7c9c6135b79&amp;qlt=95</v>
    <v>447</v>
    <v>0</v>
    <v>https://www.bing.com/images/search?form=xlimg&amp;q=centerpoint+energy</v>
    <v>Image of CENTERPOINT ENERGY, INC.</v>
  </rv>
  <rv s="0">
    <v>https://www.bing.com/financeapi/forcetrigger?t=a1q1tc&amp;q=XNYS%3aCNP&amp;form=skydnc</v>
    <v>Learn more on Bing</v>
  </rv>
  <rv s="3">
    <v>en-US</v>
    <v>a1q1tc</v>
    <v>268435456</v>
    <v>1</v>
    <v>Powered by Refinitiv</v>
    <v>0</v>
    <v>CENTERPOINT ENERGY, INC. (XNYS:CNP)</v>
    <v>3</v>
    <v>4</v>
    <v>Finance</v>
    <v>5</v>
    <v>27.195</v>
    <v>18.600000000000001</v>
    <v>0.9879</v>
    <v>-0.2</v>
    <v>8.187E-4</v>
    <v>-8.1200000000000005E-3</v>
    <v>0.02</v>
    <v>USD</v>
    <v>CenterPoint Energy, Inc is a public utility holding company. The Company, through its subsidiaries, owns and operates electric transmission, distribution and generation facilities and natural gas distribution facilities and provides energy performance contracting and sustainable infrastructure services. The Company provides electric transmission service to transmission service customers in the Electric Reliability Council of Texas (ERCOT) region and distribution service to retail electric providers (REPs) serving the Texas Gulf Coast area that includes the city of Houston. It owns and operates natural gas distribution facilities in states and owns and operates pipeline connections through interconnects with various interstate and intrastate pipeline companies and provide temporary delivery of liquefied natural gas (LNG) and compressed natural gas (CNG) throughout the states.</v>
    <v>9541</v>
    <v>New York Stock Exchange</v>
    <v>XNYS</v>
    <v>XNYS</v>
    <v>1111 Louisiana St, HOUSTON, TX, 77002-5230 US</v>
    <v>24.79</v>
    <v>448</v>
    <v>Multiline Utilities</v>
    <v>Stock</v>
    <v>44456.958333356248</v>
    <v>449</v>
    <v>24.385000000000002</v>
    <v>14484310000</v>
    <v>CENTERPOINT ENERGY, INC.</v>
    <v>CENTERPOINT ENERGY, INC.</v>
    <v>24.48</v>
    <v>18.343399999999999</v>
    <v>24.63</v>
    <v>24.43</v>
    <v>24.45</v>
    <v>592890400</v>
    <v>CNP</v>
    <v>CENTERPOINT ENERGY, INC. (XNYS:CNP)</v>
    <v>11907728</v>
    <v>5275517</v>
    <v>2001</v>
  </rv>
  <rv s="4">
    <v>450</v>
  </rv>
  <rv s="0">
    <v>https://www.bing.com/financeapi/forcetrigger?t=af7c6h&amp;q=XFRA%3aCTL&amp;form=skydnc</v>
    <v>Learn more on Bing</v>
  </rv>
  <rv s="12">
    <v>en-US</v>
    <v>af7c6h</v>
    <v>268435456</v>
    <v>1</v>
    <v>Powered by Refinitiv</v>
    <v>21</v>
    <v>CREATIVE TECHNOLOGY LTD. (XFRA:CTL)</v>
    <v>8</v>
    <v>22</v>
    <v>Finance</v>
    <v>15</v>
    <v>5.69</v>
    <v>0.70499999999999996</v>
    <v>1.0741000000000001</v>
    <v>-0.09</v>
    <v>-5.9603000000000003E-2</v>
    <v>EUR</v>
    <v>Creative Technology Ltd provides digital entertainment products. The Company offers audio solutions, wireless speakers, earphone products and portable media devices. Its products include sound blaster, gaming headsets, speakers, Web cameras and headphones. Its product offerings include Sound BlasterAxx audio enhancement devices and solutions, Creative D5xm Signature Series of modular Bluetooth wireless speakers, Aurvana premium headsets, Sound Blaster wireless gaming headsets, and cross-platform Sound Blaster Recon3D for Xbox 360, Playstation 3, Personal Computer (PC) or Mac. It offers Sound Blaster E3, Aurvana In-ear2 Plus, Creative Hitz WP380, Creative Senz3D and Sound BlasterX AlphaPad, among others. Its products and solutions are marketed to consumers and system integrators through a distribution network that includes traditional marketing channels, original equipment manufacturers and the Internet. It has regional business units in the United States, Europe and Asia.</v>
    <v>4900</v>
    <v>Deutsche Boerse AG</v>
    <v>XFRA</v>
    <v>XFRA</v>
    <v>31 International Business Park, # 03 Creative Resource, 609921 SG</v>
    <v>1.42</v>
    <v>Computers, Phones &amp; Household Electronics</v>
    <v>Stock</v>
    <v>44456.770833333336</v>
    <v>452</v>
    <v>1.42</v>
    <v>171000000</v>
    <v>CREATIVE TECHNOLOGY LTD.</v>
    <v>CREATIVE TECHNOLOGY LTD.</v>
    <v>1.42</v>
    <v>5.91</v>
    <v>1.51</v>
    <v>1.42</v>
    <v>75000000</v>
    <v>CTL</v>
    <v>CREATIVE TECHNOLOGY LTD. (XFRA:CTL)</v>
    <v>20</v>
    <v>1983</v>
  </rv>
  <rv s="4">
    <v>453</v>
  </rv>
  <rv s="0">
    <v>https://creativecommons.org/licenses/by/3.0</v>
    <v>CC BY 3.0</v>
  </rv>
  <rv s="0">
    <v>http://pt.wikipedia.org/wiki/Cerner</v>
    <v>Wikipedia</v>
  </rv>
  <rv s="1">
    <v>455</v>
    <v>456</v>
  </rv>
  <rv s="2">
    <v>6</v>
    <v>https://www.bing.com/th?id=AMMS_e0bb5526b332b750fa09a0dd438ce3c0&amp;qlt=95</v>
    <v>457</v>
    <v>0</v>
    <v>https://www.bing.com/images/search?form=xlimg&amp;q=cerner</v>
    <v>Image of CERNER CORPORATION</v>
  </rv>
  <rv s="0">
    <v>https://www.bing.com/financeapi/forcetrigger?t=a1phh7&amp;q=XNAS%3aCERN&amp;form=skydnc</v>
    <v>Learn more on Bing</v>
  </rv>
  <rv s="3">
    <v>en-US</v>
    <v>a1phh7</v>
    <v>268435456</v>
    <v>1</v>
    <v>Powered by Refinitiv</v>
    <v>0</v>
    <v>CERNER CORPORATION (XNAS:CERN)</v>
    <v>3</v>
    <v>4</v>
    <v>Finance</v>
    <v>5</v>
    <v>84.2</v>
    <v>66.75</v>
    <v>0.71889999999999998</v>
    <v>1.02</v>
    <v>-5.3300000000000005E-4</v>
    <v>1.3779999999999999E-2</v>
    <v>-0.04</v>
    <v>USD</v>
    <v>Cerner Corporation (Cerner) is a supplier of healthcare information technology (HCIT). The Company offers a range of intelligent solutions and technology enabled services that support the clinical, financial and operational needs of organizations. The Company's segments include Domestic and International. The Domestic segment includes revenue contributions and expenditures associated with business activity in the United States. The Global segment includes revenue contributions and expenditures linked to business activity in Australia, Canada, Europe, and the Middle East. Cerner solutions and services help clinicians make care decisions and assist organizations in managing the health of their populations. It also offers an integrated clinical and financial systems to help manage day-to-day revenue functions to support clinical, financial and operational needs. Cerner's solutions are offered on the unified Cerner Millennium architecture and on the HealtheIntent cloud-based platform.</v>
    <v>26400</v>
    <v>Nasdaq Stock Market</v>
    <v>XNAS</v>
    <v>XNAS</v>
    <v>2800 ROCKCREEK PKWY, W0162, ATTN: CERNER LEGAL, NORTH KANSAS CITY, MO, 64117 US</v>
    <v>75.680000000000007</v>
    <v>458</v>
    <v>Healthcare Equipment &amp; Supplies</v>
    <v>Stock</v>
    <v>44456.871720462499</v>
    <v>459</v>
    <v>73.92</v>
    <v>22180760000</v>
    <v>CERNER CORPORATION</v>
    <v>CERNER CORPORATION</v>
    <v>74.05</v>
    <v>32.468299999999999</v>
    <v>74.02</v>
    <v>75.040000000000006</v>
    <v>75</v>
    <v>295585800</v>
    <v>CERN</v>
    <v>CERNER CORPORATION (XNAS:CERN)</v>
    <v>8145163</v>
    <v>1705434</v>
    <v>1986</v>
  </rv>
  <rv s="4">
    <v>460</v>
  </rv>
  <rv s="0">
    <v>https://www.bing.com/financeapi/forcetrigger?t=a1pidm&amp;q=XNYS%3aCF&amp;form=skydnc</v>
    <v>Learn more on Bing</v>
  </rv>
  <rv s="5">
    <v>en-US</v>
    <v>a1pidm</v>
    <v>268435456</v>
    <v>1</v>
    <v>Powered by Refinitiv</v>
    <v>7</v>
    <v>CF INDUSTRIES HOLDINGS, INC. (XNYS:CF)</v>
    <v>8</v>
    <v>9</v>
    <v>Finance</v>
    <v>5</v>
    <v>57.19</v>
    <v>25.3</v>
    <v>1.2270000000000001</v>
    <v>0.08</v>
    <v>-2.0369999999999997E-3</v>
    <v>1.6320000000000002E-3</v>
    <v>-0.1</v>
    <v>USD</v>
    <v>CF Industries Holdings, Inc. manufactures and distributes nitrogen fertilizer, and other nitrogen products. The Company's nitrogen fertilizer products are ammonia, granular urea, urea ammonium nitrate solution (UAN) and ammonium nitrate (AN). Its other nitrogen products include diesel exhaust fluid (DEF), urea liquor, nitric acid and aqua ammonia, which are sold primarily to the Company's industrial customers, and compound fertilizer products (nitrogen, phosphorus and potassium or NPKs). The Company's segments include ammonia, granular urea, UAN, AN and other. The Company's ammonia segment produces anhydrous ammonia (ammonia), which is concentrated nitrogen fertilizer as it contains 82% nitrogen. The granular urea segment produces granular urea, which contains 46% nitrogen. The UAN segment produces urea ammonium nitrate solution. The Other segment includes DEF, urea liquor, nitric acid and NPKs. The Company's primary nitrogen fertilizer products are ammonia, granular urea, UAN and AN.</v>
    <v>3000</v>
    <v>New York Stock Exchange</v>
    <v>XNYS</v>
    <v>XNYS</v>
    <v>4 Parkway N Ste 400, DEERFIELD, IL, 60015-2542 US</v>
    <v>49.76</v>
    <v>Chemicals</v>
    <v>Stock</v>
    <v>44456.958333356248</v>
    <v>462</v>
    <v>48.545000000000002</v>
    <v>10561410000</v>
    <v>CF INDUSTRIES HOLDINGS, INC.</v>
    <v>CF INDUSTRIES HOLDINGS, INC.</v>
    <v>49.05</v>
    <v>23.246099999999998</v>
    <v>49.02</v>
    <v>49.1</v>
    <v>49</v>
    <v>215100000</v>
    <v>CF</v>
    <v>CF INDUSTRIES HOLDINGS, INC. (XNYS:CF)</v>
    <v>5514645</v>
    <v>1967029</v>
    <v>2005</v>
  </rv>
  <rv s="4">
    <v>463</v>
  </rv>
  <rv s="0">
    <v>https://www.bing.com/financeapi/forcetrigger?t=a22n4c&amp;q=XNYS%3aSCHW&amp;form=skydnc</v>
    <v>Learn more on Bing</v>
  </rv>
  <rv s="5">
    <v>en-US</v>
    <v>a22n4c</v>
    <v>268435456</v>
    <v>1</v>
    <v>Powered by Refinitiv</v>
    <v>7</v>
    <v>THE CHARLES SCHWAB CORPORATION (XNYS:SCHW)</v>
    <v>8</v>
    <v>9</v>
    <v>Finance</v>
    <v>5</v>
    <v>76.37</v>
    <v>33.96</v>
    <v>1.0548</v>
    <v>-0.35</v>
    <v>-4.26E-4</v>
    <v>-4.9449999999999997E-3</v>
    <v>-0.03</v>
    <v>USD</v>
    <v>The Charles Schwab Corporation (CSC)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and banking services, retirement plan services and other corporate brokerage services. The Advisor Services segment provides custodial, trading, banking, and support services, as well as retirement business services. Its product offerings include brokerage, mutual funds, exchange-traded funds (ETFs), advice solutions, banking and trust. Brokerage provides a range of brokerage accounts with cash management capabilities.</v>
    <v>32500</v>
    <v>New York Stock Exchange</v>
    <v>XNYS</v>
    <v>XNYS</v>
    <v>3000 Schwab Way, WESTLAKE, TX, 76262 US</v>
    <v>70.929900000000004</v>
    <v>Investment Banking &amp; Investment Services</v>
    <v>Stock</v>
    <v>44456.958333367969</v>
    <v>465</v>
    <v>69.819999999999993</v>
    <v>132972000000</v>
    <v>THE CHARLES SCHWAB CORPORATION</v>
    <v>THE CHARLES SCHWAB CORPORATION</v>
    <v>70.28</v>
    <v>29.997499999999999</v>
    <v>70.78</v>
    <v>70.430000000000007</v>
    <v>70.400000000000006</v>
    <v>1888003000</v>
    <v>SCHW</v>
    <v>THE CHARLES SCHWAB CORPORATION (XNYS:SCHW)</v>
    <v>10256759</v>
    <v>4430667</v>
    <v>1986</v>
  </rv>
  <rv s="4">
    <v>466</v>
  </rv>
  <rv s="0">
    <v>http://en.wikipedia.org/wiki/Charter_Communications</v>
    <v>Wikipedia</v>
  </rv>
  <rv s="1">
    <v>0</v>
    <v>468</v>
  </rv>
  <rv s="2">
    <v>6</v>
    <v>https://www.bing.com/th?id=AMMS_b333c156489d197714faacdcb39f31f8&amp;qlt=95</v>
    <v>469</v>
    <v>0</v>
    <v>https://www.bing.com/images/search?form=xlimg&amp;q=charter+communications</v>
    <v>Image of CHARTER COMMUNICATIONS, INC.</v>
  </rv>
  <rv s="0">
    <v>https://www.bing.com/financeapi/forcetrigger?t=a1pokr&amp;q=XNAS%3aCHTR&amp;form=skydnc</v>
    <v>Learn more on Bing</v>
  </rv>
  <rv s="3">
    <v>en-US</v>
    <v>a1pokr</v>
    <v>268435456</v>
    <v>1</v>
    <v>Powered by Refinitiv</v>
    <v>0</v>
    <v>CHARTER COMMUNICATIONS, INC. (XNAS:CHTR)</v>
    <v>3</v>
    <v>4</v>
    <v>Finance</v>
    <v>5</v>
    <v>825.62</v>
    <v>572.45500000000004</v>
    <v>1.0295000000000001</v>
    <v>-1.76</v>
    <v>0</v>
    <v>-2.3E-3</v>
    <v>0</v>
    <v>USD</v>
    <v>Charter Communications, Inc. (Charter) is a holding company. Charter is a broadband connectivity company and cable operator serving approximately 31 million customers in 41 states through its Spectrum brand. The Company offers a range of residential and business services, including Spectrum Internet, television, mobile and voice. Spectrum Business offers Internet, voice and video services to small and midsize business (SMB) through its fiber coaxial network. Spectrum Enterprise offers communications products and managed service solutions to larger businesses and government entities. The Spectrum Enterprise product portfolio includes Internet access; wide area network (WAN) solutions, including ethernet; software-defined WAN and cloud connectivity services. Spectrum Reach delivers advertising and production for the media landscape. Charter also distribute news coverage, sports and original programming to its customers through Spectrum Networks and Spectrum Originals.</v>
    <v>96100</v>
    <v>Nasdaq Stock Market</v>
    <v>XNAS</v>
    <v>XNAS</v>
    <v>400 Atlantic St, STAMFORD, CT, 06901-3512 US</v>
    <v>769.35</v>
    <v>470</v>
    <v>Telecommunications Services</v>
    <v>Stock</v>
    <v>44456.888135392968</v>
    <v>471</v>
    <v>757.23540000000003</v>
    <v>140344600000</v>
    <v>CHARTER COMMUNICATIONS, INC.</v>
    <v>CHARTER COMMUNICATIONS, INC.</v>
    <v>765.24</v>
    <v>39.701799999999999</v>
    <v>765.24</v>
    <v>763.48</v>
    <v>763.48</v>
    <v>183822200</v>
    <v>CHTR</v>
    <v>CHARTER COMMUNICATIONS, INC. (XNAS:CHTR)</v>
    <v>3404728</v>
    <v>858858</v>
    <v>2003</v>
  </rv>
  <rv s="4">
    <v>472</v>
  </rv>
  <rv s="0">
    <v>https://www.bing.com/financeapi/forcetrigger?t=a1qlz2&amp;q=XNYS%3aCVX&amp;form=skydnc</v>
    <v>Learn more on Bing</v>
  </rv>
  <rv s="5">
    <v>en-US</v>
    <v>a1qlz2</v>
    <v>268435456</v>
    <v>1</v>
    <v>Powered by Refinitiv</v>
    <v>7</v>
    <v>CHEVRON CORPORATION (XNYS:CVX)</v>
    <v>8</v>
    <v>9</v>
    <v>Finance</v>
    <v>5</v>
    <v>113.11</v>
    <v>65.16</v>
    <v>1.2990999999999999</v>
    <v>-0.56000000000000005</v>
    <v>-1.24E-3</v>
    <v>-5.7540000000000004E-3</v>
    <v>-0.12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processing,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refined products and lubricants; transporting of crude oil and refined products, and manufacturing and marketing of commodity petrochemicals.</v>
    <v>47736</v>
    <v>New York Stock Exchange</v>
    <v>XNYS</v>
    <v>XNYS</v>
    <v>6001 Bollinger Canyon Rd, SAN RAMON, CA, 94583-2324 US</v>
    <v>98.38</v>
    <v>Oil &amp; Gas</v>
    <v>Stock</v>
    <v>44456.99996910859</v>
    <v>474</v>
    <v>96.37</v>
    <v>187125300000</v>
    <v>CHEVRON CORPORATION</v>
    <v>CHEVRON CORPORATION</v>
    <v>97.11</v>
    <v>52.249000000000002</v>
    <v>97.32</v>
    <v>96.76</v>
    <v>96.64</v>
    <v>1933912000</v>
    <v>CVX</v>
    <v>CHEVRON CORPORATION (XNYS:CVX)</v>
    <v>16008919</v>
    <v>10696852</v>
    <v>1926</v>
  </rv>
  <rv s="4">
    <v>475</v>
  </rv>
  <rv s="0">
    <v>https://www.bing.com/financeapi/forcetrigger?t=a1pxbh&amp;q=XNYS%3aCMG&amp;form=skydnc</v>
    <v>Learn more on Bing</v>
  </rv>
  <rv s="5">
    <v>en-US</v>
    <v>a1pxbh</v>
    <v>268435456</v>
    <v>1</v>
    <v>Powered by Refinitiv</v>
    <v>7</v>
    <v>CHIPOTLE MEXICAN GRILL, INC. (XNYS:CMG)</v>
    <v>8</v>
    <v>9</v>
    <v>Finance</v>
    <v>5</v>
    <v>1940.99</v>
    <v>1172.29</v>
    <v>1.357</v>
    <v>-8.86</v>
    <v>-1.446E-3</v>
    <v>-4.62E-3</v>
    <v>-2.76</v>
    <v>USD</v>
    <v>Chipotle Mexican Grill, Inc. (Chipotle), together with its subsidiaries, operates Chipotle Mexican Grill restaurants. The Company develops and operates restaurants that serve a relevant menu of burritos, burrito bowls, tacos, and salads, made using fresh ingredients. The Company's Chipotle Mexican Grill restaurants serve a menu of burritos, burrito bowls (a burrito without the tortilla), tacos, and salads. The Company sells gift cards, which do not have an expiration date. It operates Chipotle restaurants throughout the United States, international Chipotle restaurants, and non-Chipotle restaurants. Its serves only meats in its Chipotle restaurants. The Company brand these meats as Responsibly Raised.</v>
    <v>88000</v>
    <v>New York Stock Exchange</v>
    <v>XNYS</v>
    <v>XNYS</v>
    <v>610 NEWPORT CENTER DR, SUITE 1400, NEWPORT BEACH, CA, 92660 US</v>
    <v>1937.73</v>
    <v>Hotels &amp; Entertainment Services</v>
    <v>Stock</v>
    <v>44456.985214976565</v>
    <v>477</v>
    <v>1898.85</v>
    <v>53633660000</v>
    <v>CHIPOTLE MEXICAN GRILL, INC.</v>
    <v>CHIPOTLE MEXICAN GRILL, INC.</v>
    <v>1937.73</v>
    <v>93.327399999999997</v>
    <v>1917.88</v>
    <v>1909.02</v>
    <v>1906.26</v>
    <v>28094870</v>
    <v>CMG</v>
    <v>CHIPOTLE MEXICAN GRILL, INC. (XNYS:CMG)</v>
    <v>470268</v>
    <v>193908</v>
    <v>1998</v>
  </rv>
  <rv s="4">
    <v>478</v>
  </rv>
  <rv s="0">
    <v>http://en.wikipedia.org/wiki/Chubb_Limited</v>
    <v>Wikipedia</v>
  </rv>
  <rv s="1">
    <v>0</v>
    <v>480</v>
  </rv>
  <rv s="2">
    <v>6</v>
    <v>https://www.bing.com/th?id=AMMS_3a12ddbc238e82f664c1a861fd8f59ae&amp;qlt=95</v>
    <v>481</v>
    <v>0</v>
    <v>https://www.bing.com/images/search?form=xlimg&amp;q=chubb</v>
    <v>Image of Chubb Ltd</v>
  </rv>
  <rv s="0">
    <v>https://www.bing.com/financeapi/forcetrigger?t=a1p8tc&amp;q=XNYS%3aCB&amp;form=skydnc</v>
    <v>Learn more on Bing</v>
  </rv>
  <rv s="3">
    <v>en-US</v>
    <v>a1p8tc</v>
    <v>268435456</v>
    <v>1</v>
    <v>Powered by Refinitiv</v>
    <v>0</v>
    <v>Chubb Ltd (XNYS:CB)</v>
    <v>3</v>
    <v>4</v>
    <v>Finance</v>
    <v>5</v>
    <v>187.9</v>
    <v>111.93</v>
    <v>0.74239999999999995</v>
    <v>-0.59</v>
    <v>0</v>
    <v>-3.2569999999999999E-3</v>
    <v>0</v>
    <v>USD</v>
    <v>Chubb Limited is a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31000</v>
    <v>New York Stock Exchange</v>
    <v>XNYS</v>
    <v>XNYS</v>
    <v>ZUERICH, ZUERICH, 8001 CH</v>
    <v>184.56</v>
    <v>482</v>
    <v>Insurance</v>
    <v>Stock</v>
    <v>44456.958333367969</v>
    <v>483</v>
    <v>179.995</v>
    <v>77920130000</v>
    <v>Chubb Ltd</v>
    <v>Chubb Ltd</v>
    <v>183.75</v>
    <v>10.0069</v>
    <v>181.14</v>
    <v>180.55</v>
    <v>180.55</v>
    <v>431570900</v>
    <v>CB</v>
    <v>Chubb Ltd (XNYS:CB)</v>
    <v>5419126</v>
    <v>1684279</v>
    <v>2008</v>
  </rv>
  <rv s="4">
    <v>484</v>
  </rv>
  <rv s="0">
    <v>https://www.bing.com/financeapi/forcetrigger?t=a1pl8m&amp;q=XNYS%3aCHD&amp;form=skydnc</v>
    <v>Learn more on Bing</v>
  </rv>
  <rv s="5">
    <v>en-US</v>
    <v>a1pl8m</v>
    <v>268435456</v>
    <v>1</v>
    <v>Powered by Refinitiv</v>
    <v>7</v>
    <v>CHURCH &amp; DWIGHT CO., INC. (XNYS:CHD)</v>
    <v>8</v>
    <v>9</v>
    <v>Finance</v>
    <v>5</v>
    <v>96.31</v>
    <v>77.62</v>
    <v>0.38069999999999998</v>
    <v>0.1</v>
    <v>0</v>
    <v>1.1980000000000001E-3</v>
    <v>0</v>
    <v>USD</v>
    <v>Church &amp; Dwight Co., Inc. develops, manufactures and markets a range of household, personal care and specialty products. The Company's segments include Consumer Domestic, Consumer International and Specialty Products Division (SPD). The Company also sells specialty products to industrial customers and distributors. The Consumer Domestic segment includes various brands, as well as other household and personal care products, such as KABOOM cleaning products, ARRID antiperspirant, CLOSE-UP and AIM toothpastes and SIMPLY SALINE nasal saline moisturizer. The Consumer International segment markets a range of personal care products, household and over-the-counter products in international markets, including Canada, France, China, Australia, the United Kingdom, Mexico and Brazil. The Company's SPD segment is a producer of sodium bicarbonate, which it sells together with other specialty inorganic chemicals for various industrial, institutional, medical and food applications.</v>
    <v>5100</v>
    <v>New York Stock Exchange</v>
    <v>XNYS</v>
    <v>XNYS</v>
    <v>500 Charles Ewing Blvd, EWING, NJ, 08628-3448 US</v>
    <v>83.98</v>
    <v>Personal &amp; Household Products &amp; Services</v>
    <v>Stock</v>
    <v>44456.958333356248</v>
    <v>486</v>
    <v>83.2</v>
    <v>20524960000</v>
    <v>CHURCH &amp; DWIGHT CO., INC.</v>
    <v>CHURCH &amp; DWIGHT CO., INC.</v>
    <v>83.2</v>
    <v>26.0549</v>
    <v>83.49</v>
    <v>83.59</v>
    <v>83.59</v>
    <v>245543200</v>
    <v>CHD</v>
    <v>CHURCH &amp; DWIGHT CO., INC. (XNYS:CHD)</v>
    <v>2384185</v>
    <v>1062976</v>
    <v>1925</v>
  </rv>
  <rv s="4">
    <v>487</v>
  </rv>
  <rv s="0">
    <v>https://www.bing.com/financeapi/forcetrigger?t=a1pp5r&amp;q=XNYS%3aCI&amp;form=skydnc</v>
    <v>Learn more on Bing</v>
  </rv>
  <rv s="5">
    <v>en-US</v>
    <v>a1pp5r</v>
    <v>268435456</v>
    <v>1</v>
    <v>Powered by Refinitiv</v>
    <v>7</v>
    <v>CIGNA CORPORATION (XNYS:CI)</v>
    <v>8</v>
    <v>9</v>
    <v>Finance</v>
    <v>5</v>
    <v>272.81</v>
    <v>158.84</v>
    <v>0.88639999999999997</v>
    <v>0.1</v>
    <v>1.459E-3</v>
    <v>4.8660000000000001E-4</v>
    <v>0.3</v>
    <v>USD</v>
    <v>Cigna Corporation is a health services company that offers medical, dental insurance and related products and services. The Company's segments are Evernorth, U.S. Medical and International Markets. The Company's Evernorth segment is engaged in offering coordinated and point solution health services, including Pharmacy Solutions, Benefits Management Solutions, Care Solutions, Evernorth Intelligence Solutions, and Provider Services which are provided to health plans, employers, government organizations, and health care providers. Its U.S. Medical segment offers U.S. Commercial and U.S. Government health care solutions to employers and individuals. Its International Markets segment provides a range of medical and supplemental health, life and accident benefits to individuals and employers. Its products and services include health coverage, hospitalization, dental, critical illness, personal accident, term life, medical cost containment and variable universal life.</v>
    <v>73700</v>
    <v>New York Stock Exchange</v>
    <v>XNYS</v>
    <v>XNYS</v>
    <v>900 Cottage Grove Road, BLOOMFIELD, CT, 06002-2920 US</v>
    <v>207.47</v>
    <v>Healthcare Providers &amp; Services</v>
    <v>Stock</v>
    <v>44456.958333344533</v>
    <v>489</v>
    <v>204</v>
    <v>69932910000</v>
    <v>CIGNA CORPORATION</v>
    <v>CIGNA CORPORATION</v>
    <v>205.12</v>
    <v>9.0204000000000004</v>
    <v>205.52</v>
    <v>205.62</v>
    <v>205.92</v>
    <v>340107500</v>
    <v>CI</v>
    <v>CIGNA CORPORATION (XNYS:CI)</v>
    <v>3717682</v>
    <v>2069401</v>
    <v>2018</v>
  </rv>
  <rv s="4">
    <v>490</v>
  </rv>
  <rv s="0">
    <v>https://www.bing.com/financeapi/forcetrigger?t=a26627&amp;q=XNYS%3aXEC&amp;form=skydnc</v>
    <v>Learn more on Bing</v>
  </rv>
  <rv s="5">
    <v>en-US</v>
    <v>a26627</v>
    <v>268435456</v>
    <v>1</v>
    <v>Powered by Refinitiv</v>
    <v>7</v>
    <v>CIMAREX ENERGY CO. (XNYS:XEC)</v>
    <v>8</v>
    <v>9</v>
    <v>Finance</v>
    <v>5</v>
    <v>80.5</v>
    <v>22.39</v>
    <v>2.5474999999999999</v>
    <v>0.15</v>
    <v>-3.2150000000000002E-5</v>
    <v>1.933E-3</v>
    <v>-2.5000000000000001E-3</v>
    <v>USD</v>
    <v>Cimarex Energy Co. is an independent oil and gas exploration and production company. The Company operates in exploration and production (E&amp;P) segment. Its operations are located in Oklahoma, Texas and New Mexico. Its E&amp;P activities take place primarily in two areas: the Permian Basin and the Mid-Continent region. Its Permian Basin region encompasses west Texas and southeast New Mexico. Its Mid-Continent region consists of Oklahoma and the Texas Panhandle. As of fiscal year ended December 31, 2016 (fiscal 2016), its activities in the Mid-Continent were focused in the Woodford shale and the Meramec horizon, both in Oklahoma. During fiscal 2016, production from the Mid-Continent averaged 457 millions of cubic feet equivalent (MMcfe) per day, or 47% of total company production. All of the Company's oil and gas assets are located in the United States. As of December 31, 2016, 63% of its total proved reserves were located in the Mid-Continent region and 37% were in the Permian Basin.</v>
    <v>747</v>
    <v>New York Stock Exchange</v>
    <v>XNYS</v>
    <v>XNYS</v>
    <v>1700 N Lincoln St Ste 3700, DENVER, CO, 80203-4553 US</v>
    <v>78.5</v>
    <v>Oil &amp; Gas</v>
    <v>Stock</v>
    <v>44456.958333344533</v>
    <v>492</v>
    <v>77.3</v>
    <v>7995768000</v>
    <v>CIMAREX ENERGY CO.</v>
    <v>CIMAREX ENERGY CO.</v>
    <v>77.47</v>
    <v>0</v>
    <v>77.61</v>
    <v>77.760000000000005</v>
    <v>77.757499999999993</v>
    <v>102826200</v>
    <v>XEC</v>
    <v>CIMAREX ENERGY CO. (XNYS:XEC)</v>
    <v>2464007</v>
    <v>922056</v>
    <v>2002</v>
  </rv>
  <rv s="4">
    <v>493</v>
  </rv>
  <rv s="0">
    <v>https://www.bing.com/financeapi/forcetrigger?t=a1pqur&amp;q=XNAS%3aCINF&amp;form=skydnc</v>
    <v>Learn more on Bing</v>
  </rv>
  <rv s="5">
    <v>en-US</v>
    <v>a1pqur</v>
    <v>268435456</v>
    <v>1</v>
    <v>Powered by Refinitiv</v>
    <v>7</v>
    <v>CINCINNATI FINANCIAL CORPORATION (XNAS:CINF)</v>
    <v>8</v>
    <v>9</v>
    <v>Finance</v>
    <v>5</v>
    <v>125.67</v>
    <v>69.92</v>
    <v>0.68989999999999996</v>
    <v>-1.44</v>
    <v>0</v>
    <v>-1.2215E-2</v>
    <v>0</v>
    <v>USD</v>
    <v>Cincinnati Financial Corporation is an insurance holding company. It operates through five segments: Commercial lines insurance, Personal lines insurance, Excess and surplus lines insurance, and Life insurance and Investments. Its Commercial Lines Insurance Segment provides five commercial business lines: commercial casualty, commercial property, commercial auto, workers' compensation and other commercial lines. Its personal lines property insurance segment writes personal lines coverage in accounts that include both auto and homeowner coverages, as well as coverages that are part of its other personal business line. The excess and surplus lines Insurance segment covers business risks with characteristics, such as the nature of the business or its claim history that are difficult to profitably insure in the standard commercial lines market. The life insurance business lines include term life insurance, universal life insurance, worksite products and whole life insurance.</v>
    <v>5266</v>
    <v>Nasdaq Stock Market</v>
    <v>XNAS</v>
    <v>XNAS</v>
    <v>6200 S Gilmore Rd, FAIRFIELD, OH, 45014-5141 US</v>
    <v>118.39</v>
    <v>Insurance</v>
    <v>Stock</v>
    <v>44456.864632476565</v>
    <v>495</v>
    <v>116.32</v>
    <v>18769750000</v>
    <v>CINCINNATI FINANCIAL CORPORATION</v>
    <v>CINCINNATI FINANCIAL CORPORATION</v>
    <v>117.42</v>
    <v>6.7022000000000004</v>
    <v>117.89</v>
    <v>116.45</v>
    <v>116.45</v>
    <v>161182900</v>
    <v>CINF</v>
    <v>CINCINNATI FINANCIAL CORPORATION (XNAS:CINF)</v>
    <v>1091852</v>
    <v>368788</v>
    <v>1992</v>
  </rv>
  <rv s="4">
    <v>496</v>
  </rv>
  <rv s="0">
    <v>https://www.bing.com/financeapi/forcetrigger?t=a1qgcw&amp;q=XNAS%3aCTAS&amp;form=skydnc</v>
    <v>Learn more on Bing</v>
  </rv>
  <rv s="5">
    <v>en-US</v>
    <v>a1qgcw</v>
    <v>268435456</v>
    <v>1</v>
    <v>Powered by Refinitiv</v>
    <v>7</v>
    <v>CINTAS CORPORATION (XNAS:CTAS)</v>
    <v>8</v>
    <v>9</v>
    <v>Finance</v>
    <v>5</v>
    <v>409.8</v>
    <v>307.64999999999998</v>
    <v>1.4723999999999999</v>
    <v>-6.69</v>
    <v>0</v>
    <v>-1.6744000000000002E-2</v>
    <v>0</v>
    <v>USD</v>
    <v>Cintas Corporation is a provider of corporate identity uniforms through rental and sales programs, as well as a provider of related business services, including entrance mats, restroom cleaning services and supplies, carpet and tile cleaning services, first aid and safety services and fire protection products and services. Its segments include uniform rental and facility services, and first aid and safety services. Its uniform rental and facility service segment offer services, which include rental and servicing of uniforms and other garments, including flame resistant clothing, mats, mops and shop towels, and other ancillary items. Its first aid and safety service segment offer services, which include first aid and safety products and services. Rental processing plants, rental branches, first aid and safety facilities, fire protection facilities, direct sales offices, distribution centers and manufacturing facilities are all utilized by the businesses included in All Other.</v>
    <v>40000</v>
    <v>Nasdaq Stock Market</v>
    <v>XNAS</v>
    <v>XNAS</v>
    <v>PO Box 625737, 6800 Cintas Blvd, CINCINNATI, OH, 45262-5737 US</v>
    <v>399.85</v>
    <v>Professional &amp; Commercial Services</v>
    <v>Stock</v>
    <v>44456.992560613282</v>
    <v>498</v>
    <v>391.815</v>
    <v>40861100000</v>
    <v>CINTAS CORPORATION</v>
    <v>CINTAS CORPORATION</v>
    <v>398.61</v>
    <v>39.067</v>
    <v>399.55</v>
    <v>392.86</v>
    <v>392.86</v>
    <v>104009300</v>
    <v>CTAS</v>
    <v>CINTAS CORPORATION (XNAS:CTAS)</v>
    <v>1248003</v>
    <v>340803</v>
    <v>1986</v>
  </rv>
  <rv s="4">
    <v>499</v>
  </rv>
  <rv s="0">
    <v>http://en.wikipedia.org/wiki/Cisco_Systems</v>
    <v>Wikipedia</v>
  </rv>
  <rv s="1">
    <v>0</v>
    <v>501</v>
  </rv>
  <rv s="2">
    <v>6</v>
    <v>https://www.bing.com/th?id=AMMS_260a2f4e042134ccb72dfe738e09a885&amp;qlt=95</v>
    <v>502</v>
    <v>0</v>
    <v>https://www.bing.com/images/search?form=xlimg&amp;q=cisco+systems</v>
    <v>Image of CISCO SYSTEMS, INC.</v>
  </rv>
  <rv s="0">
    <v>https://www.bing.com/financeapi/forcetrigger?t=a1qe5r&amp;q=XNAS%3aCSCO&amp;form=skydnc</v>
    <v>Learn more on Bing</v>
  </rv>
  <rv s="3">
    <v>en-US</v>
    <v>a1qe5r</v>
    <v>268435456</v>
    <v>1</v>
    <v>Powered by Refinitiv</v>
    <v>0</v>
    <v>CISCO SYSTEMS, INC. (XNAS:CSCO)</v>
    <v>3</v>
    <v>4</v>
    <v>Finance</v>
    <v>5</v>
    <v>60.27</v>
    <v>35.28</v>
    <v>0.90749999999999997</v>
    <v>-0.48</v>
    <v>-2.6390000000000003E-3</v>
    <v>-8.3730000000000002E-3</v>
    <v>-0.15</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77500</v>
    <v>Nasdaq Stock Market</v>
    <v>XNAS</v>
    <v>XNAS</v>
    <v>170 West Tasman Dr, SAN JOSE, CA, 95134-1706 US</v>
    <v>57.45</v>
    <v>503</v>
    <v>Communications &amp; Networking</v>
    <v>Stock</v>
    <v>44456.999984941409</v>
    <v>504</v>
    <v>56.47</v>
    <v>239778300000</v>
    <v>CISCO SYSTEMS, INC.</v>
    <v>CISCO SYSTEMS, INC.</v>
    <v>57.39</v>
    <v>22.9298</v>
    <v>57.33</v>
    <v>56.85</v>
    <v>56.7</v>
    <v>4217736000</v>
    <v>CSCO</v>
    <v>CISCO SYSTEMS, INC. (XNAS:CSCO)</v>
    <v>40262681</v>
    <v>16752939</v>
    <v>2021</v>
  </rv>
  <rv s="4">
    <v>505</v>
  </rv>
  <rv s="0">
    <v>http://en.wikipedia.org/wiki/Citigroup</v>
    <v>Wikipedia</v>
  </rv>
  <rv s="1">
    <v>0</v>
    <v>507</v>
  </rv>
  <rv s="2">
    <v>6</v>
    <v>https://www.bing.com/th?id=AMMS_761dcd4c0ed01f53f5a8e667db77edfc&amp;qlt=95</v>
    <v>508</v>
    <v>0</v>
    <v>https://www.bing.com/images/search?form=xlimg&amp;q=citigroup</v>
    <v>Image of CITIGROUP INC.</v>
  </rv>
  <rv s="0">
    <v>https://www.bing.com/financeapi/forcetrigger?t=a1p3ww&amp;q=XNYS%3aC&amp;form=skydnc</v>
    <v>Learn more on Bing</v>
  </rv>
  <rv s="3">
    <v>en-US</v>
    <v>a1p3ww</v>
    <v>268435456</v>
    <v>1</v>
    <v>Powered by Refinitiv</v>
    <v>0</v>
    <v>CITIGROUP INC. (XNYS:C)</v>
    <v>3</v>
    <v>4</v>
    <v>Finance</v>
    <v>5</v>
    <v>80.290000000000006</v>
    <v>40.49</v>
    <v>1.909</v>
    <v>-0.04</v>
    <v>-1.572E-3</v>
    <v>-5.7140000000000001E-4</v>
    <v>-0.11</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business segments include Global Consumer Banking (GCB), Institutional Clients Group (ICG) and Corporate/Other. GCB segment includes a global, full-service consumer franchise delivering an array of banking, credit card, lending and investment services through a network of local branches, offices and electronic delivery systems. ICG segment consists of banking and markets and securities services and provides corporate, institutional, public sector and high-net-worth clients with a range of banking and financial products and services. Corporate/Other segment includes unallocated costs of global staff functions, other corporate expenses and unallocated global operations and technology expenses.</v>
    <v>214000</v>
    <v>New York Stock Exchange</v>
    <v>XNYS</v>
    <v>XNYS</v>
    <v>388 Greenwich St, NEW YORK, NY, 10013-2375 US</v>
    <v>70.58</v>
    <v>509</v>
    <v>Banking Services</v>
    <v>Stock</v>
    <v>44456.998808830467</v>
    <v>510</v>
    <v>69.66</v>
    <v>141793900000</v>
    <v>CITIGROUP INC.</v>
    <v>CITIGROUP INC.</v>
    <v>69.77</v>
    <v>7.1809000000000003</v>
    <v>70</v>
    <v>69.959999999999994</v>
    <v>69.849999999999994</v>
    <v>2026785000</v>
    <v>C</v>
    <v>CITIGROUP INC. (XNYS:C)</v>
    <v>30775999</v>
    <v>15764894</v>
    <v>1988</v>
  </rv>
  <rv s="4">
    <v>511</v>
  </rv>
  <rv s="0">
    <v>https://www.bing.com/financeapi/forcetrigger?t=a1pj4c&amp;q=XNYS%3aCFG&amp;form=skydnc</v>
    <v>Learn more on Bing</v>
  </rv>
  <rv s="5">
    <v>en-US</v>
    <v>a1pj4c</v>
    <v>268435456</v>
    <v>1</v>
    <v>Powered by Refinitiv</v>
    <v>7</v>
    <v>CITIZENS FINANCIAL GROUP, INC. (XNYS:CFG)</v>
    <v>8</v>
    <v>9</v>
    <v>Finance</v>
    <v>5</v>
    <v>51.14</v>
    <v>23.46</v>
    <v>1.7341</v>
    <v>-0.04</v>
    <v>0</v>
    <v>-9.1490000000000007E-4</v>
    <v>0</v>
    <v>USD</v>
    <v>Citizens Financial Group, Inc. is a retail bank holding company. The Company operates through two segments: Consumer Banking and Commercial Banking. Its Consumer Banking serves retail customers and small businesses. Consumer Banking products and services include deposit products, mortgage and home equity lending, auto financing, student loans, personal unsecured lines and loans, credit cards, business loans, wealth management and investment services. The Company's Commercial Banking segment offers a range of financial products and solutions, including lending and leasing, deposit and treasury management services, foreign exchange and interest rate risk management solutions, as well as corporate finance, merger and acquisition, and debt and equity capital markets capabilities. The Company delivers a range of retail and commercial banking products and services to individuals, institutions and companies. The Company operates approximately 1,100 branches.</v>
    <v>17407</v>
    <v>New York Stock Exchange</v>
    <v>XNYS</v>
    <v>XNYS</v>
    <v>1 CITIZENS PLAZA, PROVIDENCE, RI, 02903 US</v>
    <v>44.240099999999998</v>
    <v>Banking Services</v>
    <v>Stock</v>
    <v>44456.958333414063</v>
    <v>513</v>
    <v>43.484999999999999</v>
    <v>18611310000</v>
    <v>CITIZENS FINANCIAL GROUP, INC.</v>
    <v>CITIZENS FINANCIAL GROUP, INC.</v>
    <v>43.55</v>
    <v>9.7673000000000005</v>
    <v>43.72</v>
    <v>43.68</v>
    <v>43.68</v>
    <v>426083200</v>
    <v>CFG</v>
    <v>CITIZENS FINANCIAL GROUP, INC. (XNYS:CFG)</v>
    <v>5985694</v>
    <v>3718806</v>
    <v>1984</v>
  </rv>
  <rv s="4">
    <v>514</v>
  </rv>
  <rv s="0">
    <v>https://www.bing.com/financeapi/forcetrigger?t=a1qiec&amp;q=XNAS%3aCTXS&amp;form=skydnc</v>
    <v>Learn more on Bing</v>
  </rv>
  <rv s="5">
    <v>en-US</v>
    <v>a1qiec</v>
    <v>268435456</v>
    <v>1</v>
    <v>Powered by Refinitiv</v>
    <v>7</v>
    <v>CITRIX SYSTEMS, INC. (XNAS:CTXS)</v>
    <v>8</v>
    <v>9</v>
    <v>Finance</v>
    <v>5</v>
    <v>146.93719999999999</v>
    <v>94.66</v>
    <v>9.0200000000000002E-2</v>
    <v>0.62</v>
    <v>-5.4764E-2</v>
    <v>5.5879999999999992E-3</v>
    <v>-6.11</v>
    <v>USD</v>
    <v>Citrix Systems, Inc. offers Enterprise and Service Provider products, which include Workspace Services solutions and Delivery Networking products. The Company's Enterprise and Service Provider products include Cloud Services solutions, and related license updates and maintenance, support and professional services. The Company's NetScaler nCore Technology is an architecture that enables execution of multiple packet engines in parallel. The Company's workspace services include Application Virtualization and virtual desktop infrastructure (VDI), Enterprise Mobility Management and Citrix Workspace Suite. The Company's NetScaler ADC is a software-defined application delivery controller (ADC) and load balancer. The Company's Cloud Services include ShareFile and Citrix Cloud. It provides various ways for customers to receive upgrades, support and maintenance for products, which include Software Maintenance, Subscription Advantage, Technical Support Services and Hardware Maintenance.</v>
    <v>9000</v>
    <v>Nasdaq Stock Market</v>
    <v>XNAS</v>
    <v>XNAS</v>
    <v>851 W Cypress Creek Rd, FORT LAUDERDALE, FL, 33309-2009 US</v>
    <v>112.59</v>
    <v>Software &amp; IT Services</v>
    <v>Stock</v>
    <v>44456.991694003904</v>
    <v>516</v>
    <v>111.07</v>
    <v>13860570000</v>
    <v>CITRIX SYSTEMS, INC.</v>
    <v>CITRIX SYSTEMS, INC.</v>
    <v>111.45</v>
    <v>38.430399999999999</v>
    <v>110.95</v>
    <v>111.57</v>
    <v>105.46</v>
    <v>124232100</v>
    <v>CTXS</v>
    <v>CITRIX SYSTEMS, INC. (XNAS:CTXS)</v>
    <v>3027783</v>
    <v>1639346</v>
    <v>1989</v>
  </rv>
  <rv s="4">
    <v>517</v>
  </rv>
  <rv s="0">
    <v>http://en.wikipedia.org/wiki/Clorox</v>
    <v>Wikipedia</v>
  </rv>
  <rv s="1">
    <v>0</v>
    <v>519</v>
  </rv>
  <rv s="2">
    <v>6</v>
    <v>https://www.bing.com/th?id=AMMS_1a47fe208ff48a2035e2645926968045&amp;qlt=95</v>
    <v>520</v>
    <v>0</v>
    <v>https://www.bing.com/images/search?form=xlimg&amp;q=clorox</v>
    <v>Image of THE CLOROX COMPANY</v>
  </rv>
  <rv s="0">
    <v>https://www.bing.com/financeapi/forcetrigger?t=a1pvu2&amp;q=XNYS%3aCLX&amp;form=skydnc</v>
    <v>Learn more on Bing</v>
  </rv>
  <rv s="3">
    <v>en-US</v>
    <v>a1pvu2</v>
    <v>268435456</v>
    <v>1</v>
    <v>Powered by Refinitiv</v>
    <v>0</v>
    <v>THE CLOROX COMPANY (XNYS:CLX)</v>
    <v>3</v>
    <v>4</v>
    <v>Finance</v>
    <v>5</v>
    <v>231.10990000000001</v>
    <v>159.3202</v>
    <v>0.18390000000000001</v>
    <v>-0.52</v>
    <v>-1.3850000000000002E-3</v>
    <v>-3.1210000000000001E-3</v>
    <v>-0.23</v>
    <v>USD</v>
    <v>The Clorox Company is a manufacturer and marketer of consumer and professional products. The Company sells its products primarily through mass retail outlets, grocery outlets; warehouse clubs; dollar stores; home hardware centers; drug, pet and military stores; third-party and owned e-commerce channels; and distributors. The Company operates through four segments: Health and Wellness, Household, Lifestyle and International. The Health and Wellness segment consists of cleaning products, professional products, and vitamins, minerals and supplement products. Its Household segment consists of cat litter products, bags and wraps, and grilling products. Its Lifestyle segment consists of food, natural personal care products, and water-filtration systems. Its International segment consists of products sold outside the United States. It markets various consumer brand names, such as namesake bleach and cleaning products, Pine-Sol cleaners, Liquid-Plumr clog remover and Poett home care products.</v>
    <v>9000</v>
    <v>New York Stock Exchange</v>
    <v>XNYS</v>
    <v>XNYS</v>
    <v>1221 Broadway, OAKLAND, CA, 94612-1888 US</v>
    <v>168.375</v>
    <v>521</v>
    <v>Personal &amp; Household Products &amp; Services</v>
    <v>Stock</v>
    <v>44456.997867789061</v>
    <v>522</v>
    <v>165.85</v>
    <v>20398020000</v>
    <v>THE CLOROX COMPANY</v>
    <v>THE CLOROX COMPANY</v>
    <v>166.25</v>
    <v>30.102</v>
    <v>166.61</v>
    <v>166.09</v>
    <v>165.86</v>
    <v>122813100</v>
    <v>CLX</v>
    <v>THE CLOROX COMPANY (XNYS:CLX)</v>
    <v>2546771</v>
    <v>1251407</v>
    <v>1986</v>
  </rv>
  <rv s="4">
    <v>523</v>
  </rv>
  <rv s="0">
    <v>http://en.wikipedia.org/wiki/CME_Group</v>
    <v>Wikipedia</v>
  </rv>
  <rv s="1">
    <v>0</v>
    <v>525</v>
  </rv>
  <rv s="2">
    <v>6</v>
    <v>https://www.bing.com/th?id=AMMS_18f9365758c394770158a16b70895cb7&amp;qlt=95</v>
    <v>526</v>
    <v>0</v>
    <v>https://www.bing.com/images/search?form=xlimg&amp;q=cme+group</v>
    <v>Image of CME GROUP INC.</v>
  </rv>
  <rv s="0">
    <v>https://www.bing.com/financeapi/forcetrigger?t=a1px2w&amp;q=XNAS%3aCME&amp;form=skydnc</v>
    <v>Learn more on Bing</v>
  </rv>
  <rv s="3">
    <v>en-US</v>
    <v>a1px2w</v>
    <v>268435456</v>
    <v>1</v>
    <v>Powered by Refinitiv</v>
    <v>0</v>
    <v>CME GROUP INC. (XNAS:CME)</v>
    <v>3</v>
    <v>4</v>
    <v>Finance</v>
    <v>5</v>
    <v>221.82</v>
    <v>144.8537</v>
    <v>0.43809999999999999</v>
    <v>-0.04</v>
    <v>0</v>
    <v>-2.12E-4</v>
    <v>0</v>
    <v>USD</v>
    <v>CME Group Inc., through its exchanges, provides products across all asset classes, by trading futures, options, cash and over-the-counter (OTC) products. It offers the range of products across interest rates, equity indexes, foreign exchange (FX), agricultural commodities, energy and metals. It also offers cash and repo fixed income trading via BrokerTec, and cash and OTC FX trading via electronic broking services (EBS). Its segment consists of the Chicago Mercantile Exchange Inc. (CME), Board of Trade of the City of Chicago, Inc. (CBOT), New York Mercantile Exchange, Inc. (NYMEX), Commodity Exchange, Inc. (COMEX) exchanges and NEX Group Limited (NEX). The Company provides electronic trading around the globe on its CME Globex platform. The Company also offers clearing and settlement services for a range of exchange-traded futures and options on futures contracts and over-the-counter derivatives.</v>
    <v>4370</v>
    <v>Nasdaq Stock Market</v>
    <v>XNAS</v>
    <v>XNAS</v>
    <v>20 S Wacker Dr, CHICAGO, IL, 60606-7431 US</v>
    <v>189.67500000000001</v>
    <v>527</v>
    <v>Investment Banking &amp; Investment Services</v>
    <v>Stock</v>
    <v>44456.999453818753</v>
    <v>528</v>
    <v>187.6224</v>
    <v>67750840000</v>
    <v>CME GROUP INC.</v>
    <v>CME GROUP INC.</v>
    <v>188.11</v>
    <v>35.253900000000002</v>
    <v>188.69</v>
    <v>188.65</v>
    <v>188.65</v>
    <v>359135100</v>
    <v>CME</v>
    <v>CME GROUP INC. (XNAS:CME)</v>
    <v>1881452</v>
    <v>1334938</v>
    <v>2001</v>
  </rv>
  <rv s="4">
    <v>529</v>
  </rv>
  <rv s="0">
    <v>https://www.bing.com/financeapi/forcetrigger?t=a1pyar&amp;q=XNYS%3aCMS&amp;form=skydnc</v>
    <v>Learn more on Bing</v>
  </rv>
  <rv s="5">
    <v>en-US</v>
    <v>a1pyar</v>
    <v>268435456</v>
    <v>1</v>
    <v>Powered by Refinitiv</v>
    <v>7</v>
    <v>CMS ENERGY CORPORATION (XNYS:CMS)</v>
    <v>8</v>
    <v>9</v>
    <v>Finance</v>
    <v>5</v>
    <v>67.98</v>
    <v>53.185000000000002</v>
    <v>0.18679999999999999</v>
    <v>-0.82</v>
    <v>0</v>
    <v>-1.3124E-2</v>
    <v>0</v>
    <v>USD</v>
    <v>CMS Energy Corporation is an energy company operating primarily in Michigan. The Company operates through three segments: electric utility, which consists of regulated activities associated with the generation, transmission and distribution of electricity in Michigan; gas utility, which consists of regulated activities associated with the transportation, storage and distribution of natural gas in Michigan, and enterprises, which consists of various subsidiaries engaging primarily in domestic independent power production. The Company is the parent holding company of various subsidiaries, including Consumers Energy Company (Consumers), an electric and gas utility company, and CMS Enterprises Company (CMS Enterprises), a domestic independent power producer. Consumers serves individuals and businesses operating in the alternative energy, automotive, chemical, metal, and food products industries, as well as a group of other industries.</v>
    <v>8148</v>
    <v>New York Stock Exchange</v>
    <v>XNYS</v>
    <v>XNYS</v>
    <v>1 Energy Plaza Dr, JACKSON, MI, 49201-2357 US</v>
    <v>62.62</v>
    <v>Multiline Utilities</v>
    <v>Stock</v>
    <v>44456.958333356248</v>
    <v>531</v>
    <v>61.51</v>
    <v>17860080000</v>
    <v>CMS ENERGY CORPORATION</v>
    <v>CMS ENERGY CORPORATION</v>
    <v>62.33</v>
    <v>22.0151</v>
    <v>62.48</v>
    <v>61.66</v>
    <v>61.66</v>
    <v>289654200</v>
    <v>CMS</v>
    <v>CMS ENERGY CORPORATION (XNYS:CMS)</v>
    <v>3025991</v>
    <v>1549993</v>
    <v>1987</v>
  </rv>
  <rv s="4">
    <v>532</v>
  </rv>
  <rv s="0">
    <v>http://ko.wikipedia.org/wiki/코카-콜라_컴퍼니</v>
    <v>Wikipedia</v>
  </rv>
  <rv s="1">
    <v>0</v>
    <v>534</v>
  </rv>
  <rv s="2">
    <v>6</v>
    <v>https://www.bing.com/th?id=AMMS_0f58fede1141f3a14e4956d25e8bd40a&amp;qlt=95</v>
    <v>535</v>
    <v>0</v>
    <v>https://www.bing.com/images/search?form=xlimg&amp;q=the+coca-cola+company</v>
    <v>Image of THE COCA-COLA COMPANY</v>
  </rv>
  <rv s="0">
    <v>https://www.bing.com/financeapi/forcetrigger?t=a1wljc&amp;q=XNYS%3aKO&amp;form=skydnc</v>
    <v>Learn more on Bing</v>
  </rv>
  <rv s="3">
    <v>en-US</v>
    <v>a1wljc</v>
    <v>268435456</v>
    <v>1</v>
    <v>Powered by Refinitiv</v>
    <v>0</v>
    <v>THE COCA-COLA COMPANY (XNYS:KO)</v>
    <v>3</v>
    <v>4</v>
    <v>Finance</v>
    <v>5</v>
    <v>57.56</v>
    <v>47.3</v>
    <v>0.62760000000000005</v>
    <v>-0.91</v>
    <v>1.1020000000000001E-3</v>
    <v>-1.6440999999999997E-2</v>
    <v>0.06</v>
    <v>USD</v>
    <v>The Coca-Cola Company is a beverage company. The Company owns or licenses and markets non-alcoholic beverage brands, primarily sparkling soft drinks; water, enhanced water and sports drinks; juice, dairy and plant-based beverages; tea and coffee; and energy drinks. The Company's segments include Europe, Middle East and Africa; Latin America; North America; Asia Pacific; Global Ventures; Bottling Investments, and Corporate. The Company markets, manufactures and sells beverage concentrates (beverage bases) and syrups, including fountain syrups and finished sparkling soft drinks and other nonalcoholic beverages. It owns and markets a range of non-alcoholic sparkling soft drink brands, including Coca-Cola, Diet Coke, Fanta and Sprite. The Company's branded beverage products are available to consumers in more than 200 countries and territories through its network of independent bottling partners, distributors, wholesalers and retailers as well as its bottling and distribution operations.</v>
    <v>80300</v>
    <v>New York Stock Exchange</v>
    <v>XNYS</v>
    <v>XNYS</v>
    <v>1 Coca Cola Plz NW, ATLANTA, GA, 30313-2420 US</v>
    <v>55.194000000000003</v>
    <v>536</v>
    <v>Beverages</v>
    <v>Stock</v>
    <v>44456.999709687501</v>
    <v>537</v>
    <v>54.37</v>
    <v>234996700000</v>
    <v>THE COCA-COLA COMPANY</v>
    <v>THE COCA-COLA COMPANY</v>
    <v>55.02</v>
    <v>29.668399999999998</v>
    <v>55.35</v>
    <v>54.44</v>
    <v>54.5</v>
    <v>4316619000</v>
    <v>KO</v>
    <v>THE COCA-COLA COMPANY (XNYS:KO)</v>
    <v>33383192</v>
    <v>11938080</v>
    <v>1919</v>
  </rv>
  <rv s="4">
    <v>538</v>
  </rv>
  <rv s="0">
    <v>https://www.bing.com/financeapi/forcetrigger?t=a1qhz2&amp;q=XNAS%3aCTSH&amp;form=skydnc</v>
    <v>Learn more on Bing</v>
  </rv>
  <rv s="5">
    <v>en-US</v>
    <v>a1qhz2</v>
    <v>268435456</v>
    <v>1</v>
    <v>Powered by Refinitiv</v>
    <v>7</v>
    <v>COGNIZANT TECHNOLOGY SOLUTIONS CORPORATION (XNAS:CTSH)</v>
    <v>8</v>
    <v>9</v>
    <v>Finance</v>
    <v>5</v>
    <v>82.73</v>
    <v>65.58</v>
    <v>1.1319999999999999</v>
    <v>-1.28</v>
    <v>-3.3120000000000001E-5</v>
    <v>-1.6674999999999999E-2</v>
    <v>-2.5000000000000001E-3</v>
    <v>USD</v>
    <v>Cognizant Technology Solutions Corporation is a professional services company. The Company operates through four segments: Financial Services, Healthcare, Products and Resources, and Communications, Media and Technology. The Financial Services segment includes banking, capital markets and insurance companies. The Healthcare segment consists of healthcare providers and payers as well as life sciences companies, including pharmaceutical, biotech and medical device companies. The Products and Resources segment includes manufacturers, retailers, and travel and hospitality companies, as well as companies providing logistics, energy and utility services. The Communications, Media and Technology segment includes information, media and entertainment, communications and technology companies. Its services include consulting and technology services and outsourcing services. Its outsourcing services include application maintenance, infrastructure services and business process services.</v>
    <v>301200</v>
    <v>Nasdaq Stock Market</v>
    <v>XNAS</v>
    <v>XNAS</v>
    <v>300 FRANK W. BURR BLVD., STE. 36, 6 FL., TEANECK, NJ, 07666 US</v>
    <v>76.66</v>
    <v>Software &amp; IT Services</v>
    <v>Stock</v>
    <v>44456.856546735937</v>
    <v>540</v>
    <v>75.191100000000006</v>
    <v>39672080000</v>
    <v>COGNIZANT TECHNOLOGY SOLUTIONS CORPORATION</v>
    <v>COGNIZANT TECHNOLOGY SOLUTIONS CORPORATION</v>
    <v>76.349999999999994</v>
    <v>24.3507</v>
    <v>76.760000000000005</v>
    <v>75.48</v>
    <v>75.477500000000006</v>
    <v>525597200</v>
    <v>CTSH</v>
    <v>COGNIZANT TECHNOLOGY SOLUTIONS CORPORATION (XNAS:CTSH)</v>
    <v>3759280</v>
    <v>2629326</v>
    <v>1988</v>
  </rv>
  <rv s="4">
    <v>541</v>
  </rv>
  <rv s="0">
    <v>http://en.wikipedia.org/wiki/Colgate-Palmolive</v>
    <v>Wikipedia</v>
  </rv>
  <rv s="1">
    <v>0</v>
    <v>543</v>
  </rv>
  <rv s="2">
    <v>6</v>
    <v>https://www.bing.com/th?id=AMMS_cec201f1b51d4b5491d6137ef9823c5e&amp;qlt=95</v>
    <v>544</v>
    <v>0</v>
    <v>https://www.bing.com/images/search?form=xlimg&amp;q=colgate</v>
    <v>Image of COLGATE-PALMOLIVE COMPANY</v>
  </rv>
  <rv s="0">
    <v>https://www.bing.com/financeapi/forcetrigger?t=a1pshw&amp;q=XNYS%3aCL&amp;form=skydnc</v>
    <v>Learn more on Bing</v>
  </rv>
  <rv s="3">
    <v>en-US</v>
    <v>a1pshw</v>
    <v>268435456</v>
    <v>1</v>
    <v>Powered by Refinitiv</v>
    <v>0</v>
    <v>COLGATE-PALMOLIVE COMPANY (XNYS:CL)</v>
    <v>3</v>
    <v>4</v>
    <v>Finance</v>
    <v>5</v>
    <v>86.41</v>
    <v>74.141000000000005</v>
    <v>0.59399999999999997</v>
    <v>-0.24</v>
    <v>0</v>
    <v>-3.1380000000000002E-3</v>
    <v>0</v>
    <v>USD</v>
    <v>Colgate-Palmolive Company (Colgate) is a household and consumer products company. The Company operates through segments such as Oral, Personal and Home Care, and Pet Nutrition. The Oral, Personal and Home Care product segment is operated through five geographic segments, which include North America, Latin America, Europe, Asia Pacific and Africa/Eurasia. The Company is also engaged in various product categories of the personal care market with operations in liquid hand soap, which it sells under the Palmolive, Protex and Softsoap brands. The Company manufactures and markets a range of products for the home care market, including Ajax, Axion and Palmolive dishwashing liquids and Ajax, Fabuloso and Murphy household cleaners. The Company, through its Hill's Pet Nutrition segment (Hill's), manufactures pet nutrition products for dogs and cats.</v>
    <v>34200</v>
    <v>New York Stock Exchange</v>
    <v>XNYS</v>
    <v>XNYS</v>
    <v>300 PARK AVE, NEW YORK, NY, 10022-7402 US</v>
    <v>76.95</v>
    <v>545</v>
    <v>Personal &amp; Household Products &amp; Services</v>
    <v>Stock</v>
    <v>44456.960844096873</v>
    <v>546</v>
    <v>76.17</v>
    <v>64301040000</v>
    <v>COLGATE-PALMOLIVE COMPANY</v>
    <v>COLGATE-PALMOLIVE COMPANY</v>
    <v>76.260000000000005</v>
    <v>23.9651</v>
    <v>76.47</v>
    <v>76.23</v>
    <v>76.23</v>
    <v>843513500</v>
    <v>CL</v>
    <v>COLGATE-PALMOLIVE COMPANY (XNYS:CL)</v>
    <v>7334504</v>
    <v>3347420</v>
    <v>1923</v>
  </rv>
  <rv s="4">
    <v>547</v>
  </rv>
  <rv s="0">
    <v>https://www.bing.com/financeapi/forcetrigger?t=a1pwqh&amp;q=XNAS%3aCMCSA&amp;form=skydnc</v>
    <v>Learn more on Bing</v>
  </rv>
  <rv s="5">
    <v>en-US</v>
    <v>a1pwqh</v>
    <v>268435456</v>
    <v>1</v>
    <v>Powered by Refinitiv</v>
    <v>7</v>
    <v>COMCAST CORPORATION (XNAS:CMCSA)</v>
    <v>8</v>
    <v>9</v>
    <v>Finance</v>
    <v>5</v>
    <v>61.8</v>
    <v>40.965000000000003</v>
    <v>1.0490999999999999</v>
    <v>-0.17</v>
    <v>-1.926E-3</v>
    <v>-2.9680000000000002E-3</v>
    <v>-0.11</v>
    <v>USD</v>
    <v>Comcast Corporation is a media and technology company. The Company has three primary businesses: Comcast Cable, NBCUniversal and Sky. Its Comcast Cable business operates in the Cable Communications segment. Its NBCUniversal business operates in four business segments: Cable Networks, Broadcast Television, Filmed Entertainment and Theme Parks. Its Cable Communications segment consists of the operations of Comcast Cable, which provides Internet, video, voice, wireless, and security and automation services under the XFINITY brand. Its Cable Networks segment consists of a portfolio of national cable networks. Its Broadcast Television segment operates the NBC and Telemundo broadcast networks. Its Filmed Entertainment segment primarily produces, acquires, markets and distributes filmed entertainment. Its Theme Parks segment consists primarily of its Universal theme parks. The Sky primarily includes a direct-to-consumer business, providing video, Internet, voice and wireless phone services.</v>
    <v>168000</v>
    <v>Nasdaq Stock Market</v>
    <v>XNAS</v>
    <v>XNAS</v>
    <v>1 Comcast Ctr, PHILADELPHIA, PA, 19103-2838 US</v>
    <v>57.65</v>
    <v>Media &amp; Publishing</v>
    <v>Stock</v>
    <v>44456.999776099219</v>
    <v>549</v>
    <v>56.805</v>
    <v>262119900000</v>
    <v>COMCAST CORPORATION</v>
    <v>COMCAST CORPORATION</v>
    <v>56.93</v>
    <v>21.426200000000001</v>
    <v>57.28</v>
    <v>57.11</v>
    <v>57</v>
    <v>4589737000</v>
    <v>CMCSA</v>
    <v>COMCAST CORPORATION (XNAS:CMCSA)</v>
    <v>23758579</v>
    <v>14693361</v>
    <v>2001</v>
  </rv>
  <rv s="4">
    <v>550</v>
  </rv>
  <rv s="0">
    <v>http://en.wikipedia.org/wiki/Comerica</v>
    <v>Wikipedia</v>
  </rv>
  <rv s="1">
    <v>0</v>
    <v>552</v>
  </rv>
  <rv s="2">
    <v>6</v>
    <v>https://www.bing.com/th?id=AMMS_955527c4d9cf6ea2c476d36ba90fc061&amp;qlt=95</v>
    <v>553</v>
    <v>0</v>
    <v>https://www.bing.com/images/search?form=xlimg&amp;q=comerica</v>
    <v>Image of COMERICA INCORPORATED</v>
  </rv>
  <rv s="0">
    <v>https://www.bing.com/financeapi/forcetrigger?t=a1pw9c&amp;q=XNYS%3aCMA&amp;form=skydnc</v>
    <v>Learn more on Bing</v>
  </rv>
  <rv s="3">
    <v>en-US</v>
    <v>a1pw9c</v>
    <v>268435456</v>
    <v>1</v>
    <v>Powered by Refinitiv</v>
    <v>0</v>
    <v>COMERICA INCORPORATED (XNYS:CMA)</v>
    <v>3</v>
    <v>4</v>
    <v>Finance</v>
    <v>5</v>
    <v>79.86</v>
    <v>35.76</v>
    <v>1.6084000000000001</v>
    <v>0.31</v>
    <v>-3.6449999999999998E-3</v>
    <v>4.2030000000000001E-3</v>
    <v>-0.27</v>
    <v>USD</v>
    <v>Comerica Incorporated is a financial services company. The Company's principal activity is lending to and accepting deposits from businesses and individuals. The Company's segments include the Business Bank, the Retail Bank, Wealth Management, Finance and Other. The Business Bank serves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small business banking and personal financial services, consisting of consumer lending, consumer deposit gathering and mortgage loan origination. The Wealth Management segment offers products and services consisting of fiduciary services, private banking, retirement services, investment advisory services, investment banking and brokerage services.</v>
    <v>7429</v>
    <v>New York Stock Exchange</v>
    <v>XNYS</v>
    <v>XNYS</v>
    <v>1717 Main St # MC6404, DALLAS, TX, 75201-4612 US</v>
    <v>74.739999999999995</v>
    <v>554</v>
    <v>Banking Services</v>
    <v>Stock</v>
    <v>44456.958333356248</v>
    <v>555</v>
    <v>73.45</v>
    <v>9919725000</v>
    <v>COMERICA INCORPORATED</v>
    <v>COMERICA INCORPORATED</v>
    <v>73.8</v>
    <v>9.5840999999999994</v>
    <v>73.760000000000005</v>
    <v>74.069999999999993</v>
    <v>73.8</v>
    <v>133923600</v>
    <v>CMA</v>
    <v>COMERICA INCORPORATED (XNYS:CMA)</v>
    <v>3550079</v>
    <v>1405550</v>
    <v>1972</v>
  </rv>
  <rv s="4">
    <v>556</v>
  </rv>
  <rv s="0">
    <v>http://it.wikipedia.org/wiki/Conagra_Brands</v>
    <v>Wikipedia</v>
  </rv>
  <rv s="1">
    <v>0</v>
    <v>558</v>
  </rv>
  <rv s="2">
    <v>6</v>
    <v>https://www.bing.com/th?id=AMMS_2c22df90566f07652b4c180a3680f8a4&amp;qlt=95</v>
    <v>559</v>
    <v>0</v>
    <v>https://www.bing.com/images/search?form=xlimg&amp;q=conagra+foods</v>
    <v>Image of CONAGRA BRANDS, INC.</v>
  </rv>
  <rv s="0">
    <v>https://www.bing.com/financeapi/forcetrigger?t=a1p55r&amp;q=XNYS%3aCAG&amp;form=skydnc</v>
    <v>Learn more on Bing</v>
  </rv>
  <rv s="3">
    <v>en-US</v>
    <v>a1p55r</v>
    <v>268435456</v>
    <v>1</v>
    <v>Powered by Refinitiv</v>
    <v>0</v>
    <v>CONAGRA BRANDS, INC. (XNYS:CAG)</v>
    <v>3</v>
    <v>4</v>
    <v>Finance</v>
    <v>5</v>
    <v>39.090000000000003</v>
    <v>32.25</v>
    <v>0.8599</v>
    <v>0.04</v>
    <v>8.3660000000000002E-3</v>
    <v>1.1969999999999999E-3</v>
    <v>0.28000000000000003</v>
    <v>USD</v>
    <v>Conagra Brands, Inc., formerly ConAgra Foods, Inc., operates as a packaged food company. The Company operates through two segments: Consumer Foods and Commercial Foods. The Company sells branded and customized food products, as well as commercially branded foods. It also supplies vegetable, spice and grain products to a range of restaurants, foodservice operators and commercial customers. Conagra Foodservice offers products to restaurants, retailers, commercial customers and other foodservice suppliers. The Company also operates in the countries outside the United States, such as Canada and Mexico. The Company's brands include Marie Callender's, Healthy Choice, Slim Jim, Hebrew National, Orville Redenbacher's, Reddi-wip, PAM, Snack Pack, Banquet, Chef Boyardee, Egg Beaters, Rosarita, Fleischmann's and Hunt's. The Company sells its products in grocery, convenience, mass merchandise and club stores.</v>
    <v>18600</v>
    <v>New York Stock Exchange</v>
    <v>XNYS</v>
    <v>XNYS</v>
    <v>222 Merchandise Mart Plz Ste 1300, CHICAGO, IL, 60654-1103 US</v>
    <v>33.69</v>
    <v>560</v>
    <v>Food &amp; Tobacco</v>
    <v>Stock</v>
    <v>44456.958333344533</v>
    <v>561</v>
    <v>33.15</v>
    <v>16076760000</v>
    <v>CONAGRA BRANDS, INC.</v>
    <v>CONAGRA BRANDS, INC.</v>
    <v>33.36</v>
    <v>12.565200000000001</v>
    <v>33.43</v>
    <v>33.47</v>
    <v>33.75</v>
    <v>480333600</v>
    <v>CAG</v>
    <v>CONAGRA BRANDS, INC. (XNYS:CAG)</v>
    <v>4379209</v>
    <v>3288810</v>
    <v>1975</v>
  </rv>
  <rv s="4">
    <v>562</v>
  </rv>
  <rv s="0">
    <v>https://www.bing.com/financeapi/forcetrigger?t=aa5rw7&amp;q=XASX%3aCXO&amp;form=skydnc</v>
    <v>Learn more on Bing</v>
  </rv>
  <rv s="12">
    <v>en-US</v>
    <v>aa5rw7</v>
    <v>268435456</v>
    <v>1</v>
    <v>Powered by Refinitiv</v>
    <v>21</v>
    <v>CORE LITHIUM LTD (XASX:CXO)</v>
    <v>8</v>
    <v>23</v>
    <v>Finance</v>
    <v>12</v>
    <v>0.49</v>
    <v>3.7999999999999999E-2</v>
    <v>1.9117999999999999</v>
    <v>0</v>
    <v>0</v>
    <v>AUD</v>
    <v>Core Lithium Ltd is an Australia-based mineral exploration company. The Company is focused on the development of Finniss Lithium Project and other prospects in the Northern Territory (NT) and South Australia. Its Finniss Lithium Project located 25 kilometers (km) from Darwin Port, Northern Australia. The project lies within the areas for lithium in the Bynoe Pegmatite Field, NT and covers an area approximately 500 square kilometers of its tenements. Its Anningie and Barrow Creek (ABC) Lithium Projects have five exploration licenses covering approximately 2,000 square kilometers in and around the Anningie and Barrow Creek Tin Tantalum Pegmatite fields in the north Arunta Region of the NT. Its zinc projects include Yerelina Project, which hosts a zinc system covering an area of approximately 500 square kilometers in northern South Australia. Its silver and lead projects include Blueys and Inkheart Projects. Uranium Projects, Copper Projects and Gold Projects are among others.</v>
    <v>7</v>
    <v>Australian Securities Exchange</v>
    <v>XASX</v>
    <v>XASX</v>
    <v>L 1 366 King William Street, ADELAIDE, SOUTH AUSTRALIA, 5000 AU</v>
    <v>0.46</v>
    <v>Metals &amp; Mining</v>
    <v>Stock</v>
    <v>44456.375011574077</v>
    <v>564</v>
    <v>0.435</v>
    <v>704299000</v>
    <v>CORE LITHIUM LTD</v>
    <v>CORE LITHIUM LTD</v>
    <v>0.45</v>
    <v>11.25</v>
    <v>0.45500000000000002</v>
    <v>0.45500000000000002</v>
    <v>1547910000</v>
    <v>CXO</v>
    <v>CORE LITHIUM LTD (XASX:CXO)</v>
    <v>21157692</v>
    <v>2010</v>
  </rv>
  <rv s="4">
    <v>565</v>
  </rv>
  <rv s="0">
    <v>http://ja.wikipedia.org/wiki/コノコフィリップス</v>
    <v>Wikipedia</v>
  </rv>
  <rv s="1">
    <v>0</v>
    <v>567</v>
  </rv>
  <rv s="2">
    <v>6</v>
    <v>https://www.bing.com/th?id=AMMS_328c42228a7a7c01496b8aa73b7a09ba&amp;qlt=95</v>
    <v>568</v>
    <v>0</v>
    <v>https://www.bing.com/images/search?form=xlimg&amp;q=conocophillips</v>
    <v>Image of CONOCOPHILLIPS</v>
  </rv>
  <rv s="0">
    <v>https://www.bing.com/financeapi/forcetrigger?t=a1q5nm&amp;q=XNYS%3aCOP&amp;form=skydnc</v>
    <v>Learn more on Bing</v>
  </rv>
  <rv s="3">
    <v>en-US</v>
    <v>a1q5nm</v>
    <v>268435456</v>
    <v>1</v>
    <v>Powered by Refinitiv</v>
    <v>0</v>
    <v>CONOCOPHILLIPS (XNYS:COP)</v>
    <v>3</v>
    <v>4</v>
    <v>Finance</v>
    <v>5</v>
    <v>63.57</v>
    <v>27.53</v>
    <v>1.7667999999999999</v>
    <v>-0.31</v>
    <v>-2.2060000000000001E-3</v>
    <v>-5.2339999999999999E-3</v>
    <v>-0.13</v>
    <v>USD</v>
    <v>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Libya; and commercial and terminalling operations in the United Kingdom. The Other International segment includes exploration activities in Colombia and Argentina.</v>
    <v>10100</v>
    <v>New York Stock Exchange</v>
    <v>XNYS</v>
    <v>XNYS</v>
    <v>925 N Eldridge Pkwy, HOUSTON, TX, 77079-2703 US</v>
    <v>59.91</v>
    <v>569</v>
    <v>Oil &amp; Gas</v>
    <v>Stock</v>
    <v>44456.990922071091</v>
    <v>570</v>
    <v>58.78</v>
    <v>78898720000</v>
    <v>CONOCOPHILLIPS</v>
    <v>CONOCOPHILLIPS</v>
    <v>59.07</v>
    <v>50.961500000000001</v>
    <v>59.23</v>
    <v>58.92</v>
    <v>58.79</v>
    <v>1339082000</v>
    <v>COP</v>
    <v>CONOCOPHILLIPS (XNYS:COP)</v>
    <v>13741563</v>
    <v>7265591</v>
    <v>2001</v>
  </rv>
  <rv s="4">
    <v>571</v>
  </rv>
  <rv s="0">
    <v>http://en.wikipedia.org/wiki/Consolidated_Edison</v>
    <v>Wikipedia</v>
  </rv>
  <rv s="1">
    <v>0</v>
    <v>573</v>
  </rv>
  <rv s="2">
    <v>6</v>
    <v>https://www.bing.com/th?id=AMMS_46564321c04cdcd19f31c1858790ea55&amp;qlt=95</v>
    <v>574</v>
    <v>0</v>
    <v>https://www.bing.com/images/search?form=xlimg&amp;q=consolidated+edison</v>
    <v>Image of CONSOLIDATED EDISON, INC.</v>
  </rv>
  <rv s="0">
    <v>https://www.bing.com/financeapi/forcetrigger?t=a1rmkr&amp;q=XNYS%3aED&amp;form=skydnc</v>
    <v>Learn more on Bing</v>
  </rv>
  <rv s="3">
    <v>en-US</v>
    <v>a1rmkr</v>
    <v>268435456</v>
    <v>1</v>
    <v>Powered by Refinitiv</v>
    <v>0</v>
    <v>CONSOLIDATED EDISON, INC. (XNYS:ED)</v>
    <v>3</v>
    <v>4</v>
    <v>Finance</v>
    <v>5</v>
    <v>83.924700000000001</v>
    <v>65.56</v>
    <v>0.1653</v>
    <v>-0.59</v>
    <v>1.3690000000000002E-4</v>
    <v>-8.0099999999999998E-3</v>
    <v>0.01</v>
    <v>USD</v>
    <v>Consolidated Edison, Inc. is a holding company that provides energy-related products and services. The Company’s segments include CECONY, O&amp;R, the Clean Energy Businesses and Con Edison Transmission. CECONY’s principal business operations are its regulated electric, gas and steam delivery businesses. O&amp;R’s principal business operations are its regulated electric and gas delivery businesses. The Clean Energy Businesses develops, owns and operates renewable and sustainable energy infrastructure projects and provides energy related products and services to wholesale and retail customers. Con Edison Transmission invests and seeks to develop electric transmission projects and manages, through joint ventures, both electric and gas assets. Its subsidiaries include Consolidated Edison Company of New York, Inc. (CECONY), Orange and Rockland Utilities, Inc. (O&amp;R), Con Edison Clean Energy Businesses, Inc. (the Clean Energy Businesses) and Con Edison Transmission, Inc. (Con Edison Transmission).</v>
    <v>14071</v>
    <v>New York Stock Exchange</v>
    <v>XNYS</v>
    <v>XNYS</v>
    <v>4 Irving Place, NEW YORK, NY, 10003-3502 US</v>
    <v>73.94</v>
    <v>575</v>
    <v>Electrical Utilities &amp; IPPs</v>
    <v>Stock</v>
    <v>44456.973204617971</v>
    <v>576</v>
    <v>72.930000000000007</v>
    <v>25821610000</v>
    <v>CONSOLIDATED EDISON, INC.</v>
    <v>CONSOLIDATED EDISON, INC.</v>
    <v>73.11</v>
    <v>0</v>
    <v>73.66</v>
    <v>73.069999999999993</v>
    <v>73.08</v>
    <v>353381800</v>
    <v>ED</v>
    <v>CONSOLIDATED EDISON, INC. (XNYS:ED)</v>
    <v>7274500</v>
    <v>1991185</v>
    <v>1997</v>
  </rv>
  <rv s="4">
    <v>577</v>
  </rv>
  <rv s="0">
    <v>https://www.bing.com/financeapi/forcetrigger?t=a23rm7&amp;q=XNYS%3aSTZ&amp;form=skydnc</v>
    <v>Learn more on Bing</v>
  </rv>
  <rv s="5">
    <v>en-US</v>
    <v>a23rm7</v>
    <v>268435456</v>
    <v>1</v>
    <v>Powered by Refinitiv</v>
    <v>7</v>
    <v>CONSTELLATION BRANDS, INC. (XNYS:STZ)</v>
    <v>8</v>
    <v>9</v>
    <v>Finance</v>
    <v>5</v>
    <v>244.75</v>
    <v>160.62960000000001</v>
    <v>1.1881999999999999</v>
    <v>-0.6</v>
    <v>-3.2579999999999996E-3</v>
    <v>-2.7850000000000001E-3</v>
    <v>-0.7</v>
    <v>USD</v>
    <v>Constellation Brands, Inc. is an international beverage alcohol company. The Company is a producer and marketer of beer, wine and spirits with operations in the United States, Canada, Mexico, New Zealand and Italy. Its segments include Beer, Wine and Spirits, Corporate Operations and Other and Canopy. It is a multi-category supplier (beer, wine and spirits) of beverage alcohol in the United States. It sells a number of brands in the import and craft beer categories, including Corona Extra, Corona Light, Modelo Especial and others. It is a producer and marketer of wine and sells a number of wine brands across various categories, including table wine, sparkling wine and dessert wine, and across all price points, such as premium and luxury categories. Some of its wine and spirits brands sold in the United States, which comprise its U.S. Focus Brands (Focus Brands) include Meiomi, Robert Mondavi and others. The Canopy Equity Method Investment makes up the Canopy segment.</v>
    <v>9300</v>
    <v>New York Stock Exchange</v>
    <v>XNYS</v>
    <v>XNYS</v>
    <v>207 High Point Dr Bldg 100, VICTOR, NY, 14564-1061 US</v>
    <v>215.44</v>
    <v>Beverages</v>
    <v>Stock</v>
    <v>44456.994021932813</v>
    <v>579</v>
    <v>214.03</v>
    <v>41160970000</v>
    <v>CONSTELLATION BRANDS, INC.</v>
    <v>CONSTELLATION BRANDS, INC.</v>
    <v>214.14</v>
    <v>39.292499999999997</v>
    <v>215.45</v>
    <v>214.85</v>
    <v>214.15</v>
    <v>191473000</v>
    <v>STZ</v>
    <v>CONSTELLATION BRANDS, INC. (XNYS:STZ)</v>
    <v>1754965</v>
    <v>1142137</v>
    <v>1972</v>
  </rv>
  <rv s="4">
    <v>580</v>
  </rv>
  <rv s="0">
    <v>https://creativecommons.org/licenses/by-sa/4.0</v>
    <v>CC BY-SA 4.0</v>
  </rv>
  <rv s="0">
    <v>http://en.wikipedia.org/wiki/The_Cooper_Companies</v>
    <v>Wikipedia</v>
  </rv>
  <rv s="1">
    <v>582</v>
    <v>583</v>
  </rv>
  <rv s="2">
    <v>6</v>
    <v>https://www.bing.com/th?id=AMMS_470aac86929e7c3fc1120e3a2bd75401&amp;qlt=95</v>
    <v>584</v>
    <v>0</v>
    <v>https://www.bing.com/images/search?form=xlimg&amp;q=the+cooper+companies</v>
    <v>Image of THE COOPER COMPANIES, INC.</v>
  </rv>
  <rv s="0">
    <v>https://www.bing.com/financeapi/forcetrigger?t=a1q5hw&amp;q=XNYS%3aCOO&amp;form=skydnc</v>
    <v>Learn more on Bing</v>
  </rv>
  <rv s="3">
    <v>en-US</v>
    <v>a1q5hw</v>
    <v>268435456</v>
    <v>1</v>
    <v>Powered by Refinitiv</v>
    <v>0</v>
    <v>THE COOPER COMPANIES, INC. (XNYS:COO)</v>
    <v>3</v>
    <v>4</v>
    <v>Finance</v>
    <v>5</v>
    <v>463.59</v>
    <v>314.29000000000002</v>
    <v>0.8337</v>
    <v>-6.15</v>
    <v>0</v>
    <v>-1.389E-2</v>
    <v>0</v>
    <v>USD</v>
    <v>The Cooper Companies, Inc. is a global medical device company. The Company operates through two business units: CooperVision, Inc. and CooperSurgical, Inc. CooperVision offers soft contact lenses for the vision correction market. CooperVision develops, manufactures and markets a range of single-use, two-week and monthly contact lenses. CooperVision services three primary regions: the Americas; Europe, the Middle East and Africa (EMEA), and Asia Pacific. CooperVision offers spherical, aspherical, toric, multifocal and toric multifocal lens products in various modalities. CooperVision's products are primarily manufactured at its facilities located in the United Kingdom, Puerto Rico, Hungary, Costa Rica and New York. CooperSurgical offers an array of products and services focused on advancing the health of families through a portfolio of products and services focusing on women's health, fertility and diagnostics.</v>
    <v>12000</v>
    <v>New York Stock Exchange</v>
    <v>XNYS</v>
    <v>XNYS</v>
    <v>6101 Bollinger Canyon Rd Ste 500, SAN RAMON, CA, 94583 US</v>
    <v>441.72</v>
    <v>585</v>
    <v>Healthcare Equipment &amp; Supplies</v>
    <v>Stock</v>
    <v>44456.958333367969</v>
    <v>586</v>
    <v>435.39</v>
    <v>21526170000</v>
    <v>THE COOPER COMPANIES, INC.</v>
    <v>THE COOPER COMPANIES, INC.</v>
    <v>441.56</v>
    <v>7.55</v>
    <v>442.75</v>
    <v>436.6</v>
    <v>436.6</v>
    <v>49304090</v>
    <v>COO</v>
    <v>THE COOPER COMPANIES, INC. (XNYS:COO)</v>
    <v>481492</v>
    <v>278194</v>
    <v>1980</v>
  </rv>
  <rv s="4">
    <v>587</v>
  </rv>
  <rv s="0">
    <v>https://www.bing.com/financeapi/forcetrigger?t=a1q8r7&amp;q=XNAS%3aCPRT&amp;form=skydnc</v>
    <v>Learn more on Bing</v>
  </rv>
  <rv s="5">
    <v>en-US</v>
    <v>a1q8r7</v>
    <v>268435456</v>
    <v>1</v>
    <v>Powered by Refinitiv</v>
    <v>7</v>
    <v>COPART, INC. (XNAS:CPRT)</v>
    <v>8</v>
    <v>9</v>
    <v>Finance</v>
    <v>5</v>
    <v>152.75</v>
    <v>100.07</v>
    <v>1.0306999999999999</v>
    <v>-8.32</v>
    <v>-9.7260000000000003E-3</v>
    <v>-5.4640000000000001E-2</v>
    <v>-1.4</v>
    <v>USD</v>
    <v>Copart, Inc. (Copart) is a provider of online auctions and vehicle remarketing services with operations in the United States (U.S.), Canada, the United Kingdom (U.K.), Brazil, the Republic of Ireland, Germany, Finland, the United Arab Emirates (U.A.E.), Oman, Bahrain, and Spain. The Company operates through two segments: United States and International. The Company provides vehicle sellers with a range of services to process and sell vehicles primarily over the Internet through its virtual bidding third generation Internet auction-style sales technology (VB3). Its vehicle sellers consist primarily of insurance companies, but also include banks, finance companies, charities, fleet operators, dealers and from individuals. It sells the vehicles to licensed vehicle dismantlers, rebuilders, repair licensees, used vehicle dealers, exporters, and in some jurisdictions, to the general public.</v>
    <v>7600</v>
    <v>Nasdaq Stock Market</v>
    <v>XNAS</v>
    <v>XNAS</v>
    <v>14185 Dallas Pkwy Ste 300, DALLAS, TX, 75254-1327 US</v>
    <v>151.982</v>
    <v>Specialty Retailers</v>
    <v>Stock</v>
    <v>44456.995339976565</v>
    <v>589</v>
    <v>142.88</v>
    <v>34055480000</v>
    <v>COPART, INC.</v>
    <v>COPART, INC.</v>
    <v>151.34</v>
    <v>39.073300000000003</v>
    <v>152.27000000000001</v>
    <v>143.94999999999999</v>
    <v>142.55000000000001</v>
    <v>236578500</v>
    <v>CPRT</v>
    <v>COPART, INC. (XNAS:CPRT)</v>
    <v>2698428</v>
    <v>1016559</v>
    <v>2012</v>
  </rv>
  <rv s="4">
    <v>590</v>
  </rv>
  <rv s="0">
    <v>http://en.wikipedia.org/wiki/Corning_Inc.</v>
    <v>Wikipedia</v>
  </rv>
  <rv s="1">
    <v>0</v>
    <v>592</v>
  </rv>
  <rv s="2">
    <v>6</v>
    <v>https://www.bing.com/th?id=AMMS_d9a743d0efdc8374303fd46c454235b1&amp;qlt=95</v>
    <v>593</v>
    <v>0</v>
    <v>https://www.bing.com/images/search?form=xlimg&amp;q=corning+inc.</v>
    <v>Image of CORNING INCORPORATED</v>
  </rv>
  <rv s="0">
    <v>https://www.bing.com/financeapi/forcetrigger?t=a1tym7&amp;q=XNYS%3aGLW&amp;form=skydnc</v>
    <v>Learn more on Bing</v>
  </rv>
  <rv s="3">
    <v>en-US</v>
    <v>a1tym7</v>
    <v>268435456</v>
    <v>1</v>
    <v>Powered by Refinitiv</v>
    <v>0</v>
    <v>CORNING INCORPORATED (XNYS:GLW)</v>
    <v>3</v>
    <v>4</v>
    <v>Finance</v>
    <v>5</v>
    <v>46.82</v>
    <v>30.16</v>
    <v>1.1465000000000001</v>
    <v>-0.45</v>
    <v>-4.4280000000000005E-3</v>
    <v>-1.1586000000000001E-2</v>
    <v>-0.17</v>
    <v>USD</v>
    <v>Corning Incorporated is a materials science technology and innovation company. The Company's segments include Display Technologies, Optical Communications, Environmental Technologies, Specialty Materials and Life Sciences.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Environmental Technologies segment manufactures ceramic substrates and filters for automotive and diesel applications. The Specialty Materials segment manufactures products that provide more than 150 material formulations for glass, glass ceramics and fluoride crystals. The Life Sciences segment manufactures glass and plastic labware, equipment, media, serum and reagents enabling workflow solutions for drug discovery and bioproduction.</v>
    <v>50110</v>
    <v>New York Stock Exchange</v>
    <v>XNYS</v>
    <v>XNYS</v>
    <v>1 Riverfront Plz, CORNING, NY, 14831-0001 US</v>
    <v>38.695</v>
    <v>594</v>
    <v>Electronic Equipment &amp; Parts</v>
    <v>Stock</v>
    <v>44456.962155682813</v>
    <v>595</v>
    <v>38.244999999999997</v>
    <v>32786290000</v>
    <v>CORNING INCORPORATED</v>
    <v>CORNING INCORPORATED</v>
    <v>38.58</v>
    <v>39.203400000000002</v>
    <v>38.840000000000003</v>
    <v>38.39</v>
    <v>38.22</v>
    <v>854032100</v>
    <v>GLW</v>
    <v>CORNING INCORPORATED (XNYS:GLW)</v>
    <v>8692198</v>
    <v>4261024</v>
    <v>1936</v>
  </rv>
  <rv s="4">
    <v>596</v>
  </rv>
  <rv s="0">
    <v>https://www.bing.com/financeapi/forcetrigger?t=bq89dm&amp;q=XNYS%3aCTVA&amp;form=skydnc</v>
    <v>Learn more on Bing</v>
  </rv>
  <rv s="10">
    <v>en-US</v>
    <v>bq89dm</v>
    <v>268435456</v>
    <v>1</v>
    <v>Powered by Refinitiv</v>
    <v>16</v>
    <v>CORTEVA, INC. (XNYS:CTVA)</v>
    <v>8</v>
    <v>17</v>
    <v>Finance</v>
    <v>5</v>
    <v>49.98</v>
    <v>27.18</v>
    <v>-0.71</v>
    <v>-5.9709999999999996E-5</v>
    <v>-1.6674000000000001E-2</v>
    <v>-2.5000000000000001E-3</v>
    <v>USD</v>
    <v>Corteva, Inc. is a provider of seed and crop protection solutions focused on the agriculture industry. The Company operates through two segments: seed and crop protection. Its seed segment develops and supplies commercial seed combining germplasm and traits to support farmers around the world. The Company’s seed segment services various seed markets, including North America corn and soybeans, Europe corn and sunflower, as well as Brazil, India, South Africa and Argentina corn. The Company offers trait technologies that improve resistance to weather, disease, insects and herbicides used to control weeds, and trait technologies that enhance food and nutritional characteristics. The crop protection segment is focused on developing and supplying products to protect crop yields against weeds, insects and disease. The Company's portfolio of agriculture solutions is offered in approximately 140 countries.</v>
    <v>21000</v>
    <v>New York Stock Exchange</v>
    <v>XNYS</v>
    <v>XNYS</v>
    <v>974 Centre Rd Bldg 735, WILMINGTON, DE, 19805-1269 US</v>
    <v>42.93</v>
    <v>Food &amp; Tobacco</v>
    <v>Stock</v>
    <v>44456.958333367969</v>
    <v>598</v>
    <v>41.31</v>
    <v>30740330000</v>
    <v>CORTEVA, INC.</v>
    <v>CORTEVA, INC.</v>
    <v>42.45</v>
    <v>23.843399999999999</v>
    <v>42.58</v>
    <v>41.87</v>
    <v>41.8675</v>
    <v>734185000</v>
    <v>CTVA</v>
    <v>CORTEVA, INC. (XNYS:CTVA)</v>
    <v>7032059</v>
    <v>3065058</v>
    <v>2018</v>
  </rv>
  <rv s="4">
    <v>599</v>
  </rv>
  <rv s="0">
    <v>http://en.wikipedia.org/wiki/Costco</v>
    <v>Wikipedia</v>
  </rv>
  <rv s="1">
    <v>0</v>
    <v>601</v>
  </rv>
  <rv s="2">
    <v>6</v>
    <v>https://www.bing.com/th?id=AMMS_90a82bf7d9bf620ad2bd5ec79a4882af&amp;qlt=95</v>
    <v>602</v>
    <v>0</v>
    <v>https://www.bing.com/images/search?form=xlimg&amp;q=costco</v>
    <v>Image of COSTCO WHOLESALE CORPORATION</v>
  </rv>
  <rv s="0">
    <v>https://www.bing.com/financeapi/forcetrigger?t=a1q6k2&amp;q=XNAS%3aCOST&amp;form=skydnc</v>
    <v>Learn more on Bing</v>
  </rv>
  <rv s="3">
    <v>en-US</v>
    <v>a1q6k2</v>
    <v>268435456</v>
    <v>1</v>
    <v>Powered by Refinitiv</v>
    <v>0</v>
    <v>COSTCO WHOLESALE CORPORATION (XNAS:COST)</v>
    <v>3</v>
    <v>4</v>
    <v>Finance</v>
    <v>5</v>
    <v>469.77</v>
    <v>307</v>
    <v>0.64449999999999996</v>
    <v>-3.8</v>
    <v>-2.0890000000000001E-3</v>
    <v>-8.202000000000001E-3</v>
    <v>-0.96</v>
    <v>USD</v>
    <v>Costco Wholesale Corporation is engaged in the operation of membership warehouses in the United States and Puerto Rico, Canada, the United Kingdom, Mexico, Japan, Korea, Australia, Spain, France, Iceland, China, and through its subsidiaries in Taiwan. The Company's average warehouse space is approximately 146,000 square feet. The Company's warehouses on average operate on a seven-day, 70-hour week. The Company offers merchandise in various categories, which include food and sundries (including dry foods, packaged foods, groceries, snack foods, candy, alcoholic and nonalcoholic beverages, and cleaning supplies); hardlines (including appliances, electronics, health and beauty aids, hardware, and garden and patio); fresh foods (including meat, produce, deli, and bakery); softlines (including apparel and small appliances), and ancillary (including gasoline and pharmacy businesses).</v>
    <v>156000</v>
    <v>Nasdaq Stock Market</v>
    <v>XNAS</v>
    <v>XNAS</v>
    <v>999 Lake Dr, ISSAQUAH, WA, 98027-8990 US</v>
    <v>462.82</v>
    <v>603</v>
    <v>Diversified Retail</v>
    <v>Stock</v>
    <v>44456.999705034374</v>
    <v>604</v>
    <v>457.02</v>
    <v>203135200000</v>
    <v>COSTCO WHOLESALE CORPORATION</v>
    <v>COSTCO WHOLESALE CORPORATION</v>
    <v>461.62</v>
    <v>43.554699999999997</v>
    <v>463.31</v>
    <v>459.51</v>
    <v>458.55</v>
    <v>442069100</v>
    <v>COST</v>
    <v>COSTCO WHOLESALE CORPORATION (XNAS:COST)</v>
    <v>3411408</v>
    <v>1539591</v>
    <v>1987</v>
  </rv>
  <rv s="4">
    <v>605</v>
  </rv>
  <rv s="0">
    <v>https://www.bing.com/financeapi/forcetrigger?t=a1q6sm&amp;q=XNYS%3aCOTY&amp;form=skydnc</v>
    <v>Learn more on Bing</v>
  </rv>
  <rv s="5">
    <v>en-US</v>
    <v>a1q6sm</v>
    <v>268435456</v>
    <v>1</v>
    <v>Powered by Refinitiv</v>
    <v>7</v>
    <v>COTY INC. (XNYS:COTY)</v>
    <v>8</v>
    <v>9</v>
    <v>Finance</v>
    <v>5</v>
    <v>10.49</v>
    <v>2.65</v>
    <v>2.5164</v>
    <v>0.04</v>
    <v>8.3829999999999998E-3</v>
    <v>4.8130000000000004E-3</v>
    <v>7.0000000000000007E-2</v>
    <v>USD</v>
    <v>Coty Inc. is a beauty company. The Company manufactures, markets, sells and distributes beauty products, including fragrance, color cosmetics and skin care. Its segments include Americas, EMEA, and Asia Pacific. Americas, EMEA, and Asia Pacific segment include the businesses focused on fragrances, skin care, cosmetics, color cosmetics, fragrance, skin care and body care. The Company's brands include Biocolor, Bozzano, Bourjois, Jovan, Max Facto, Monange, Paixao, Rimmel, Escada, Joop!, Lancaster and philosophy. The Company markets, sells and distributes the products in over 150 countries and territories. Its mass beauty brands are primarily sold through hypermarkets, supermarkets, drug stores and pharmacies, mid-tier department stores, traditional food and drug retailers, and dedicated electronic commerce retailers. The prestige products are sold through prestige retailers, including perfumeries, department stores, electronic retailers, direct-to-consumer Websites and duty-free shops.</v>
    <v>11430</v>
    <v>New York Stock Exchange</v>
    <v>XNYS</v>
    <v>XNYS</v>
    <v>350 5th Ave, NEW YORK, NY, 10118-0110 US</v>
    <v>8.4600000000000009</v>
    <v>Personal &amp; Household Products &amp; Services</v>
    <v>Stock</v>
    <v>44456.998791735939</v>
    <v>607</v>
    <v>8.2799999999999994</v>
    <v>6396649000</v>
    <v>COTY INC.</v>
    <v>COTY INC.</v>
    <v>8.31</v>
    <v>0</v>
    <v>8.31</v>
    <v>8.35</v>
    <v>8.42</v>
    <v>766065700</v>
    <v>COTY</v>
    <v>COTY INC. (XNYS:COTY)</v>
    <v>9443595</v>
    <v>10948710</v>
    <v>1995</v>
  </rv>
  <rv s="4">
    <v>608</v>
  </rv>
  <rv s="0">
    <v>http://en.wikipedia.org/wiki/Crown_Castle</v>
    <v>Wikipedia</v>
  </rv>
  <rv s="1">
    <v>0</v>
    <v>610</v>
  </rv>
  <rv s="2">
    <v>6</v>
    <v>https://www.bing.com/th?id=AMMS_c3004515079ab099df8e6d786a3d5747&amp;qlt=95</v>
    <v>611</v>
    <v>0</v>
    <v>https://www.bing.com/images/search?form=xlimg&amp;q=crown+castle+international+corp</v>
    <v>Image of CROWN CASTLE INTERNATIONAL CORP.</v>
  </rv>
  <rv s="0">
    <v>https://www.bing.com/financeapi/forcetrigger?t=a1pcf2&amp;q=XNYS%3aCCI&amp;form=skydnc</v>
    <v>Learn more on Bing</v>
  </rv>
  <rv s="3">
    <v>en-US</v>
    <v>a1pcf2</v>
    <v>268435456</v>
    <v>1</v>
    <v>Powered by Refinitiv</v>
    <v>0</v>
    <v>CROWN CASTLE INTERNATIONAL CORP. (XNYS:CCI)</v>
    <v>3</v>
    <v>4</v>
    <v>Finance</v>
    <v>5</v>
    <v>204.61789999999999</v>
    <v>146.14500000000001</v>
    <v>0.39400000000000002</v>
    <v>-0.68</v>
    <v>0</v>
    <v>-3.594E-3</v>
    <v>0</v>
    <v>USD</v>
    <v>Crown Castle International Corp. is a real estate investment trust, which owns, operates and leases cell towers and route miles of fiber supporting small cells and fiber solutions across United States market. The Company's segments include Towers and Fiber, which includes both small cells and fiber solutions. Its business is providing access, including space or capacity, to its shared communications infrastructure via long-term contracts in various forms, including lease, license, sublease and service agreements. The Towers segment provides access, including space or capacity to its towers, which are geographically dispersed throughout the United States. The towers segment also reflects certain network services relating to its towers. The Fiber segment provides access, including space or capacity, to its route miles of fiber primarily supporting small cell networks and fiber solutions geographically dispersed throughout the United States.</v>
    <v>4900</v>
    <v>New York Stock Exchange</v>
    <v>XNYS</v>
    <v>XNYS</v>
    <v>8020 KATY FREEWAY, HOUSTON, TX, 77024 US</v>
    <v>189.84</v>
    <v>612</v>
    <v>Residential &amp; Commercial REIT</v>
    <v>Stock</v>
    <v>44456.990645323436</v>
    <v>613</v>
    <v>187.595</v>
    <v>81486300000</v>
    <v>CROWN CASTLE INTERNATIONAL CORP.</v>
    <v>CROWN CASTLE INTERNATIONAL CORP.</v>
    <v>188.07</v>
    <v>72.809100000000001</v>
    <v>189.22</v>
    <v>188.54</v>
    <v>188.54</v>
    <v>432196400</v>
    <v>CCI</v>
    <v>CROWN CASTLE INTERNATIONAL CORP. (XNYS:CCI)</v>
    <v>2503528</v>
    <v>1438709</v>
    <v>2014</v>
  </rv>
  <rv s="4">
    <v>614</v>
  </rv>
  <rv s="0">
    <v>http://en.wikipedia.org/wiki/CSX_Corporation</v>
    <v>Wikipedia</v>
  </rv>
  <rv s="1">
    <v>0</v>
    <v>616</v>
  </rv>
  <rv s="2">
    <v>6</v>
    <v>https://www.bing.com/th?id=AMMS_bfbe27219d6c17ba05dd8871fa90b813&amp;qlt=95</v>
    <v>617</v>
    <v>0</v>
    <v>https://www.bing.com/images/search?form=xlimg&amp;q=csx+corporation</v>
    <v>Image of CSX Corporation</v>
  </rv>
  <rv s="0">
    <v>https://www.bing.com/financeapi/forcetrigger?t=a1qga2&amp;q=XNAS%3aCSX&amp;form=skydnc</v>
    <v>Learn more on Bing</v>
  </rv>
  <rv s="3">
    <v>en-US</v>
    <v>a1qga2</v>
    <v>268435456</v>
    <v>1</v>
    <v>Powered by Refinitiv</v>
    <v>0</v>
    <v>CSX Corporation (XNAS:CSX)</v>
    <v>3</v>
    <v>4</v>
    <v>Finance</v>
    <v>5</v>
    <v>34.956600000000002</v>
    <v>25.1266</v>
    <v>1.1603000000000001</v>
    <v>-0.6</v>
    <v>-6.5980000000000006E-3</v>
    <v>-1.9411000000000001E-2</v>
    <v>-0.2</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The Company categorizes its products into primary lines of business such as merchandise, intermodal and coal. The Company's intermodal business links customers to railroads through trucks and terminals. The Company's merchandise business consists of shipments in markets, such as agricultural and food products, automotive, minerals, forest products, metals and equipment, and fertilizers. The Company transports domestic coal, coke and iron ore to electricity-generating power plants, steel manufacturers and industrial plants, as well as export coal to deep-water port facilities.</v>
    <v>19000</v>
    <v>Nasdaq Stock Market</v>
    <v>XNAS</v>
    <v>XNAS</v>
    <v>500 Water St Fl 15, JACKSONVILLE, FL, 32202-4423 US</v>
    <v>31</v>
    <v>618</v>
    <v>Freight &amp; Logistics Services</v>
    <v>Stock</v>
    <v>44456.999552696092</v>
    <v>619</v>
    <v>30.2</v>
    <v>68333770000</v>
    <v>CSX Corporation</v>
    <v>CSX Corporation</v>
    <v>30.83</v>
    <v>20.9496</v>
    <v>30.91</v>
    <v>30.31</v>
    <v>30.11</v>
    <v>2254496000</v>
    <v>CSX</v>
    <v>CSX Corporation (XNAS:CSX)</v>
    <v>24017613</v>
    <v>9096469</v>
    <v>1978</v>
  </rv>
  <rv s="4">
    <v>620</v>
  </rv>
  <rv s="0">
    <v>http://en.wikipedia.org/wiki/Cummins</v>
    <v>Wikipedia</v>
  </rv>
  <rv s="1">
    <v>0</v>
    <v>622</v>
  </rv>
  <rv s="2">
    <v>6</v>
    <v>https://www.bing.com/th?id=AMMS_605666c6ecbc4bf83fe391a31f083db8&amp;qlt=95</v>
    <v>623</v>
    <v>0</v>
    <v>https://www.bing.com/images/search?form=xlimg&amp;q=cummins</v>
    <v>Image of CUMMINS INC.</v>
  </rv>
  <rv s="0">
    <v>https://www.bing.com/financeapi/forcetrigger?t=a1pxec&amp;q=XNYS%3aCMI&amp;form=skydnc</v>
    <v>Learn more on Bing</v>
  </rv>
  <rv s="3">
    <v>en-US</v>
    <v>a1pxec</v>
    <v>268435456</v>
    <v>1</v>
    <v>Powered by Refinitiv</v>
    <v>0</v>
    <v>CUMMINS INC. (XNYS:CMI)</v>
    <v>3</v>
    <v>4</v>
    <v>Finance</v>
    <v>5</v>
    <v>277.08999999999997</v>
    <v>199.7</v>
    <v>1.0612999999999999</v>
    <v>-2.02</v>
    <v>5.7530000000000003E-3</v>
    <v>-8.7939999999999997E-3</v>
    <v>1.31</v>
    <v>USD</v>
    <v>Cummins Inc. designs, manufactures, distributes and services diesel and natural gas, electric and hybrid powertrains and powertrain-related components. The Company's segments include Engine, Distribution, Components, Power Systems and New Power. The Engine segment manufactures and markets a range of diesel and natural gas-powered engines under the Cummins brand name, as well as certain customer brand names, for the heavy and medium-duty truck. The Distribution segment consists of sales and support of a range of products and services, including power generation systems, horsepower engines, and in-shop and field-based repair services. The Components segment supplies products, including aftertreatment systems, turbochargers, filtration products, electronics and fuel systems. The Power Systems segment consists of businesses, including Power generation, Industrial and Generator technologies. New Power segment designs, manufactures, sells and supports hydrogen production solutions.</v>
    <v>57825</v>
    <v>New York Stock Exchange</v>
    <v>XNYS</v>
    <v>XNYS</v>
    <v>PO Box 3005, 500 Jackson St, COLUMBUS, IN, 47202-3005 US</v>
    <v>228.84</v>
    <v>624</v>
    <v>Automobiles &amp; Auto Parts</v>
    <v>Stock</v>
    <v>44456.958333356248</v>
    <v>625</v>
    <v>226.33500000000001</v>
    <v>32697910000</v>
    <v>CUMMINS INC.</v>
    <v>CUMMINS INC.</v>
    <v>227.87</v>
    <v>15.435499999999999</v>
    <v>229.71</v>
    <v>227.69</v>
    <v>229</v>
    <v>143607200</v>
    <v>CMI</v>
    <v>CUMMINS INC. (XNYS:CMI)</v>
    <v>1986648</v>
    <v>977099</v>
    <v>1919</v>
  </rv>
  <rv s="4">
    <v>626</v>
  </rv>
  <rv s="0">
    <v>https://www.bing.com/financeapi/forcetrigger?t=a1qlnm&amp;q=XNYS%3aCVS&amp;form=skydnc</v>
    <v>Learn more on Bing</v>
  </rv>
  <rv s="5">
    <v>en-US</v>
    <v>a1qlnm</v>
    <v>268435456</v>
    <v>1</v>
    <v>Powered by Refinitiv</v>
    <v>7</v>
    <v>CVS HEALTH CORPORATION (XNYS:CVS)</v>
    <v>8</v>
    <v>9</v>
    <v>Finance</v>
    <v>5</v>
    <v>90.613699999999994</v>
    <v>55.36</v>
    <v>0.8125</v>
    <v>0.16</v>
    <v>-3.0409999999999999E-3</v>
    <v>1.8749999999999999E-3</v>
    <v>-0.26</v>
    <v>USD</v>
    <v>CVS Health Corporation, together with its subsidiaries, is a health services company. The Company operates through four segments: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The Retail/LTC segment sells prescription drugs and a range of health and wellness products and general merchandise. Its Health Care Benefits segment offers a range of traditional, voluntary and consumer-directed health insurance products and related services. It has approximately 9,900 retail locations, over 1,100 walk-in medical clinics, a pharmacy benefits manager with approximately 105 million plan members, specialty pharmacy services and a senior pharmacy care business.</v>
    <v>300000</v>
    <v>New York Stock Exchange</v>
    <v>XNYS</v>
    <v>XNYS</v>
    <v>1 Cvs Dr, WOONSOCKET, RI, 02895-6146 US</v>
    <v>85.83</v>
    <v>Healthcare Providers &amp; Services</v>
    <v>Stock</v>
    <v>44456.999020555471</v>
    <v>628</v>
    <v>84.835099999999997</v>
    <v>112836800000</v>
    <v>CVS HEALTH CORPORATION</v>
    <v>CVS HEALTH CORPORATION</v>
    <v>84.99</v>
    <v>15.6408</v>
    <v>85.35</v>
    <v>85.51</v>
    <v>85.25</v>
    <v>1319575000</v>
    <v>CVS</v>
    <v>CVS HEALTH CORPORATION (XNYS:CVS)</v>
    <v>8733065</v>
    <v>4827826</v>
    <v>1996</v>
  </rv>
  <rv s="4">
    <v>629</v>
  </rv>
  <rv s="0">
    <v>http://en.wikipedia.org/wiki/D._R._Horton</v>
    <v>Wikipedia</v>
  </rv>
  <rv s="1">
    <v>0</v>
    <v>631</v>
  </rv>
  <rv s="2">
    <v>6</v>
    <v>https://www.bing.com/th?id=AMMS_57d4a8ae9c08268ad388e96289b1a773&amp;qlt=95</v>
    <v>632</v>
    <v>0</v>
    <v>https://www.bing.com/images/search?form=xlimg&amp;q=d.+r.+horton</v>
    <v>Image of D.R. HORTON, INC.</v>
  </rv>
  <rv s="0">
    <v>https://www.bing.com/financeapi/forcetrigger?t=a1r1lh&amp;q=XNYS%3aDHI&amp;form=skydnc</v>
    <v>Learn more on Bing</v>
  </rv>
  <rv s="3">
    <v>en-US</v>
    <v>a1r1lh</v>
    <v>268435456</v>
    <v>1</v>
    <v>Powered by Refinitiv</v>
    <v>0</v>
    <v>D.R. HORTON, INC. (XNYS:DHI)</v>
    <v>3</v>
    <v>4</v>
    <v>Finance</v>
    <v>5</v>
    <v>106.89</v>
    <v>64.319999999999993</v>
    <v>1.64</v>
    <v>0.5</v>
    <v>-5.507E-4</v>
    <v>5.5369999999999994E-3</v>
    <v>-0.05</v>
    <v>USD</v>
    <v>D.R. Horton, Inc. is a homebuilding company. The Company has operations in 96 markets in 30 states across the United States. The Company's segments include its homebuilding, Forestar, financial services and other business activities. The homebuilding divisions are primarily engaged in the acquisition and development of land and the construction and sale of residential homes. The Company's 55 homebuilding divisions are aggregated into six segments: East Region, South Central Region, Midwest Region, West Region, Southwest Region and Southeast Region. The Forestar segment is a residential lot development company with operations in 55 markets across 22 states. The financial services segment provides mortgage financing and title agency services to homebuyers. The Company has subsidiaries that conduct insurance-related operations; construct and own income-producing rental properties; own non-residential real estate, such as ranch land, and own and operate oil and gas-related assets.</v>
    <v>9716</v>
    <v>New York Stock Exchange</v>
    <v>XNYS</v>
    <v>XNYS</v>
    <v>1341 Horton Cir, ARLINGTON, TX, 76011-4310 US</v>
    <v>91.07</v>
    <v>633</v>
    <v>Homebuilding &amp; Construction Supplies</v>
    <v>Stock</v>
    <v>44456.974869073434</v>
    <v>634</v>
    <v>89.795000000000002</v>
    <v>32524050000</v>
    <v>D.R. HORTON, INC.</v>
    <v>D.R. HORTON, INC.</v>
    <v>90</v>
    <v>9.0490999999999993</v>
    <v>90.3</v>
    <v>90.8</v>
    <v>90.75</v>
    <v>358194400</v>
    <v>DHI</v>
    <v>D.R. HORTON, INC. (XNYS:DHI)</v>
    <v>4521624</v>
    <v>2427400</v>
    <v>1991</v>
  </rv>
  <rv s="4">
    <v>635</v>
  </rv>
  <rv s="0">
    <v>https://www.bing.com/financeapi/forcetrigger?t=a1r1r7&amp;q=XNYS%3aDHR&amp;form=skydnc</v>
    <v>Learn more on Bing</v>
  </rv>
  <rv s="5">
    <v>en-US</v>
    <v>a1r1r7</v>
    <v>268435456</v>
    <v>1</v>
    <v>Powered by Refinitiv</v>
    <v>7</v>
    <v>DANAHER CORPORATION (XNYS:DHR)</v>
    <v>8</v>
    <v>9</v>
    <v>Finance</v>
    <v>5</v>
    <v>333.96</v>
    <v>201.44</v>
    <v>0.70269999999999999</v>
    <v>0.53</v>
    <v>-1.0877E-2</v>
    <v>1.6359999999999999E-3</v>
    <v>-3.53</v>
    <v>USD</v>
    <v>Danaher Corporation (Danaher) designs, manufactures and markets professional, medical, industrial and commercial products and services. The Company operates through three segments: Life Sciences, which offers a range of instruments and consumables that are used by customers to study the basic building blocks of life, including genes, proteins, metabolites and cells, in order to understand the causes of disease, identify new therapies, and test and manufacture new drugs and vaccines; Diagnostics, which offers analytical instruments, reagents, consumables, software and services, and Environmental &amp; Applied Solutions, which offers products and services that help protect important resources and keep global food and water supplies safe. Its business research and development, manufacturing, sales, distribution, service and administrative facilities are located in over 60 countries.</v>
    <v>67000</v>
    <v>New York Stock Exchange</v>
    <v>XNYS</v>
    <v>XNYS</v>
    <v>2200 Pennsylvania Ave NW Ste 800w, WASHINGTON, DC, 20037-1731 US</v>
    <v>329.18</v>
    <v>Healthcare Equipment &amp; Supplies</v>
    <v>Stock</v>
    <v>44456.969572928123</v>
    <v>637</v>
    <v>321.82</v>
    <v>231681800000</v>
    <v>DANAHER CORPORATION</v>
    <v>DANAHER CORPORATION</v>
    <v>324.83999999999997</v>
    <v>43.900500000000001</v>
    <v>324</v>
    <v>324.52999999999997</v>
    <v>321</v>
    <v>713899600</v>
    <v>DHR</v>
    <v>DANAHER CORPORATION (XNYS:DHR)</v>
    <v>3459801</v>
    <v>2025331</v>
    <v>1986</v>
  </rv>
  <rv s="4">
    <v>638</v>
  </rv>
  <rv s="0">
    <v>https://www.bing.com/financeapi/forcetrigger?t=a1ra3m&amp;q=XNYS%3aDRI&amp;form=skydnc</v>
    <v>Learn more on Bing</v>
  </rv>
  <rv s="5">
    <v>en-US</v>
    <v>a1ra3m</v>
    <v>268435456</v>
    <v>1</v>
    <v>Powered by Refinitiv</v>
    <v>7</v>
    <v>DARDEN RESTAURANTS, INC. (XNYS:DRI)</v>
    <v>8</v>
    <v>9</v>
    <v>Finance</v>
    <v>5</v>
    <v>153.88999999999999</v>
    <v>85.38</v>
    <v>1.5357000000000001</v>
    <v>-0.87</v>
    <v>-2.8779999999999999E-3</v>
    <v>-5.7879999999999997E-3</v>
    <v>-0.43</v>
    <v>USD</v>
    <v>Darden Restaurants, Inc. is a full-service restaurant company. The Company owned and operated 1,536 restaurants through its subsidiaries in the United States and Canada, as of May 29, 2016. The Company's segments include Olive Garden, LongHorn Steakhouse, Fine Dining (which includes The Capital Grille, and Eddie V's Prime Seafood and Wildfish Seafood Grille (Eddie V's)) and Other Business (which includes Yard House, Seasons 52, Bahama Breeze, consumer-packaged goods and franchise revenues). As of May 29, 2016, the Company also had 50 restaurants operated by independent third parties pursuant to area development and franchise agreements. Olive Garden's menu includes a range of authentic Italian foods featuring fresh ingredients and a selection of imported Italian wines. LongHorn Steakhouse restaurants feature a range of menu items, including fresh steaks and chicken, as well as salmon, shrimp, ribs, pork chops, burgers and prime rib.</v>
    <v>156883</v>
    <v>New York Stock Exchange</v>
    <v>XNYS</v>
    <v>XNYS</v>
    <v>1000 Darden Center Dr, ORLANDO, FL, 32837-4032 US</v>
    <v>150.30000000000001</v>
    <v>Hotels &amp; Entertainment Services</v>
    <v>Stock</v>
    <v>44456.995091260935</v>
    <v>640</v>
    <v>147.80000000000001</v>
    <v>19473790000</v>
    <v>DARDEN RESTAURANTS, INC.</v>
    <v>DARDEN RESTAURANTS, INC.</v>
    <v>149.38999999999999</v>
    <v>31.434799999999999</v>
    <v>150.30000000000001</v>
    <v>149.43</v>
    <v>149</v>
    <v>130320500</v>
    <v>DRI</v>
    <v>DARDEN RESTAURANTS, INC. (XNYS:DRI)</v>
    <v>1617519</v>
    <v>1299177</v>
    <v>1995</v>
  </rv>
  <rv s="4">
    <v>641</v>
  </rv>
  <rv s="0">
    <v>http://fr.wikipedia.org/wiki/DaVita</v>
    <v>Wikipedia</v>
  </rv>
  <rv s="1">
    <v>0</v>
    <v>643</v>
  </rv>
  <rv s="2">
    <v>6</v>
    <v>https://www.bing.com/th?id=AMMS_8574fe3bba27799dd18367669d7a6b0e&amp;qlt=95</v>
    <v>644</v>
    <v>0</v>
    <v>https://www.bing.com/images/search?form=xlimg&amp;q=davita</v>
    <v>Image of DAVITA INC.</v>
  </rv>
  <rv s="0">
    <v>https://www.bing.com/financeapi/forcetrigger?t=a1rec7&amp;q=XNYS%3aDVA&amp;form=skydnc</v>
    <v>Learn more on Bing</v>
  </rv>
  <rv s="3">
    <v>en-US</v>
    <v>a1rec7</v>
    <v>268435456</v>
    <v>1</v>
    <v>Powered by Refinitiv</v>
    <v>0</v>
    <v>DAVITA INC. (XNYS:DVA)</v>
    <v>3</v>
    <v>4</v>
    <v>Finance</v>
    <v>5</v>
    <v>136.47999999999999</v>
    <v>80.849999999999994</v>
    <v>1.2970999999999999</v>
    <v>0.28999999999999998</v>
    <v>9.6260000000000009E-3</v>
    <v>2.392E-3</v>
    <v>1.17</v>
    <v>USD</v>
    <v>DaVita Inc., formerly DaVita HealthCare Partners Inc., operates one division: DaVita Kidney Care (Kidney Care). The Kidney Care division consists of the Company's United States dialysis and related lab services, its ancillary services and strategic initiatives, including its international operations, and its corporate administrative support. The Company's segments include U.S. dialysis and related lab services and Other-Ancillary services and strategic initiatives. Its U.S. dialysis and related lab services line of business provide kidney dialysis services in the United States for patients suffering from chronic kidney failure, also known as an end-stage renal disease (ESRD). In addition, as of March 31, 2019, the Company operated or provided administrative services to 243 outpatient dialysis centers located in nine countries outside of the United States.</v>
    <v>67000</v>
    <v>New York Stock Exchange</v>
    <v>XNYS</v>
    <v>XNYS</v>
    <v>2000 16th St, DENVER, CO, 80202-5117 US</v>
    <v>122.35</v>
    <v>645</v>
    <v>Healthcare Providers &amp; Services</v>
    <v>Stock</v>
    <v>44456.960497071093</v>
    <v>646</v>
    <v>121</v>
    <v>12738440000</v>
    <v>DAVITA INC.</v>
    <v>DAVITA INC.</v>
    <v>121.04</v>
    <v>15.8019</v>
    <v>121.26</v>
    <v>121.55</v>
    <v>122.72</v>
    <v>104800000</v>
    <v>DVA</v>
    <v>DAVITA INC. (XNYS:DVA)</v>
    <v>1703026</v>
    <v>495495</v>
    <v>1994</v>
  </rv>
  <rv s="4">
    <v>647</v>
  </rv>
  <rv s="0">
    <v>https://www.bing.com/financeapi/forcetrigger?t=a1qvjc&amp;q=XNYS%3aDE&amp;form=skydnc</v>
    <v>Learn more on Bing</v>
  </rv>
  <rv s="5">
    <v>en-US</v>
    <v>a1qvjc</v>
    <v>268435456</v>
    <v>1</v>
    <v>Powered by Refinitiv</v>
    <v>7</v>
    <v>DEERE &amp; COMPANY (XNYS:DE)</v>
    <v>8</v>
    <v>9</v>
    <v>Finance</v>
    <v>5</v>
    <v>400.3399</v>
    <v>210.17500000000001</v>
    <v>1.0865</v>
    <v>-6.24</v>
    <v>-3.0359999999999996E-3</v>
    <v>-1.7561E-2</v>
    <v>-1.06</v>
    <v>USD</v>
    <v>Deere &amp; Company is engaged in equipment operations. The Company is engaged in providing financial services. The Company operates through three business segments: agriculture and turf, construction and forestry, and financial services. The agriculture and turf segment manufactures and distributes a line of agriculture and turf equipment and related service parts. The construction and forestry segment manufactures and distributes a range of machines and service parts. The financial services segment primarily finances sales and leases by the Company dealers of new and used agriculture and turf equipment and construction and forestry equipment. The financial services segment also provides wholesale financing to dealers of the foregoing equipment, finances retail revolving charge accounts and offers extended equipment warranties.</v>
    <v>69600</v>
    <v>New York Stock Exchange</v>
    <v>XNYS</v>
    <v>XNYS</v>
    <v>1 John Deere Pl, MOLINE, IL, 61265-8098 US</v>
    <v>354.33</v>
    <v>Machinery, Equipment &amp; Components</v>
    <v>Stock</v>
    <v>44456.999031296094</v>
    <v>649</v>
    <v>347.97</v>
    <v>108239400000</v>
    <v>DEERE &amp; COMPANY</v>
    <v>DEERE &amp; COMPANY</v>
    <v>351.51</v>
    <v>20.5871</v>
    <v>355.33</v>
    <v>349.09</v>
    <v>348.03</v>
    <v>310061500</v>
    <v>DE</v>
    <v>DEERE &amp; COMPANY (XNYS:DE)</v>
    <v>7678762</v>
    <v>1708040</v>
    <v>1958</v>
  </rv>
  <rv s="4">
    <v>650</v>
  </rv>
  <rv s="0">
    <v>http://en.wikipedia.org/wiki/Delta_Air_Lines</v>
    <v>Wikipedia</v>
  </rv>
  <rv s="1">
    <v>0</v>
    <v>652</v>
  </rv>
  <rv s="2">
    <v>6</v>
    <v>https://www.bing.com/th?id=AMMS_914babebce972b61c210d9459046d6f7&amp;qlt=95</v>
    <v>653</v>
    <v>0</v>
    <v>https://www.bing.com/images/search?form=xlimg&amp;q=delta+air+lines</v>
    <v>Image of DELTA AIR LINES, INC.</v>
  </rv>
  <rv s="0">
    <v>https://www.bing.com/financeapi/forcetrigger?t=a1qqbh&amp;q=XNYS%3aDAL&amp;form=skydnc</v>
    <v>Learn more on Bing</v>
  </rv>
  <rv s="3">
    <v>en-US</v>
    <v>a1qqbh</v>
    <v>268435456</v>
    <v>1</v>
    <v>Powered by Refinitiv</v>
    <v>0</v>
    <v>DELTA AIR LINES, INC. (XNYS:DAL)</v>
    <v>3</v>
    <v>4</v>
    <v>Finance</v>
    <v>5</v>
    <v>52.28</v>
    <v>27.92</v>
    <v>1.4172</v>
    <v>-0.11</v>
    <v>-2.493E-3</v>
    <v>-2.735E-3</v>
    <v>-0.1</v>
    <v>USD</v>
    <v>Delta Air Lines, Inc. provides scheduled air transportation for passengers and cargo throughout the United States and across the world.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maintains complementary portfolio businesses, such as its cargo business and its Maintenance, Repair and Overhaul (MRO) operation.</v>
    <v>74000</v>
    <v>New York Stock Exchange</v>
    <v>XNYS</v>
    <v>XNYS</v>
    <v>1030 Delta Blvd, ATLANTA, GA, 30354-1989 US</v>
    <v>40.99</v>
    <v>654</v>
    <v>Passenger Transportation Services</v>
    <v>Stock</v>
    <v>44456.999672360937</v>
    <v>655</v>
    <v>39.79</v>
    <v>25666990000</v>
    <v>DELTA AIR LINES, INC.</v>
    <v>DELTA AIR LINES, INC.</v>
    <v>40.549999999999997</v>
    <v>0</v>
    <v>40.22</v>
    <v>40.11</v>
    <v>40.01</v>
    <v>639914900</v>
    <v>DAL</v>
    <v>DELTA AIR LINES, INC. (XNYS:DAL)</v>
    <v>11031910</v>
    <v>9789711</v>
    <v>1967</v>
  </rv>
  <rv s="4">
    <v>656</v>
  </rv>
  <rv s="0">
    <v>http://en.wikipedia.org/wiki/Dentsply_Sirona</v>
    <v>Wikipedia</v>
  </rv>
  <rv s="1">
    <v>0</v>
    <v>658</v>
  </rv>
  <rv s="2">
    <v>6</v>
    <v>https://www.bing.com/th?id=AMMS_381bb8350fb47ab33c5187000869ec63&amp;qlt=95</v>
    <v>659</v>
    <v>0</v>
    <v>https://www.bing.com/images/search?form=xlimg&amp;q=dentsply</v>
    <v>Image of DENTSPLY SIRONA INC.</v>
  </rv>
  <rv s="0">
    <v>https://www.bing.com/financeapi/forcetrigger?t=a26adm&amp;q=XNAS%3aXRAY&amp;form=skydnc</v>
    <v>Learn more on Bing</v>
  </rv>
  <rv s="3">
    <v>en-US</v>
    <v>a26adm</v>
    <v>268435456</v>
    <v>1</v>
    <v>Powered by Refinitiv</v>
    <v>0</v>
    <v>DENTSPLY SIRONA INC. (XNAS:XRAY)</v>
    <v>3</v>
    <v>4</v>
    <v>Finance</v>
    <v>5</v>
    <v>69.540000000000006</v>
    <v>41.52</v>
    <v>0.90939999999999999</v>
    <v>-0.98</v>
    <v>1.1429999999999999E-3</v>
    <v>-1.5753E-2</v>
    <v>7.0000000000000007E-2</v>
    <v>USD</v>
    <v>DENTSPLY SIRONA Inc. is a manufacturer of professional dental products and technologies. The Company develops, manufactures and markets solutions, including dental equipment and dental consumable products. The Company operates in two operating segments: Technologies &amp; Equipment, and Consumables. The Technologies &amp; Equipment segment is engaged in designing, manufacturing, sales and distribution of the Company's Dental Technology and Equipment Products and Healthcare Consumable Products. Its products include dental implants, CAD/CAM systems, orthodontic clear aligner products, imaging systems, treatment centers, instruments, as well as consumable medical device products. The Consumables segment is engaged in designing, manufacturing, sales and distribution of the Company's Dental Consumable Products, which include preventive, restorative, endodontic and dental laboratory products. It also offers treatment planning and a clear aligner solution delivered directly to a consumer's home.</v>
    <v>15000</v>
    <v>Nasdaq Stock Market</v>
    <v>XNAS</v>
    <v>XNAS</v>
    <v>Suite 60W, 221 West Philadelphia Street, YORK, PA, 28277-3607 US</v>
    <v>62.6</v>
    <v>660</v>
    <v>Healthcare Equipment &amp; Supplies</v>
    <v>Stock</v>
    <v>44456.961967962503</v>
    <v>661</v>
    <v>60.895000000000003</v>
    <v>13381850000</v>
    <v>DENTSPLY SIRONA INC.</v>
    <v>DENTSPLY SIRONA INC.</v>
    <v>62.13</v>
    <v>37.103499999999997</v>
    <v>62.21</v>
    <v>61.23</v>
    <v>61.3</v>
    <v>218550600</v>
    <v>XRAY</v>
    <v>DENTSPLY SIRONA INC. (XNAS:XRAY)</v>
    <v>1620317</v>
    <v>1003892</v>
    <v>1983</v>
  </rv>
  <rv s="4">
    <v>662</v>
  </rv>
  <rv s="0">
    <v>http://en.wikipedia.org/wiki/Devon_Energy</v>
    <v>Wikipedia</v>
  </rv>
  <rv s="1">
    <v>0</v>
    <v>664</v>
  </rv>
  <rv s="2">
    <v>6</v>
    <v>https://www.bing.com/th?id=AMMS_68b443156eec3d17160e219cc20e7658&amp;qlt=95</v>
    <v>665</v>
    <v>0</v>
    <v>https://www.bing.com/images/search?form=xlimg&amp;q=devon+energy</v>
    <v>Image of DEVON ENERGY CORPORATION</v>
  </rv>
  <rv s="0">
    <v>https://www.bing.com/financeapi/forcetrigger?t=a1rew7&amp;q=XNYS%3aDVN&amp;form=skydnc</v>
    <v>Learn more on Bing</v>
  </rv>
  <rv s="3">
    <v>en-US</v>
    <v>a1rew7</v>
    <v>268435456</v>
    <v>1</v>
    <v>Powered by Refinitiv</v>
    <v>0</v>
    <v>DEVON ENERGY CORPORATION (XNYS:DVN)</v>
    <v>3</v>
    <v>4</v>
    <v>Finance</v>
    <v>5</v>
    <v>31.3157</v>
    <v>7.5087000000000002</v>
    <v>3.3727999999999998</v>
    <v>-0.52</v>
    <v>-1.678E-3</v>
    <v>-1.7156000000000001E-2</v>
    <v>-0.05</v>
    <v>USD</v>
    <v>Devon Energy Corporation (Devon) is an independent energy company. The Company operates through its U.S operating segment. Its U.S operating segment is engaged exploration, development and production of oil, natural gas and natural gas liquids (NGL). The Company’s operations are focused in four core oil producing areas: the Delaware Basin, Eagle Ford, Powder River Basin and Anadarko Basin. The Company’s Delaware Basin operates approximately eight rigs that offers exploration and development opportunities from geologic reservoirs, including the oil-rich Wolfcamp, Bone Spring, Leonard, Delaware formations. Its Delaware Basin assets also include WPX. The Company's Eagle Ford is focused on developments in DeWitt County, Texas. The Powder River Basin asset is focused on oil opportunities targeting several oil objectives, including the Turner, Parkman, Teapot and Niobrara formations. The Company's Anadarko Basin is located primarily in Oklahoma’s Canadian, Kingfisher and Blaine counties</v>
    <v>1400</v>
    <v>New York Stock Exchange</v>
    <v>XNYS</v>
    <v>XNYS</v>
    <v>333 W Sheridan Ave, OKLAHOMA CITY, OK, 73102-5010 US</v>
    <v>30.69</v>
    <v>666</v>
    <v>Oil &amp; Gas</v>
    <v>Stock</v>
    <v>44456.999477140627</v>
    <v>667</v>
    <v>29.72</v>
    <v>20167830000</v>
    <v>DEVON ENERGY CORPORATION</v>
    <v>DEVON ENERGY CORPORATION</v>
    <v>30.204999999999998</v>
    <v>144.7953</v>
    <v>30.31</v>
    <v>29.79</v>
    <v>29.74</v>
    <v>677000000</v>
    <v>DVN</v>
    <v>DEVON ENERGY CORPORATION (XNYS:DVN)</v>
    <v>24722901</v>
    <v>10241580</v>
    <v>1999</v>
  </rv>
  <rv s="4">
    <v>668</v>
  </rv>
  <rv s="0">
    <v>https://www.bing.com/financeapi/forcetrigger?t=a1skmw&amp;q=XNAS%3aFANG&amp;form=skydnc</v>
    <v>Learn more on Bing</v>
  </rv>
  <rv s="5">
    <v>en-US</v>
    <v>a1skmw</v>
    <v>268435456</v>
    <v>1</v>
    <v>Powered by Refinitiv</v>
    <v>7</v>
    <v>DIAMONDBACK ENERGY, INC. (XNAS:FANG)</v>
    <v>8</v>
    <v>9</v>
    <v>Finance</v>
    <v>5</v>
    <v>102.53</v>
    <v>23.63</v>
    <v>2.7477999999999998</v>
    <v>2.5499999999999998</v>
    <v>4.5989999999999998E-3</v>
    <v>3.1847E-2</v>
    <v>0.38</v>
    <v>USD</v>
    <v>Diamondback Energy, Inc. is an independent oil and natural gas company. The Company focuses on the acquisition, development, exploration and exploitation of unconventional onshore oil and natural gas reserves in the Permian Basin in West Texas. As of December 31, 2016, the Company's total net acreage position in the Permian Basin was approximately 105,894 net acres. As of December 31, 2016, the Company, through its subsidiary, Viper Energy Partners LP (Viper), owned mineral interests underlying approximately 107,568 gross acres primarily in Midland County, Texas in the Permian Basin. The Permian Basin area covers a portion of western Texas and eastern New Mexico. The Company's reserves are located in the Permian Basin of West Texas, in particular in the Clearfork, Spraberry, Wolfcamp, Cline, Strawn and Atoka formations. The Company refers to the Clearfork, Spraberry, Wolfcamp, Strawn and Atoka formations collectively as the Wolfberry play.</v>
    <v>732</v>
    <v>Nasdaq Stock Market</v>
    <v>XNAS</v>
    <v>XNAS</v>
    <v>500 WEST TEXAS, SUITE 1200, MIDLAND, TX, 79701 US</v>
    <v>84.35</v>
    <v>Oil &amp; Gas</v>
    <v>Stock</v>
    <v>44456.999589096878</v>
    <v>670</v>
    <v>82</v>
    <v>14958650000</v>
    <v>DIAMONDBACK ENERGY, INC.</v>
    <v>DIAMONDBACK ENERGY, INC.</v>
    <v>82.98</v>
    <v>29.825800000000001</v>
    <v>80.069999999999993</v>
    <v>82.62</v>
    <v>83</v>
    <v>181053600</v>
    <v>FANG</v>
    <v>DIAMONDBACK ENERGY, INC. (XNAS:FANG)</v>
    <v>6737563</v>
    <v>2200583</v>
    <v>2011</v>
  </rv>
  <rv s="4">
    <v>671</v>
  </rv>
  <rv s="0">
    <v>https://www.bing.com/financeapi/forcetrigger?t=a1r5fr&amp;q=XNYS%3aDLR&amp;form=skydnc</v>
    <v>Learn more on Bing</v>
  </rv>
  <rv s="5">
    <v>en-US</v>
    <v>a1r5fr</v>
    <v>268435456</v>
    <v>1</v>
    <v>Powered by Refinitiv</v>
    <v>7</v>
    <v>DIGITAL REALTY TRUST, INC. (XNYS:DLR)</v>
    <v>8</v>
    <v>9</v>
    <v>Finance</v>
    <v>5</v>
    <v>168.3</v>
    <v>124.65</v>
    <v>0.1457</v>
    <v>0.39</v>
    <v>-1.913E-3</v>
    <v>2.493E-3</v>
    <v>-0.3</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The Company portfolio consists of data centers which are located in the United States, Europe, Latin America, Asia, Australia and Canada. PlatformDIGITAL is its platform for centers of data exchange, interconnection, and colocation solutions.</v>
    <v>2878</v>
    <v>New York Stock Exchange</v>
    <v>XNYS</v>
    <v>XNYS</v>
    <v>5707 SOUTHWEST PARKWAY, BUILDING 1, SUITE 275, AUSTIN, TX, 78735 US</v>
    <v>157.99</v>
    <v>Residential &amp; Commercial REIT</v>
    <v>Stock</v>
    <v>44456.958333356248</v>
    <v>673</v>
    <v>155.06</v>
    <v>45467930000</v>
    <v>DIGITAL REALTY TRUST, INC.</v>
    <v>DIGITAL REALTY TRUST, INC.</v>
    <v>155.06</v>
    <v>87.516300000000001</v>
    <v>156.41</v>
    <v>156.80000000000001</v>
    <v>156.5</v>
    <v>289974100</v>
    <v>DLR</v>
    <v>DIGITAL REALTY TRUST, INC. (XNYS:DLR)</v>
    <v>2601813</v>
    <v>1332723</v>
    <v>2004</v>
  </rv>
  <rv s="4">
    <v>674</v>
  </rv>
  <rv s="0">
    <v>http://en.wikipedia.org/wiki/Discover_Financial</v>
    <v>Wikipedia</v>
  </rv>
  <rv s="1">
    <v>0</v>
    <v>676</v>
  </rv>
  <rv s="2">
    <v>6</v>
    <v>https://www.bing.com/th?id=AMMS_80e4aefff93cdb3419f3d57ead3148f1&amp;qlt=95</v>
    <v>677</v>
    <v>0</v>
    <v>https://www.bing.com/images/search?form=xlimg&amp;q=dfs+stock</v>
    <v>Image of DISCOVER FINANCIAL SERVICES</v>
  </rv>
  <rv s="0">
    <v>https://www.bing.com/financeapi/forcetrigger?t=a1qyk2&amp;q=XNYS%3aDFS&amp;form=skydnc</v>
    <v>Learn more on Bing</v>
  </rv>
  <rv s="3">
    <v>en-US</v>
    <v>a1qyk2</v>
    <v>268435456</v>
    <v>1</v>
    <v>Powered by Refinitiv</v>
    <v>0</v>
    <v>DISCOVER FINANCIAL SERVICES (XNYS:DFS)</v>
    <v>3</v>
    <v>4</v>
    <v>Finance</v>
    <v>5</v>
    <v>135.69</v>
    <v>51.74</v>
    <v>1.8269</v>
    <v>-0.66</v>
    <v>-4.7710000000000001E-3</v>
    <v>-5.3100000000000005E-3</v>
    <v>-0.58989999999999998</v>
    <v>USD</v>
    <v>Discover Financial Services is a digital banking and payment services company. The Company is a bank holding company, as well as a financial holding company. It operates through two segments: Digital Banking and Payment Services. It provides digital banking products and services and payment services through its subsidiaries. It offers its customers credit card loans, private student loans, personal loans, home loans and deposit products. Its private student loans are primarily available to students attending eligible non-profit undergraduate and graduate schools. It also offers certain post-graduate loans, including consolidation, bar study and residency loans. It markets its private student loans through digital channels, direct mail, email, radio and television. Its payment services include PULSE, Diners Club and its Network Partners business, which provides, among other services, payment transaction processing and settlement services.</v>
    <v>17600</v>
    <v>New York Stock Exchange</v>
    <v>XNYS</v>
    <v>XNYS</v>
    <v>2500 Lake Cook Rd, RIVERWOODS, IL, 60015-3851 US</v>
    <v>125.78</v>
    <v>678</v>
    <v>Banking Services</v>
    <v>Stock</v>
    <v>44456.970951191404</v>
    <v>679</v>
    <v>122.81</v>
    <v>37026280000</v>
    <v>DISCOVER FINANCIAL SERVICES</v>
    <v>DISCOVER FINANCIAL SERVICES</v>
    <v>124.24</v>
    <v>7.9493999999999998</v>
    <v>124.3</v>
    <v>123.64</v>
    <v>123.0501</v>
    <v>299468400</v>
    <v>DFS</v>
    <v>DISCOVER FINANCIAL SERVICES (XNYS:DFS)</v>
    <v>3285835</v>
    <v>1410621</v>
    <v>1960</v>
  </rv>
  <rv s="4">
    <v>680</v>
  </rv>
  <rv s="0">
    <v>http://sv.wikipedia.org/wiki/Discovery,_Inc.</v>
    <v>Wikipedia</v>
  </rv>
  <rv s="1">
    <v>0</v>
    <v>682</v>
  </rv>
  <rv s="2">
    <v>6</v>
    <v>https://www.bing.com/th?id=AMMS_994c006d9747eeac8e4f032457602fab&amp;qlt=95</v>
    <v>683</v>
    <v>0</v>
    <v>https://www.bing.com/images/search?form=xlimg&amp;q=discovery+communications</v>
    <v>Image of DISCOVERY, INC.</v>
  </rv>
  <rv s="0">
    <v>https://www.bing.com/financeapi/forcetrigger?t=a1r32w&amp;q=XNAS%3aDISCA&amp;form=skydnc</v>
    <v>Learn more on Bing</v>
  </rv>
  <rv s="3">
    <v>en-US</v>
    <v>a1r32w</v>
    <v>268435456</v>
    <v>1</v>
    <v>Powered by Refinitiv</v>
    <v>0</v>
    <v>DISCOVERY, INC. (XNAS:DISCA)</v>
    <v>3</v>
    <v>4</v>
    <v>Finance</v>
    <v>5</v>
    <v>78.14</v>
    <v>19.07</v>
    <v>1.3852</v>
    <v>-0.11</v>
    <v>2.6040000000000004E-3</v>
    <v>-4.0759999999999998E-3</v>
    <v>7.0000000000000007E-2</v>
    <v>USD</v>
    <v>Discovery, Inc., formerly Discovery Communications, Inc., is a global media company. The Company provides content across multiple distribution platforms, including pay-television (pay-TV), free-to-air (FTA) and broadcast television, Websites, digital distribution arrangements and content licensing agreements. Its segments include U.S. Networks, which consists principally of domestic television networks and digital content services; International Networks, consisting primarily of international television networks and digital content services, and Education and Other, which consists principally of curriculum-based product and service offerings, and production studios. The Company's portfolio of networks includes television brands, such as Discovery Channel, Animal Planet, ID, Velocity and Eurosport. It is also engaged in extending content distribution across various platforms, including brand-aligned Websites, Web-native networks and online streaming.</v>
    <v>9800</v>
    <v>Nasdaq Stock Market</v>
    <v>XNAS</v>
    <v>XNAS</v>
    <v>230 PARK AVENUE SOUTH, NEW YORK, NY, 10003 US</v>
    <v>27.41</v>
    <v>684</v>
    <v>Media &amp; Publishing</v>
    <v>Stock</v>
    <v>44456.999532649999</v>
    <v>685</v>
    <v>26.77</v>
    <v>13424430000</v>
    <v>DISCOVERY, INC.</v>
    <v>DISCOVERY, INC.</v>
    <v>27</v>
    <v>12.9786</v>
    <v>26.99</v>
    <v>26.88</v>
    <v>26.95</v>
    <v>505745600</v>
    <v>DISCA</v>
    <v>DISCOVERY, INC. (XNAS:DISCA)</v>
    <v>7577025</v>
    <v>4591804</v>
    <v>2008</v>
  </rv>
  <rv s="4">
    <v>686</v>
  </rv>
  <rv s="0">
    <v>https://www.bing.com/financeapi/forcetrigger?t=a1r38m&amp;q=XNAS%3aDISCK&amp;form=skydnc</v>
    <v>Learn more on Bing</v>
  </rv>
  <rv s="3">
    <v>en-US</v>
    <v>a1r38m</v>
    <v>268435456</v>
    <v>1</v>
    <v>Powered by Refinitiv</v>
    <v>0</v>
    <v>DISCOVERY, INC. (XNAS:DISCK)</v>
    <v>3</v>
    <v>4</v>
    <v>Finance</v>
    <v>5</v>
    <v>66.6995</v>
    <v>17.34</v>
    <v>1.3852</v>
    <v>0.21</v>
    <v>-7.6980000000000006E-4</v>
    <v>8.149E-3</v>
    <v>-0.02</v>
    <v>USD</v>
    <v>Discovery, Inc., formerly Discovery Communications, Inc., is a global media company. The Company provides content across multiple distribution platforms, including pay-television (pay-TV), free-to-air (FTA) and broadcast television, Websites, digital distribution arrangements and content licensing agreements. Its segments include U.S. Networks, which consists principally of domestic television networks and digital content services; International Networks, consisting primarily of international television networks and digital content services, and Education and Other, which consists principally of curriculum-based product and service offerings, and production studios. The Company's portfolio of networks includes television brands, such as Discovery Channel, Animal Planet, ID, Velocity and Eurosport. It is also engaged in extending content distribution across various platforms, including brand-aligned Websites, Web-native networks and online streaming.</v>
    <v>9800</v>
    <v>Nasdaq Stock Market</v>
    <v>XNAS</v>
    <v>XNAS</v>
    <v>230 PARK AVENUE SOUTH, NEW YORK, NY, 10003 US</v>
    <v>26.2</v>
    <v>684</v>
    <v>Media &amp; Publishing</v>
    <v>Stock</v>
    <v>44456.935169883596</v>
    <v>688</v>
    <v>25.66</v>
    <v>13424430000</v>
    <v>DISCOVERY, INC.</v>
    <v>DISCOVERY, INC.</v>
    <v>25.74</v>
    <v>12.745200000000001</v>
    <v>25.77</v>
    <v>25.98</v>
    <v>25.96</v>
    <v>505745600</v>
    <v>DISCK</v>
    <v>DISCOVERY, INC. (XNAS:DISCK)</v>
    <v>12289851</v>
    <v>3025110</v>
    <v>2008</v>
  </rv>
  <rv s="4">
    <v>689</v>
  </rv>
  <rv s="0">
    <v>http://it.wikipedia.org/wiki/Dish_Network</v>
    <v>Wikipedia</v>
  </rv>
  <rv s="1">
    <v>0</v>
    <v>691</v>
  </rv>
  <rv s="2">
    <v>6</v>
    <v>https://www.bing.com/th?id=AMMS_a6728f0c57f9bf5adfff8231bd4b8412&amp;qlt=95</v>
    <v>692</v>
    <v>0</v>
    <v>https://www.bing.com/images/search?form=xlimg&amp;q=dish+network</v>
    <v>Image of DISH NETWORK CORPORATION</v>
  </rv>
  <rv s="0">
    <v>https://www.bing.com/financeapi/forcetrigger?t=a1r3bh&amp;q=XNAS%3aDISH&amp;form=skydnc</v>
    <v>Learn more on Bing</v>
  </rv>
  <rv s="3">
    <v>en-US</v>
    <v>a1r3bh</v>
    <v>268435456</v>
    <v>1</v>
    <v>Powered by Refinitiv</v>
    <v>0</v>
    <v>DISH NETWORK CORPORATION (XNAS:DISH)</v>
    <v>3</v>
    <v>4</v>
    <v>Finance</v>
    <v>5</v>
    <v>47.05</v>
    <v>24.51</v>
    <v>2.1669</v>
    <v>-0.26</v>
    <v>1.0829E-2</v>
    <v>-6.0829999999999999E-3</v>
    <v>0.46</v>
    <v>USD</v>
    <v>DISH Network Corporation is a holding company. The Company's business segments include Pay-TV and Wireless. Its Wireless business segment consists of two business units, Retail Wireless and 5G Network Deployment. The Pay-TV segment offers pay-TV services under the DISH brand and the SLING brand. The DISH branded pay-TV service consists of direct broadcast satellite (DBS) and Fixed Satellite Service (FSS) spectrum, its owned and leased satellites, broadcast operations, customer service facilities, a leased fiber optic network, and in-home service. The SLING branded pay-TV services consist of, multichannel, live-linear streaming over-the-top (OTT) Internet-based domestic, international, and Latino video programming services. The Wireless-Retail Wireless unit offers nationwide prepaid and postpaid retail wireless services to subscribers under its Boost Mobile and Ting Mobile brands. The Wireless-5G Network Deployment unit has invested to acquire certain wireless spectrum licenses.</v>
    <v>13500</v>
    <v>Nasdaq Stock Market</v>
    <v>XNAS</v>
    <v>XNAS</v>
    <v>9601 S Meridian Blvd, ENGLEWOOD, CO, 80112-5905 US</v>
    <v>43.13</v>
    <v>693</v>
    <v>Media &amp; Publishing</v>
    <v>Stock</v>
    <v>44456.906768935158</v>
    <v>694</v>
    <v>42.32</v>
    <v>22424730000</v>
    <v>DISH NETWORK CORPORATION</v>
    <v>DISH NETWORK CORPORATION</v>
    <v>42.7</v>
    <v>10.2836</v>
    <v>42.74</v>
    <v>42.48</v>
    <v>42.94</v>
    <v>527889200</v>
    <v>DISH</v>
    <v>DISH NETWORK CORPORATION (XNAS:DISH)</v>
    <v>3304922</v>
    <v>1644941</v>
    <v>1995</v>
  </rv>
  <rv s="4">
    <v>695</v>
  </rv>
  <rv s="0">
    <v>https://www.bing.com/financeapi/forcetrigger?t=a1qyvh&amp;q=XNYS%3aDG&amp;form=skydnc</v>
    <v>Learn more on Bing</v>
  </rv>
  <rv s="5">
    <v>en-US</v>
    <v>a1qyvh</v>
    <v>268435456</v>
    <v>1</v>
    <v>Powered by Refinitiv</v>
    <v>7</v>
    <v>DOLLAR GENERAL CORPORATION (XNYS:DG)</v>
    <v>8</v>
    <v>9</v>
    <v>Finance</v>
    <v>5</v>
    <v>239.35</v>
    <v>173.5</v>
    <v>0.49009999999999998</v>
    <v>0.55000000000000004</v>
    <v>3.3319999999999999E-3</v>
    <v>2.4819999999999998E-3</v>
    <v>0.74</v>
    <v>USD</v>
    <v>Dollar General Corporation is a discount retailer. It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v>
    <v>158000</v>
    <v>New York Stock Exchange</v>
    <v>XNYS</v>
    <v>XNYS</v>
    <v>100 Mission Rdg, GOODLETTSVILLE, TN, 37072-2171 US</v>
    <v>224.38</v>
    <v>Diversified Retail</v>
    <v>Stock</v>
    <v>44456.958333356248</v>
    <v>697</v>
    <v>221.46</v>
    <v>51820530000</v>
    <v>DOLLAR GENERAL CORPORATION</v>
    <v>DOLLAR GENERAL CORPORATION</v>
    <v>221.46</v>
    <v>21.222999999999999</v>
    <v>221.56</v>
    <v>222.11</v>
    <v>222.85</v>
    <v>233310200</v>
    <v>DG</v>
    <v>DOLLAR GENERAL CORPORATION (XNYS:DG)</v>
    <v>2306136</v>
    <v>1713227</v>
    <v>1998</v>
  </rv>
  <rv s="4">
    <v>698</v>
  </rv>
  <rv s="0">
    <v>https://www.bing.com/financeapi/forcetrigger?t=a1r63m&amp;q=XNAS%3aDLTR&amp;form=skydnc</v>
    <v>Learn more on Bing</v>
  </rv>
  <rv s="5">
    <v>en-US</v>
    <v>a1r63m</v>
    <v>268435456</v>
    <v>1</v>
    <v>Powered by Refinitiv</v>
    <v>7</v>
    <v>DOLLAR TREE, INC. (XNAS:DLTR)</v>
    <v>8</v>
    <v>9</v>
    <v>Finance</v>
    <v>5</v>
    <v>120.37</v>
    <v>84.41</v>
    <v>0.83340000000000003</v>
    <v>0.04</v>
    <v>-1.12E-4</v>
    <v>4.4810000000000005E-4</v>
    <v>-0.01</v>
    <v>USD</v>
    <v>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and distribution centers in the United States and Canada. Family Dollar segment operates general merchandise retail discount stores providing customers with a selection of merchandise in convenient neighborhood stores. The Family Dollar segment consists of its store operations under the Family Dollar brand and 11 distribution centers. Family Dollar stores segment consists of consumable merchandise, hardware and automotive supplies, diapers, batteries, pet food and supplies, and apparel and accessories merchandise. It also owns trademarks, including Family Dollar and Family Dollar Stores.</v>
    <v>60217</v>
    <v>Nasdaq Stock Market</v>
    <v>XNAS</v>
    <v>XNAS</v>
    <v>500 Volvo Pkwy, CHESAPEAKE, VA, 23320-1604 US</v>
    <v>90.45</v>
    <v>Diversified Retail</v>
    <v>Stock</v>
    <v>44456.950698575783</v>
    <v>700</v>
    <v>89.155000000000001</v>
    <v>20086880000</v>
    <v>DOLLAR TREE, INC.</v>
    <v>DOLLAR TREE, INC.</v>
    <v>89.31</v>
    <v>14.063499999999999</v>
    <v>89.27</v>
    <v>89.31</v>
    <v>89.3</v>
    <v>224911900</v>
    <v>DLTR</v>
    <v>DOLLAR TREE, INC. (XNAS:DLTR)</v>
    <v>3842114</v>
    <v>3762380</v>
    <v>2008</v>
  </rv>
  <rv s="4">
    <v>701</v>
  </rv>
  <rv s="0">
    <v>http://ja.wikipedia.org/wiki/ドミニオン・エナジー</v>
    <v>Wikipedia</v>
  </rv>
  <rv s="1">
    <v>0</v>
    <v>703</v>
  </rv>
  <rv s="2">
    <v>6</v>
    <v>https://www.bing.com/th?id=AMMS_c881bd1a9f05f0122da56092ecc98922&amp;qlt=95</v>
    <v>704</v>
    <v>0</v>
    <v>https://www.bing.com/images/search?form=xlimg&amp;q=dominion+resources</v>
    <v>Image of Dominion Energy, Inc.</v>
  </rv>
  <rv s="0">
    <v>https://www.bing.com/financeapi/forcetrigger?t=a1qpw7&amp;q=XNYS%3aD&amp;form=skydnc</v>
    <v>Learn more on Bing</v>
  </rv>
  <rv s="3">
    <v>en-US</v>
    <v>a1qpw7</v>
    <v>268435456</v>
    <v>1</v>
    <v>Powered by Refinitiv</v>
    <v>0</v>
    <v>Dominion Energy, Inc. (XNYS:D)</v>
    <v>3</v>
    <v>4</v>
    <v>Finance</v>
    <v>5</v>
    <v>86.95</v>
    <v>67.849999999999994</v>
    <v>0.37519999999999998</v>
    <v>-0.81</v>
    <v>4.0469999999999997E-4</v>
    <v>-1.081E-2</v>
    <v>0.03</v>
    <v>USD</v>
    <v>Dominion Energy, Inc. (Dominion) is a producer and distributor of energy. Dominion is focused on providing electricity, natural gas and related services to customers primarily in the eastern and Rocky Mountain regions of the United States. The Company operates through four operating segments: Dominion Energy Virginia, Gas Distribution, Dominion Energy South Carolina and Contracted Assets. Dominion Energy’s portfolio of assets includes approximately 30.2 gigawatt (GW) of electric generating capacity, 10,500 miles of electric transmission lines, 85,600 miles of electric distribution lines and 94,200 miles of gas distribution mains and related service facilities, which are supported by 6,200 miles of gas transmission, gathering and storage pipeline. The Company also owns approximately 2,400 miles of gas transmission, gathering and storage pipeline. Dominion Energy operates in around 16 states.</v>
    <v>17300</v>
    <v>New York Stock Exchange</v>
    <v>XNYS</v>
    <v>XNYS</v>
    <v>120 Tredegar St, RICHMOND, VA, 23219-4306 US</v>
    <v>75.218999999999994</v>
    <v>705</v>
    <v>Electrical Utilities &amp; IPPs</v>
    <v>Stock</v>
    <v>44456.958333367969</v>
    <v>706</v>
    <v>74.084999999999994</v>
    <v>59925080000</v>
    <v>Dominion Energy, Inc.</v>
    <v>Dominion Energy, Inc.</v>
    <v>74.75</v>
    <v>26.2499</v>
    <v>74.930000000000007</v>
    <v>74.12</v>
    <v>74.150000000000006</v>
    <v>808487300</v>
    <v>D</v>
    <v>Dominion Energy, Inc. (XNYS:D)</v>
    <v>7593314</v>
    <v>3115791</v>
    <v>1983</v>
  </rv>
  <rv s="4">
    <v>707</v>
  </rv>
  <rv s="0">
    <v>https://www.bing.com/financeapi/forcetrigger?t=a1r8ur&amp;q=XNYS%3aDOV&amp;form=skydnc</v>
    <v>Learn more on Bing</v>
  </rv>
  <rv s="5">
    <v>en-US</v>
    <v>a1r8ur</v>
    <v>268435456</v>
    <v>1</v>
    <v>Powered by Refinitiv</v>
    <v>7</v>
    <v>DOVER CORPORATION (XNYS:DOV)</v>
    <v>8</v>
    <v>9</v>
    <v>Finance</v>
    <v>5</v>
    <v>176.46</v>
    <v>105.4</v>
    <v>1.3987000000000001</v>
    <v>-1.61</v>
    <v>-1.537E-5</v>
    <v>-9.8019999999999999E-3</v>
    <v>-2.5000000000000001E-3</v>
    <v>USD</v>
    <v>Dover Corporation is a diversified global manufacturer and solutions provider. The Company is focused on delivering equipment and components, consumable supplies, aftermarket parts, software and digital solutions, and support services. Its operating segments include Engineered Products, Fueling Solutions, Imaging &amp; Identification, Pumps &amp; Process Solutions, and Refrigeration &amp; Food Equipment. The Engineered Products segment offers a range of products including, software and services. The Fueling Solutions segment is providing components, equipment, and software and service solutions. The Imaging &amp; Identification segment supplies precision marking and coding, product traceability, and digital textile printing equipment. Pumps &amp; Process Solutions segment manufactures specialty pumps, fluid handling components, plastics, and polymer processing equipment, single-use pumps, and flows meters and connectors. Refrigeration &amp; Food Equipment segment provides energy-efficient equipment &amp; systems.</v>
    <v>23000</v>
    <v>New York Stock Exchange</v>
    <v>XNYS</v>
    <v>XNYS</v>
    <v>3005 Highland Pkwy Ste 200, DOWNERS GROVE, IL, 60515-5655 US</v>
    <v>163.99</v>
    <v>Machinery, Equipment &amp; Components</v>
    <v>Stock</v>
    <v>44456.958333356248</v>
    <v>709</v>
    <v>161.47999999999999</v>
    <v>23413810000</v>
    <v>DOVER CORPORATION</v>
    <v>DOVER CORPORATION</v>
    <v>163.11000000000001</v>
    <v>27.113900000000001</v>
    <v>164.25</v>
    <v>162.63999999999999</v>
    <v>162.63749999999999</v>
    <v>143960900</v>
    <v>DOV</v>
    <v>DOVER CORPORATION (XNYS:DOV)</v>
    <v>1402271</v>
    <v>789030</v>
    <v>1947</v>
  </rv>
  <rv s="4">
    <v>710</v>
  </rv>
  <rv s="0">
    <v>http://en.wikipedia.org/wiki/Dow_Chemical_Company</v>
    <v>Wikipedia</v>
  </rv>
  <rv s="1">
    <v>0</v>
    <v>712</v>
  </rv>
  <rv s="2">
    <v>6</v>
    <v>https://www.bing.com/th?id=AMMS_5abe15122075d0bd146631d4e21c0a1e&amp;qlt=95</v>
    <v>713</v>
    <v>0</v>
    <v>https://www.bing.com/images/search?form=xlimg&amp;q=dow+chemical+company</v>
    <v>Image of Dow Inc.</v>
  </rv>
  <rv s="0">
    <v>https://www.bing.com/financeapi/forcetrigger?t=bpifbh&amp;q=XNYS%3aDOW&amp;form=skydnc</v>
    <v>Learn more on Bing</v>
  </rv>
  <rv s="13">
    <v>en-US</v>
    <v>bpifbh</v>
    <v>268435456</v>
    <v>1</v>
    <v>Powered by Refinitiv</v>
    <v>24</v>
    <v>Dow Inc. (XNYS:DOW)</v>
    <v>3</v>
    <v>25</v>
    <v>Finance</v>
    <v>5</v>
    <v>71.38</v>
    <v>44.33</v>
    <v>-1.72</v>
    <v>1.7319999999999998E-4</v>
    <v>-2.8922E-2</v>
    <v>0.01</v>
    <v>USD</v>
    <v>Dow Inc. is a holding company for The Dow Chemical Company and its subsidiaries (TDCC). The Company's portfolio of plastics, industrial intermediates, coatings and silicones businesses delivers a range of science-based products and solutions for its customers in various market segments, such as packaging, infrastructure, mobility and consumer care. The Company’s portfolio is comprised of six global business units, which are organized into three operating segments: Packaging &amp; Specialty Plastics, Industrial Intermediates &amp; Infrastructure and Performance Materials &amp; Coatings. Packaging &amp; Specialty Plastics consists of two global businesses: Hydrocarbons &amp; Energy and Packaging and Specialty Plastics. Industrial Intermediates &amp; Infrastructure consists of two customer-centric businesses: Industrial Solutions and Polyurethanes &amp; Construction Chemicals. Performance Materials &amp; Coatings includes two global businesses: Coatings &amp; Performance Monomers and Consumer Solutions.</v>
    <v>35700</v>
    <v>New York Stock Exchange</v>
    <v>XNYS</v>
    <v>XNYS</v>
    <v>2211 H H Dow Way, MIDLAND, MI, 48642-4815 US</v>
    <v>59.17</v>
    <v>714</v>
    <v>Chemicals</v>
    <v>Stock</v>
    <v>44456.998131620312</v>
    <v>715</v>
    <v>57.47</v>
    <v>43068320000</v>
    <v>Dow Inc.</v>
    <v>Dow Inc.</v>
    <v>58.8</v>
    <v>10.940200000000001</v>
    <v>59.47</v>
    <v>57.75</v>
    <v>57.76</v>
    <v>745771800</v>
    <v>DOW</v>
    <v>Dow Inc. (XNYS:DOW)</v>
    <v>9625499</v>
    <v>3935269</v>
    <v>2018</v>
  </rv>
  <rv s="4">
    <v>716</v>
  </rv>
  <rv s="0">
    <v>http://en.wikipedia.org/wiki/DTE_Energy</v>
    <v>Wikipedia</v>
  </rv>
  <rv s="1">
    <v>582</v>
    <v>718</v>
  </rv>
  <rv s="2">
    <v>6</v>
    <v>https://www.bing.com/th?id=AMMS_912948904278d49e2970be6047533e51&amp;qlt=95</v>
    <v>719</v>
    <v>0</v>
    <v>https://www.bing.com/images/search?form=xlimg&amp;q=dte+energy</v>
    <v>Image of DTE ENERGY COMPANY</v>
  </rv>
  <rv s="0">
    <v>https://www.bing.com/financeapi/forcetrigger?t=a1rcp2&amp;q=XNYS%3aDTE&amp;form=skydnc</v>
    <v>Learn more on Bing</v>
  </rv>
  <rv s="3">
    <v>en-US</v>
    <v>a1rcp2</v>
    <v>268435456</v>
    <v>1</v>
    <v>Powered by Refinitiv</v>
    <v>0</v>
    <v>DTE ENERGY COMPANY (XNYS:DTE)</v>
    <v>3</v>
    <v>4</v>
    <v>Finance</v>
    <v>5</v>
    <v>123.739</v>
    <v>93.295599999999993</v>
    <v>0.65790000000000004</v>
    <v>-2.7349999999999999</v>
    <v>0</v>
    <v>-2.3429000000000002E-2</v>
    <v>0</v>
    <v>USD</v>
    <v>DTE Energy Company (DTE) is a diversified energy company. The Company is focused on development and management of energy-related businesses and services nationwide. Its operating units include an electric company serving approximately 2.2 million customers in Southeast Michigan and a gas company serving approximately 1.3 million customers in Michigan. The DTE portfolio includes energy businesses focused on power and industrial projects, renewable natural gas, and energy marketing and trading. The Company’s segments include Electric, which consists of DTE Electric Company, which is engaged in the generation, purchase, distribution and sale of electricity to residential, commercial and industrial customers in southeastern Michigan; and Gas, which consists of DTE Gas Company, which is engaged in the purchase, storage, transportation, distribution and sale of natural gas to residential, commercial and industrial customers throughout Michigan.</v>
    <v>10600</v>
    <v>New York Stock Exchange</v>
    <v>XNYS</v>
    <v>XNYS</v>
    <v>1 Energy Plz, DETROIT, MI, 48226-1221 US</v>
    <v>118.45</v>
    <v>720</v>
    <v>Electrical Utilities &amp; IPPs</v>
    <v>Stock</v>
    <v>44456.991729571091</v>
    <v>721</v>
    <v>113.95</v>
    <v>22087680000</v>
    <v>DTE ENERGY COMPANY</v>
    <v>DTE ENERGY COMPANY</v>
    <v>117.85</v>
    <v>17.083300000000001</v>
    <v>116.735</v>
    <v>114</v>
    <v>114</v>
    <v>193751600</v>
    <v>DTE</v>
    <v>DTE ENERGY COMPANY (XNYS:DTE)</v>
    <v>3477074</v>
    <v>877291</v>
    <v>1995</v>
  </rv>
  <rv s="4">
    <v>722</v>
  </rv>
  <rv s="0">
    <v>http://en.wikipedia.org/wiki/Duke_Energy</v>
    <v>Wikipedia</v>
  </rv>
  <rv s="1">
    <v>0</v>
    <v>724</v>
  </rv>
  <rv s="2">
    <v>6</v>
    <v>https://www.bing.com/th?id=AMMS_d9c9a43fcecc0b783718575285624992&amp;qlt=95</v>
    <v>725</v>
    <v>0</v>
    <v>https://www.bing.com/images/search?form=xlimg&amp;q=duke+energy</v>
    <v>Image of DUKE ENERGY CORPORATION</v>
  </rv>
  <rv s="0">
    <v>https://www.bing.com/financeapi/forcetrigger?t=a1rdzr&amp;q=XNYS%3aDUK&amp;form=skydnc</v>
    <v>Learn more on Bing</v>
  </rv>
  <rv s="3">
    <v>en-US</v>
    <v>a1rdzr</v>
    <v>268435456</v>
    <v>1</v>
    <v>Powered by Refinitiv</v>
    <v>0</v>
    <v>DUKE ENERGY CORPORATION (XNYS:DUK)</v>
    <v>3</v>
    <v>4</v>
    <v>Finance</v>
    <v>5</v>
    <v>108.38</v>
    <v>80.41</v>
    <v>0.26090000000000002</v>
    <v>-1.74</v>
    <v>0</v>
    <v>-1.7158E-2</v>
    <v>0</v>
    <v>USD</v>
    <v>Duke Energy Corporation (Duke Energy) is an energy company. Its segments include Electric Utilities and Infrastructure; Gas Utilities and Infrastructure, and Commercial Renewables. The Company operates in the United States through its direct and indirect subsidiaries. Electric Utilities and Infrastructure segment provides retail electric service through the generation, transmission, distribution and sells electricity to customers within the Southeast and Midwest regions of the United States. The operations include electricity sold wholesale to municipalities, electric cooperative utilities and other load-serving entities. Gas Utilities and Infrastructure segment serves residential, commercial, industrial and power generation natural gas customers. Commercial Renewables primarily acquires, builds, develops and operates wind and solar renewable generation throughout the continental United States. Its 144 MWac Pflugerville Solar Project generate energy to power approximately 27,000 homes.</v>
    <v>27535</v>
    <v>New York Stock Exchange</v>
    <v>XNYS</v>
    <v>XNYS</v>
    <v>550 South Tryon Street, Dec45a, CHARLOTTE, NC, 28202 US</v>
    <v>101.58</v>
    <v>726</v>
    <v>Electrical Utilities &amp; IPPs</v>
    <v>Stock</v>
    <v>44456.973489015625</v>
    <v>727</v>
    <v>99.57</v>
    <v>76679880000</v>
    <v>DUKE ENERGY CORPORATION</v>
    <v>DUKE ENERGY CORPORATION</v>
    <v>101</v>
    <v>26.445900000000002</v>
    <v>101.41</v>
    <v>99.67</v>
    <v>99.67</v>
    <v>769337600</v>
    <v>DUK</v>
    <v>DUKE ENERGY CORPORATION (XNYS:DUK)</v>
    <v>6699178</v>
    <v>2758236</v>
    <v>2005</v>
  </rv>
  <rv s="4">
    <v>728</v>
  </rv>
  <rv s="0">
    <v>https://www.bing.com/financeapi/forcetrigger?t=a1r9ww&amp;q=XNYS%3aDRE&amp;form=skydnc</v>
    <v>Learn more on Bing</v>
  </rv>
  <rv s="5">
    <v>en-US</v>
    <v>a1r9ww</v>
    <v>268435456</v>
    <v>1</v>
    <v>Powered by Refinitiv</v>
    <v>7</v>
    <v>DUKE REALTY CORPORATION (XNYS:DRE)</v>
    <v>8</v>
    <v>9</v>
    <v>Finance</v>
    <v>5</v>
    <v>53.725000000000001</v>
    <v>35.369999999999997</v>
    <v>0.54349999999999998</v>
    <v>-1.1599999999999999</v>
    <v>1.1531E-2</v>
    <v>-2.2928999999999998E-2</v>
    <v>0.56999999999999995</v>
    <v>USD</v>
    <v>Duke Realty Corporation is a self-managed real estate investment trust (REIT). The Company and Duke Realty Limited Partnership collectively specialize in the ownership, management and development of bulk distribution (industrial) and medical office real estate. It operates through three segments, the first two of which consist of the ownership and rental of industrial and medical office real estate investments. The operations of its industrial and medical office properties, as well as its rental operations, are collectively referred to as Rental Operations. The third segment includes real estate services, such as property management, asset management, leasing, development, general contracting and construction management. Its Service Operations segment also includes its taxable REIT subsidiary, through which certain of the segment's operations are conducted. It maintains a Baa1 rating from Moody’s Investor Service, Inc. and a BBB+ rating from Standard &amp; Poor's Financial Services LLC.</v>
    <v>350</v>
    <v>New York Stock Exchange</v>
    <v>XNYS</v>
    <v>XNYS</v>
    <v>8711 River Crossing Blvd, INDIANAPOLIS, IN, 46240 US</v>
    <v>50.48</v>
    <v>Residential &amp; Commercial REIT</v>
    <v>Stock</v>
    <v>44456.958333356248</v>
    <v>730</v>
    <v>49.33</v>
    <v>18701370000</v>
    <v>DUKE REALTY CORPORATION</v>
    <v>DUKE REALTY CORPORATION</v>
    <v>50.22</v>
    <v>38.378700000000002</v>
    <v>50.59</v>
    <v>49.43</v>
    <v>50</v>
    <v>378340400</v>
    <v>DRE</v>
    <v>DUKE REALTY CORPORATION (XNYS:DRE)</v>
    <v>2908933</v>
    <v>1609376</v>
    <v>1992</v>
  </rv>
  <rv s="4">
    <v>731</v>
  </rv>
  <rv s="0">
    <v>http://ja.wikipedia.org/wiki/デュポン</v>
    <v>Wikipedia</v>
  </rv>
  <rv s="1">
    <v>0</v>
    <v>733</v>
  </rv>
  <rv s="2">
    <v>6</v>
    <v>https://www.bing.com/th?id=AMMS_57e365233735d5028b44a668b6aebb5c&amp;qlt=95</v>
    <v>734</v>
    <v>0</v>
    <v>https://www.bing.com/images/search?form=xlimg&amp;q=dupont</v>
    <v>Image of DuPont de Nemours, Inc.</v>
  </rv>
  <rv s="0">
    <v>https://www.bing.com/financeapi/forcetrigger?t=a1rfsm&amp;q=XNYS%3aDD&amp;form=skydnc</v>
    <v>Learn more on Bing</v>
  </rv>
  <rv s="3">
    <v>en-US</v>
    <v>a1rfsm</v>
    <v>268435456</v>
    <v>1</v>
    <v>Powered by Refinitiv</v>
    <v>0</v>
    <v>DuPont de Nemours, Inc. (XNYS:DD)</v>
    <v>3</v>
    <v>4</v>
    <v>Finance</v>
    <v>5</v>
    <v>87.27</v>
    <v>53.490099999999998</v>
    <v>1.5714999999999999</v>
    <v>-1.73</v>
    <v>-4.3540000000000001E-4</v>
    <v>-2.4489999999999998E-2</v>
    <v>-0.03</v>
    <v>USD</v>
    <v>DuPont de Nemours, Inc provides technology-based materials, ingredients and solutions. The Company offers its products and solutions through three segment: Electronics and Imaging, Safety and Construction, and Transportation and Industrial. The Electronics and Imaging business is a global supplier of differentiated materials and systems for a broad range of consumer electronics including mobile devices, television monitors, personal computers and electronics used in a variety of industries. The Transportation and Industrial business provides high-performance engineering resins, adhesives, silicones, lubricants and parts to engineers and designers in the transportation, electronics, healthcare, industrial and consumer end-markets to enable systems solutions for demanding applications and environments. The Safety and Construction business provides engineered products and integrated systems.</v>
    <v>34000</v>
    <v>New York Stock Exchange</v>
    <v>XNYS</v>
    <v>XNYS</v>
    <v>974 Centre Rd Bldg 730, WILMINGTON, DE, 19805-1269 US</v>
    <v>71.2</v>
    <v>735</v>
    <v>Chemicals</v>
    <v>Stock</v>
    <v>44456.999095971878</v>
    <v>736</v>
    <v>68.430000000000007</v>
    <v>36043840000</v>
    <v>DuPont de Nemours, Inc.</v>
    <v>DuPont de Nemours, Inc.</v>
    <v>70.599999999999994</v>
    <v>32.2286</v>
    <v>70.64</v>
    <v>68.91</v>
    <v>68.88</v>
    <v>523056700</v>
    <v>DD</v>
    <v>DuPont de Nemours, Inc. (XNYS:DD)</v>
    <v>5710670</v>
    <v>2104850</v>
    <v>2015</v>
  </rv>
  <rv s="4">
    <v>737</v>
  </rv>
  <rv s="0">
    <v>http://it.wikipedia.org/wiki/DXC_Technology</v>
    <v>Wikipedia</v>
  </rv>
  <rv s="1">
    <v>0</v>
    <v>739</v>
  </rv>
  <rv s="2">
    <v>6</v>
    <v>https://www.bing.com/th?id=AMMS_81da8f66d0bc659309811ba9096cc487&amp;qlt=95</v>
    <v>740</v>
    <v>0</v>
    <v>https://www.bing.com/images/search?form=xlimg&amp;q=dxc+technology+company</v>
    <v>Image of DXC TECHNOLOGY COMPANY</v>
  </rv>
  <rv s="0">
    <v>https://www.bing.com/financeapi/forcetrigger?t=a1rgur&amp;q=XNYS%3aDXC&amp;form=skydnc</v>
    <v>Learn more on Bing</v>
  </rv>
  <rv s="3">
    <v>en-US</v>
    <v>a1rgur</v>
    <v>268435456</v>
    <v>1</v>
    <v>Powered by Refinitiv</v>
    <v>0</v>
    <v>DXC TECHNOLOGY COMPANY (XNYS:DXC)</v>
    <v>3</v>
    <v>4</v>
    <v>Finance</v>
    <v>5</v>
    <v>44.18</v>
    <v>15.64</v>
    <v>2.4685999999999999</v>
    <v>-0.03</v>
    <v>-5.8399999999999997E-3</v>
    <v>-8.3359999999999999E-4</v>
    <v>-0.21</v>
    <v>USD</v>
    <v>DXC Technology Company is engaged in providing digital information technology (IT) services and solutions. The Company focuses on IT modernization including on-premises and cloud, data-driven operations and workplace modernization. It helps customers manage their IT estate with the scope and scale of services. The Company’s services include analytics, application services, business process services, cloud and platform services, consulting services, enterprise and cloud apps, IT outsourcing, modern workplace, and security. The Company offers its services to industries such as insurance, travl, transportation and hospitality, banking and capital markets, aerospace and defense, consumer and retail, manufacturing and automotive, energy, utilities, oil and gas, technology, media and telecommunications and public sector.</v>
    <v>134000</v>
    <v>New York Stock Exchange</v>
    <v>XNYS</v>
    <v>XNYS</v>
    <v>1775 Tysons Blvd, TYSONS CORNER, VA, 22102-4284 US</v>
    <v>36.659999999999997</v>
    <v>741</v>
    <v>Software &amp; IT Services</v>
    <v>Stock</v>
    <v>44456.958333356248</v>
    <v>742</v>
    <v>35.770000000000003</v>
    <v>9058477000</v>
    <v>DXC TECHNOLOGY COMPANY</v>
    <v>DXC TECHNOLOGY COMPANY</v>
    <v>35.770000000000003</v>
    <v>28.806100000000001</v>
    <v>35.99</v>
    <v>35.96</v>
    <v>35.75</v>
    <v>251904200</v>
    <v>DXC</v>
    <v>DXC TECHNOLOGY COMPANY (XNYS:DXC)</v>
    <v>3096398</v>
    <v>2069208</v>
    <v>2017</v>
  </rv>
  <rv s="4">
    <v>743</v>
  </rv>
  <rv s="7">
    <v>12</v>
    <v>Official name</v>
    <v>0</v>
  </rv>
  <rv s="7">
    <v>12</v>
    <v>Ticker symbol</v>
    <v>0</v>
  </rv>
  <rv s="7">
    <v>12</v>
    <v>Exchange abbreviation</v>
    <v>0</v>
  </rv>
  <rv s="7">
    <v>12</v>
    <v>Industry</v>
    <v>0</v>
  </rv>
  <rv s="7">
    <v>12</v>
    <v>Headquarters</v>
    <v>0</v>
  </rv>
  <rv s="7">
    <v>12</v>
    <v>Price</v>
    <v>0</v>
  </rv>
  <rv s="7">
    <v>12</v>
    <v>Change</v>
    <v>0</v>
  </rv>
  <rv s="7">
    <v>12</v>
    <v>Change (%)</v>
    <v>0</v>
  </rv>
  <rv s="7">
    <v>12</v>
    <v>Open</v>
    <v>0</v>
  </rv>
  <rv s="7">
    <v>12</v>
    <v>Previous close</v>
    <v>0</v>
  </rv>
  <rv s="7">
    <v>12</v>
    <v>Low</v>
    <v>0</v>
  </rv>
  <rv s="7">
    <v>12</v>
    <v>High</v>
    <v>0</v>
  </rv>
  <rv s="7">
    <v>12</v>
    <v>Market cap</v>
    <v>0</v>
  </rv>
  <rv s="7">
    <v>12</v>
    <v>Volume</v>
    <v>0</v>
  </rv>
  <rv s="7">
    <v>12</v>
    <v>Shares outstanding</v>
    <v>0</v>
  </rv>
  <rv s="0">
    <v>http://en.wikipedia.org/wiki/Eastman_Chemical_Company</v>
    <v>Wikipedia</v>
  </rv>
  <rv s="1">
    <v>0</v>
    <v>760</v>
  </rv>
  <rv s="2">
    <v>6</v>
    <v>https://www.bing.com/th?id=AMMS_457f64f69e9439ff233a3feccb3003f2&amp;qlt=95</v>
    <v>761</v>
    <v>0</v>
    <v>https://www.bing.com/images/search?form=xlimg&amp;q=eastman+chemical+company</v>
    <v>Image of EASTMAN CHEMICAL COMPANY</v>
  </rv>
  <rv s="0">
    <v>https://www.bing.com/financeapi/forcetrigger?t=a1rxu2&amp;q=XNYS%3aEMN&amp;form=skydnc</v>
    <v>Learn more on Bing</v>
  </rv>
  <rv s="3">
    <v>en-US</v>
    <v>a1rxu2</v>
    <v>268435456</v>
    <v>1</v>
    <v>Powered by Refinitiv</v>
    <v>0</v>
    <v>EASTMAN CHEMICAL COMPANY (XNYS:EMN)</v>
    <v>3</v>
    <v>4</v>
    <v>Finance</v>
    <v>5</v>
    <v>130.47</v>
    <v>74.84</v>
    <v>1.5381</v>
    <v>-1.87</v>
    <v>-1.0572999999999999E-2</v>
    <v>-1.7816000000000002E-2</v>
    <v>-1.0900000000000001</v>
    <v>USD</v>
    <v>Eastman Chemical Company (Eastman) is an advanced materials and specialty additives company. The Company's segments include Additives &amp; Functional Products (AFP), Advanced Materials (AM), Chemical Intermediates (CI), and Fibers. In the AFP segment, it manufactures chemicals for products in the coatings, tires, consumables, building and construction, industrial applications, including solar energy markets, animal nutrition, care chemicals, crop protection, and energy markets. In the AM segment, it produces and markets its polymers, films, and plastics with differentiated performance properties for end uses in transportation, consumables, building and construction, durable goods, and health and wellness products. The CI segment leverages large scale and vertical integration from the cellulose and acetyl, olefins, and alkylamines streams to support its specialty operating segments. Its product lines in Fibers segment include Acetate Tow, Acetate Yarn and Acetyl Chemical Products.</v>
    <v>14500</v>
    <v>New York Stock Exchange</v>
    <v>XNYS</v>
    <v>XNYS</v>
    <v>Po Box 511, 200 South Wilcox Drive, KINGSPORT, TN, 37660 US</v>
    <v>104.66</v>
    <v>762</v>
    <v>Chemicals</v>
    <v>Stock</v>
    <v>44456.958333367969</v>
    <v>763</v>
    <v>101.925</v>
    <v>13997840000</v>
    <v>EASTMAN CHEMICAL COMPANY</v>
    <v>EASTMAN CHEMICAL COMPANY</v>
    <v>103.79</v>
    <v>45.006599999999999</v>
    <v>104.96</v>
    <v>103.09</v>
    <v>102</v>
    <v>135782700</v>
    <v>EMN</v>
    <v>EASTMAN CHEMICAL COMPANY (XNYS:EMN)</v>
    <v>1929801</v>
    <v>695591</v>
    <v>1993</v>
  </rv>
  <rv s="4">
    <v>764</v>
  </rv>
  <rv s="0">
    <v>http://en.wikipedia.org/wiki/Eaton_Corporation</v>
    <v>Wikipedia</v>
  </rv>
  <rv s="1">
    <v>0</v>
    <v>766</v>
  </rv>
  <rv s="2">
    <v>6</v>
    <v>https://www.bing.com/th?id=AMMS_14ad49c25a18dfc708edac82950da0d6&amp;qlt=95</v>
    <v>767</v>
    <v>0</v>
    <v>https://www.bing.com/images/search?form=xlimg&amp;q=eaton+corporation</v>
    <v>Image of EATON CORPORATION PUBLIC LIMITED COMPANY</v>
  </rv>
  <rv s="0">
    <v>https://www.bing.com/financeapi/forcetrigger?t=a1safr&amp;q=XNYS%3aETN&amp;form=skydnc</v>
    <v>Learn more on Bing</v>
  </rv>
  <rv s="3">
    <v>en-US</v>
    <v>a1safr</v>
    <v>268435456</v>
    <v>1</v>
    <v>Powered by Refinitiv</v>
    <v>0</v>
    <v>EATON CORPORATION PUBLIC LIMITED COMPANY (XNYS:ETN)</v>
    <v>3</v>
    <v>4</v>
    <v>Finance</v>
    <v>5</v>
    <v>171.32</v>
    <v>96.24</v>
    <v>1.1611</v>
    <v>-1.76</v>
    <v>-5.9040000000000004E-3</v>
    <v>-1.1049E-2</v>
    <v>-0.93</v>
    <v>USD</v>
    <v>Eaton Corporation plc (Eaton) is a power management company. The Company provides solutions that help its customers manage electrical and mechanical power. Its segments include Electrical Products, Electrical Systems and Services, Aerospace, Vehicle and eMobility. The Electrical Products segment consists of electrical components, industrial components, residential products, single phase power quality, fire detection, wiring devices and circuit protection. The Aerospace segment is a supplier of aerospace fuel and pneumatic systems for commercial and military use. The Vehicle segment engages in the design, manufacture, marketing and supply of drivetrain, powertrain systems and critical components for cars, light trucks and commercial vehicles. The eMobility segment manufactures and supplies electrical and electronic components and systems.</v>
    <v>85000</v>
    <v>New York Stock Exchange</v>
    <v>XNYS</v>
    <v>XNYS</v>
    <v>Eaton Hse, 30 Pembroke Road, DUBLIN, IRELAND-NA IE</v>
    <v>158.16</v>
    <v>768</v>
    <v>Machinery, Equipment &amp; Components</v>
    <v>Stock</v>
    <v>44456.999456203128</v>
    <v>769</v>
    <v>156.16999999999999</v>
    <v>62791460000</v>
    <v>EATON CORPORATION PUBLIC LIMITED COMPANY</v>
    <v>EATON CORPORATION PUBLIC LIMITED COMPANY</v>
    <v>157.97999999999999</v>
    <v>33.925400000000003</v>
    <v>159.29</v>
    <v>157.53</v>
    <v>156.6</v>
    <v>398600000</v>
    <v>ETN</v>
    <v>EATON CORPORATION PUBLIC LIMITED COMPANY (XNYS:ETN)</v>
    <v>3115140</v>
    <v>1563381</v>
    <v>2012</v>
  </rv>
  <rv s="4">
    <v>770</v>
  </rv>
  <rv s="0">
    <v>https://www.bing.com/financeapi/forcetrigger?t=a1rk52&amp;q=XNAS%3aEBAY&amp;form=skydnc</v>
    <v>Learn more on Bing</v>
  </rv>
  <rv s="5">
    <v>en-US</v>
    <v>a1rk52</v>
    <v>268435456</v>
    <v>1</v>
    <v>Powered by Refinitiv</v>
    <v>7</v>
    <v>EBAY INC. (XNAS:EBAY)</v>
    <v>8</v>
    <v>9</v>
    <v>Finance</v>
    <v>5</v>
    <v>77.834999999999994</v>
    <v>45.36</v>
    <v>1.1106</v>
    <v>-0.59</v>
    <v>-1.4840000000000001E-3</v>
    <v>-7.8979999999999988E-3</v>
    <v>-0.11</v>
    <v>USD</v>
    <v>eBay Inc. is a global commerce company, which includes its marketplace platform. The Company’s technologies and services are designed to give buyers choice and relevant inventory and enable sellers to offer their inventory for sale, virtually anytime and anywhere. It develops user interfaces, buyer, seller and developer tools and transaction processing, database and network applications that help enable its users to complete transactions on its sites. Its platforms are accessible through an online experience, iOS and Android mobile devices and its application programming interfaces (APIs). The Company operates through segment such as Marketplace. Marketplace includes its online marketplace located at its Website and its localized counterparts, including off-platform businesses in South Korea, Japan, and Turkey, as well as its suite of mobile applications.</v>
    <v>12700</v>
    <v>Nasdaq Stock Market</v>
    <v>XNAS</v>
    <v>XNAS</v>
    <v>2025 Hamilton Ave, SAN JOSE, CA, 95125-5904 US</v>
    <v>75.094999999999999</v>
    <v>Software &amp; IT Services</v>
    <v>Stock</v>
    <v>44456.966825925781</v>
    <v>772</v>
    <v>73.73</v>
    <v>48175640000</v>
    <v>EBAY INC.</v>
    <v>EBAY INC.</v>
    <v>74.89</v>
    <v>22.959</v>
    <v>74.7</v>
    <v>74.11</v>
    <v>74</v>
    <v>650055800</v>
    <v>EBAY</v>
    <v>EBAY INC. (XNAS:EBAY)</v>
    <v>8874889</v>
    <v>7014577</v>
    <v>1998</v>
  </rv>
  <rv s="4">
    <v>773</v>
  </rv>
  <rv s="0">
    <v>https://www.bing.com/financeapi/forcetrigger?t=a1rlu2&amp;q=XNYS%3aECL&amp;form=skydnc</v>
    <v>Learn more on Bing</v>
  </rv>
  <rv s="5">
    <v>en-US</v>
    <v>a1rlu2</v>
    <v>268435456</v>
    <v>1</v>
    <v>Powered by Refinitiv</v>
    <v>7</v>
    <v>ECOLAB INC. (XNYS:ECL)</v>
    <v>8</v>
    <v>9</v>
    <v>Finance</v>
    <v>5</v>
    <v>231.25</v>
    <v>181.25</v>
    <v>1.0094000000000001</v>
    <v>-5.23</v>
    <v>0</v>
    <v>-2.3393000000000001E-2</v>
    <v>0</v>
    <v>USD</v>
    <v>Ecolab Inc. provides water, hygiene and infection prevention solutions and services. The Company's cleaning and sanitizing programs and products, pest elimination services support customers in the foodservice, food and beverage processing, hospitality, healthcare, government and education, retail, textile care and commercial facilities management sectors. Its segments include Global Industrial, Global Institutional &amp; Specialty and Global Healthcare &amp; Life Sciences. Its Global Industrial segment consists of the Water, Food and Beverage, Downstream and Paper operating segments. Its Global Institutional &amp; Specialty segment include cleaning and sanitizing programs and wash process solutions. The Global Healthcare &amp; Life Sciences segment services include pharmaceutical, personal care, infection and containment control solutions. The Company's Other segment consists of the Pest Elimination operating segment.</v>
    <v>44000</v>
    <v>New York Stock Exchange</v>
    <v>XNYS</v>
    <v>XNYS</v>
    <v>1 Ecolab Place, SAINT PAUL, MN, 55102 US</v>
    <v>222.89</v>
    <v>Chemicals</v>
    <v>Stock</v>
    <v>44456.958333356248</v>
    <v>775</v>
    <v>218.01</v>
    <v>62464290000</v>
    <v>ECOLAB INC.</v>
    <v>ECOLAB INC.</v>
    <v>221.82</v>
    <v>61.217500000000001</v>
    <v>223.57</v>
    <v>218.34</v>
    <v>218.34</v>
    <v>286087200</v>
    <v>ECL</v>
    <v>ECOLAB INC. (XNYS:ECL)</v>
    <v>2256951</v>
    <v>776537</v>
    <v>1924</v>
  </rv>
  <rv s="4">
    <v>776</v>
  </rv>
  <rv s="0">
    <v>https://www.bing.com/financeapi/forcetrigger?t=a1ru6h&amp;q=XNYS%3aEIX&amp;form=skydnc</v>
    <v>Learn more on Bing</v>
  </rv>
  <rv s="5">
    <v>en-US</v>
    <v>a1ru6h</v>
    <v>268435456</v>
    <v>1</v>
    <v>Powered by Refinitiv</v>
    <v>7</v>
    <v>EDISON INTERNATIONAL (XNYS:EIX)</v>
    <v>8</v>
    <v>9</v>
    <v>Finance</v>
    <v>5</v>
    <v>66.680000000000007</v>
    <v>48.47</v>
    <v>0.61639999999999995</v>
    <v>0.21</v>
    <v>2.7150000000000004E-3</v>
    <v>3.65E-3</v>
    <v>0.15679999999999999</v>
    <v>USD</v>
    <v>Edison International is the holding company of Southern California Edison Company (SCE). As of December 31, 2016, SCE, a public utility, was primarily engaged in the business of supplying and delivering electricity to an approximately 50,000 square mile area of southern California. The Company is also the parent company of Edison Energy Group, Inc. (Edison Energy Group), a holding company for subsidiaries engaged in pursuing competitive business opportunities across energy services and distributed solar to commercial and industrial customers. SCE's projects include West of Devers, Mesa Substation, Alberhill System, Riverside Transmission Reliability, Eldorado-Lugo-Mohave Upgrade, Tehachapi and Coolwater-Lugo. As of December 31, 2016, the West of Devers Project consisted of upgrading and reconfiguring approximately 48 miles of existing 220 kilovolt (kV) transmission lines between the Devers, El Casco, Vista and San Bernardino substations.</v>
    <v>13351</v>
    <v>New York Stock Exchange</v>
    <v>XNYS</v>
    <v>XNYS</v>
    <v>PO Box 800, 2244 Walnut Grove Ave, ROSEMEAD, CA, 91770-0800 US</v>
    <v>58.52</v>
    <v>Electrical Utilities &amp; IPPs</v>
    <v>Stock</v>
    <v>44456.958333390627</v>
    <v>778</v>
    <v>57.4</v>
    <v>21927950000</v>
    <v>EDISON INTERNATIONAL</v>
    <v>EDISON INTERNATIONAL</v>
    <v>57.4</v>
    <v>26.878699999999998</v>
    <v>57.54</v>
    <v>57.75</v>
    <v>57.906799999999997</v>
    <v>379704800</v>
    <v>EIX</v>
    <v>EDISON INTERNATIONAL (XNYS:EIX)</v>
    <v>3476264</v>
    <v>1567523</v>
    <v>1987</v>
  </rv>
  <rv s="4">
    <v>779</v>
  </rv>
  <rv s="0">
    <v>http://zh.wikipedia.org/wiki/爱德华生命科学</v>
    <v>Wikipedia</v>
  </rv>
  <rv s="1">
    <v>0</v>
    <v>781</v>
  </rv>
  <rv s="2">
    <v>6</v>
    <v>https://www.bing.com/th?id=AMMS_7c67b5eb4a75878e22b54649ab8d2e58&amp;qlt=95</v>
    <v>782</v>
    <v>0</v>
    <v>https://www.bing.com/images/search?form=xlimg&amp;q=edwards+lifesciences</v>
    <v>Image of EDWARDS LIFESCIENCES CORPORATION</v>
  </rv>
  <rv s="0">
    <v>https://www.bing.com/financeapi/forcetrigger?t=a1ser7&amp;q=XNYS%3aEW&amp;form=skydnc</v>
    <v>Learn more on Bing</v>
  </rv>
  <rv s="3">
    <v>en-US</v>
    <v>a1ser7</v>
    <v>268435456</v>
    <v>1</v>
    <v>Powered by Refinitiv</v>
    <v>0</v>
    <v>EDWARDS LIFESCIENCES CORPORATION (XNYS:EW)</v>
    <v>3</v>
    <v>4</v>
    <v>Finance</v>
    <v>5</v>
    <v>123.2658</v>
    <v>70.92</v>
    <v>1.0751999999999999</v>
    <v>-1.27</v>
    <v>-1.0048999999999999E-2</v>
    <v>-1.0522999999999999E-2</v>
    <v>-1.2</v>
    <v>USD</v>
    <v>Edwards Lifesciences Corporation is a manufacturer of heart valve systems and repair products used to replace or repair a patient's diseased or defective heart valve. The Company is engaged in patient-focused innovations for structural heart disease and critical care monitoring. Its segments include United States, Europe, Japan and Rest of World. Its products and technologies are categorized into four main areas: Transcatheter Aortic Valve Replacement, Transcatheter Mitral and Tricuspid Therapies, Surgical Structural Heart and Critical Care. It also develops hemodynamic monitoring systems that are used to measure a patient's cardiovascular function in the hospital setting. The Edwards SAPIEN family of valves, including Edwards SAPIEN XT, the Edwards SAPIEN 3, and the Edwards SAPIEN 3 Ultra transcatheter aortic heart valves are used to treat heart valve disease. Its Critical Care products are manufactured in its facilities located in Puerto Rico and the Dominican Republic.</v>
    <v>14900</v>
    <v>New York Stock Exchange</v>
    <v>XNYS</v>
    <v>XNYS</v>
    <v>1 Edwards Way, IRVINE, CA, 92614-5688 US</v>
    <v>119.67</v>
    <v>783</v>
    <v>Healthcare Equipment &amp; Supplies</v>
    <v>Stock</v>
    <v>44456.958333367969</v>
    <v>784</v>
    <v>116.85</v>
    <v>74437810000</v>
    <v>EDWARDS LIFESCIENCES CORPORATION</v>
    <v>EDWARDS LIFESCIENCES CORPORATION</v>
    <v>116.85</v>
    <v>52.226599999999998</v>
    <v>120.69</v>
    <v>119.42</v>
    <v>118.22</v>
    <v>623327800</v>
    <v>EW</v>
    <v>EDWARDS LIFESCIENCES CORPORATION (XNYS:EW)</v>
    <v>3695327</v>
    <v>1798185</v>
    <v>1999</v>
  </rv>
  <rv s="4">
    <v>785</v>
  </rv>
  <rv s="0">
    <v>https://www.bing.com/financeapi/forcetrigger?t=a1rjec&amp;q=XNAS%3aEA&amp;form=skydnc</v>
    <v>Learn more on Bing</v>
  </rv>
  <rv s="5">
    <v>en-US</v>
    <v>a1rjec</v>
    <v>268435456</v>
    <v>1</v>
    <v>Powered by Refinitiv</v>
    <v>7</v>
    <v>ELECTRONIC ARTS INC. (XNAS:EA)</v>
    <v>8</v>
    <v>9</v>
    <v>Finance</v>
    <v>5</v>
    <v>150.30000000000001</v>
    <v>110.15</v>
    <v>0.91879999999999995</v>
    <v>-2.08</v>
    <v>-9.7100000000000007E-4</v>
    <v>-1.5299E-2</v>
    <v>-0.13</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The Company's games and services are based on a portfolio of intellectual property that includes brands, such as Battlefield, The Sims, Apex Legends, Need for Speed, Plants vs. Zombies, FIFA, Madden NFL and Star Wars. The Company markets and sells its games and services through retail channels and through digital distribution channels. The Company's PC games and additional content can be downloaded directly through its Origin online platform, as well as through third-party online download stores, such as Steam. Its mobile, tablet and PC free-to-download games and additional content are available through third-party application storefronts, such as the Apple Application Store and Google Play.</v>
    <v>11000</v>
    <v>Nasdaq Stock Market</v>
    <v>XNAS</v>
    <v>XNAS</v>
    <v>209 Redwood Shores Pkwy, REDWOOD CITY, CA, 94065-1175 US</v>
    <v>135.56</v>
    <v>Software &amp; IT Services</v>
    <v>Stock</v>
    <v>44456.999943182811</v>
    <v>787</v>
    <v>133.19999999999999</v>
    <v>38099810000</v>
    <v>ELECTRONIC ARTS INC.</v>
    <v>ELECTRONIC ARTS INC.</v>
    <v>135.16999999999999</v>
    <v>58.599699999999999</v>
    <v>135.96</v>
    <v>133.88</v>
    <v>133.75</v>
    <v>284581800</v>
    <v>EA</v>
    <v>ELECTRONIC ARTS INC. (XNAS:EA)</v>
    <v>4178675</v>
    <v>2239771</v>
    <v>1991</v>
  </rv>
  <rv s="4">
    <v>788</v>
  </rv>
  <rv s="0">
    <v>https://www.bing.com/financeapi/forcetrigger?t=a1ry3m&amp;q=XNYS%3aEMR&amp;form=skydnc</v>
    <v>Learn more on Bing</v>
  </rv>
  <rv s="5">
    <v>en-US</v>
    <v>a1ry3m</v>
    <v>268435456</v>
    <v>1</v>
    <v>Powered by Refinitiv</v>
    <v>7</v>
    <v>EMERSON ELECTRIC CO. (XNYS:EMR)</v>
    <v>8</v>
    <v>9</v>
    <v>Finance</v>
    <v>5</v>
    <v>105.99</v>
    <v>63.16</v>
    <v>1.5548999999999999</v>
    <v>-2.3199999999999998</v>
    <v>0</v>
    <v>-2.3487000000000001E-2</v>
    <v>0</v>
    <v>USD</v>
    <v>Emerson Electric Co. is a global technology, software and engineering company that provides various solutions for customers in industrial, commercial and residential markets. The Company's segments include Automation Solutions; and Climate Technologies and Tools &amp; Home Products, which together comprise the Commercial &amp; Residential Solutions business. Its Automation Solutions segment offers an array of products, integrated solutions, software and services, which enable process, hybrid and discrete manufacturers to optimize production, protect personnel and the environment. It serves various markets, including oil and gas, power generation and life sciences. The Company's Commercial &amp; Residential Solutions business provides products and solutions that promote energy efficiency, enhance household and commercial comfort, and protect food quality and sustainability through heating, air conditioning and refrigeration technology, as well as a broad range of tools and appliance solutions.</v>
    <v>83500</v>
    <v>New York Stock Exchange</v>
    <v>XNYS</v>
    <v>XNYS</v>
    <v>Po Box 4100, 8000 W Florissant Ave, ST. LOUIS, MO, 63136-8506 US</v>
    <v>98.22</v>
    <v>Machinery, Equipment &amp; Components</v>
    <v>Stock</v>
    <v>44456.999651828126</v>
    <v>790</v>
    <v>96</v>
    <v>57663790000</v>
    <v>EMERSON ELECTRIC CO.</v>
    <v>EMERSON ELECTRIC CO.</v>
    <v>97.12</v>
    <v>25.238</v>
    <v>98.78</v>
    <v>96.46</v>
    <v>96.46</v>
    <v>597800000</v>
    <v>EMR</v>
    <v>EMERSON ELECTRIC CO. (XNYS:EMR)</v>
    <v>4932833</v>
    <v>2224949</v>
    <v>1890</v>
  </rv>
  <rv s="4">
    <v>791</v>
  </rv>
  <rv s="0">
    <v>https://www.bing.com/financeapi/forcetrigger?t=a1saoc&amp;q=XNYS%3aETR&amp;form=skydnc</v>
    <v>Learn more on Bing</v>
  </rv>
  <rv s="5">
    <v>en-US</v>
    <v>a1saoc</v>
    <v>268435456</v>
    <v>1</v>
    <v>Powered by Refinitiv</v>
    <v>7</v>
    <v>ENTERGY CORPORATION (XNYS:ETR)</v>
    <v>8</v>
    <v>9</v>
    <v>Finance</v>
    <v>5</v>
    <v>115.015</v>
    <v>85.78</v>
    <v>0.55269999999999997</v>
    <v>-1.37</v>
    <v>-2.251E-5</v>
    <v>-1.2188000000000001E-2</v>
    <v>-2.5000000000000001E-3</v>
    <v>USD</v>
    <v>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The Company owns and operates power generating fleets with approximately 30,000 megawatts of electric generating capacity, including 7,000 megawatts of nuclear power.</v>
    <v>13400</v>
    <v>New York Stock Exchange</v>
    <v>XNYS</v>
    <v>XNYS</v>
    <v>639 Loyola Ave, NEW ORLEANS, LA, 70113-3125 US</v>
    <v>112.69</v>
    <v>Electrical Utilities &amp; IPPs</v>
    <v>Stock</v>
    <v>44456.958333402341</v>
    <v>793</v>
    <v>110.79</v>
    <v>22313990000</v>
    <v>ENTERGY CORPORATION</v>
    <v>ENTERGY CORPORATION</v>
    <v>112.12</v>
    <v>18.288599999999999</v>
    <v>112.41</v>
    <v>111.04</v>
    <v>111.03749999999999</v>
    <v>200954600</v>
    <v>ETR</v>
    <v>ENTERGY CORPORATION (XNYS:ETR)</v>
    <v>2375522</v>
    <v>1744481</v>
    <v>1992</v>
  </rv>
  <rv s="4">
    <v>794</v>
  </rv>
  <rv s="0">
    <v>http://en.wikipedia.org/wiki/EOG_Resources</v>
    <v>Wikipedia</v>
  </rv>
  <rv s="1">
    <v>0</v>
    <v>796</v>
  </rv>
  <rv s="2">
    <v>6</v>
    <v>https://www.bing.com/th?id=AMMS_1653e32ed7594b0858215660866a64c2&amp;qlt=95</v>
    <v>797</v>
    <v>0</v>
    <v>https://www.bing.com/images/search?form=xlimg&amp;q=eog+resources</v>
    <v>Image of EOG RESOURCES, INC.</v>
  </rv>
  <rv s="0">
    <v>https://www.bing.com/financeapi/forcetrigger?t=a1s24c&amp;q=XNYS%3aEOG&amp;form=skydnc</v>
    <v>Learn more on Bing</v>
  </rv>
  <rv s="3">
    <v>en-US</v>
    <v>a1s24c</v>
    <v>268435456</v>
    <v>1</v>
    <v>Powered by Refinitiv</v>
    <v>0</v>
    <v>EOG RESOURCES, INC. (XNYS:EOG)</v>
    <v>3</v>
    <v>4</v>
    <v>Finance</v>
    <v>5</v>
    <v>86.885499999999993</v>
    <v>30.828099999999999</v>
    <v>2.1448</v>
    <v>0.28000000000000003</v>
    <v>-3.3670000000000002E-3</v>
    <v>3.7850000000000002E-3</v>
    <v>-0.25</v>
    <v>USD</v>
    <v>EOG Resources, Inc. explores for, develops, produces and markets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It has operations offshore Trinidad, in the China Sichuan Basin, Oman and in Canada.</v>
    <v>2900</v>
    <v>New York Stock Exchange</v>
    <v>XNYS</v>
    <v>XNYS</v>
    <v>1111 Bagby St Lbby 2, HOUSTON, TX, 77002-2589 US</v>
    <v>74.930000000000007</v>
    <v>798</v>
    <v>Oil &amp; Gas</v>
    <v>Stock</v>
    <v>44456.990902372658</v>
    <v>799</v>
    <v>73.489999999999995</v>
    <v>43351620000</v>
    <v>EOG RESOURCES, INC.</v>
    <v>EOG RESOURCES, INC.</v>
    <v>74.040000000000006</v>
    <v>22.949000000000002</v>
    <v>73.97</v>
    <v>74.25</v>
    <v>74</v>
    <v>583860200</v>
    <v>EOG</v>
    <v>EOG RESOURCES, INC. (XNYS:EOG)</v>
    <v>6397301</v>
    <v>3961115</v>
    <v>1985</v>
  </rv>
  <rv s="4">
    <v>800</v>
  </rv>
  <rv s="0">
    <v>http://es.wikipedia.org/wiki/Equifax</v>
    <v>Wikipedia</v>
  </rv>
  <rv s="1">
    <v>0</v>
    <v>802</v>
  </rv>
  <rv s="2">
    <v>6</v>
    <v>https://www.bing.com/th?id=AMMS_2a470d81178b582591ed53a6730f42f8&amp;qlt=95</v>
    <v>803</v>
    <v>0</v>
    <v>https://www.bing.com/images/search?form=xlimg&amp;q=equifax</v>
    <v>Image of EQUIFAX INC.</v>
  </rv>
  <rv s="0">
    <v>https://www.bing.com/financeapi/forcetrigger?t=a1rrh7&amp;q=XNYS%3aEFX&amp;form=skydnc</v>
    <v>Learn more on Bing</v>
  </rv>
  <rv s="3">
    <v>en-US</v>
    <v>a1rrh7</v>
    <v>268435456</v>
    <v>1</v>
    <v>Powered by Refinitiv</v>
    <v>0</v>
    <v>EQUIFAX INC. (XNYS:EFX)</v>
    <v>3</v>
    <v>4</v>
    <v>Finance</v>
    <v>5</v>
    <v>279.58999999999997</v>
    <v>135.97999999999999</v>
    <v>1.4280999999999999</v>
    <v>-5.51</v>
    <v>4.8630000000000001E-3</v>
    <v>-2.0108999999999998E-2</v>
    <v>1.3058000000000001</v>
    <v>USD</v>
    <v>Equifax Inc. is a global data, analytics and technology company. The Company provides information solutions and human resources business process outsourcing services for businesses, governments and consumers. It operates in four segments: U.S. Information Solutions, International, Workforce Solutions and Global Consumer Solutions. Its products and services are based on databases of consumer and business information derived from various sources, including credit, telecommunications and utility payments, employment, demographic and marketing data. It uses statistical techniques and software tools to analyze all available data, creating customized insights, decision-making solutions and processing services for its clients. It helps consumers understand, manage and protect their personal information and make more informed financial decisions. It also provides commercial credit risk underwriting and management solutions to online and alternative lenders, and commercial finance companies.</v>
    <v>11400</v>
    <v>New York Stock Exchange</v>
    <v>XNYS</v>
    <v>XNYS</v>
    <v>1550 Peachtree St NW, ATLANTA, GA, 30309-2402 US</v>
    <v>273.87</v>
    <v>804</v>
    <v>Professional &amp; Commercial Services</v>
    <v>Stock</v>
    <v>44456.958333367969</v>
    <v>805</v>
    <v>267.81</v>
    <v>32712090000</v>
    <v>EQUIFAX INC.</v>
    <v>EQUIFAX INC.</v>
    <v>273.87</v>
    <v>46.355699999999999</v>
    <v>274</v>
    <v>268.49</v>
    <v>269.79579999999999</v>
    <v>121837300</v>
    <v>EFX</v>
    <v>EQUIFAX INC. (XNYS:EFX)</v>
    <v>1725930</v>
    <v>534945</v>
    <v>1913</v>
  </rv>
  <rv s="4">
    <v>806</v>
  </rv>
  <rv s="0">
    <v>https://www.bing.com/financeapi/forcetrigger?t=a1s4mw&amp;q=XNAS%3aEQIX&amp;form=skydnc</v>
    <v>Learn more on Bing</v>
  </rv>
  <rv s="5">
    <v>en-US</v>
    <v>a1s4mw</v>
    <v>268435456</v>
    <v>1</v>
    <v>Powered by Refinitiv</v>
    <v>7</v>
    <v>EQUINIX, INC. (XNAS:EQIX)</v>
    <v>8</v>
    <v>9</v>
    <v>Finance</v>
    <v>5</v>
    <v>885.26</v>
    <v>586.73</v>
    <v>0.29170000000000001</v>
    <v>19.329999999999998</v>
    <v>-1.146E-5</v>
    <v>2.2654999999999998E-2</v>
    <v>-0.01</v>
    <v>USD</v>
    <v>Equinix, Inc. (Equinix) is a digital infrastructure company. The Company provides colocation space and related offerings. It provides insight for global enterprises, content providers, financial companies and network service providers to connect their information assets. It operates through three segments: Americas, EMEA and Asia-Pacific. Its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Its interconnected data centers around the world allows it customers to bring together and interconnect the infrastructure they need to track their digital advantage. It provides each customer access to a choice of business partners and solutions based on their colocation, interconnection and managed information technology (IT) service needs.</v>
    <v>10013</v>
    <v>Nasdaq Stock Market</v>
    <v>XNAS</v>
    <v>XNAS</v>
    <v>1 Lagoon Dr, REDWOOD CITY, CA, 94065-1562 US</v>
    <v>873.77</v>
    <v>Residential &amp; Commercial REIT</v>
    <v>Stock</v>
    <v>44456.979111909372</v>
    <v>808</v>
    <v>844.08</v>
    <v>78314230000</v>
    <v>EQUINIX, INC.</v>
    <v>EQUINIX, INC.</v>
    <v>848.75</v>
    <v>223.87610000000001</v>
    <v>853.25</v>
    <v>872.58</v>
    <v>872.57</v>
    <v>89750210</v>
    <v>EQIX</v>
    <v>EQUINIX, INC. (XNAS:EQIX)</v>
    <v>3852544</v>
    <v>425646</v>
    <v>1998</v>
  </rv>
  <rv s="4">
    <v>809</v>
  </rv>
  <rv s="0">
    <v>https://www.bing.com/financeapi/forcetrigger?t=a1s4yc&amp;q=XNYS%3aEQR&amp;form=skydnc</v>
    <v>Learn more on Bing</v>
  </rv>
  <rv s="5">
    <v>en-US</v>
    <v>a1s4yc</v>
    <v>268435456</v>
    <v>1</v>
    <v>Powered by Refinitiv</v>
    <v>7</v>
    <v>EQUITY RESIDENTIAL (XNYS:EQR)</v>
    <v>8</v>
    <v>9</v>
    <v>Finance</v>
    <v>5</v>
    <v>86.04</v>
    <v>45.424999999999997</v>
    <v>0.80669999999999997</v>
    <v>-1.52</v>
    <v>-3.1149999999999998E-5</v>
    <v>-1.8586000000000002E-2</v>
    <v>-2.5000000000000001E-3</v>
    <v>USD</v>
    <v>Equity Residential is a real estate investment trust. The Company is engaged in the acquisition, development, and management of multifamily residential properties, which includes rental and leasing of apartment units to residents. It owns and operates rental apartment properties with a portfolio primarily located in urban and suburban communities in and around Boston, New York, Washington, D.C., Southern California (including Los Angeles, Orange County and San Diego), San Francisco, Seattle and Denver. The Company owns approximately 303 properties located in nine states and the District of Columbia consisting of approximately 78,107 apartment units.</v>
    <v>2600</v>
    <v>New York Stock Exchange</v>
    <v>XNYS</v>
    <v>XNYS</v>
    <v>Equity Residential, Two North Riverside Plaza, Suite 400, CHICAGO, IL, 60606 US</v>
    <v>82.19</v>
    <v>Residential &amp; Commercial REIT</v>
    <v>Stock</v>
    <v>44456.958333356248</v>
    <v>811</v>
    <v>80.23</v>
    <v>30053950000</v>
    <v>EQUITY RESIDENTIAL</v>
    <v>EQUITY RESIDENTIAL</v>
    <v>81.5</v>
    <v>42.883699999999997</v>
    <v>81.78</v>
    <v>80.260000000000005</v>
    <v>80.257499999999993</v>
    <v>374457300</v>
    <v>EQR</v>
    <v>EQUITY RESIDENTIAL (XNYS:EQR)</v>
    <v>4448362</v>
    <v>1310471</v>
    <v>1992</v>
  </rv>
  <rv s="4">
    <v>812</v>
  </rv>
  <rv s="0">
    <v>https://www.bing.com/financeapi/forcetrigger?t=a1s9dm&amp;q=XNYS%3aESS&amp;form=skydnc</v>
    <v>Learn more on Bing</v>
  </rv>
  <rv s="5">
    <v>en-US</v>
    <v>a1s9dm</v>
    <v>268435456</v>
    <v>1</v>
    <v>Powered by Refinitiv</v>
    <v>7</v>
    <v>ESSEX PROPERTY TRUST, INC. (XNYS:ESS)</v>
    <v>8</v>
    <v>9</v>
    <v>Finance</v>
    <v>5</v>
    <v>337.43</v>
    <v>186.3</v>
    <v>0.74990000000000001</v>
    <v>-5.18</v>
    <v>1.457E-3</v>
    <v>-1.5807000000000002E-2</v>
    <v>0.47</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Its segments include Southern California, Northern California, Seattle Metro and Other real estate assets. The Company owns all of its interest in its real estate and other investments directly or indirectly through Essex Portfolio, L.P. (the Operating Partnership). Its properties include Mio, Form 15, Emerson Valley Village and Ashton Sherman Village. As of December 31, 2016, it owned or held an interest in 245 communities, aggregating 59,645 apartment homes, excluding its ownership in preferred equity investments, as well as two operating commercial buildings (totaling approximately 140,564 square feet), and six active development projects with 2,223 apartment homes in various stages of development.</v>
    <v>1799</v>
    <v>New York Stock Exchange</v>
    <v>XNYS</v>
    <v>XNYS</v>
    <v>1100 Park Pl Ste 200, SAN MATEO, CA, 94403-7107 US</v>
    <v>328.35</v>
    <v>Residential &amp; Commercial REIT</v>
    <v>Stock</v>
    <v>44456.958333356248</v>
    <v>814</v>
    <v>321.7</v>
    <v>20975680000</v>
    <v>ESSEX PROPERTY TRUST, INC.</v>
    <v>ESSEX PROPERTY TRUST, INC.</v>
    <v>326.58</v>
    <v>53.026800000000001</v>
    <v>327.71</v>
    <v>322.52999999999997</v>
    <v>323</v>
    <v>65034810</v>
    <v>ESS</v>
    <v>ESSEX PROPERTY TRUST, INC. (XNYS:ESS)</v>
    <v>521062</v>
    <v>266496</v>
    <v>1994</v>
  </rv>
  <rv s="4">
    <v>815</v>
  </rv>
  <rv s="0">
    <v>https://www.bing.com/financeapi/forcetrigger?t=a1ruc7&amp;q=XNYS%3aEL&amp;form=skydnc</v>
    <v>Learn more on Bing</v>
  </rv>
  <rv s="5">
    <v>en-US</v>
    <v>a1ruc7</v>
    <v>268435456</v>
    <v>1</v>
    <v>Powered by Refinitiv</v>
    <v>7</v>
    <v>THE ESTEE LAUDER COMPANIES INC. (XNYS:EL)</v>
    <v>8</v>
    <v>9</v>
    <v>Finance</v>
    <v>5</v>
    <v>347.82</v>
    <v>204.23</v>
    <v>0.94899999999999995</v>
    <v>-3.25</v>
    <v>0</v>
    <v>-1.0058000000000001E-2</v>
    <v>0</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countries and territories under brand names, including Estee Lauder, Clinique, Aramis, Prescriptives, Lab Series, Origins, MAC, Bobbi Brown, La Mer, Aveda, Jo Malone London, Bumble and bumble, Darphin, Smashbox, Le Labo, RODIN olio lusso, Editions de Parfums Frederic Malle, GLAMGLOW, By Kilian, BECCA, Too Faced, Dr. Jart+, Tommy Hilfiger, Donna Karan New York, DKNY, Kiton, Michael Kors, Tom Ford, Dr. Andrew Weil, Ermenegildo Zegna and AERIN. Its skin care products include moisturizers, serums, cleansers, toners, body care, exfoliators, acne and oil correctors, facial masks, and sun care products.</v>
    <v>62000</v>
    <v>New York Stock Exchange</v>
    <v>XNYS</v>
    <v>XNYS</v>
    <v>767 5th Ave, NEW YORK, NY, 10153-0023 US</v>
    <v>323.58999999999997</v>
    <v>Personal &amp; Household Products &amp; Services</v>
    <v>Stock</v>
    <v>44456.958333356248</v>
    <v>817</v>
    <v>318.55</v>
    <v>115568600000</v>
    <v>THE ESTEE LAUDER COMPANIES INC.</v>
    <v>THE ESTEE LAUDER COMPANIES INC.</v>
    <v>320.72000000000003</v>
    <v>41.476900000000001</v>
    <v>323.13</v>
    <v>319.88</v>
    <v>319.88</v>
    <v>361287200</v>
    <v>EL</v>
    <v>THE ESTEE LAUDER COMPANIES INC. (XNYS:EL)</v>
    <v>1663078</v>
    <v>977863</v>
    <v>1976</v>
  </rv>
  <rv s="4">
    <v>818</v>
  </rv>
  <rv s="0">
    <v>https://www.bing.com/financeapi/forcetrigger?t=b17tur&amp;q=XNYS%3aEVRG&amp;form=skydnc</v>
    <v>Learn more on Bing</v>
  </rv>
  <rv s="5">
    <v>en-US</v>
    <v>b17tur</v>
    <v>268435456</v>
    <v>1</v>
    <v>Powered by Refinitiv</v>
    <v>7</v>
    <v>Evergy, Inc. (XNYS:EVRG)</v>
    <v>8</v>
    <v>9</v>
    <v>Finance</v>
    <v>5</v>
    <v>69.45</v>
    <v>48.61</v>
    <v>0.39660000000000001</v>
    <v>-0.35</v>
    <v>-3.8939999999999996E-5</v>
    <v>-5.4219999999999997E-3</v>
    <v>-2.5000000000000001E-3</v>
    <v>USD</v>
    <v>Evergy, Inc., is an energy company. The Company provides electricity generation, transmission and distribution services. It serves the customers under Westar and KCP&amp;L brand names. It owns, operates and maintains more than 51,000 miles of distribution lines and 13,000 megawatts of generation. Its subsidiaries include Kansas City Power &amp; Light Company (KCP&amp;L) and Westar Energy, Inc.</v>
    <v>5133</v>
    <v>New York Stock Exchange</v>
    <v>XNYS</v>
    <v>XNYS</v>
    <v>1200 Main St, KANSAS CITY, MO, 64105-2122 US</v>
    <v>65.16</v>
    <v>Electrical Utilities &amp; IPPs</v>
    <v>Stock</v>
    <v>44456.958333367969</v>
    <v>820</v>
    <v>63.9</v>
    <v>14720920000</v>
    <v>Evergy, Inc.</v>
    <v>Evergy, Inc.</v>
    <v>64.099999999999994</v>
    <v>18.576000000000001</v>
    <v>64.55</v>
    <v>64.2</v>
    <v>64.197500000000005</v>
    <v>229297800</v>
    <v>EVRG</v>
    <v>Evergy, Inc. (XNYS:EVRG)</v>
    <v>3392593</v>
    <v>1303533</v>
    <v>2017</v>
  </rv>
  <rv s="4">
    <v>821</v>
  </rv>
  <rv s="0">
    <v>https://www.bing.com/financeapi/forcetrigger?t=a1s6ww&amp;q=XNYS%3aES&amp;form=skydnc</v>
    <v>Learn more on Bing</v>
  </rv>
  <rv s="5">
    <v>en-US</v>
    <v>a1s6ww</v>
    <v>268435456</v>
    <v>1</v>
    <v>Powered by Refinitiv</v>
    <v>7</v>
    <v>Eversource Energy (XNYS:ES)</v>
    <v>8</v>
    <v>9</v>
    <v>Finance</v>
    <v>5</v>
    <v>96.66</v>
    <v>76.64</v>
    <v>0.34320000000000001</v>
    <v>-1.56</v>
    <v>-3.0010000000000002E-5</v>
    <v>-1.8383E-2</v>
    <v>-2.5000000000000001E-3</v>
    <v>USD</v>
    <v>Eversource Energy is a utility holding company, which is engaged in the energy delivery business through its subsidiaries. The Company operates through four business segments: Electric Distribution, Electric Transmission, Natural Gas Distribution, and Water Distribution. The Electric Distribution segment is engaged in the distribution of electricity to retail customers in Connecticut, Massachusetts, and New Hampshire; The Electric Transmission segment owns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residential, commercial, industrial, municipal and fire protection and other customers, in Connecticut, Massachusetts and New Hampshire.</v>
    <v>9299</v>
    <v>New York Stock Exchange</v>
    <v>XNYS</v>
    <v>XNYS</v>
    <v>300 Cadwell Dr, SPRINGFIELD, MA, 01104-1742 US</v>
    <v>85.02</v>
    <v>Electrical Utilities &amp; IPPs</v>
    <v>Stock</v>
    <v>44456.958333344533</v>
    <v>823</v>
    <v>83.12</v>
    <v>28625480000</v>
    <v>Eversource Energy</v>
    <v>Eversource Energy</v>
    <v>84.39</v>
    <v>23.3855</v>
    <v>84.86</v>
    <v>83.3</v>
    <v>83.297499999999999</v>
    <v>343643200</v>
    <v>ES</v>
    <v>Eversource Energy (XNYS:ES)</v>
    <v>3092329</v>
    <v>1522454</v>
    <v>1927</v>
  </rv>
  <rv s="4">
    <v>824</v>
  </rv>
  <rv s="0">
    <v>https://www.bing.com/financeapi/forcetrigger?t=a21tm7&amp;q=XNYS%3aRE&amp;form=skydnc</v>
    <v>Learn more on Bing</v>
  </rv>
  <rv s="5">
    <v>en-US</v>
    <v>a21tm7</v>
    <v>268435456</v>
    <v>1</v>
    <v>Powered by Refinitiv</v>
    <v>7</v>
    <v>EVEREST RE GROUP, LTD. (XNYS:RE)</v>
    <v>8</v>
    <v>9</v>
    <v>Finance</v>
    <v>5</v>
    <v>281.27</v>
    <v>193.02500000000001</v>
    <v>0.66</v>
    <v>3.54</v>
    <v>-9.7710000000000001E-6</v>
    <v>1.4030000000000001E-2</v>
    <v>-2.5000000000000001E-3</v>
    <v>USD</v>
    <v>Everest Re Group, Ltd. through its subsidiaries, is engaged in the underwriting of reinsurance and insurance in the United States, Bermuda and international markets. The Company operates in segments: U.S. Reinsurance, International, Bermuda and Insurance. The Company underwrites reinsurance both through brokers and directly with ceding companies. The Company underwrites insurance principally through general agent relationships, brokers and surplus lines brokers. The Company offers treaty and facultative reinsurance, and admitted and non-admitted insurance. Its products include the range of property and casualty reinsurance, and insurance coverage's, including marine, aviation, surety, errors and omissions liability (E&amp;O), directors' and officers' liability (D&amp;O), medical malpractice, other specialty lines, accident and health (A&amp;H) and workers' compensation. The Company's subsidiaries include Everest Reinsurance (Bermuda), Ltd. (Bermuda Re) and Everest International Reinsurance, Ltd.</v>
    <v>1746</v>
    <v>New York Stock Exchange</v>
    <v>XNYS</v>
    <v>XNYS</v>
    <v>Seon Place, 4Th Floor, 141 Front Street, P.O. Box HM 845, HAMILTON, HM 19 BM</v>
    <v>256.51</v>
    <v>Insurance</v>
    <v>Stock</v>
    <v>44456.958333344533</v>
    <v>826</v>
    <v>251.45</v>
    <v>10201860000</v>
    <v>EVEREST RE GROUP, LTD.</v>
    <v>EVEREST RE GROUP, LTD.</v>
    <v>251.45</v>
    <v>7.6223000000000001</v>
    <v>252.32</v>
    <v>255.86</v>
    <v>255.85749999999999</v>
    <v>39872810</v>
    <v>RE</v>
    <v>EVEREST RE GROUP, LTD. (XNYS:RE)</v>
    <v>517515</v>
    <v>247174</v>
    <v>1999</v>
  </rv>
  <rv s="4">
    <v>827</v>
  </rv>
  <rv s="0">
    <v>http://zh.wikipedia.org/wiki/艾索倫電力公司</v>
    <v>Wikipedia</v>
  </rv>
  <rv s="1">
    <v>0</v>
    <v>829</v>
  </rv>
  <rv s="2">
    <v>6</v>
    <v>https://www.bing.com/th?id=AMMS_0ad5d5fe4357eb2ac7de4f7ed88926c0&amp;qlt=95</v>
    <v>830</v>
    <v>0</v>
    <v>https://www.bing.com/images/search?form=xlimg&amp;q=exelon</v>
    <v>Image of EXELON CORPORATION</v>
  </rv>
  <rv s="0">
    <v>https://www.bing.com/financeapi/forcetrigger?t=a1shjc&amp;q=XNAS%3aEXC&amp;form=skydnc</v>
    <v>Learn more on Bing</v>
  </rv>
  <rv s="3">
    <v>en-US</v>
    <v>a1shjc</v>
    <v>268435456</v>
    <v>1</v>
    <v>Powered by Refinitiv</v>
    <v>0</v>
    <v>EXELON CORPORATION (XNAS:EXC)</v>
    <v>3</v>
    <v>4</v>
    <v>Finance</v>
    <v>5</v>
    <v>50.984999999999999</v>
    <v>33.965000000000003</v>
    <v>0.42509999999999998</v>
    <v>-0.32</v>
    <v>2.8079999999999997E-3</v>
    <v>-6.3770000000000007E-3</v>
    <v>0.14000000000000001</v>
    <v>USD</v>
    <v>Exelon Corporation is a utility services holding company. The Company, through its subsidiary, Exelon Generation Company, LLC (Generation), is engaged in the energy generation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delivery businesses. It operates through 11 segments: Generation's five segments: Mid-Atlantic, Midwest, New York, ERCOT, Other Power Regions, ComEd, PECO and BGE, and PHI's three utility segments: Pepco, DPL and ACE. Generation's integrated business consists of the generation, physical delivery and marketing of power across geographical regions through its customer-facing business, Constellation, which sells electricity and natural gas to both wholesale and retail customers.</v>
    <v>32340</v>
    <v>Nasdaq Stock Market</v>
    <v>XNAS</v>
    <v>XNAS</v>
    <v>PO BOX 805398, CHICAGO, IL, 60680-5398 US</v>
    <v>50.77</v>
    <v>831</v>
    <v>Electrical Utilities &amp; IPPs</v>
    <v>Stock</v>
    <v>44456.965885103906</v>
    <v>832</v>
    <v>49.55</v>
    <v>48754740000</v>
    <v>EXELON CORPORATION</v>
    <v>EXELON CORPORATION</v>
    <v>50.2</v>
    <v>50.537799999999997</v>
    <v>50.18</v>
    <v>49.86</v>
    <v>50</v>
    <v>977832600</v>
    <v>EXC</v>
    <v>EXELON CORPORATION (XNAS:EXC)</v>
    <v>13246169</v>
    <v>4797367</v>
    <v>1999</v>
  </rv>
  <rv s="4">
    <v>833</v>
  </rv>
  <rv s="0">
    <v>https://www.bing.com/financeapi/forcetrigger?t=a1sifr&amp;q=XNAS%3aEXPE&amp;form=skydnc</v>
    <v>Learn more on Bing</v>
  </rv>
  <rv s="5">
    <v>en-US</v>
    <v>a1sifr</v>
    <v>268435456</v>
    <v>1</v>
    <v>Powered by Refinitiv</v>
    <v>7</v>
    <v>EXPEDIA GROUP, INC. (XNAS:EXPE)</v>
    <v>8</v>
    <v>9</v>
    <v>Finance</v>
    <v>5</v>
    <v>187.93</v>
    <v>87.9</v>
    <v>1.71</v>
    <v>2.11</v>
    <v>-1.3129999999999999E-4</v>
    <v>1.4051000000000001E-2</v>
    <v>-0.02</v>
    <v>USD</v>
    <v>Expedia Group, Inc. is an online travel company. The Company’s segments include Brand Expedia, Hotels.com., Vrbo, Orbitz, CheapTickets, and Travelocity. Retail segment provides a range of travel and advertising services to worldwide. Hotels.com focused on marketing lodging accommodations through its platform. Vrbo, which owns and operates an online marketplace for the alternative accommodations industry. The Company makes travel products and services primarily through its business model, including merchant model, the agency model and the advertising model. The Company offers a range of travel and non-travel verticals including corporate travel management, airlines, travel agents, online retailers and financial institutions. Its brands, including Brand Expedia, Hotels.com, Vrbo, Expedia Partner Solutions, and Egencia.</v>
    <v>19100</v>
    <v>Nasdaq Stock Market</v>
    <v>XNAS</v>
    <v>XNAS</v>
    <v>1111 Expedia Group Way W, SEATTLE, WA, 98119-1111 US</v>
    <v>153.57</v>
    <v>Hotels &amp; Entertainment Services</v>
    <v>Stock</v>
    <v>44456.918089200779</v>
    <v>835</v>
    <v>150.53</v>
    <v>22966840000</v>
    <v>EXPEDIA GROUP, INC.</v>
    <v>EXPEDIA GROUP, INC.</v>
    <v>150.69999999999999</v>
    <v>20.3583</v>
    <v>150.16999999999999</v>
    <v>152.28</v>
    <v>152.26</v>
    <v>150819800</v>
    <v>EXPE</v>
    <v>EXPEDIA GROUP, INC. (XNAS:EXPE)</v>
    <v>4094143</v>
    <v>2014956</v>
    <v>2005</v>
  </rv>
  <rv s="4">
    <v>836</v>
  </rv>
  <rv s="0">
    <v>http://fr.wikipedia.org/wiki/Expeditors_International</v>
    <v>Wikipedia</v>
  </rv>
  <rv s="1">
    <v>0</v>
    <v>838</v>
  </rv>
  <rv s="2">
    <v>6</v>
    <v>https://www.bing.com/th?id=AMMS_c34306593173a0642194ad31fc11e871&amp;qlt=95</v>
    <v>839</v>
    <v>0</v>
    <v>https://www.bing.com/images/search?form=xlimg&amp;q=expeditors+international</v>
    <v>Image of EXPEDITORS INTERNATIONAL OF WASHINGTON, INC</v>
  </rv>
  <rv s="0">
    <v>https://www.bing.com/financeapi/forcetrigger?t=a1sicw&amp;q=XNAS%3aEXPD&amp;form=skydnc</v>
    <v>Learn more on Bing</v>
  </rv>
  <rv s="3">
    <v>en-US</v>
    <v>a1sicw</v>
    <v>268435456</v>
    <v>1</v>
    <v>Powered by Refinitiv</v>
    <v>0</v>
    <v>EXPEDITORS INTERNATIONAL OF WASHINGTON, INC (XNAS:EXPD)</v>
    <v>3</v>
    <v>4</v>
    <v>Finance</v>
    <v>5</v>
    <v>130.76</v>
    <v>85.01</v>
    <v>0.78569999999999995</v>
    <v>-2.98</v>
    <v>-6.1419999999999999E-3</v>
    <v>-2.3515999999999999E-2</v>
    <v>-0.76</v>
    <v>USD</v>
    <v>Expeditors International of Washington, Inc. is a logistics company. The Company is a third-party logistics provider, and purchases cargo space from carriers, including airlines and ocean shipping lines on a volume basis and resells that space to its customers. The Company provides a range of customer solutions, such as order management, time-definite transportation, warehousing and distribution, temperature-controlled transit, cargo insurance and customized logistics solutions. In addition, the Company's Project Cargo unit handles special project shipments that move through a single method or combination of air, ocean, and/or ground transportation. The Company's services include airfreight services, ocean freight and ocean services, and customs brokerage and other services. The Company operates along five geographic areas: the Americas; North Asia; South Asia; Europe, and the Middle East, Africa and India.</v>
    <v>17500</v>
    <v>Nasdaq Stock Market</v>
    <v>XNAS</v>
    <v>XNAS</v>
    <v>1015 3rd Ave, SEATTLE, WA, 98104-1184 US</v>
    <v>126.09</v>
    <v>840</v>
    <v>Freight &amp; Logistics Services</v>
    <v>Stock</v>
    <v>44456.875204178126</v>
    <v>841</v>
    <v>122.84</v>
    <v>21022330000</v>
    <v>EXPEDITORS INTERNATIONAL OF WASHINGTON, INC</v>
    <v>EXPEDITORS INTERNATIONAL OF WASHINGTON, INC</v>
    <v>125.96</v>
    <v>21.880600000000001</v>
    <v>126.72</v>
    <v>123.74</v>
    <v>122.98</v>
    <v>169891200</v>
    <v>EXPD</v>
    <v>EXPEDITORS INTERNATIONAL OF WASHINGTON, INC (XNAS:EXPD)</v>
    <v>1517238</v>
    <v>864282</v>
    <v>1979</v>
  </rv>
  <rv s="4">
    <v>842</v>
  </rv>
  <rv s="0">
    <v>https://www.bing.com/financeapi/forcetrigger?t=a1sioc&amp;q=XNYS%3aEXR&amp;form=skydnc</v>
    <v>Learn more on Bing</v>
  </rv>
  <rv s="5">
    <v>en-US</v>
    <v>a1sioc</v>
    <v>268435456</v>
    <v>1</v>
    <v>Powered by Refinitiv</v>
    <v>7</v>
    <v>EXTRA SPACE STORAGE INC. (XNYS:EXR)</v>
    <v>8</v>
    <v>9</v>
    <v>Finance</v>
    <v>5</v>
    <v>194.67</v>
    <v>102.735</v>
    <v>0.22159999999999999</v>
    <v>-2.83</v>
    <v>-1.3879999999999999E-5</v>
    <v>-1.5469999999999999E-2</v>
    <v>-2.5000000000000001E-3</v>
    <v>USD</v>
    <v>Extra Space Storage Inc. is a self-administered and self-managed real estate investment trust (REIT). The Company owns, operates, manages, acquires, develops and redevelops self-storage properties located throughout the United States. The Company operates through three segments: rental operations; tenant reinsurance, and property management, acquisition and development. The Company's rental operations activities include rental operations of stores in which it has an ownership interest. The Tenant reinsurance activities include the reinsurance of risks relating to the loss of goods stored by tenants in its stores. The Company's property management, acquisition and development activities include managing, acquiring, developing and selling stores. The Company's interest in its stores is held through its operating partnership, Extra Space Storage LP (the Operating Partnership). Its primary assets are general partner and limited partner interests in the Operating Partnership.</v>
    <v>4013</v>
    <v>New York Stock Exchange</v>
    <v>XNYS</v>
    <v>XNYS</v>
    <v>2795 E Cottonwood Pkwy Ste 400, SALT LAKE CITY, UT, 84121-7033 US</v>
    <v>185.29</v>
    <v>Residential &amp; Commercial REIT</v>
    <v>Stock</v>
    <v>44456.958333367969</v>
    <v>844</v>
    <v>179.76</v>
    <v>24100040000</v>
    <v>EXTRA SPACE STORAGE INC.</v>
    <v>EXTRA SPACE STORAGE INC.</v>
    <v>183.5</v>
    <v>37.6706</v>
    <v>182.94</v>
    <v>180.11</v>
    <v>180.10749999999999</v>
    <v>133807300</v>
    <v>EXR</v>
    <v>EXTRA SPACE STORAGE INC. (XNYS:EXR)</v>
    <v>1300969</v>
    <v>697890</v>
    <v>2004</v>
  </rv>
  <rv s="4">
    <v>845</v>
  </rv>
  <rv s="0">
    <v>http://en.wikipedia.org/wiki/ExxonMobil</v>
    <v>Wikipedia</v>
  </rv>
  <rv s="1">
    <v>0</v>
    <v>847</v>
  </rv>
  <rv s="2">
    <v>6</v>
    <v>https://www.bing.com/th?id=AMMS_a92fdfeb8644bf85ee9299accf15739c&amp;qlt=95</v>
    <v>848</v>
    <v>0</v>
    <v>https://www.bing.com/images/search?form=xlimg&amp;q=exxon+mobil+corporation</v>
    <v>Image of EXXON MOBIL CORPORATION</v>
  </rv>
  <rv s="0">
    <v>https://www.bing.com/financeapi/forcetrigger?t=a269ec&amp;q=XNYS%3aXOM&amp;form=skydnc</v>
    <v>Learn more on Bing</v>
  </rv>
  <rv s="3">
    <v>en-US</v>
    <v>a269ec</v>
    <v>268435456</v>
    <v>1</v>
    <v>Powered by Refinitiv</v>
    <v>0</v>
    <v>EXXON MOBIL CORPORATION (XNYS:XOM)</v>
    <v>3</v>
    <v>4</v>
    <v>Finance</v>
    <v>5</v>
    <v>64.924999999999997</v>
    <v>31.11</v>
    <v>1.4117</v>
    <v>-0.66</v>
    <v>1.8130000000000002E-4</v>
    <v>-1.1823999999999999E-2</v>
    <v>0.01</v>
    <v>USD</v>
    <v>Exxon Mobil Corporation is engaged in energy business. The Company is engaged in the exploration, production, trade, transportation and sale of crude oil and natural gas, and the manufacture, transportation and sale of crude oil, natural gas, petroleum products, petrochemicals and a range of specialty products. The Company's segments include Upstream, Downstream, Chemical, and Corporate and Financing. The Upstream segment operates to explore for and produce crude oil and natural gas. The Downstream manufactures, trades and sells petroleum products. The refining and supply operations consists of a global network of manufacturing plants, transportation systems, and distribution centers that provide a range of fuels, lubricants and other products and feedstocks to its customers around the world. The Chemical segment manufactures and sells petrochemicals. The Chemical business supplies olefins, polyolefins, aromatics, and a variety of other petrochemicals.</v>
    <v>72000</v>
    <v>New York Stock Exchange</v>
    <v>XNYS</v>
    <v>XNYS</v>
    <v>5959 LAS COLINAS BLVD, IRVING, TX, 75039-2298 US</v>
    <v>56.75</v>
    <v>849</v>
    <v>Oil &amp; Gas</v>
    <v>Stock</v>
    <v>44456.999737395316</v>
    <v>850</v>
    <v>55.1</v>
    <v>233523300000</v>
    <v>EXXON MOBIL CORPORATION</v>
    <v>EXXON MOBIL CORPORATION</v>
    <v>55.34</v>
    <v>0</v>
    <v>55.82</v>
    <v>55.16</v>
    <v>55.17</v>
    <v>4233563000</v>
    <v>XOM</v>
    <v>EXXON MOBIL CORPORATION (XNYS:XOM)</v>
    <v>30034434</v>
    <v>18927668</v>
    <v>1882</v>
  </rv>
  <rv s="4">
    <v>851</v>
  </rv>
  <rv s="0">
    <v>https://www.bing.com/financeapi/forcetrigger?t=a1stjc&amp;q=XNAS%3aFFIV&amp;form=skydnc</v>
    <v>Learn more on Bing</v>
  </rv>
  <rv s="5">
    <v>en-US</v>
    <v>a1stjc</v>
    <v>268435456</v>
    <v>1</v>
    <v>Powered by Refinitiv</v>
    <v>7</v>
    <v>F5 NETWORKS, INC. (XNAS:FFIV)</v>
    <v>8</v>
    <v>9</v>
    <v>Finance</v>
    <v>5</v>
    <v>216.15</v>
    <v>116.79</v>
    <v>1.0439000000000001</v>
    <v>-3.83</v>
    <v>9.7759999999999999E-5</v>
    <v>-1.8376999999999998E-2</v>
    <v>0.02</v>
    <v>USD</v>
    <v>F5 Networks, Inc. is a developer and provider of software defined application services. The Company is engaged in the development, marketing and sale of application delivery networking products that optimize the security, performance and availability of network applications, servers and storage systems. The Company's geographical segments include the Americas (primarily the United States); Europe, the Middle East, and Africa (EMEA); Japan, and the Asia Pacific region (APAC). The Company's Traffic Management Operating System (TMOS) based offerings include software products for local and global traffic management, network and application security, access management, Web acceleration and various network and application services. These products are available as modules that can run individually or as part of an integrated solution on the Company's purpose-built BIG-IP appliances and VIPRION chassis-based hardware, or as software-only Virtual Editions.</v>
    <v>6109</v>
    <v>Nasdaq Stock Market</v>
    <v>XNAS</v>
    <v>XNAS</v>
    <v>801 5Th Avenue, SEATTLE, WA, 98104 US</v>
    <v>208.38</v>
    <v>Software &amp; IT Services</v>
    <v>Stock</v>
    <v>44456.867994733591</v>
    <v>853</v>
    <v>203.89</v>
    <v>12338680000</v>
    <v>F5 NETWORKS, INC.</v>
    <v>F5 NETWORKS, INC.</v>
    <v>206.83</v>
    <v>43.263300000000001</v>
    <v>208.41</v>
    <v>204.58</v>
    <v>204.6</v>
    <v>60312250</v>
    <v>FFIV</v>
    <v>F5 NETWORKS, INC. (XNAS:FFIV)</v>
    <v>732710</v>
    <v>391785</v>
    <v>1996</v>
  </rv>
  <rv s="4">
    <v>854</v>
  </rv>
  <rv s="0">
    <v>http://de.wikipedia.org/wiki/Facebook</v>
    <v>Wikipedia</v>
  </rv>
  <rv s="1">
    <v>0</v>
    <v>856</v>
  </rv>
  <rv s="2">
    <v>6</v>
    <v>https://www.bing.com/th?id=AMMS_53a785a6da03b9e3eb7f2bd81026a706&amp;qlt=95</v>
    <v>857</v>
    <v>0</v>
    <v>https://www.bing.com/images/search?form=xlimg&amp;q=facebook</v>
    <v>Image of FACEBOOK, INC.</v>
  </rv>
  <rv s="0">
    <v>https://www.bing.com/financeapi/forcetrigger?t=a1slm7&amp;q=XNAS%3aFB&amp;form=skydnc</v>
    <v>Learn more on Bing</v>
  </rv>
  <rv s="3">
    <v>en-US</v>
    <v>a1slm7</v>
    <v>268435456</v>
    <v>1</v>
    <v>Powered by Refinitiv</v>
    <v>0</v>
    <v>FACEBOOK, INC. (XNAS:FB)</v>
    <v>3</v>
    <v>4</v>
    <v>Finance</v>
    <v>5</v>
    <v>384.33</v>
    <v>244.13</v>
    <v>1.3031999999999999</v>
    <v>-8.34</v>
    <v>-4.7160000000000006E-3</v>
    <v>-2.2355999999999997E-2</v>
    <v>-1.72</v>
    <v>USD</v>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v>63404</v>
    <v>Nasdaq Stock Market</v>
    <v>XNAS</v>
    <v>XNAS</v>
    <v>1601 Willow Rd, MENLO PARK, CA, 94025-1452 US</v>
    <v>371.41</v>
    <v>858</v>
    <v>Software &amp; IT Services</v>
    <v>Stock</v>
    <v>44456.999888437502</v>
    <v>859</v>
    <v>361.59</v>
    <v>1028308000000</v>
    <v>FACEBOOK, INC.</v>
    <v>FACEBOOK, INC.</v>
    <v>371.40499999999997</v>
    <v>27.665600000000001</v>
    <v>373.06</v>
    <v>364.72</v>
    <v>363</v>
    <v>2819445000</v>
    <v>FB</v>
    <v>FACEBOOK, INC. (XNAS:FB)</v>
    <v>26298966</v>
    <v>10863296</v>
    <v>2004</v>
  </rv>
  <rv s="4">
    <v>860</v>
  </rv>
  <rv s="0">
    <v>https://www.bing.com/financeapi/forcetrigger?t=a1sl52&amp;q=XNAS%3aFAST&amp;form=skydnc</v>
    <v>Learn more on Bing</v>
  </rv>
  <rv s="5">
    <v>en-US</v>
    <v>a1sl52</v>
    <v>268435456</v>
    <v>1</v>
    <v>Powered by Refinitiv</v>
    <v>7</v>
    <v>Fastenal Company (XNAS:FAST)</v>
    <v>8</v>
    <v>9</v>
    <v>Finance</v>
    <v>5</v>
    <v>56.39</v>
    <v>42.225700000000003</v>
    <v>1.2626999999999999</v>
    <v>-0.55000000000000004</v>
    <v>-5.6649999999999995E-4</v>
    <v>-1.0278000000000001E-2</v>
    <v>-0.03</v>
    <v>USD</v>
    <v>Fastenal Company is engaged in wholesale distribution of industrial and construction supplies. The Company’s customers are in the manufacturing and non-residential construction markets. The manufacturing market includes both original equipment manufacturers (OEM) and maintenance, repair, and operations (MRO).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 Its fastener product line is sold under the Fastenal product name.</v>
    <v>20317</v>
    <v>Nasdaq Stock Market</v>
    <v>XNAS</v>
    <v>XNAS</v>
    <v>2001 Theurer Blvd, WINONA, MN, 55987-1500 US</v>
    <v>53.1</v>
    <v>Machinery, Equipment &amp; Components</v>
    <v>Stock</v>
    <v>44456.869282777341</v>
    <v>862</v>
    <v>52.76</v>
    <v>30438200000</v>
    <v>Fastenal Company</v>
    <v>Fastenal Company</v>
    <v>53.03</v>
    <v>35.544199999999996</v>
    <v>53.51</v>
    <v>52.96</v>
    <v>52.93</v>
    <v>574739400</v>
    <v>FAST</v>
    <v>Fastenal Company (XNAS:FAST)</v>
    <v>5437321</v>
    <v>2435497</v>
    <v>1968</v>
  </rv>
  <rv s="4">
    <v>863</v>
  </rv>
  <rv s="0">
    <v>https://www.bing.com/financeapi/forcetrigger?t=a1tctc&amp;q=XNYS%3aFRT&amp;form=skydnc</v>
    <v>Learn more on Bing</v>
  </rv>
  <rv s="5">
    <v>en-US</v>
    <v>a1tctc</v>
    <v>268435456</v>
    <v>1</v>
    <v>Powered by Refinitiv</v>
    <v>7</v>
    <v>FEDERAL REALTY INVESTMENT TRUST (XNYS:FRT)</v>
    <v>8</v>
    <v>9</v>
    <v>Finance</v>
    <v>5</v>
    <v>125</v>
    <v>67.010000000000005</v>
    <v>1.1692</v>
    <v>-1.32</v>
    <v>-2.0960000000000003E-5</v>
    <v>-1.0943000000000001E-2</v>
    <v>-2.5000000000000001E-3</v>
    <v>USD</v>
    <v>Federal Realty Investment Trust is an equity real estate investment trust (REIT). The Company specializes in the ownership, management and redevelopment of retail and mixed-use properties located primarily in affluent communities in selected metropolitan markets in the Northeast and Mid-Atlantic regions of the United States, as well as in California and South Florida. The Company owns and has interest in community and neighborhood shopping centers and mixed-use properties. The Company’s tenants range from sole proprietorships to national retailers, or corporate group of tenants.</v>
    <v>307</v>
    <v>New York Stock Exchange</v>
    <v>XNYS</v>
    <v>XNYS</v>
    <v>909 ROSE AVENUE, SUITE 200, NORTH BETHESDA, MD, 20852 US</v>
    <v>121.47</v>
    <v>Residential &amp; Commercial REIT</v>
    <v>Stock</v>
    <v>44456.958333390627</v>
    <v>865</v>
    <v>118.85</v>
    <v>9277739000</v>
    <v>FEDERAL REALTY INVESTMENT TRUST</v>
    <v>FEDERAL REALTY INVESTMENT TRUST</v>
    <v>120.27</v>
    <v>61.004800000000003</v>
    <v>120.62</v>
    <v>119.3</v>
    <v>119.2975</v>
    <v>77768140</v>
    <v>FRT</v>
    <v>FEDERAL REALTY INVESTMENT TRUST (XNYS:FRT)</v>
    <v>822808</v>
    <v>365931</v>
    <v>1999</v>
  </rv>
  <rv s="4">
    <v>866</v>
  </rv>
  <rv s="0">
    <v>https://www.bing.com/financeapi/forcetrigger?t=a1sqr7&amp;q=XNYS%3aFDX&amp;form=skydnc</v>
    <v>Learn more on Bing</v>
  </rv>
  <rv s="5">
    <v>en-US</v>
    <v>a1sqr7</v>
    <v>268435456</v>
    <v>1</v>
    <v>Powered by Refinitiv</v>
    <v>7</v>
    <v>FEDEX CORPORATION (XNYS:FDX)</v>
    <v>8</v>
    <v>9</v>
    <v>Finance</v>
    <v>5</v>
    <v>319.89999999999998</v>
    <v>230.27</v>
    <v>1.2383999999999999</v>
    <v>-3.16</v>
    <v>-8.2280000000000005E-4</v>
    <v>-1.2230000000000001E-2</v>
    <v>-0.21</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228000</v>
    <v>New York Stock Exchange</v>
    <v>XNYS</v>
    <v>XNYS</v>
    <v>942 Shady Grove Rd S, MEMPHIS, TN, 38120-4117 US</v>
    <v>257.70999999999998</v>
    <v>Freight &amp; Logistics Services</v>
    <v>Stock</v>
    <v>44456.999670346871</v>
    <v>868</v>
    <v>254.09</v>
    <v>67937250000</v>
    <v>FEDEX CORPORATION</v>
    <v>FEDEX CORPORATION</v>
    <v>255.4</v>
    <v>14.0261</v>
    <v>258.38</v>
    <v>255.22</v>
    <v>255.01</v>
    <v>266190900</v>
    <v>FDX</v>
    <v>FEDEX CORPORATION (XNYS:FDX)</v>
    <v>3087078</v>
    <v>1980286</v>
    <v>1997</v>
  </rv>
  <rv s="4">
    <v>869</v>
  </rv>
  <rv s="0">
    <v>https://www.bing.com/financeapi/forcetrigger?t=a1swsm&amp;q=XNYS%3aFIS&amp;form=skydnc</v>
    <v>Learn more on Bing</v>
  </rv>
  <rv s="5">
    <v>en-US</v>
    <v>a1swsm</v>
    <v>268435456</v>
    <v>1</v>
    <v>Powered by Refinitiv</v>
    <v>7</v>
    <v>FIDELITY NATIONAL INFORMATION SERVICES, INC. (XNYS:FIS)</v>
    <v>8</v>
    <v>9</v>
    <v>Finance</v>
    <v>5</v>
    <v>155.96</v>
    <v>120.17</v>
    <v>0.81730000000000003</v>
    <v>-1.67</v>
    <v>0</v>
    <v>-1.3317000000000001E-2</v>
    <v>0</v>
    <v>USD</v>
    <v>Fidelity National Information Services, Inc. (FIS) is a provider of technology solutions for merchants, banks and capital markets firms. The Company operates through segments: Merchant Solutions (Merchant), Banking Solutions (Banking), Capital Market Solutions (Capital Markets) and Corporate and Other. The Merchant segment is focused on serving merchants, enabling them to accept electronic payments, including card-based payments, contactless card and mobile wallet, at a physical point of sale, as well as card-not-present payments in eCommerce and mobile environments. The Banking segment is focused on serving financial institutions with core processing software, transaction processing software and applications and services. The Capital Markets segment is focused on serving global financial services clients with an array of buy- and sell-side solutions.</v>
    <v>62000</v>
    <v>New York Stock Exchange</v>
    <v>XNYS</v>
    <v>XNYS</v>
    <v>601 Riverside Ave, JACKSONVILLE, FL, 32204-2901 US</v>
    <v>125.19</v>
    <v>Financial Technology (Fintech) &amp; Infrastructure</v>
    <v>Stock</v>
    <v>44456.958333367969</v>
    <v>871</v>
    <v>123.06</v>
    <v>76426880000</v>
    <v>FIDELITY NATIONAL INFORMATION SERVICES, INC.</v>
    <v>FIDELITY NATIONAL INFORMATION SERVICES, INC.</v>
    <v>124.65</v>
    <v>878.08979999999997</v>
    <v>125.4</v>
    <v>123.73</v>
    <v>123.73</v>
    <v>617690700</v>
    <v>FIS</v>
    <v>FIDELITY NATIONAL INFORMATION SERVICES, INC. (XNYS:FIS)</v>
    <v>4251771</v>
    <v>3838385</v>
    <v>2001</v>
  </rv>
  <rv s="4">
    <v>872</v>
  </rv>
  <rv s="0">
    <v>http://en.wikipedia.org/wiki/Fifth_Third_Bank</v>
    <v>Wikipedia</v>
  </rv>
  <rv s="1">
    <v>0</v>
    <v>874</v>
  </rv>
  <rv s="2">
    <v>6</v>
    <v>https://www.bing.com/th?id=AMMS_a31c0f4ecac4f789ac95ee8c90f66d71&amp;qlt=95</v>
    <v>875</v>
    <v>0</v>
    <v>https://www.bing.com/images/search?form=xlimg&amp;q=fifth+third+bank</v>
    <v>Image of FIFTH THIRD BANCORP</v>
  </rv>
  <rv s="0">
    <v>https://www.bing.com/financeapi/forcetrigger?t=a1sx7w&amp;q=XNAS%3aFITB&amp;form=skydnc</v>
    <v>Learn more on Bing</v>
  </rv>
  <rv s="3">
    <v>en-US</v>
    <v>a1sx7w</v>
    <v>268435456</v>
    <v>1</v>
    <v>Powered by Refinitiv</v>
    <v>0</v>
    <v>FIFTH THIRD BANCORP (XNAS:FITB)</v>
    <v>3</v>
    <v>4</v>
    <v>Finance</v>
    <v>5</v>
    <v>43.06</v>
    <v>19.32</v>
    <v>1.5671999999999999</v>
    <v>-0.28000000000000003</v>
    <v>1.7449999999999998E-3</v>
    <v>-6.9310000000000005E-3</v>
    <v>7.0000000000000007E-2</v>
    <v>USD</v>
    <v>Fifth Third Bancorp is a bank holding company. The Company conducts its principal lending, deposit gathering, transaction processing and service advisory activities through its banking and non-banking subsidiaries from banking centers located throughout the Midwestern and Southeastern regions of the United States. It offers a range of loan and lease products with various payment terms and rate structures. It provides commercial and industrial loans, commercial mortgage loans, residential mortgage loans, commercial leases, home equity, credit cards, and other consumer loans and leases. It also offers various types of deposits, such as demand deposits, interest checking deposits, savings deposits, money market deposits, and other time deposits. The Company operates through four business segments: Commercial Banking, Branch Banking, Consumer Lending, and Wealth and Asset Management.</v>
    <v>19402</v>
    <v>Nasdaq Stock Market</v>
    <v>XNAS</v>
    <v>XNAS</v>
    <v>38 Fountain Square Plz, CINCINNATI, OH, 45202-3102 US</v>
    <v>40.78</v>
    <v>876</v>
    <v>Banking Services</v>
    <v>Stock</v>
    <v>44456.945939200785</v>
    <v>877</v>
    <v>39.96</v>
    <v>27711620000</v>
    <v>FIFTH THIRD BANCORP</v>
    <v>FIFTH THIRD BANCORP</v>
    <v>40.15</v>
    <v>11.7784</v>
    <v>40.4</v>
    <v>40.119999999999997</v>
    <v>40.19</v>
    <v>690718300</v>
    <v>FITB</v>
    <v>FIFTH THIRD BANCORP (XNAS:FITB)</v>
    <v>12714833</v>
    <v>4588737</v>
    <v>1974</v>
  </rv>
  <rv s="4">
    <v>878</v>
  </rv>
  <rv s="0">
    <v>http://en.wikipedia.org/wiki/FirstEnergy</v>
    <v>Wikipedia</v>
  </rv>
  <rv s="1">
    <v>0</v>
    <v>880</v>
  </rv>
  <rv s="2">
    <v>6</v>
    <v>https://www.bing.com/th?id=AMMS_65dd46ba69623e630402b9c130ed7e08&amp;qlt=95</v>
    <v>881</v>
    <v>0</v>
    <v>https://www.bing.com/images/search?form=xlimg&amp;q=firstenergy</v>
    <v>Image of FIRSTENERGY CORP.</v>
  </rv>
  <rv s="0">
    <v>https://www.bing.com/financeapi/forcetrigger?t=a1squ2&amp;q=XNYS%3aFE&amp;form=skydnc</v>
    <v>Learn more on Bing</v>
  </rv>
  <rv s="3">
    <v>en-US</v>
    <v>a1squ2</v>
    <v>268435456</v>
    <v>1</v>
    <v>Powered by Refinitiv</v>
    <v>0</v>
    <v>FIRSTENERGY CORP. (XNYS:FE)</v>
    <v>3</v>
    <v>4</v>
    <v>Finance</v>
    <v>5</v>
    <v>39.94</v>
    <v>26.164999999999999</v>
    <v>0.24249999999999999</v>
    <v>-0.57999999999999996</v>
    <v>0</v>
    <v>-1.5545E-2</v>
    <v>0</v>
    <v>USD</v>
    <v>FirstEnergy Corp. is a holding company. The Company is engaged in holding, directly or indirectly, all of the outstanding equity of its principal subsidiaries. Its segments include Regulated Distribution, Regulated Transmission, Competitive Energy Services (CES) and Corporate/Other. As of December 31, 2016, the Regulated Distribution segment distributed electricity through the Company's 10 utility operating companies, serving approximately six million customers, and purchased power for its provider of last resort (POLR), standard offer service (SOS), standard offer service (SSO) and default service requirements in Ohio, Pennsylvania, New Jersey and Maryland. The Regulated Transmission segment transmits electricity through transmission facilities owned and operated by American Transmission Systems, Incorporated (ATSI) and Trans-Allegheny Interstate Line Company (TrAIL). The CES segment primarily supplies electricity to end use customers through retail and wholesale arrangements.</v>
    <v>12153</v>
    <v>New York Stock Exchange</v>
    <v>XNYS</v>
    <v>XNYS</v>
    <v>76 S Main St, AKRON, OH, 44308-1890 US</v>
    <v>37.799999999999997</v>
    <v>882</v>
    <v>Electrical Utilities &amp; IPPs</v>
    <v>Stock</v>
    <v>44456.958333356248</v>
    <v>883</v>
    <v>36.625</v>
    <v>19988230000</v>
    <v>FIRSTENERGY CORP.</v>
    <v>FIRSTENERGY CORP.</v>
    <v>37.31</v>
    <v>19.037700000000001</v>
    <v>37.31</v>
    <v>36.729999999999997</v>
    <v>36.729999999999997</v>
    <v>544193700</v>
    <v>FE</v>
    <v>FIRSTENERGY CORP. (XNYS:FE)</v>
    <v>6896073</v>
    <v>2458312</v>
    <v>1996</v>
  </rv>
  <rv s="4">
    <v>884</v>
  </rv>
  <rv s="0">
    <v>https://www.bing.com/financeapi/forcetrigger?t=a1tba2&amp;q=XNYS%3aFRC&amp;form=skydnc</v>
    <v>Learn more on Bing</v>
  </rv>
  <rv s="5">
    <v>en-US</v>
    <v>a1tba2</v>
    <v>268435456</v>
    <v>1</v>
    <v>Powered by Refinitiv</v>
    <v>7</v>
    <v>FIRST REPUBLIC BANK (XNYS:FRC)</v>
    <v>8</v>
    <v>9</v>
    <v>Finance</v>
    <v>5</v>
    <v>204.68</v>
    <v>100.38</v>
    <v>1.1107</v>
    <v>-0.88</v>
    <v>3.3179999999999998E-3</v>
    <v>-4.3800000000000002E-3</v>
    <v>0.66379999999999995</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6065</v>
    <v>New York Stock Exchange</v>
    <v>XNYS</v>
    <v>XNYS</v>
    <v>111 Pine St, SAN FRANCISCO, CA, 94111-5602 US</v>
    <v>203.98</v>
    <v>Banking Services</v>
    <v>Stock</v>
    <v>44456.958333356248</v>
    <v>886</v>
    <v>199.51</v>
    <v>35760070000</v>
    <v>FIRST REPUBLIC BANK</v>
    <v>FIRST REPUBLIC BANK</v>
    <v>201.75</v>
    <v>28.895900000000001</v>
    <v>200.92</v>
    <v>200.04</v>
    <v>200.7038</v>
    <v>178764600</v>
    <v>FRC</v>
    <v>FIRST REPUBLIC BANK (XNYS:FRC)</v>
    <v>1092961</v>
    <v>477324</v>
    <v>2009</v>
  </rv>
  <rv s="4">
    <v>887</v>
  </rv>
  <rv s="0">
    <v>http://en.wikipedia.org/wiki/Fiserv</v>
    <v>Wikipedia</v>
  </rv>
  <rv s="1">
    <v>0</v>
    <v>889</v>
  </rv>
  <rv s="2">
    <v>6</v>
    <v>https://www.bing.com/th?id=AMMS_4a33224cd1a9caddceda1cbd5bdbc2d7&amp;qlt=95</v>
    <v>890</v>
    <v>0</v>
    <v>https://www.bing.com/images/search?form=xlimg&amp;q=fiserv</v>
    <v>Image of FISERV, INC.</v>
  </rv>
  <rv s="0">
    <v>https://www.bing.com/financeapi/forcetrigger?t=a1sx27&amp;q=XNAS%3aFISV&amp;form=skydnc</v>
    <v>Learn more on Bing</v>
  </rv>
  <rv s="3">
    <v>en-US</v>
    <v>a1sx27</v>
    <v>268435456</v>
    <v>1</v>
    <v>Powered by Refinitiv</v>
    <v>0</v>
    <v>FISERV, INC. (XNAS:FISV)</v>
    <v>3</v>
    <v>4</v>
    <v>Finance</v>
    <v>5</v>
    <v>127.34</v>
    <v>92.81</v>
    <v>0.89690000000000003</v>
    <v>7.0000000000000007E-2</v>
    <v>-2.8539999999999998E-3</v>
    <v>6.4490000000000001E-4</v>
    <v>-0.31</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 operates through three segments: Merchant Acceptance (Acceptance), Financial Technology (Fintech) and Payments and Network (Payments). Its Acceptance segment offers a wide range of products and services to merchants around the world. Its Fintech segment is engaged in providing financial institutions with the technology solutions they need to run their operations. Its Payments segment offers products and services required to process digital payment transactions. The Company serves clients around the globe, including banks, credit unions, corporates, associates, government, healthcare, other financial institutions and merchants.</v>
    <v>44000</v>
    <v>Nasdaq Stock Market</v>
    <v>XNAS</v>
    <v>XNAS</v>
    <v>255 FISERV DR, PO BOX 979, BROOKFIELD, WI, 53045 US</v>
    <v>108.79</v>
    <v>891</v>
    <v>Professional &amp; Commercial Services</v>
    <v>Stock</v>
    <v>44456.976656353909</v>
    <v>892</v>
    <v>107.12</v>
    <v>71928680000</v>
    <v>FISERV, INC.</v>
    <v>FISERV, INC.</v>
    <v>107.5149</v>
    <v>64.790899999999993</v>
    <v>108.55</v>
    <v>108.62</v>
    <v>108.31</v>
    <v>662204700</v>
    <v>FISV</v>
    <v>FISERV, INC. (XNAS:FISV)</v>
    <v>4690055</v>
    <v>3960307</v>
    <v>1992</v>
  </rv>
  <rv s="4">
    <v>893</v>
  </rv>
  <rv s="0">
    <v>http://en.wikipedia.org/wiki/Fleetcor</v>
    <v>Wikipedia</v>
  </rv>
  <rv s="1">
    <v>582</v>
    <v>895</v>
  </rv>
  <rv s="2">
    <v>6</v>
    <v>https://www.bing.com/th?id=AMMS_10f3aca41262dec4fa8e7ae778ea9a00&amp;qlt=95</v>
    <v>896</v>
    <v>0</v>
    <v>https://www.bing.com/images/search?form=xlimg&amp;q=fleetcor</v>
    <v>Image of FLEETCOR TECHNOLOGIES, INC.</v>
  </rv>
  <rv s="0">
    <v>https://www.bing.com/financeapi/forcetrigger?t=a1t377&amp;q=XNYS%3aFLT&amp;form=skydnc</v>
    <v>Learn more on Bing</v>
  </rv>
  <rv s="3">
    <v>en-US</v>
    <v>a1t377</v>
    <v>268435456</v>
    <v>1</v>
    <v>Powered by Refinitiv</v>
    <v>0</v>
    <v>FLEETCOR TECHNOLOGIES, INC. (XNYS:FLT)</v>
    <v>3</v>
    <v>4</v>
    <v>Finance</v>
    <v>5</v>
    <v>295.36</v>
    <v>214.88</v>
    <v>1.4535</v>
    <v>-3.14</v>
    <v>0</v>
    <v>-1.2013000000000001E-2</v>
    <v>0</v>
    <v>USD</v>
    <v>FLEETCOR Technologies, Inc. is a global business payments company. The Company provides digital payment solutions that enables businesses to control purchases and make payments efficiently. It operates through three business segments, North America, International, and Brazil. The Company offers its solution through two categories, Corporate Payments solutions and Expense Management solutions. The Corporate Payments solutions include accounts payable (AP) automation, virtual cards, cross-border, and purchasing and travel and entertainment (T&amp;E) cards. It is designed to help businesses streamline the back-office operations associated with making outgoing payments. The Expense Management solutions are designed to provide customers with control and visibility of employee spending when compared to payment methods, such as cash or general-purpose credit cards.</v>
    <v>8400</v>
    <v>New York Stock Exchange</v>
    <v>XNYS</v>
    <v>XNYS</v>
    <v>3280 PEACHTREE ROAD, SUITE 2400, ATLANTA, GA, 30305 US</v>
    <v>260.99</v>
    <v>897</v>
    <v>Professional &amp; Commercial Services</v>
    <v>Stock</v>
    <v>44456.958333378905</v>
    <v>898</v>
    <v>257.20999999999998</v>
    <v>21331680000</v>
    <v>FLEETCOR TECHNOLOGIES, INC.</v>
    <v>FLEETCOR TECHNOLOGIES, INC.</v>
    <v>260.86</v>
    <v>28.7807</v>
    <v>261.38</v>
    <v>258.24</v>
    <v>258.24</v>
    <v>82604110</v>
    <v>FLT</v>
    <v>FLEETCOR TECHNOLOGIES, INC. (XNYS:FLT)</v>
    <v>591365</v>
    <v>471498</v>
    <v>1998</v>
  </rv>
  <rv s="4">
    <v>899</v>
  </rv>
  <rv s="0">
    <v>http://en.wikipedia.org/wiki/Flowserve</v>
    <v>Wikipedia</v>
  </rv>
  <rv s="1">
    <v>0</v>
    <v>901</v>
  </rv>
  <rv s="2">
    <v>6</v>
    <v>https://www.bing.com/th?id=AMMS_d8840a421ddd8ea89b1b44a1b103b49a&amp;qlt=95</v>
    <v>902</v>
    <v>0</v>
    <v>https://www.bing.com/images/search?form=xlimg&amp;q=flowserve</v>
    <v>Image of FLOWSERVE CORPORATION</v>
  </rv>
  <rv s="0">
    <v>https://www.bing.com/financeapi/forcetrigger?t=a1t34c&amp;q=XNYS%3aFLS&amp;form=skydnc</v>
    <v>Learn more on Bing</v>
  </rv>
  <rv s="3">
    <v>en-US</v>
    <v>a1t34c</v>
    <v>268435456</v>
    <v>1</v>
    <v>Powered by Refinitiv</v>
    <v>0</v>
    <v>FLOWSERVE CORPORATION (XNYS:FLS)</v>
    <v>3</v>
    <v>4</v>
    <v>Finance</v>
    <v>5</v>
    <v>44.39</v>
    <v>25.87</v>
    <v>1.7861</v>
    <v>-0.59</v>
    <v>0</v>
    <v>-1.6680999999999998E-2</v>
    <v>0</v>
    <v>USD</v>
    <v>Flowserve Corporation is a manufacturer and aftermarket service provider of flow control systems. The Company's segments include Engineered Product Division, Industrial Product Division and Flow Control Division. Its geographic segments include North America, Europe, Asia Pacific, Middle East and Africa, and Latin America. It develops and manufactures precision-engineered flow control equipment integral to the movement, control and protection of the flow of materials in its customer's critical processes. Its product portfolio of pumps, valves, seals, automation and aftermarket services supports infrastructure industries, including oil and gas, chemical, power generation and water management. It offers aftermarket equipment services, such as installation, diagnostics, repair and retrofitting through manufacturing platform and network of Quick Response Centers. Its products include oil and gas, general industries, chemical, power generation and water management.</v>
    <v>15000</v>
    <v>New York Stock Exchange</v>
    <v>XNYS</v>
    <v>XNYS</v>
    <v>5215 N. O'connor Blvd., Suite 700, IRVING, TX, 75039 US</v>
    <v>35.28</v>
    <v>903</v>
    <v>Machinery, Equipment &amp; Components</v>
    <v>Stock</v>
    <v>44456.958333402341</v>
    <v>904</v>
    <v>34.51</v>
    <v>4530540000</v>
    <v>FLOWSERVE CORPORATION</v>
    <v>FLOWSERVE CORPORATION</v>
    <v>35.159999999999997</v>
    <v>27.672799999999999</v>
    <v>35.369999999999997</v>
    <v>34.78</v>
    <v>34.78</v>
    <v>130262800</v>
    <v>FLS</v>
    <v>FLOWSERVE CORPORATION (XNYS:FLS)</v>
    <v>1359863</v>
    <v>523749</v>
    <v>1912</v>
  </rv>
  <rv s="4">
    <v>905</v>
  </rv>
  <rv s="0">
    <v>https://www.bing.com/financeapi/forcetrigger?t=a1t4c7&amp;q=XNYS%3aFMC&amp;form=skydnc</v>
    <v>Learn more on Bing</v>
  </rv>
  <rv s="5">
    <v>en-US</v>
    <v>a1t4c7</v>
    <v>268435456</v>
    <v>1</v>
    <v>Powered by Refinitiv</v>
    <v>7</v>
    <v>FMC CORPORATION (XNYS:FMC)</v>
    <v>8</v>
    <v>9</v>
    <v>Finance</v>
    <v>5</v>
    <v>123.66</v>
    <v>87.27</v>
    <v>0.96530000000000005</v>
    <v>-2.1800000000000002</v>
    <v>0</v>
    <v>-2.2389000000000003E-2</v>
    <v>0</v>
    <v>USD</v>
    <v>FMC Corporation is an agricultural sciences company. The Company provides solutions to growers with product portfolio integrated with discovery and development pipeline in crop protection, plant health, and pest and turf management. The Company operates in a single business segment and develops, markets and sells three classes of crop protection chemicals: insecticides, herbicides and fungicides. Its products are used in agriculture to manage crop yield and quality by controlling a spectrum of insects, weeds and disease, as well as in non-agricultural markets for pest control. The Company’s combination of technologies includes insect control products based on Rynaxypyr and Cyazypyr active ingredients; Authority, Boral, Centium, Command and Gamit branded herbicides; Talstar and Hero branded insecticides; and flutriafol-based fungicides. The Company’s portfolio also includes biologicals such as Quartzo and Presence bionematicides.</v>
    <v>6400</v>
    <v>New York Stock Exchange</v>
    <v>XNYS</v>
    <v>XNYS</v>
    <v>2929 Walnut St, PHILADELPHIA, PA, 19104-5054 US</v>
    <v>96.94</v>
    <v>Chemicals</v>
    <v>Stock</v>
    <v>44456.958333390627</v>
    <v>907</v>
    <v>94.08</v>
    <v>12250890000</v>
    <v>FMC CORPORATION</v>
    <v>FMC CORPORATION</v>
    <v>96.2</v>
    <v>21.886600000000001</v>
    <v>97.37</v>
    <v>95.19</v>
    <v>95.19</v>
    <v>128699400</v>
    <v>FMC</v>
    <v>FMC CORPORATION (XNYS:FMC)</v>
    <v>3590786</v>
    <v>1104879</v>
    <v>1928</v>
  </rv>
  <rv s="4">
    <v>908</v>
  </rv>
  <rv s="0">
    <v>http://en.wikipedia.org/wiki/Ford_Motor_Company</v>
    <v>Wikipedia</v>
  </rv>
  <rv s="1">
    <v>0</v>
    <v>910</v>
  </rv>
  <rv s="2">
    <v>6</v>
    <v>https://www.bing.com/th?id=AMMS_cf0311a5f2d2dcb3110aca1404330618&amp;qlt=95</v>
    <v>911</v>
    <v>0</v>
    <v>https://www.bing.com/images/search?form=xlimg&amp;q=ford+motor+company</v>
    <v>Image of FORD MOTOR COMPANY</v>
  </rv>
  <rv s="0">
    <v>https://www.bing.com/financeapi/forcetrigger?t=a1sjw7&amp;q=XNYS%3aF&amp;form=skydnc</v>
    <v>Learn more on Bing</v>
  </rv>
  <rv s="3">
    <v>en-US</v>
    <v>a1sjw7</v>
    <v>268435456</v>
    <v>1</v>
    <v>Powered by Refinitiv</v>
    <v>0</v>
    <v>FORD MOTOR COMPANY (XNYS:F)</v>
    <v>3</v>
    <v>4</v>
    <v>Finance</v>
    <v>5</v>
    <v>16.454999999999998</v>
    <v>6.41</v>
    <v>1.1155999999999999</v>
    <v>0.15</v>
    <v>-5.9040000000000004E-3</v>
    <v>1.1193999999999999E-2</v>
    <v>-0.08</v>
    <v>USD</v>
    <v>Ford Motor Company is an automobile company that designs, manufactures, markets, and services a full line of Ford trucks, utility vehicles, cars as well as Lincoln luxury vehicles. The Company operates in three segments: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The Company also holds ownership is Argo AI, which is a developer of autonomous driving systems, and Spin, which is a micro-mobility service provider. The Ford Credit segment is comprised of the Ford Credit business on a consolidated basis, which is primarily vehicle-related financing and leasing activities. Ford Credit offers a wide variety of automotive financing products to and through automotive dealers throughout the world.</v>
    <v>186000</v>
    <v>New York Stock Exchange</v>
    <v>XNYS</v>
    <v>XNYS</v>
    <v>1 American Rd, DEARBORN, MI, 48126-2701 US</v>
    <v>13.7</v>
    <v>912</v>
    <v>Automobiles &amp; Auto Parts</v>
    <v>Stock</v>
    <v>44456.999836296091</v>
    <v>913</v>
    <v>13.39</v>
    <v>53169010000</v>
    <v>FORD MOTOR COMPANY</v>
    <v>FORD MOTOR COMPANY</v>
    <v>13.41</v>
    <v>15.874700000000001</v>
    <v>13.4</v>
    <v>13.55</v>
    <v>13.47</v>
    <v>3923912000</v>
    <v>F</v>
    <v>FORD MOTOR COMPANY (XNYS:F)</v>
    <v>76337380</v>
    <v>55056252</v>
    <v>1919</v>
  </rv>
  <rv s="4">
    <v>914</v>
  </rv>
  <rv s="0">
    <v>https://www.bing.com/financeapi/forcetrigger?t=a1tg3m&amp;q=XNAS%3aFTNT&amp;form=skydnc</v>
    <v>Learn more on Bing</v>
  </rv>
  <rv s="5">
    <v>en-US</v>
    <v>a1tg3m</v>
    <v>268435456</v>
    <v>1</v>
    <v>Powered by Refinitiv</v>
    <v>7</v>
    <v>FORTINET, INC. (XNAS:FTNT)</v>
    <v>8</v>
    <v>9</v>
    <v>Finance</v>
    <v>5</v>
    <v>322</v>
    <v>106.75</v>
    <v>1.1295999999999999</v>
    <v>-4.57</v>
    <v>-5.7759999999999999E-3</v>
    <v>-1.5029999999999998E-2</v>
    <v>-1.73</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9043</v>
    <v>Nasdaq Stock Market</v>
    <v>XNAS</v>
    <v>XNAS</v>
    <v>899 Kifer Rd, SUNNYVALE, CA, 94086-5205 US</v>
    <v>304.41000000000003</v>
    <v>Software &amp; IT Services</v>
    <v>Stock</v>
    <v>44456.999942846873</v>
    <v>916</v>
    <v>296.81</v>
    <v>48912770000</v>
    <v>FORTINET, INC.</v>
    <v>FORTINET, INC.</v>
    <v>302.52999999999997</v>
    <v>98.080399999999997</v>
    <v>304.06</v>
    <v>299.49</v>
    <v>297.76</v>
    <v>163320200</v>
    <v>FTNT</v>
    <v>FORTINET, INC. (XNAS:FTNT)</v>
    <v>1555940</v>
    <v>934529</v>
    <v>2000</v>
  </rv>
  <rv s="4">
    <v>917</v>
  </rv>
  <rv s="0">
    <v>http://en.wikipedia.org/wiki/Fortive</v>
    <v>Wikipedia</v>
  </rv>
  <rv s="1">
    <v>0</v>
    <v>919</v>
  </rv>
  <rv s="2">
    <v>6</v>
    <v>https://www.bing.com/th?id=AMMS_6c2968001658d62a06b9a7f6df8103e0&amp;qlt=95</v>
    <v>920</v>
    <v>0</v>
    <v>https://www.bing.com/images/search?form=xlimg&amp;q=fortive+corp</v>
    <v>Image of FORTIVE CORPORATION</v>
  </rv>
  <rv s="0">
    <v>https://www.bing.com/financeapi/forcetrigger?t=a1tgqh&amp;q=XNYS%3aFTV&amp;form=skydnc</v>
    <v>Learn more on Bing</v>
  </rv>
  <rv s="3">
    <v>en-US</v>
    <v>a1tgqh</v>
    <v>268435456</v>
    <v>1</v>
    <v>Powered by Refinitiv</v>
    <v>0</v>
    <v>FORTIVE CORPORATION (XNYS:FTV)</v>
    <v>3</v>
    <v>4</v>
    <v>Finance</v>
    <v>5</v>
    <v>76.510000000000005</v>
    <v>59.342700000000001</v>
    <v>1.1520999999999999</v>
    <v>-1.47</v>
    <v>0</v>
    <v>-1.9809E-2</v>
    <v>0</v>
    <v>USD</v>
    <v>Fortive Corporation is a diversified industrial growth company. The Company designs, develops, manufactures and markets professional and engineered products, software and services for a range of end markets. It operates through three segments: Intelligent Operating Solutions, Precision Technologies and Advanced Healthcare Solutions. Intelligent Operating Solutions segment offers various Products and services under a range of brands, including Accruent, Fluke, Fluke networks, Gordian, Industrial Scientific, Intelex, and Pruftechnik. Precision Technologies segment provides electrical test and measurement instruments and services, energetic material devices, and a range of sensor and control system solutions. Advanced Healthcare Solutions segment provides hardware and software portfolio offerings, which include instrument and device reprocessing, instrument tracking, cell therapy equipment design and manufacturing, biomedical test tools, radiation safety monitoring, and asset management.</v>
    <v>17000</v>
    <v>New York Stock Exchange</v>
    <v>XNYS</v>
    <v>XNYS</v>
    <v>6920 Seaway Blvd, EVERETT, WA, 98203-5829 US</v>
    <v>74.680000000000007</v>
    <v>921</v>
    <v>Machinery, Equipment &amp; Components</v>
    <v>Stock</v>
    <v>44456.958333356248</v>
    <v>922</v>
    <v>72.510000000000005</v>
    <v>26069350000</v>
    <v>FORTIVE CORPORATION</v>
    <v>FORTIVE CORPORATION</v>
    <v>73.569999999999993</v>
    <v>15.4754</v>
    <v>74.209999999999994</v>
    <v>72.739999999999995</v>
    <v>72.739999999999995</v>
    <v>358390900</v>
    <v>FTV</v>
    <v>FORTIVE CORPORATION (XNYS:FTV)</v>
    <v>6939739</v>
    <v>2066907</v>
    <v>2015</v>
  </rv>
  <rv s="4">
    <v>923</v>
  </rv>
  <rv s="0">
    <v>https://www.bing.com/financeapi/forcetrigger?t=a1slur&amp;q=XNYS%3aFBHS&amp;form=skydnc</v>
    <v>Learn more on Bing</v>
  </rv>
  <rv s="5">
    <v>en-US</v>
    <v>a1slur</v>
    <v>268435456</v>
    <v>1</v>
    <v>Powered by Refinitiv</v>
    <v>7</v>
    <v>FORTUNE BRANDS HOME &amp; SECURITY, INC. (XNYS:FBHS)</v>
    <v>8</v>
    <v>9</v>
    <v>Finance</v>
    <v>5</v>
    <v>114.005</v>
    <v>78.81</v>
    <v>1.6214</v>
    <v>-0.39</v>
    <v>-6.0000000000000002E-5</v>
    <v>-4.0990000000000002E-3</v>
    <v>-5.6849999999999999E-3</v>
    <v>USD</v>
    <v>Fortune Brands Home &amp; Security, Inc. is a home and security products company. The Company operates in three segments: Cabinets, Plumbing and Outdoors &amp; Security. Cabinets segment manufactures semi-custom and custom cabinetry, as well as vanities, for the kitchen, bath and other parts of the home under the Diamond, Aristokraft, Mid-Continent, Kitchen Craft, Homecrest, Omega, StarMark, Schrock, Decora and Mantra brands. Plumbing segment manufactures or assembles and sells faucets, accessories, kitchen sinks and waste disposals under the Moen, Riobel, Victoria+Albert, Perrin &amp; Rowe and Shaws brands. Outdoors &amp; Security segment manufactures and sells fiberglass and steel entry door systems under the Therma-Tru brand name, composite decking and railing under the Fiberon brand name, and urethane millwork under the Fypon brand name. It also manufactures, sources and distributes locks, safety and security devices, and electronic security products under the Master Lock and American Lock brands.</v>
    <v>27500</v>
    <v>New York Stock Exchange</v>
    <v>XNYS</v>
    <v>XNYS</v>
    <v>520 Lake Cook Rd, DEERFIELD, IL, 60015 US</v>
    <v>95.04</v>
    <v>Homebuilding &amp; Construction Supplies</v>
    <v>Stock</v>
    <v>44456.958333378905</v>
    <v>925</v>
    <v>93.99</v>
    <v>13064030000</v>
    <v>FORTUNE BRANDS HOME &amp; SECURITY, INC.</v>
    <v>FORTUNE BRANDS HOME &amp; SECURITY, INC.</v>
    <v>94.23</v>
    <v>18.4955</v>
    <v>95.14</v>
    <v>94.75</v>
    <v>94.744299999999996</v>
    <v>137878900</v>
    <v>FBHS</v>
    <v>FORTUNE BRANDS HOME &amp; SECURITY, INC. (XNYS:FBHS)</v>
    <v>1678757</v>
    <v>624453</v>
    <v>1988</v>
  </rv>
  <rv s="4">
    <v>926</v>
  </rv>
  <rv s="0">
    <v>http://en.wikipedia.org/wiki/21st_Century_Fox</v>
    <v>Wikipedia</v>
  </rv>
  <rv s="1">
    <v>0</v>
    <v>928</v>
  </rv>
  <rv s="2">
    <v>6</v>
    <v>https://www.bing.com/th?id=AMMS_ab4ddd3eb7ec7d1e563e6e0c4aba379a&amp;qlt=95</v>
    <v>929</v>
    <v>0</v>
    <v>https://www.bing.com/images/search?form=xlimg&amp;q=21st+century+fox</v>
    <v>Image of FOX CORPORATION</v>
  </rv>
  <rv s="0">
    <v>https://www.bing.com/financeapi/forcetrigger?t=bp8fww&amp;q=XNAS%3aFOXA&amp;form=skydnc</v>
    <v>Learn more on Bing</v>
  </rv>
  <rv s="13">
    <v>en-US</v>
    <v>bp8fww</v>
    <v>268435456</v>
    <v>1</v>
    <v>Powered by Refinitiv</v>
    <v>24</v>
    <v>FOX CORPORATION (XNAS:FOXA)</v>
    <v>3</v>
    <v>25</v>
    <v>Finance</v>
    <v>5</v>
    <v>44.8</v>
    <v>24.934999999999999</v>
    <v>0.38</v>
    <v>-1.2728999999999999E-2</v>
    <v>1.0179000000000001E-2</v>
    <v>-0.48</v>
    <v>USD</v>
    <v>Fox Corporation is a news, sports and entertainment company. The Company operates through three segments: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38.1</v>
    <v>930</v>
    <v>Media &amp; Publishing</v>
    <v>Stock</v>
    <v>44456.93556844844</v>
    <v>931</v>
    <v>37.22</v>
    <v>21019050000</v>
    <v>FOX CORPORATION</v>
    <v>FOX CORPORATION</v>
    <v>37.22</v>
    <v>10.396599999999999</v>
    <v>37.33</v>
    <v>37.71</v>
    <v>37.229999999999997</v>
    <v>574785300</v>
    <v>FOXA</v>
    <v>FOX CORPORATION (XNAS:FOXA)</v>
    <v>5179176</v>
    <v>2105871</v>
    <v>2018</v>
  </rv>
  <rv s="4">
    <v>932</v>
  </rv>
  <rv s="0">
    <v>https://www.bing.com/financeapi/forcetrigger?t=bp8fzr&amp;q=XNAS%3aFOX&amp;form=skydnc</v>
    <v>Learn more on Bing</v>
  </rv>
  <rv s="13">
    <v>en-US</v>
    <v>bp8fzr</v>
    <v>268435456</v>
    <v>1</v>
    <v>Powered by Refinitiv</v>
    <v>24</v>
    <v>FOX CORPORATION (XNAS:FOX)</v>
    <v>3</v>
    <v>25</v>
    <v>Finance</v>
    <v>5</v>
    <v>42.14</v>
    <v>24.81</v>
    <v>0.41</v>
    <v>-1.4530000000000001E-2</v>
    <v>1.1819E-2</v>
    <v>-0.51</v>
    <v>USD</v>
    <v>Fox Corporation is a news, sports and entertainment company. The Company operates through three segments: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35.58</v>
    <v>930</v>
    <v>Media &amp; Publishing</v>
    <v>Stock</v>
    <v>44456.912094803127</v>
    <v>934</v>
    <v>34.6</v>
    <v>21019050000</v>
    <v>FOX CORPORATION</v>
    <v>FOX CORPORATION</v>
    <v>34.630000000000003</v>
    <v>13.705399999999999</v>
    <v>34.69</v>
    <v>35.1</v>
    <v>34.590000000000003</v>
    <v>574785300</v>
    <v>FOX</v>
    <v>FOX CORPORATION (XNAS:FOX)</v>
    <v>2712219</v>
    <v>806640</v>
    <v>2018</v>
  </rv>
  <rv s="4">
    <v>935</v>
  </rv>
  <rv s="0">
    <v>http://en.wikipedia.org/wiki/Franklin_Templeton_Investments</v>
    <v>Wikipedia</v>
  </rv>
  <rv s="1">
    <v>316</v>
    <v>937</v>
  </rv>
  <rv s="2">
    <v>6</v>
    <v>https://www.bing.com/th?id=AMMS_7d8003787edf2285f5798b1ea3865181&amp;qlt=95</v>
    <v>938</v>
    <v>0</v>
    <v>https://www.bing.com/images/search?form=xlimg&amp;q=franklin+templeton+investments</v>
    <v>Image of FRANKLIN RESOURCES, INC.</v>
  </rv>
  <rv s="0">
    <v>https://www.bing.com/financeapi/forcetrigger?t=a1odgh&amp;q=XNYS%3aBEN&amp;form=skydnc</v>
    <v>Learn more on Bing</v>
  </rv>
  <rv s="3">
    <v>en-US</v>
    <v>a1odgh</v>
    <v>268435456</v>
    <v>1</v>
    <v>Powered by Refinitiv</v>
    <v>0</v>
    <v>FRANKLIN RESOURCES, INC. (XNYS:BEN)</v>
    <v>3</v>
    <v>4</v>
    <v>Finance</v>
    <v>5</v>
    <v>35.94</v>
    <v>17.97</v>
    <v>1.2309000000000001</v>
    <v>-0.34</v>
    <v>2.1385000000000001E-2</v>
    <v>-1.0736000000000001E-2</v>
    <v>0.67</v>
    <v>USD</v>
    <v>Franklin Resources, Inc. is a holding company. The Company, along with its subsidiaries, operates as Franklin Templeton Investments. It is a global investment management company that provides investment management and related services to retail, institutional and high net-worth clients in jurisdictions around the world. The Company offers its investment products and services under the Franklin, Templeton, Franklin Mutual Series, Franklin Bissett, Fiduciary Trust, Darby, Balanced Equity Management, K2 and LibertyShares brand names. Its products include investment funds and institutional, high net-worth and separately managed accounts (collectively, sponsored investment products (SIPs)). It offers various types of SIPs, such as the United States funds, cross-border funds, local/regional funds, and other managed accounts, alternative investment products and trusts. Its investment funds include the United States-registered funds, non-United States-registered funds and unregistered funds.</v>
    <v>10600</v>
    <v>New York Stock Exchange</v>
    <v>XNYS</v>
    <v>XNYS</v>
    <v>1 Franklin Pkwy Bldg 920, SAN MATEO, CA, 94403-1906 US</v>
    <v>32.06</v>
    <v>939</v>
    <v>Investment Banking &amp; Investment Services</v>
    <v>Stock</v>
    <v>44456.996876573437</v>
    <v>940</v>
    <v>31.3</v>
    <v>15754420000</v>
    <v>FRANKLIN RESOURCES, INC.</v>
    <v>FRANKLIN RESOURCES, INC.</v>
    <v>31.53</v>
    <v>13.085100000000001</v>
    <v>31.67</v>
    <v>31.33</v>
    <v>32</v>
    <v>502854200</v>
    <v>BEN</v>
    <v>FRANKLIN RESOURCES, INC. (XNYS:BEN)</v>
    <v>5134402</v>
    <v>2064105</v>
    <v>1969</v>
  </rv>
  <rv s="4">
    <v>941</v>
  </rv>
  <rv s="0">
    <v>http://it.wikipedia.org/wiki/Freeport-McMoRan</v>
    <v>Wikipedia</v>
  </rv>
  <rv s="1">
    <v>0</v>
    <v>943</v>
  </rv>
  <rv s="2">
    <v>6</v>
    <v>https://www.bing.com/th?id=AMMS_950fd2706842a64294bf699d021bef78&amp;qlt=95</v>
    <v>944</v>
    <v>0</v>
    <v>https://www.bing.com/images/search?form=xlimg&amp;q=freeport-mcmoran</v>
    <v>Image of FREEPORT-MCMORAN INC.</v>
  </rv>
  <rv s="0">
    <v>https://www.bing.com/financeapi/forcetrigger?t=a1sp52&amp;q=XNYS%3aFCX&amp;form=skydnc</v>
    <v>Learn more on Bing</v>
  </rv>
  <rv s="3">
    <v>en-US</v>
    <v>a1sp52</v>
    <v>268435456</v>
    <v>1</v>
    <v>Powered by Refinitiv</v>
    <v>0</v>
    <v>FREEPORT-MCMORAN INC. (XNYS:FCX)</v>
    <v>3</v>
    <v>4</v>
    <v>Finance</v>
    <v>5</v>
    <v>46.1</v>
    <v>14.6701</v>
    <v>2.101</v>
    <v>-1.25</v>
    <v>-1.5129999999999998E-3</v>
    <v>-3.6442999999999996E-2</v>
    <v>-0.05</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24500</v>
    <v>New York Stock Exchange</v>
    <v>XNYS</v>
    <v>XNYS</v>
    <v>333 N Central Ave, PHOENIX, AZ, 85004-2121 US</v>
    <v>34.58</v>
    <v>945</v>
    <v>Metals &amp; Mining</v>
    <v>Stock</v>
    <v>44456.999672360937</v>
    <v>946</v>
    <v>32.57</v>
    <v>48519530000</v>
    <v>FREEPORT-MCMORAN INC.</v>
    <v>FREEPORT-MCMORAN INC.</v>
    <v>34.26</v>
    <v>17.938199999999998</v>
    <v>34.299999999999997</v>
    <v>33.049999999999997</v>
    <v>33</v>
    <v>1468064000</v>
    <v>FCX</v>
    <v>FREEPORT-MCMORAN INC. (XNYS:FCX)</v>
    <v>37567715</v>
    <v>16894343</v>
    <v>1987</v>
  </rv>
  <rv s="4">
    <v>947</v>
  </rv>
  <rv s="0">
    <v>http://ko.wikipedia.org/wiki/갭_(기업)</v>
    <v>Wikipedia</v>
  </rv>
  <rv s="1">
    <v>0</v>
    <v>949</v>
  </rv>
  <rv s="2">
    <v>6</v>
    <v>https://www.bing.com/th?id=AMMS_dec641ef8d5f60ab8eab3f86c06c2a89&amp;qlt=95</v>
    <v>950</v>
    <v>0</v>
    <v>https://www.bing.com/images/search?form=xlimg&amp;q=gap+inc.</v>
    <v>Image of THE GAP, INC.</v>
  </rv>
  <rv s="0">
    <v>https://www.bing.com/financeapi/forcetrigger?t=a1u5hw&amp;q=XNYS%3aGPS&amp;form=skydnc</v>
    <v>Learn more on Bing</v>
  </rv>
  <rv s="3">
    <v>en-US</v>
    <v>a1u5hw</v>
    <v>268435456</v>
    <v>1</v>
    <v>Powered by Refinitiv</v>
    <v>0</v>
    <v>THE GAP, INC. (XNYS:GPS)</v>
    <v>3</v>
    <v>4</v>
    <v>Finance</v>
    <v>5</v>
    <v>37.630000000000003</v>
    <v>15.76</v>
    <v>1.6136999999999999</v>
    <v>0.15</v>
    <v>-6.1599999999999997E-3</v>
    <v>6.1980000000000004E-3</v>
    <v>-0.15</v>
    <v>USD</v>
    <v>The Gap, Inc. is an apparel retail company. The Company offers apparel, accessories, and personal care products for men, women, and children under the Old Navy, Gap, Banana Republic, Athleta, Intermix, Janie and Jack, and Hill City brands. Its products are available to customers online through Company-owned Websites and through the use of third-parties that provide logistics and fulfillment services. The Company’s omni-channel services, including order-in-store, reserve-in-store, find-in-store and ship-from-store that are tailored across its portfolio of brands. The Company also sells products that are designed and manufactured by branded third-parties, especially at its Intermix brands. It has Company-operated stores in the United States, Canada, the United Kingdom, France, Ireland, Japan, Italy, China, Hong Kong, Taiwan, and Mexico. It operates Gap, Banana Republic and Old Navy stores throughout Asia, Australia, Europe, Latin America, the Middle East and Africa.</v>
    <v>117000</v>
    <v>New York Stock Exchange</v>
    <v>XNYS</v>
    <v>XNYS</v>
    <v>2 Folsom St, SAN FRANCISCO, CA, 94105-1205 US</v>
    <v>25</v>
    <v>951</v>
    <v>Specialty Retailers</v>
    <v>Stock</v>
    <v>44456.99783442109</v>
    <v>952</v>
    <v>24.22</v>
    <v>9158158000</v>
    <v>THE GAP, INC.</v>
    <v>THE GAP, INC.</v>
    <v>24.36</v>
    <v>14.6966</v>
    <v>24.2</v>
    <v>24.35</v>
    <v>24.2</v>
    <v>376105100</v>
    <v>GPS</v>
    <v>THE GAP, INC. (XNYS:GPS)</v>
    <v>8694932</v>
    <v>7820618</v>
    <v>1988</v>
  </rv>
  <rv s="4">
    <v>953</v>
  </rv>
  <rv s="0">
    <v>https://www.bing.com/financeapi/forcetrigger?t=a1u6sm&amp;q=XNAS%3aGRMN&amp;form=skydnc</v>
    <v>Learn more on Bing</v>
  </rv>
  <rv s="5">
    <v>en-US</v>
    <v>a1u6sm</v>
    <v>268435456</v>
    <v>1</v>
    <v>Powered by Refinitiv</v>
    <v>7</v>
    <v>Garmin Ltd (XNAS:GRMN)</v>
    <v>8</v>
    <v>9</v>
    <v>Finance</v>
    <v>5</v>
    <v>178.80500000000001</v>
    <v>91.84</v>
    <v>1.0122</v>
    <v>-1.36</v>
    <v>-9.5659999999999994E-4</v>
    <v>-8.0649999999999993E-3</v>
    <v>-0.16</v>
    <v>USD</v>
    <v>Garmin Ltd. (Garmin) and subsidiaries offer global positioning system (GPS) navigation and wireless devices and applications. The Company operates through five segments. It offers a range of auto navigation products, as well as a range of products and applications designed for the mobile GPS market. It offers products to consumers around the world, including Outdoor Handhelds, Wearable Devices, Golf Devices, and Dog Tracking and Training/Pet Obedience Devices. It offers a range of products designed for use in fitness and activity tracking. Garmin offers a range of products designed for use in fitness and activity tracking. Its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v>
    <v>16000</v>
    <v>Nasdaq Stock Market</v>
    <v>XNAS</v>
    <v>XNAS</v>
    <v>Muehlentalstrasse 2, SCHAFFHAUSEN, SCHAFFHAUSEN, 8200 CH</v>
    <v>168.9785</v>
    <v>Communications &amp; Networking</v>
    <v>Stock</v>
    <v>44456.997736249999</v>
    <v>955</v>
    <v>165.87</v>
    <v>32167750000</v>
    <v>Garmin Ltd</v>
    <v>Garmin Ltd</v>
    <v>167.71</v>
    <v>27.410499999999999</v>
    <v>168.62</v>
    <v>167.26</v>
    <v>167.1</v>
    <v>192321900</v>
    <v>GRMN</v>
    <v>Garmin Ltd (XNAS:GRMN)</v>
    <v>1441477</v>
    <v>592205</v>
    <v>2010</v>
  </rv>
  <rv s="4">
    <v>956</v>
  </rv>
  <rv s="0">
    <v>http://en.wikipedia.org/wiki/Gartner</v>
    <v>Wikipedia</v>
  </rv>
  <rv s="1">
    <v>0</v>
    <v>958</v>
  </rv>
  <rv s="2">
    <v>6</v>
    <v>https://www.bing.com/th?id=AMMS_a616cccf1a7335e2517b6f2f3edcefb7&amp;qlt=95</v>
    <v>959</v>
    <v>0</v>
    <v>https://www.bing.com/images/search?form=xlimg&amp;q=gartner</v>
    <v>Image of GARTNER, INC.</v>
  </rv>
  <rv s="0">
    <v>https://www.bing.com/financeapi/forcetrigger?t=a1vtoc&amp;q=XNYS%3aIT&amp;form=skydnc</v>
    <v>Learn more on Bing</v>
  </rv>
  <rv s="3">
    <v>en-US</v>
    <v>a1vtoc</v>
    <v>268435456</v>
    <v>1</v>
    <v>Powered by Refinitiv</v>
    <v>0</v>
    <v>GARTNER, INC. (XNYS:IT)</v>
    <v>3</v>
    <v>4</v>
    <v>Finance</v>
    <v>5</v>
    <v>318.29500000000002</v>
    <v>115.86</v>
    <v>1.5973999999999999</v>
    <v>-5.6</v>
    <v>7.0889999999999994E-4</v>
    <v>-1.7725000000000001E-2</v>
    <v>0.22</v>
    <v>USD</v>
    <v>Gartner, Inc. (Gartner) is a research and advisory company. The Company is an advisor and objective resource for more than 15,000 organizations in more than 100 countries. It creates and distributes its research content through published reports, interactive tools, facilitated peer networking, briefings, consulting and advisory services, and its conferences, including the Gartner Symposium/Xpo series. It operates through three segments: Research, Conferences and Consulting. Research segment provides objective insights and advice on the mission-critical priorities of businesses across functional areas of an enterprise through research and other reports. Conferences segment holds conferences for business and technology professionals and technology providers. Consulting segment provides custom consulting engagements. Its consultants provide fact-based consulting services to enable clients use and manage information technology (IT).</v>
    <v>15600</v>
    <v>New York Stock Exchange</v>
    <v>XNYS</v>
    <v>XNYS</v>
    <v>PO Box 10212, 56 Top Gallant Rd, STAMFORD, CT, 06904-2212 US</v>
    <v>317.33</v>
    <v>960</v>
    <v>Software &amp; IT Services</v>
    <v>Stock</v>
    <v>44456.958333367969</v>
    <v>961</v>
    <v>309.27999999999997</v>
    <v>25958720000</v>
    <v>GARTNER, INC.</v>
    <v>GARTNER, INC.</v>
    <v>314.97000000000003</v>
    <v>48.679299999999998</v>
    <v>315.93</v>
    <v>310.33</v>
    <v>310.55</v>
    <v>83648750</v>
    <v>IT</v>
    <v>GARTNER, INC. (XNYS:IT)</v>
    <v>1462999</v>
    <v>523602</v>
    <v>1990</v>
  </rv>
  <rv s="4">
    <v>962</v>
  </rv>
  <rv s="0">
    <v>https://www.bing.com/financeapi/forcetrigger?t=a1tppr&amp;q=XNYS%3aGD&amp;form=skydnc</v>
    <v>Learn more on Bing</v>
  </rv>
  <rv s="5">
    <v>en-US</v>
    <v>a1tppr</v>
    <v>268435456</v>
    <v>1</v>
    <v>Powered by Refinitiv</v>
    <v>7</v>
    <v>GENERAL DYNAMICS CORPORATION (XNYS:GD)</v>
    <v>8</v>
    <v>9</v>
    <v>Finance</v>
    <v>5</v>
    <v>206.46</v>
    <v>129.16999999999999</v>
    <v>1.1323000000000001</v>
    <v>0.24</v>
    <v>-1.3320000000000001E-3</v>
    <v>1.232E-3</v>
    <v>-0.25990000000000002</v>
    <v>USD</v>
    <v>General Dynamics Corporation is a global aerospace and defense company. The Company offers a portfolio of products and services in business aviation; ship construction and repair; land combat vehicles, weapons systems and munitions; and technology products and services. It operates Its operating segments include Aerospace, Marine Systems, Combat Systems and Technologies. Its Aerospace segment produces business jets and the standard bearer in aircraft repair, support and completion services. Its Marine Systems segment designs and builds nuclear-powered submarines and offers in surface combatants and auxiliary ship design and construction for the United States Navy. Its Combat Systems segment manufactures land combat solutions, including wheeled and tracked combat vehicles, weapons systems and munitions. Its Technologies segment provides a spectrum of services, technologies and products to market that seeks solutions combining electronic hardware with specialized software.</v>
    <v>100700</v>
    <v>New York Stock Exchange</v>
    <v>XNYS</v>
    <v>XNYS</v>
    <v>11011 Sunset Hills Rd, RESTON, VA, 20190-5311 US</v>
    <v>195.79</v>
    <v>Aerospace &amp; Defense</v>
    <v>Stock</v>
    <v>44456.970933020311</v>
    <v>964</v>
    <v>193.57</v>
    <v>54544120000</v>
    <v>GENERAL DYNAMICS CORPORATION</v>
    <v>GENERAL DYNAMICS CORPORATION</v>
    <v>194.12</v>
    <v>16.970700000000001</v>
    <v>194.88</v>
    <v>195.12</v>
    <v>194.86009999999999</v>
    <v>279541400</v>
    <v>GD</v>
    <v>GENERAL DYNAMICS CORPORATION (XNYS:GD)</v>
    <v>2722349</v>
    <v>833675</v>
    <v>1952</v>
  </rv>
  <rv s="4">
    <v>965</v>
  </rv>
  <rv s="0">
    <v>http://en.wikipedia.org/wiki/General_Electric</v>
    <v>Wikipedia</v>
  </rv>
  <rv s="1">
    <v>0</v>
    <v>967</v>
  </rv>
  <rv s="2">
    <v>6</v>
    <v>https://www.bing.com/th?id=AMMS_301c5fbc1963a22028790c2c83b0dc3c&amp;qlt=95</v>
    <v>968</v>
    <v>0</v>
    <v>https://www.bing.com/images/search?form=xlimg&amp;q=general+electric</v>
    <v>Image of GENERAL ELECTRIC COMPANY</v>
  </rv>
  <rv s="0">
    <v>https://www.bing.com/financeapi/forcetrigger?t=a1tr1h&amp;q=XNYS%3aGE&amp;form=skydnc</v>
    <v>Learn more on Bing</v>
  </rv>
  <rv s="3">
    <v>en-US</v>
    <v>a1tr1h</v>
    <v>268435456</v>
    <v>1</v>
    <v>Powered by Refinitiv</v>
    <v>0</v>
    <v>GENERAL ELECTRIC COMPANY (XNYS:GE)</v>
    <v>3</v>
    <v>4</v>
    <v>Finance</v>
    <v>5</v>
    <v>115.32</v>
    <v>48</v>
    <v>1.0831</v>
    <v>-0.87</v>
    <v>-1.6919999999999999E-3</v>
    <v>-8.5850000000000006E-3</v>
    <v>-0.17</v>
    <v>USD</v>
    <v>General Electric Company is an industrial company. The Company operates through its industrial segments, Power, Renewable Energy, Aviation and Healthcare, and its financial services segment, Capital. Its segments include Power, which serves power generation, industrial, government and other customers with products and services related to energy production; Renewable Energy, which provides solutions for renewable energy; Aviation, which includes commercial and military aircraft engines, and integrated digital components, electric power and mechanical aircraft systems; Healthcare, which provides healthcare technologies in medical imaging, digital solutions, patient monitoring and diagnostics, and drug discovery, and Capital, which is a financial services division.</v>
    <v>174000</v>
    <v>New York Stock Exchange</v>
    <v>XNYS</v>
    <v>XNYS</v>
    <v>5 NECCO STREET, BOSTON, MA, 02210 US</v>
    <v>101.86360000000001</v>
    <v>969</v>
    <v>Consumer Goods Conglomerates</v>
    <v>Stock</v>
    <v>44456.996850995311</v>
    <v>970</v>
    <v>100.13</v>
    <v>110282200000</v>
    <v>GENERAL ELECTRIC COMPANY</v>
    <v>GENERAL ELECTRIC COMPANY</v>
    <v>101.15</v>
    <v>183.16220000000001</v>
    <v>101.34</v>
    <v>100.47</v>
    <v>100.3</v>
    <v>1097663000</v>
    <v>GE</v>
    <v>GENERAL ELECTRIC COMPANY (XNYS:GE)</v>
    <v>10721927</v>
    <v>8567931</v>
    <v>1892</v>
  </rv>
  <rv s="4">
    <v>971</v>
  </rv>
  <rv s="0">
    <v>http://en.wikipedia.org/wiki/General_Mills</v>
    <v>Wikipedia</v>
  </rv>
  <rv s="1">
    <v>0</v>
    <v>973</v>
  </rv>
  <rv s="2">
    <v>6</v>
    <v>https://www.bing.com/th?id=AMMS_0f6107f2200a71882f4cb1dcec7e033d&amp;qlt=95</v>
    <v>974</v>
    <v>0</v>
    <v>https://www.bing.com/images/search?form=xlimg&amp;q=general+mills</v>
    <v>Image of GENERAL MILLS, INC.</v>
  </rv>
  <rv s="0">
    <v>https://www.bing.com/financeapi/forcetrigger?t=a1tvzr&amp;q=XNYS%3aGIS&amp;form=skydnc</v>
    <v>Learn more on Bing</v>
  </rv>
  <rv s="3">
    <v>en-US</v>
    <v>a1tvzr</v>
    <v>268435456</v>
    <v>1</v>
    <v>Powered by Refinitiv</v>
    <v>0</v>
    <v>GENERAL MILLS, INC. (XNYS:GIS)</v>
    <v>3</v>
    <v>4</v>
    <v>Finance</v>
    <v>5</v>
    <v>64.651899999999998</v>
    <v>53.96</v>
    <v>0.53400000000000003</v>
    <v>0.2</v>
    <v>-5.2610000000000001E-3</v>
    <v>3.4060000000000002E-3</v>
    <v>-0.31</v>
    <v>USD</v>
    <v>General Mills, Inc., is a manufacturer and marketer of branded consumer foods sold through retail stores. The Company is a supplier of branded and unbranded food products to the North American foodservice and commercial baking industries. It also manufactures and markets natural pet food. The Company’s segments include North America Retail; Convenience Stores &amp; Foodservice; Europe &amp; Australia; Asia &amp; Latin America; and Pet. The Company offers a range of food products with a focus on categories, including snacks, including grain, fruit and savory snacks, nutrition bars, and frozen hot snacks; ready-to-eat cereal; convenient meals, including meal kits, ethnic meals, pizza, soup, side dish mixes, frozen breakfast and frozen entrees; yogurt; wholesome natural pet food; super-premium ice cream; baking mixes and ingredients, and refrigerated and frozen dough.</v>
    <v>35000</v>
    <v>New York Stock Exchange</v>
    <v>XNYS</v>
    <v>XNYS</v>
    <v>Number One General Mills Blvd, MINNEAPOLIS, MN, 55426 US</v>
    <v>59.19</v>
    <v>975</v>
    <v>Food &amp; Tobacco</v>
    <v>Stock</v>
    <v>44456.991579212503</v>
    <v>976</v>
    <v>58.297699999999999</v>
    <v>35721860000</v>
    <v>GENERAL MILLS, INC.</v>
    <v>GENERAL MILLS, INC.</v>
    <v>58.51</v>
    <v>15.540699999999999</v>
    <v>58.72</v>
    <v>58.92</v>
    <v>58.61</v>
    <v>606277300</v>
    <v>GIS</v>
    <v>GENERAL MILLS, INC. (XNYS:GIS)</v>
    <v>6750571</v>
    <v>3680500</v>
    <v>1928</v>
  </rv>
  <rv s="4">
    <v>977</v>
  </rv>
  <rv s="0">
    <v>https://www.bing.com/financeapi/forcetrigger?t=a1tyrw&amp;q=XNYS%3aGM&amp;form=skydnc</v>
    <v>Learn more on Bing</v>
  </rv>
  <rv s="5">
    <v>en-US</v>
    <v>a1tyrw</v>
    <v>268435456</v>
    <v>1</v>
    <v>Powered by Refinitiv</v>
    <v>7</v>
    <v>GENERAL MOTORS COMPANY (XNYS:GM)</v>
    <v>8</v>
    <v>9</v>
    <v>Finance</v>
    <v>5</v>
    <v>64.3</v>
    <v>28.24</v>
    <v>1.2894000000000001</v>
    <v>-0.19</v>
    <v>-2.7269999999999998E-3</v>
    <v>-3.6880000000000003E-3</v>
    <v>-0.14000000000000001</v>
    <v>USD</v>
    <v>General Motors Company designs, builds and sells trucks, crossovers, cars and automobile parts worldwide. The Company provides automotive financing services through General Motors Financial Company, Inc. (GM Financial). GM North America (GMNA) and GM International (GMI) are its automotive segments. GMNA and GMI meets the demands of customers in North America with vehicles developed, manufactured and marketed under the Buick, Cadillac, Chevrolet, GMC and Holden brands. The Company's segments include GMNA, GMI, Cruise and GM Financial. The Company’s subsidiaries and business units include OnStar LLC, which provides vehicle connectivity services; Cruise LLC, which is in the development and commercialization of self-driving technology; GM Financial Co., is its finance subsidiary, and BrightDrop, which is developing an ecosystem and electrified products and services to help in first to last mile delivery operations.</v>
    <v>155000</v>
    <v>New York Stock Exchange</v>
    <v>XNYS</v>
    <v>XNYS</v>
    <v>300 Renaissance Center, DETROIT, MI, 48265-0001 US</v>
    <v>51.93</v>
    <v>Automobiles &amp; Auto Parts</v>
    <v>Stock</v>
    <v>44456.994179721878</v>
    <v>979</v>
    <v>50.99</v>
    <v>74516980000</v>
    <v>GENERAL MOTORS COMPANY</v>
    <v>GENERAL MOTORS COMPANY</v>
    <v>51.33</v>
    <v>5.9581999999999997</v>
    <v>51.52</v>
    <v>51.33</v>
    <v>51.19</v>
    <v>1451724000</v>
    <v>GM</v>
    <v>GENERAL MOTORS COMPANY (XNYS:GM)</v>
    <v>45119255</v>
    <v>16029309</v>
    <v>2009</v>
  </rv>
  <rv s="4">
    <v>980</v>
  </rv>
  <rv s="0">
    <v>https://www.bing.com/financeapi/forcetrigger?t=a1u4fr&amp;q=XNYS%3aGPC&amp;form=skydnc</v>
    <v>Learn more on Bing</v>
  </rv>
  <rv s="5">
    <v>en-US</v>
    <v>a1u4fr</v>
    <v>268435456</v>
    <v>1</v>
    <v>Powered by Refinitiv</v>
    <v>7</v>
    <v>GENUINE PARTS COMPANY (XNYS:GPC)</v>
    <v>8</v>
    <v>9</v>
    <v>Finance</v>
    <v>5</v>
    <v>135.93</v>
    <v>88.99</v>
    <v>1.1204000000000001</v>
    <v>-2.19</v>
    <v>0</v>
    <v>-1.7634E-2</v>
    <v>0</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50000</v>
    <v>New York Stock Exchange</v>
    <v>XNYS</v>
    <v>XNYS</v>
    <v>2999 Wildwood Pkwy, ATLANTA, GA, 30339-8580 US</v>
    <v>124.31</v>
    <v>Automobiles &amp; Auto Parts</v>
    <v>Stock</v>
    <v>44456.958333356248</v>
    <v>982</v>
    <v>121.92</v>
    <v>17471930000</v>
    <v>GENUINE PARTS COMPANY</v>
    <v>GENUINE PARTS COMPANY</v>
    <v>123.67</v>
    <v>21.9848</v>
    <v>124.19</v>
    <v>122</v>
    <v>122</v>
    <v>143212500</v>
    <v>GPC</v>
    <v>GENUINE PARTS COMPANY (XNYS:GPC)</v>
    <v>1030250</v>
    <v>538868</v>
    <v>1928</v>
  </rv>
  <rv s="4">
    <v>983</v>
  </rv>
  <rv s="0">
    <v>https://www.bing.com/financeapi/forcetrigger?t=a1tvoc&amp;q=XNAS%3aGILD&amp;form=skydnc</v>
    <v>Learn more on Bing</v>
  </rv>
  <rv s="5">
    <v>en-US</v>
    <v>a1tvoc</v>
    <v>268435456</v>
    <v>1</v>
    <v>Powered by Refinitiv</v>
    <v>7</v>
    <v>GILEAD SCIENCES, INC. (XNAS:GILD)</v>
    <v>8</v>
    <v>9</v>
    <v>Finance</v>
    <v>5</v>
    <v>73.3399</v>
    <v>56.56</v>
    <v>0.41699999999999998</v>
    <v>0.28000000000000003</v>
    <v>-2.9329999999999998E-3</v>
    <v>3.9250000000000005E-3</v>
    <v>-0.21</v>
    <v>USD</v>
    <v>Gilead Sciences, Inc. is a biopharmaceutical company that is focused on advancing medicines to prevent and treat diseases, including human immunodeficiency virus (HIV), viral hepatitis and cancer. The Company's portfolio of products and pipeline of investigational drugs includes treatments for HIV/acquired immune deficiency syndrome (AIDS), COVID-19, liver diseases, hematology/oncology/cell therapy and other. Its products for HIV/AIDS patients include Biktarvy, Descovy, Odefsey, Genvoya, Stribild, Complera/Eviplera, Truvada and Atripla. It offers Veklury to patients with COVID-19. The Company's products for patients with liver diseases include Vemlidy, Epclusa, Harvoni, Viread and Vosevi. Its products under hematology/oncology/cell therapy include Yescarta, Tecartus, Trodelvy and Zydelig. Other products include Letairis, Ranexa and AmBisome. Its products for various inflammation/respiratory diseases include Cayston and Tamiflu. The Company operates in more than 335 countries worldwide.</v>
    <v>13600</v>
    <v>Nasdaq Stock Market</v>
    <v>XNAS</v>
    <v>XNAS</v>
    <v>333 LAKESIDE DR, FOSTER CITY, CA, 94404-1147 US</v>
    <v>71.760000000000005</v>
    <v>Biotechnology &amp; Medical Research</v>
    <v>Stock</v>
    <v>44456.999209131252</v>
    <v>985</v>
    <v>70.44</v>
    <v>89785300000</v>
    <v>GILEAD SCIENCES, INC.</v>
    <v>GILEAD SCIENCES, INC.</v>
    <v>70.83</v>
    <v>17.5075</v>
    <v>71.33</v>
    <v>71.61</v>
    <v>71.400000000000006</v>
    <v>1253809000</v>
    <v>GILD</v>
    <v>GILEAD SCIENCES, INC. (XNAS:GILD)</v>
    <v>10888341</v>
    <v>6226196</v>
    <v>1987</v>
  </rv>
  <rv s="4">
    <v>986</v>
  </rv>
  <rv s="0">
    <v>https://www.bing.com/financeapi/forcetrigger?t=a24bpr&amp;q=XNYS%3aGL&amp;form=skydnc</v>
    <v>Learn more on Bing</v>
  </rv>
  <rv s="5">
    <v>en-US</v>
    <v>a24bpr</v>
    <v>268435456</v>
    <v>1</v>
    <v>Powered by Refinitiv</v>
    <v>7</v>
    <v>GLOBE LIFE INC. (XNYS:GL)</v>
    <v>8</v>
    <v>9</v>
    <v>Finance</v>
    <v>5</v>
    <v>108.22</v>
    <v>75.39</v>
    <v>1.1532</v>
    <v>-2.1800000000000002</v>
    <v>-2.8999999999999998E-3</v>
    <v>-2.3734000000000002E-2</v>
    <v>-0.26</v>
    <v>USD</v>
    <v>Globe Life Inc., formerly Torchmark Corporation, is an insurance holding company. The Company, through its subsidiaries, provides a range of life and health insurance products and annuities to a base of customers. The Company's segments include life insurance, health insurance, annuities and investment. The life insurance segment includes traditional and interest-sensitive whole life insurance as well as term life insurance. The Health insurance products are guaranteed-renewable and include Medicare Supplement, critical illness, accident and limited-benefit supplemental hospital and surgical coverage's. Annuities include fixed-benefit contracts. The Company markets its insurance products through various distribution channels, each of which sells the products of its insurance segments. Its subsidiaries include American Income Life Insurance Company (American Income) and Liberty National Life Insurance Company (Liberty National).</v>
    <v>3261</v>
    <v>New York Stock Exchange</v>
    <v>XNYS</v>
    <v>XNYS</v>
    <v>3700 S Stonebridge Dr, MCKINNEY, TX, 75070-5934 US</v>
    <v>92.353700000000003</v>
    <v>Insurance</v>
    <v>Stock</v>
    <v>44456.958333378905</v>
    <v>988</v>
    <v>89.33</v>
    <v>9121287000</v>
    <v>GLOBE LIFE INC.</v>
    <v>GLOBE LIFE INC.</v>
    <v>91.37</v>
    <v>12.5588</v>
    <v>91.85</v>
    <v>89.67</v>
    <v>89.41</v>
    <v>101720600</v>
    <v>GL</v>
    <v>GLOBE LIFE INC. (XNYS:GL)</v>
    <v>1514242</v>
    <v>262445</v>
    <v>1979</v>
  </rv>
  <rv s="4">
    <v>989</v>
  </rv>
  <rv s="0">
    <v>https://www.bing.com/financeapi/forcetrigger?t=a1u4zr&amp;q=XNYS%3aGPN&amp;form=skydnc</v>
    <v>Learn more on Bing</v>
  </rv>
  <rv s="14">
    <v>en-US</v>
    <v>a1u4zr</v>
    <v>268435456</v>
    <v>1</v>
    <v>Powered by Refinitiv</v>
    <v>26</v>
    <v>GLOBAL PAYMENTS INC. (XNYS:GPN)</v>
    <v>8</v>
    <v>27</v>
    <v>Finance</v>
    <v>5</v>
    <v>220.81</v>
    <v>153.33000000000001</v>
    <v>1.1611</v>
    <v>-1.96</v>
    <v>-1.2339999999999999E-4</v>
    <v>-1.1952000000000001E-2</v>
    <v>-0.02</v>
    <v>USD</v>
    <v>Global Payments Inc. is a provider of payment technology services. The Company provides payment and digital commerce solutions. The Company operates through three segments: Merchant Solutions, Issuer Solutions and Business and Consumer Solutions.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100 countries throughout North America, Europe, Asia-Pacific and Latin America.</v>
    <v>24000</v>
    <v>New York Stock Exchange</v>
    <v>XNYS</v>
    <v>XNYS</v>
    <v>3550 Lenox Rd NE, ATLANTA, GA, 30326-4334 US</v>
    <v>163.88</v>
    <v>Professional &amp; Commercial Services</v>
    <v>Stock</v>
    <v>44456.958333367969</v>
    <v>991</v>
    <v>161.03</v>
    <v>47596000000</v>
    <v>GLOBAL PAYMENTS INC.</v>
    <v>GLOBAL PAYMENTS INC.</v>
    <v>163.49</v>
    <v>56.665300000000002</v>
    <v>163.99</v>
    <v>162.03</v>
    <v>162.01</v>
    <v>293748100</v>
    <v>GPN</v>
    <v>GLOBAL PAYMENTS INC. (XNYS:GPN)</v>
    <v>2129283</v>
    <v>2838652</v>
  </rv>
  <rv s="4">
    <v>992</v>
  </rv>
  <rv s="0">
    <v>http://en.wikipedia.org/wiki/Goldman_Sachs</v>
    <v>Wikipedia</v>
  </rv>
  <rv s="1">
    <v>0</v>
    <v>994</v>
  </rv>
  <rv s="2">
    <v>6</v>
    <v>https://www.bing.com/th?id=AMMS_2f362d8bafa3276f41a517a3b845586a&amp;qlt=95</v>
    <v>995</v>
    <v>0</v>
    <v>https://www.bing.com/images/search?form=xlimg&amp;q=goldman+sachs</v>
    <v>Image of THE GOLDMAN SACHS GROUP, INC.</v>
  </rv>
  <rv s="0">
    <v>https://www.bing.com/financeapi/forcetrigger?t=a1u7xm&amp;q=XNYS%3aGS&amp;form=skydnc</v>
    <v>Learn more on Bing</v>
  </rv>
  <rv s="3">
    <v>en-US</v>
    <v>a1u7xm</v>
    <v>268435456</v>
    <v>1</v>
    <v>Powered by Refinitiv</v>
    <v>0</v>
    <v>THE GOLDMAN SACHS GROUP, INC. (XNYS:GS)</v>
    <v>3</v>
    <v>4</v>
    <v>Finance</v>
    <v>5</v>
    <v>420.75990000000002</v>
    <v>185.52</v>
    <v>1.498</v>
    <v>-5.22</v>
    <v>-2.1970000000000002E-3</v>
    <v>-1.3159000000000001E-2</v>
    <v>-0.86</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in four business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Consumer &amp; Wealth Management segment provides a range of wealth advisory and banking services, including financial planning, investment management, deposit taking and lending.</v>
    <v>40800</v>
    <v>New York Stock Exchange</v>
    <v>XNYS</v>
    <v>XNYS</v>
    <v>200 West St, NEW YORK, NY, 10282-2102 US</v>
    <v>399.16</v>
    <v>996</v>
    <v>Investment Banking &amp; Investment Services</v>
    <v>Stock</v>
    <v>44456.998677372656</v>
    <v>997</v>
    <v>388.83</v>
    <v>131960200000</v>
    <v>THE GOLDMAN SACHS GROUP, INC.</v>
    <v>THE GOLDMAN SACHS GROUP, INC.</v>
    <v>396.32</v>
    <v>7.2546999999999997</v>
    <v>396.68</v>
    <v>391.46</v>
    <v>390.6</v>
    <v>337097500</v>
    <v>GS</v>
    <v>THE GOLDMAN SACHS GROUP, INC. (XNYS:GS)</v>
    <v>3845123</v>
    <v>2063608</v>
    <v>1998</v>
  </rv>
  <rv s="4">
    <v>998</v>
  </rv>
  <rv s="0">
    <v>http://en.wikipedia.org/wiki/W._W._Grainger</v>
    <v>Wikipedia</v>
  </rv>
  <rv s="1">
    <v>0</v>
    <v>1000</v>
  </rv>
  <rv s="2">
    <v>6</v>
    <v>https://www.bing.com/th?id=AMMS_7731efe62375ca778641311229f9861b&amp;qlt=95</v>
    <v>1001</v>
    <v>0</v>
    <v>https://www.bing.com/images/search?form=xlimg&amp;q=w.+w.+grainger</v>
    <v>Image of W. W. GRAINGER, INC.</v>
  </rv>
  <rv s="0">
    <v>https://www.bing.com/financeapi/forcetrigger?t=a1udz2&amp;q=XNYS%3aGWW&amp;form=skydnc</v>
    <v>Learn more on Bing</v>
  </rv>
  <rv s="3">
    <v>en-US</v>
    <v>a1udz2</v>
    <v>268435456</v>
    <v>1</v>
    <v>Powered by Refinitiv</v>
    <v>0</v>
    <v>W. W. GRAINGER, INC. (XNYS:GWW)</v>
    <v>3</v>
    <v>4</v>
    <v>Finance</v>
    <v>5</v>
    <v>479.87</v>
    <v>337.25</v>
    <v>1.2273000000000001</v>
    <v>-6.58</v>
    <v>0</v>
    <v>-1.6086E-2</v>
    <v>0</v>
    <v>USD</v>
    <v>W.W. Grainger, Inc. is a business-to-business distributor of maintenance, repair and operating (MRO) products and services with operations primarily in North America, Japan and Europe. The Company's MRO product offering is grouped under several broad categories, including material-handling equipment, safety and security supplies, lighting and electrical products, power and hand tools, pumps and plumbing supplies, cleaning and maintenance supplies and metalworking tools. The Company's business segments include High-Touch Solutions North America (N.A.) and Endless Assortment. The High-Touch Solutions N.A. segment includes the Grainger-branded businesses in the United States, Canada, Mexico and Puerto Rico. The Endless Assortment segment includes the Company’s Zoro Tools, Inc. (Zoro) businesses in the United States and United Kingdom, and MonotaRO Co., Ltd. (MonotaRO), which operates in Japan.</v>
    <v>21800</v>
    <v>New York Stock Exchange</v>
    <v>XNYS</v>
    <v>XNYS</v>
    <v>100 Grainger Pkwy, LAKE FOREST, IL, 60045-5202 US</v>
    <v>407.08499999999998</v>
    <v>1002</v>
    <v>Machinery, Equipment &amp; Components</v>
    <v>Stock</v>
    <v>44456.958333356248</v>
    <v>1003</v>
    <v>402.01</v>
    <v>20958890000</v>
    <v>W. W. GRAINGER, INC.</v>
    <v>W. W. GRAINGER, INC.</v>
    <v>406.52</v>
    <v>24.928699999999999</v>
    <v>409.06</v>
    <v>402.48</v>
    <v>402.48</v>
    <v>52074360</v>
    <v>GWW</v>
    <v>W. W. GRAINGER, INC. (XNYS:GWW)</v>
    <v>475841</v>
    <v>261433</v>
    <v>1928</v>
  </rv>
  <rv s="4">
    <v>1004</v>
  </rv>
  <rv s="0">
    <v>https://www.bing.com/financeapi/forcetrigger?t=a1uuvh&amp;q=XNYS%3aHRB&amp;form=skydnc</v>
    <v>Learn more on Bing</v>
  </rv>
  <rv s="5">
    <v>en-US</v>
    <v>a1uuvh</v>
    <v>268435456</v>
    <v>1</v>
    <v>Powered by Refinitiv</v>
    <v>7</v>
    <v>H &amp; R BLOCK, INC. (XNYS:HRB)</v>
    <v>8</v>
    <v>9</v>
    <v>Finance</v>
    <v>5</v>
    <v>26.513200000000001</v>
    <v>13.51</v>
    <v>0.86929999999999996</v>
    <v>7.0000000000000007E-2</v>
    <v>-3.9919999999999995E-4</v>
    <v>2.8020000000000002E-3</v>
    <v>-0.01</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3600</v>
    <v>New York Stock Exchange</v>
    <v>XNYS</v>
    <v>XNYS</v>
    <v>1 H And R Block Way, KANSAS CITY, MO, 64105-1905 US</v>
    <v>25.25</v>
    <v>Personal &amp; Household Products &amp; Services</v>
    <v>Stock</v>
    <v>44456.958333356248</v>
    <v>1006</v>
    <v>24.9</v>
    <v>4460280000</v>
    <v>H &amp; R BLOCK, INC.</v>
    <v>H &amp; R BLOCK, INC.</v>
    <v>25.04</v>
    <v>7.7469999999999999</v>
    <v>24.98</v>
    <v>25.05</v>
    <v>25.04</v>
    <v>178055100</v>
    <v>HRB</v>
    <v>H &amp; R BLOCK, INC. (XNYS:HRB)</v>
    <v>3282006</v>
    <v>1368376</v>
    <v>1955</v>
  </rv>
  <rv s="4">
    <v>1007</v>
  </rv>
  <rv s="0">
    <v>https://www.bing.com/financeapi/forcetrigger?t=a1ufm7&amp;q=XNYS%3aHAL&amp;form=skydnc</v>
    <v>Learn more on Bing</v>
  </rv>
  <rv s="5">
    <v>en-US</v>
    <v>a1ufm7</v>
    <v>268435456</v>
    <v>1</v>
    <v>Powered by Refinitiv</v>
    <v>7</v>
    <v>HALLIBURTON COMPANY (XNYS:HAL)</v>
    <v>8</v>
    <v>9</v>
    <v>Finance</v>
    <v>5</v>
    <v>25</v>
    <v>10.6</v>
    <v>2.8567</v>
    <v>-0.32</v>
    <v>0</v>
    <v>-1.5542E-2</v>
    <v>0</v>
    <v>USD</v>
    <v>Halliburton Company provides services and products to the upstream oil and natural gas industry throughout the lifecycle of the reservoir, from locating hydrocarbons and managing geological data, to drilling and formation evaluation, well construction and completion, and optimizing production throughout the life of the field. It operates through two segments: the Completion and Production segment, and the Drilling and Evaluation segment. The Completion and Production segment delivers cementing, stimulation, intervention, pressure control, specialty chemicals, artificial lift and completion services. The Drilling and Evaluation segment provides field and reservoir modeling, drilling, evaluation and wellbore placement solutions that enable customers to model, measure, drill and optimize their well construction activities. It serves national and independent oil and natural gas companies. As of December 31, 2016, it had conducted business in approximately 70 countries around the world.</v>
    <v>40000</v>
    <v>New York Stock Exchange</v>
    <v>XNYS</v>
    <v>XNYS</v>
    <v>3000 N Sam Houston Pkwy E, HOUSTON, TX, 77032-3219 US</v>
    <v>20.85</v>
    <v>Oil &amp; Gas Related Equipment and Services</v>
    <v>Stock</v>
    <v>44456.998410832814</v>
    <v>1009</v>
    <v>20.175000000000001</v>
    <v>18050420000</v>
    <v>HALLIBURTON COMPANY</v>
    <v>HALLIBURTON COMPANY</v>
    <v>20.49</v>
    <v>126.8169</v>
    <v>20.59</v>
    <v>20.27</v>
    <v>20.27</v>
    <v>890499400</v>
    <v>HAL</v>
    <v>HALLIBURTON COMPANY (XNYS:HAL)</v>
    <v>12226618</v>
    <v>7000206</v>
    <v>1996</v>
  </rv>
  <rv s="4">
    <v>1010</v>
  </rv>
  <rv s="0">
    <v>https://www.bing.com/financeapi/forcetrigger?t=a1uh3m&amp;q=XNYS%3aHBI&amp;form=skydnc</v>
    <v>Learn more on Bing</v>
  </rv>
  <rv s="5">
    <v>en-US</v>
    <v>a1uh3m</v>
    <v>268435456</v>
    <v>1</v>
    <v>Powered by Refinitiv</v>
    <v>7</v>
    <v>HANESBRANDS INC. (XNYS:HBI)</v>
    <v>8</v>
    <v>9</v>
    <v>Finance</v>
    <v>5</v>
    <v>22.815000000000001</v>
    <v>12.28</v>
    <v>1.5038</v>
    <v>-0.3</v>
    <v>0</v>
    <v>-1.5544000000000001E-2</v>
    <v>0</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61000</v>
    <v>New York Stock Exchange</v>
    <v>XNYS</v>
    <v>XNYS</v>
    <v>1000 E Hanes Mill Rd, WINSTON-SALEM, NC, 27105 US</v>
    <v>19.54</v>
    <v>Textiles &amp; Apparel</v>
    <v>Stock</v>
    <v>44456.996272001561</v>
    <v>1012</v>
    <v>18.97</v>
    <v>6633882000</v>
    <v>HANESBRANDS INC.</v>
    <v>HANESBRANDS INC.</v>
    <v>19.21</v>
    <v>324.7518</v>
    <v>19.3</v>
    <v>19</v>
    <v>19</v>
    <v>349151700</v>
    <v>HBI</v>
    <v>HANESBRANDS INC. (XNYS:HBI)</v>
    <v>4491004</v>
    <v>3498663</v>
    <v>2005</v>
  </rv>
  <rv s="4">
    <v>1013</v>
  </rv>
  <rv s="0">
    <v>http://en.wikipedia.org/wiki/Harley-Davidson</v>
    <v>Wikipedia</v>
  </rv>
  <rv s="1">
    <v>0</v>
    <v>1015</v>
  </rv>
  <rv s="2">
    <v>6</v>
    <v>https://www.bing.com/th?id=AMMS_ee00dd00bbc40b6a27d144e338d96ecf&amp;qlt=95</v>
    <v>1016</v>
    <v>0</v>
    <v>https://www.bing.com/images/search?form=xlimg&amp;q=harley-davidson+history</v>
    <v>Image of HARLEY-DAVIDSON, INC.</v>
  </rv>
  <rv s="0">
    <v>https://www.bing.com/financeapi/forcetrigger?t=a1usim&amp;q=XNYS%3aHOG&amp;form=skydnc</v>
    <v>Learn more on Bing</v>
  </rv>
  <rv s="3">
    <v>en-US</v>
    <v>a1usim</v>
    <v>268435456</v>
    <v>1</v>
    <v>Powered by Refinitiv</v>
    <v>0</v>
    <v>HARLEY-DAVIDSON, INC. (XNYS:HOG)</v>
    <v>3</v>
    <v>4</v>
    <v>Finance</v>
    <v>5</v>
    <v>52.058999999999997</v>
    <v>22.555</v>
    <v>1.5013000000000001</v>
    <v>-0.44</v>
    <v>0</v>
    <v>-1.1497E-2</v>
    <v>0</v>
    <v>USD</v>
    <v>Harley-Davidson, Inc. is the parent company for the groups of companies doing business as Harley-Davidson Motor Company (HDMC) and Harley-Davidson Financial Services (HDFS). The Company operates in two segments: the Motorcycles &amp; Related Products (Motorcycles) and the Financial Services. The Motorcycles segment consists of HDMC, which designs, manufactures and sells at wholesale on-road Harley-Davidson motorcycles, as well as motorcycle parts, accessories, general merchandise and related services. The Company manufactures and sells at wholesale cruiser and touring motorcycles. The Financial Services segment consists of HDFS, which provides wholesale and retail financing and insurance-related programs to the Harley-Davidson dealers and their retail customers. HDFS is engaged in the business of financing and servicing wholesale inventory receivables and retail consumer loans for the purchase of Harley-Davidson motorcycles.</v>
    <v>4600</v>
    <v>New York Stock Exchange</v>
    <v>XNYS</v>
    <v>XNYS</v>
    <v>3700 W JUNEAU AVE, MILWAUKEE, WI, 53208-2818 US</v>
    <v>38.200000000000003</v>
    <v>1017</v>
    <v>Automobiles &amp; Auto Parts</v>
    <v>Stock</v>
    <v>44456.958333356248</v>
    <v>1018</v>
    <v>37.520099999999999</v>
    <v>5819994000</v>
    <v>HARLEY-DAVIDSON, INC.</v>
    <v>HARLEY-DAVIDSON, INC.</v>
    <v>38.049999999999997</v>
    <v>12.1106</v>
    <v>38.270000000000003</v>
    <v>37.83</v>
    <v>37.83</v>
    <v>153846000</v>
    <v>HOG</v>
    <v>HARLEY-DAVIDSON, INC. (XNYS:HOG)</v>
    <v>2455231</v>
    <v>1112482</v>
    <v>1991</v>
  </rv>
  <rv s="4">
    <v>1019</v>
  </rv>
  <rv s="0">
    <v>https://www.bing.com/financeapi/forcetrigger?t=a1uou2&amp;q=XNYS%3aHIG&amp;form=skydnc</v>
    <v>Learn more on Bing</v>
  </rv>
  <rv s="5">
    <v>en-US</v>
    <v>a1uou2</v>
    <v>268435456</v>
    <v>1</v>
    <v>Powered by Refinitiv</v>
    <v>7</v>
    <v>THE HARTFORD FINANCIAL SERVICES GROUP, INC. (XNYS:HIG)</v>
    <v>8</v>
    <v>9</v>
    <v>Finance</v>
    <v>5</v>
    <v>71.31</v>
    <v>34.69</v>
    <v>1.1052999999999999</v>
    <v>-0.99</v>
    <v>-8.626E-3</v>
    <v>-1.4033E-2</v>
    <v>-0.6</v>
    <v>USD</v>
    <v>The Hartford Financial Services Group, Inc. is a holding company. The Company's business segments include Commercial Lines, Personal Lines, Property &amp; Casualty Other Operations, Group Benefits, and Hartford Funds. The Commercial Lines segment, which provides workers' compensation, property, automobile, marine, livestock, liability and assumed reinsurance to business in the United States. The Personal Lines segment provides automobile, homeowners and personal umbrella coverages to individuals across the United States. The Property &amp; Casualty Other Operations segment includes certain property and casualty operations. The Group Benefits segment provides group life, accident and disability coverage, and other products and services. The Hartford Funds segment offers investment products for retail and retirement accounts and provides investment management and administrative services.</v>
    <v>18500</v>
    <v>New York Stock Exchange</v>
    <v>XNYS</v>
    <v>XNYS</v>
    <v>1 Hartford Plz, HARTFORD, CT, 06155-0001 US</v>
    <v>71.31</v>
    <v>Insurance</v>
    <v>Stock</v>
    <v>44456.958333356248</v>
    <v>1021</v>
    <v>69.38</v>
    <v>24150230000</v>
    <v>THE HARTFORD FINANCIAL SERVICES GROUP, INC.</v>
    <v>THE HARTFORD FINANCIAL SERVICES GROUP, INC.</v>
    <v>70.540000000000006</v>
    <v>11.973699999999999</v>
    <v>70.55</v>
    <v>69.56</v>
    <v>68.959999999999994</v>
    <v>347185700</v>
    <v>HIG</v>
    <v>THE HARTFORD FINANCIAL SERVICES GROUP, INC. (XNYS:HIG)</v>
    <v>6444506</v>
    <v>1948620</v>
    <v>1985</v>
  </rv>
  <rv s="4">
    <v>1022</v>
  </rv>
  <rv s="0">
    <v>http://de.wikipedia.org/wiki/Hasbro</v>
    <v>Wikipedia</v>
  </rv>
  <rv s="1">
    <v>0</v>
    <v>1024</v>
  </rv>
  <rv s="2">
    <v>6</v>
    <v>https://www.bing.com/th?id=AMMS_3d64bcfeca895dfb08562d433d76d972&amp;qlt=95</v>
    <v>1025</v>
    <v>0</v>
    <v>https://www.bing.com/images/search?form=xlimg&amp;q=hasbro</v>
    <v>Image of Hasbro, Inc.</v>
  </rv>
  <rv s="0">
    <v>https://www.bing.com/financeapi/forcetrigger?t=a1ug1h&amp;q=XNAS%3aHAS&amp;form=skydnc</v>
    <v>Learn more on Bing</v>
  </rv>
  <rv s="3">
    <v>en-US</v>
    <v>a1ug1h</v>
    <v>268435456</v>
    <v>1</v>
    <v>Powered by Refinitiv</v>
    <v>0</v>
    <v>Hasbro, Inc. (XNAS:HAS)</v>
    <v>3</v>
    <v>4</v>
    <v>Finance</v>
    <v>5</v>
    <v>104.8899</v>
    <v>75.25</v>
    <v>0.97740000000000005</v>
    <v>-1.21</v>
    <v>1.1484000000000001E-2</v>
    <v>-1.2254000000000001E-2</v>
    <v>1.1200000000000001</v>
    <v>USD</v>
    <v>Hasbro, Inc. (Hasbro) is a play and entertainment company. The Company's operating segments include the U.S. and Canada, International, and Entertainment and Licensing. From toys and games to content development, including television programming, motion pictures, digital gaming and a consumer products licensing program, Hasbro fulfills the fundamental need for play and connection for children and families around the world. The Company's U.S. and Canada segment is engaged in the marketing and sale of its products in the United States and Canada. The International segment is engaged in the marketing and sale of the Company's product categories to retailers and wholesalers in most countries in Europe, Latin and South America, and the Asia Pacific region and through distributors in those countries where it has no direct presence. The Entertainment and Licensing segment includes the Company's consumer products licensing, digital gaming, television and movie entertainment operations.</v>
    <v>6822</v>
    <v>Nasdaq Stock Market</v>
    <v>XNAS</v>
    <v>XNAS</v>
    <v>1027 Newport Ave, PO Box 1059, PAWTUCKET, RI, 02861-2539 US</v>
    <v>98.67</v>
    <v>1026</v>
    <v>Leisure Products</v>
    <v>Stock</v>
    <v>44456.942793263283</v>
    <v>1027</v>
    <v>96.53</v>
    <v>13428230000</v>
    <v>Hasbro, Inc.</v>
    <v>Hasbro, Inc.</v>
    <v>98.18</v>
    <v>32.4377</v>
    <v>98.74</v>
    <v>97.53</v>
    <v>98.65</v>
    <v>137683100</v>
    <v>HAS</v>
    <v>Hasbro, Inc. (XNAS:HAS)</v>
    <v>1381192</v>
    <v>461239</v>
    <v>1926</v>
  </rv>
  <rv s="4">
    <v>1028</v>
  </rv>
  <rv s="0">
    <v>https://www.bing.com/financeapi/forcetrigger?t=a1uhnm&amp;q=XNYS%3aHCA&amp;form=skydnc</v>
    <v>Learn more on Bing</v>
  </rv>
  <rv s="5">
    <v>en-US</v>
    <v>a1uhnm</v>
    <v>268435456</v>
    <v>1</v>
    <v>Powered by Refinitiv</v>
    <v>7</v>
    <v>HCA HEALTHCARE, INC. (XNYS:HCA)</v>
    <v>8</v>
    <v>9</v>
    <v>Finance</v>
    <v>5</v>
    <v>263.92</v>
    <v>114.38</v>
    <v>1.6503000000000001</v>
    <v>-2.9</v>
    <v>-2.8599999999999997E-3</v>
    <v>-1.1084E-2</v>
    <v>-0.74</v>
    <v>USD</v>
    <v>HCA Healthcare, Inc. is a holding company. The Company, through its subsidiaries, owns and operates hospitals and related healthcare entities. It owns and operates approximately 186 hospitals, comprised of 179 general, acute care hospitals; five psychiatric hospitals; and two rehabilitation hospitals. The Company also operates around 121 freestanding surgery centers and approximately 21 freestanding endoscopy centers. The Company operates in two geographically organized groups: The National and American Groups. The National Group includes around 97 hospitals located in Alaska, California, Florida, southern Georgia, Idaho, Indiana, northern Kentucky, Nevada, New Hampshire, North Carolina, South Carolina, Utah and Virginia. The American Group includes approximately 82 hospitals located in Colorado, northern Georgia, Kansas, southern Kentucky, Louisiana, Mississippi, Tennessee and Texas. The Company also operates seven hospitals in England.</v>
    <v>127000</v>
    <v>New York Stock Exchange</v>
    <v>XNYS</v>
    <v>XNYS</v>
    <v>1 Park Plz, NASHVILLE, TN, 37203-6527 US</v>
    <v>263.92</v>
    <v>Healthcare Providers &amp; Services</v>
    <v>Stock</v>
    <v>44456.958333356248</v>
    <v>1030</v>
    <v>258.07</v>
    <v>82833520000</v>
    <v>HCA HEALTHCARE, INC.</v>
    <v>HCA HEALTHCARE, INC.</v>
    <v>261.37</v>
    <v>17.946899999999999</v>
    <v>261.64</v>
    <v>258.74</v>
    <v>258</v>
    <v>320141900</v>
    <v>HCA</v>
    <v>HCA HEALTHCARE, INC. (XNYS:HCA)</v>
    <v>5765329</v>
    <v>1153620</v>
    <v>2010</v>
  </rv>
  <rv s="4">
    <v>1031</v>
  </rv>
  <rv s="0">
    <v>https://www.bing.com/financeapi/forcetrigger?t=a1uivh&amp;q=XNYS%3aPEAK&amp;form=skydnc</v>
    <v>Learn more on Bing</v>
  </rv>
  <rv s="5">
    <v>en-US</v>
    <v>a1uivh</v>
    <v>268435456</v>
    <v>1</v>
    <v>Powered by Refinitiv</v>
    <v>7</v>
    <v>HEALTHPEAK PROPERTIES, INC. (XNYS:PEAK)</v>
    <v>8</v>
    <v>9</v>
    <v>Finance</v>
    <v>5</v>
    <v>37.69</v>
    <v>25.515000000000001</v>
    <v>0.68500000000000005</v>
    <v>-0.46</v>
    <v>2.0869999999999999E-3</v>
    <v>-1.3030999999999999E-2</v>
    <v>7.2700000000000001E-2</v>
    <v>USD</v>
    <v>Healthpeak Properties, Inc., formerly HCP, Inc., is a diversified real estate investment trust, which invests in real estate serving the healthcare industry in the United States. The Company acquires, develops, leases, owns and manages healthcare real estate facilities. The Company's segments include senior housing triple-net, senior housing operating portfolio (SHOP), life science and medical office. Its senior housing facilities include independent living facilities, assisted living facilities, memory care facilities, care homes, and continuing care retirement communities. Its Life science properties contain laboratory and office space for biotechnology, medical device and pharmaceutical companies, scientific research institutions, government agencies and other organizations. Its Medical office buildings include physicians' offices and examination rooms.</v>
    <v>217</v>
    <v>New York Stock Exchange</v>
    <v>XNYS</v>
    <v>XNYS</v>
    <v>5050 SOUTH SYRACUSE STREET, SUITE 800, DENVER, CO, 80237 US</v>
    <v>35.185000000000002</v>
    <v>Residential &amp; Commercial REIT</v>
    <v>Stock</v>
    <v>44456.958333356248</v>
    <v>1033</v>
    <v>34.729999999999997</v>
    <v>18777660000</v>
    <v>HEALTHPEAK PROPERTIES, INC.</v>
    <v>HEALTHPEAK PROPERTIES, INC.</v>
    <v>34.97</v>
    <v>0</v>
    <v>35.299999999999997</v>
    <v>34.840000000000003</v>
    <v>34.912700000000001</v>
    <v>538968400</v>
    <v>PEAK</v>
    <v>HEALTHPEAK PROPERTIES, INC. (XNYS:PEAK)</v>
    <v>5526529</v>
    <v>2828576</v>
    <v>1985</v>
  </rv>
  <rv s="4">
    <v>1034</v>
  </rv>
  <rv s="0">
    <v>https://www.bing.com/financeapi/forcetrigger?t=a1utnm&amp;q=XNYS%3aHP&amp;form=skydnc</v>
    <v>Learn more on Bing</v>
  </rv>
  <rv s="5">
    <v>en-US</v>
    <v>a1utnm</v>
    <v>268435456</v>
    <v>1</v>
    <v>Powered by Refinitiv</v>
    <v>7</v>
    <v>HELMERICH &amp; PAYNE, INC. (XNYS:HP)</v>
    <v>8</v>
    <v>9</v>
    <v>Finance</v>
    <v>5</v>
    <v>36.26</v>
    <v>12.87</v>
    <v>2.2698</v>
    <v>-0.53</v>
    <v>-6.1159999999999999E-3</v>
    <v>-1.9858000000000001E-2</v>
    <v>-0.16</v>
    <v>USD</v>
    <v>Helmerich &amp; Payne, Inc. is engaged in contract drilling of oil and gas wells for others. The Company operates in the contract drilling industry. The Company's contract drilling business consists of three segments: U.S. Land, Offshore and International Land. The Company is also engaged in the ownership, development and operation of commercial real estate and the research and development of rotary steerable technology. Its real estate investments are located within Tulsa, Oklahoma, and include a shopping center containing approximately 441,000 leasable square feet, multi-tenant industrial warehouse properties containing approximately one million leasable square feet and approximately 210 acres of undeveloped real estate. The Company provides drilling rigs, equipment, personnel and camps on a contract basis. The Company's subsidiaries include Helmerich &amp; Payne International Drilling Co. and Helmerich &amp; Payne de Venezuela, C.A.</v>
    <v>3634</v>
    <v>New York Stock Exchange</v>
    <v>XNYS</v>
    <v>XNYS</v>
    <v>1437 S Boulder Ave Ste 1400, TULSA, OK, 74119-3628 US</v>
    <v>26.95</v>
    <v>Oil &amp; Gas Related Equipment and Services</v>
    <v>Stock</v>
    <v>44456.958333414063</v>
    <v>1036</v>
    <v>25.8</v>
    <v>2822632000</v>
    <v>HELMERICH &amp; PAYNE, INC.</v>
    <v>HELMERICH &amp; PAYNE, INC.</v>
    <v>26.56</v>
    <v>0</v>
    <v>26.69</v>
    <v>26.16</v>
    <v>26</v>
    <v>107898800</v>
    <v>HP</v>
    <v>HELMERICH &amp; PAYNE, INC. (XNYS:HP)</v>
    <v>2767219</v>
    <v>958201</v>
    <v>1944</v>
  </rv>
  <rv s="4">
    <v>1037</v>
  </rv>
  <rv s="0">
    <v>https://www.bing.com/financeapi/forcetrigger?t=a1uw77&amp;q=XNAS%3aHSIC&amp;form=skydnc</v>
    <v>Learn more on Bing</v>
  </rv>
  <rv s="5">
    <v>en-US</v>
    <v>a1uw77</v>
    <v>268435456</v>
    <v>1</v>
    <v>Powered by Refinitiv</v>
    <v>7</v>
    <v>HENRY SCHEIN, INC. (XNAS:HSIC)</v>
    <v>8</v>
    <v>9</v>
    <v>Finance</v>
    <v>5</v>
    <v>83.45</v>
    <v>56.31</v>
    <v>0.86839999999999995</v>
    <v>-0.9</v>
    <v>0</v>
    <v>-1.1484000000000001E-2</v>
    <v>0</v>
    <v>USD</v>
    <v>Henry Schein, Inc. is a provider of healthcare products and services primarily to office-based dental and medical practitioners. The Company operates through two segments: healthcare distribution, and technology and value-added services. The healthcare distribution segment distributes consumable products, small equipment, laboratory products, large equipment, equipment repair services, branded and generic pharmaceuticals, vaccines, surgical products, diagnostic tests, infection-control products and vitamins. The technology and value-added services segment provides software, technology and other value-added services to healthcare practitioners. Its technology group offerings include practice management software systems for dental and medical practitioners. The Company provides its services to dental practitioners and laboratories, and physician practices, as well as government and institutional healthcare clinics.</v>
    <v>19000</v>
    <v>Nasdaq Stock Market</v>
    <v>XNAS</v>
    <v>XNAS</v>
    <v>135 Duryea Rd, MELVILLE, NY, 11747-3834 US</v>
    <v>78.808800000000005</v>
    <v>Healthcare Equipment &amp; Supplies</v>
    <v>Stock</v>
    <v>44456.855392510937</v>
    <v>1039</v>
    <v>77.260000000000005</v>
    <v>10822030000</v>
    <v>HENRY SCHEIN, INC.</v>
    <v>HENRY SCHEIN, INC.</v>
    <v>77.81</v>
    <v>18.505400000000002</v>
    <v>78.37</v>
    <v>77.47</v>
    <v>77.47</v>
    <v>139693200</v>
    <v>HSIC</v>
    <v>HENRY SCHEIN, INC. (XNAS:HSIC)</v>
    <v>1204100</v>
    <v>579194</v>
    <v>1992</v>
  </rv>
  <rv s="4">
    <v>1040</v>
  </rv>
  <rv s="0">
    <v>http://en.wikipedia.org/wiki/The_Hershey_Company</v>
    <v>Wikipedia</v>
  </rv>
  <rv s="1">
    <v>0</v>
    <v>1042</v>
  </rv>
  <rv s="2">
    <v>6</v>
    <v>https://www.bing.com/th?id=AMMS_c70950da66d51219b5b200efeb1702e0&amp;qlt=95</v>
    <v>1043</v>
    <v>0</v>
    <v>https://www.bing.com/images/search?form=xlimg&amp;q=the+hershey+company</v>
    <v>Image of THE HERSHEY COMPANY</v>
  </rv>
  <rv s="0">
    <v>https://www.bing.com/financeapi/forcetrigger?t=a1uwu2&amp;q=XNYS%3aHSY&amp;form=skydnc</v>
    <v>Learn more on Bing</v>
  </rv>
  <rv s="3">
    <v>en-US</v>
    <v>a1uwu2</v>
    <v>268435456</v>
    <v>1</v>
    <v>Powered by Refinitiv</v>
    <v>0</v>
    <v>THE HERSHEY COMPANY (XNYS:HSY)</v>
    <v>3</v>
    <v>4</v>
    <v>Finance</v>
    <v>5</v>
    <v>182.71</v>
    <v>134</v>
    <v>0.35770000000000002</v>
    <v>-0.49</v>
    <v>2.7989999999999998E-3</v>
    <v>-2.7910000000000001E-3</v>
    <v>0.49</v>
    <v>USD</v>
    <v>The Hershey Company is a global confectionery company. The Company produces snack, chocolate and non-chocolate confectionery. It operates through two segments: North America and International and Other. Its product offerings include chocolate and non-chocolate confectionery products; gum and mint refreshment products; snack items such as popcorn, protein bars and cookies, spreads, bars and snack bites/mixes, and meat snacks; and pantry items, such as baking ingredients, toppings and beverages. North America segment includes its operations in in the United States and Canada. International and Other segment includes its operations outside of North America. The Company offers its products under various brands, such as Jolly Rancher, Almond Joy, Brookside, barkTHINS, Cadbury, Good &amp; Plenty, Heath, Kit Kat, Lancaster, Payday, Rolo, Twizzlers, Whoppers and York.</v>
    <v>15200</v>
    <v>New York Stock Exchange</v>
    <v>XNYS</v>
    <v>XNYS</v>
    <v>19 EAST CHOCOLATE AVENUE, EXTERNAL RPTG &amp; COMPLIANCE, HERSHEY, PA, 17033 US</v>
    <v>176.21</v>
    <v>1044</v>
    <v>Food &amp; Tobacco</v>
    <v>Stock</v>
    <v>44456.98441203672</v>
    <v>1045</v>
    <v>174.66499999999999</v>
    <v>36071340000</v>
    <v>THE HERSHEY COMPANY</v>
    <v>THE HERSHEY COMPANY</v>
    <v>175.04</v>
    <v>7.9185999999999996</v>
    <v>175.56</v>
    <v>175.07</v>
    <v>175.56</v>
    <v>206039500</v>
    <v>HSY</v>
    <v>THE HERSHEY COMPANY (XNYS:HSY)</v>
    <v>1278371</v>
    <v>631912</v>
    <v>1927</v>
  </rv>
  <rv s="4">
    <v>1046</v>
  </rv>
  <rv s="0">
    <v>https://www.bing.com/financeapi/forcetrigger?t=a1ultc&amp;q=XNYS%3aHES&amp;form=skydnc</v>
    <v>Learn more on Bing</v>
  </rv>
  <rv s="5">
    <v>en-US</v>
    <v>a1ultc</v>
    <v>268435456</v>
    <v>1</v>
    <v>Powered by Refinitiv</v>
    <v>7</v>
    <v>HESS CORPORATION (XNYS:HES)</v>
    <v>8</v>
    <v>9</v>
    <v>Finance</v>
    <v>5</v>
    <v>91.09</v>
    <v>34.82</v>
    <v>2.2017000000000002</v>
    <v>-0.82</v>
    <v>0</v>
    <v>-1.1364000000000001E-2</v>
    <v>0</v>
    <v>USD</v>
    <v>Hess Corporation is an exploration and production company. The Company is engaged in exploration, development, production, transportation, purchase and sale of crude oil, natural gas liquids (NGL) and natural gas with production operations located in the United States (U.S.), Guyana, the Malaysia/Thailand Joint Development Area (JDA) and Malaysia. The Company's segments include Exploration and Production, and Midstream. Its Exploration and Production segment explores for, develops, produces, purchases and sells crude oil, NGLs and natural gas. The Midstream segment provides fee-based services, including crude oil and natural gas gathering, processing of natural gas and the fractionation of NGLs, transportation of crude oil by rail car, terminaling and loading crude oil and NGLs.</v>
    <v>1621</v>
    <v>New York Stock Exchange</v>
    <v>XNYS</v>
    <v>XNYS</v>
    <v>1185 AVENUE OF THE AMERICAS, NEW YORK, NY, 10036-2601 US</v>
    <v>73.326499999999996</v>
    <v>Oil &amp; Gas</v>
    <v>Stock</v>
    <v>44456.958333367969</v>
    <v>1048</v>
    <v>70.819999999999993</v>
    <v>22092070000</v>
    <v>HESS CORPORATION</v>
    <v>HESS CORPORATION</v>
    <v>72.47</v>
    <v>0</v>
    <v>72.16</v>
    <v>71.34</v>
    <v>71.34</v>
    <v>309672900</v>
    <v>HES</v>
    <v>HESS CORPORATION (XNYS:HES)</v>
    <v>3927700</v>
    <v>2004766</v>
    <v>1920</v>
  </rv>
  <rv s="4">
    <v>1049</v>
  </rv>
  <rv s="0">
    <v>http://en.wikipedia.org/wiki/Hewlett_Packard_Enterprise</v>
    <v>Wikipedia</v>
  </rv>
  <rv s="1">
    <v>0</v>
    <v>1051</v>
  </rv>
  <rv s="2">
    <v>6</v>
    <v>https://www.bing.com/th?id=AMMS_4e383d1cd3ad3b33cf3feaf923a507cd&amp;qlt=95</v>
    <v>1052</v>
    <v>0</v>
    <v>https://www.bing.com/images/search?form=xlimg&amp;q=hewlett+packard+enterprise</v>
    <v>Image of HEWLETT PACKARD ENTERPRISE COMPANY</v>
  </rv>
  <rv s="0">
    <v>https://www.bing.com/financeapi/forcetrigger?t=a1utqh&amp;q=XNYS%3aHPE&amp;form=skydnc</v>
    <v>Learn more on Bing</v>
  </rv>
  <rv s="3">
    <v>en-US</v>
    <v>a1utqh</v>
    <v>268435456</v>
    <v>1</v>
    <v>Powered by Refinitiv</v>
    <v>0</v>
    <v>HEWLETT PACKARD ENTERPRISE COMPANY (XNYS:HPE)</v>
    <v>3</v>
    <v>4</v>
    <v>Finance</v>
    <v>5</v>
    <v>16.739999999999998</v>
    <v>8.2850000000000001</v>
    <v>1.2589999999999999</v>
    <v>-0.11</v>
    <v>-7.3800000000000005E-4</v>
    <v>-8.0529999999999994E-3</v>
    <v>-0.01</v>
    <v>USD</v>
    <v>Hewlett Packard Enterprise Company (HPE) is an edge-to-cloud platform-as-a-service company. The Company’s segments include Compute, High Performance Compute &amp; Mission-Critical Systems (HPC &amp; MCS), Storage, Advisory and Professional Services (A &amp; PS), Intelligent Edge, Financial Services (FS), and Corporate Investments. The Compute portfolio offers both general-purpose servers for multi-workload computing and workload-optimized servers. HPC &amp; MCS portfolio offers workload-optimized servers designed to support specific use cases. FS provides investment solutions, such as leasing, financing, information technology (IT) consumption, and utility programs and asset management services, for customers that facilitate technology deployment models and the acquisition of complete IT solutions, including hardware, software and services from HPE and others. Corporate Investments include Hewlett Packard Labs, which is responsible for research and development.</v>
    <v>59400</v>
    <v>New York Stock Exchange</v>
    <v>XNYS</v>
    <v>XNYS</v>
    <v>11445 COMPAQ CENTER DRIVE WEST, HOUSTON, TX, 77070 US</v>
    <v>13.605</v>
    <v>1053</v>
    <v>Computers, Phones &amp; Household Electronics</v>
    <v>Stock</v>
    <v>44456.958333356248</v>
    <v>1054</v>
    <v>13.35</v>
    <v>17724080000</v>
    <v>HEWLETT PACKARD ENTERPRISE COMPANY</v>
    <v>HEWLETT PACKARD ENTERPRISE COMPANY</v>
    <v>13.51</v>
    <v>17.5472</v>
    <v>13.66</v>
    <v>13.55</v>
    <v>13.54</v>
    <v>1308050000</v>
    <v>HPE</v>
    <v>HEWLETT PACKARD ENTERPRISE COMPANY (XNYS:HPE)</v>
    <v>26241831</v>
    <v>8878731</v>
    <v>2015</v>
  </rv>
  <rv s="4">
    <v>1055</v>
  </rv>
  <rv s="0">
    <v>http://en.wikipedia.org/wiki/Hilton_Worldwide</v>
    <v>Wikipedia</v>
  </rv>
  <rv s="1">
    <v>0</v>
    <v>1057</v>
  </rv>
  <rv s="2">
    <v>6</v>
    <v>https://www.bing.com/th?id=AMMS_b2d764f9e8edfae0c4e2d76c6d358d5f&amp;qlt=95</v>
    <v>1058</v>
    <v>0</v>
    <v>https://www.bing.com/images/search?form=xlimg&amp;q=hilton+worldwide</v>
    <v>Image of HILTON WORLDWIDE HOLDINGS INC.</v>
  </rv>
  <rv s="0">
    <v>https://www.bing.com/financeapi/forcetrigger?t=a1uqpr&amp;q=XNYS%3aHLT&amp;form=skydnc</v>
    <v>Learn more on Bing</v>
  </rv>
  <rv s="3">
    <v>en-US</v>
    <v>a1uqpr</v>
    <v>268435456</v>
    <v>1</v>
    <v>Powered by Refinitiv</v>
    <v>0</v>
    <v>HILTON WORLDWIDE HOLDINGS INC. (XNYS:HLT)</v>
    <v>3</v>
    <v>4</v>
    <v>Finance</v>
    <v>5</v>
    <v>136.88999999999999</v>
    <v>81.48</v>
    <v>1.2955000000000001</v>
    <v>-0.81</v>
    <v>1.3642000000000001E-2</v>
    <v>-6.1350000000000007E-3</v>
    <v>1.79</v>
    <v>USD</v>
    <v>Hilton Worldwide Holdings Inc. is a hospitality company. The Company is engaged in managing, franchising, owning and leasing hotels and resorts, and licensing its brands and intellectual property. The Company manages, franchises, owns or leases approximately 6,478 properties comprising approximately 1,019,287 rooms in over 119 countries and territories. The Company operates through two segments: management and franchise, and ownership. The management and franchise segment include all the hotels, which the Company manages for third-party owners, as well as all franchised hotels operated or managed by someone other than the Company. The management and franchise segment include approximately 715 managed hotels and over 5,646 franchised hotels consisting of approximately 990,857 rooms. The ownership segment includes approximately 61 properties totaling over 19,400 rooms.</v>
    <v>141000</v>
    <v>New York Stock Exchange</v>
    <v>XNYS</v>
    <v>XNYS</v>
    <v>7930 Jones Branch Dr Ste 1100, MC LEAN, VA, 22102-3313 US</v>
    <v>133.44</v>
    <v>1059</v>
    <v>Hotels &amp; Entertainment Services</v>
    <v>Stock</v>
    <v>44456.958333356248</v>
    <v>1060</v>
    <v>130.84</v>
    <v>36566390000</v>
    <v>HILTON WORLDWIDE HOLDINGS INC.</v>
    <v>HILTON WORLDWIDE HOLDINGS INC.</v>
    <v>132.12</v>
    <v>0</v>
    <v>132.02000000000001</v>
    <v>131.21</v>
    <v>133</v>
    <v>278686000</v>
    <v>HLT</v>
    <v>HILTON WORLDWIDE HOLDINGS INC. (XNYS:HLT)</v>
    <v>1749139</v>
    <v>1883151</v>
    <v>2010</v>
  </rv>
  <rv s="4">
    <v>1061</v>
  </rv>
  <rv s="0">
    <v>https://www.bing.com/financeapi/forcetrigger?t=a1undm&amp;q=XNYS%3aHFC&amp;form=skydnc</v>
    <v>Learn more on Bing</v>
  </rv>
  <rv s="5">
    <v>en-US</v>
    <v>a1undm</v>
    <v>268435456</v>
    <v>1</v>
    <v>Powered by Refinitiv</v>
    <v>7</v>
    <v>HOLLYFRONTIER CORPORATION (XNYS:HFC)</v>
    <v>8</v>
    <v>9</v>
    <v>Finance</v>
    <v>5</v>
    <v>42.39</v>
    <v>16.809999999999999</v>
    <v>1.7685999999999999</v>
    <v>-0.03</v>
    <v>0</v>
    <v>-9.7659999999999999E-4</v>
    <v>0</v>
    <v>USD</v>
    <v>HollyFrontier Corporation is an independent petroleum refiner. The Company produces various light products, such as gasoline, diesel fuel, jet fuel, specialty lubricant products, and specialty and modified asphalt. It segments include Refining and Holly Energy Partners, L.P. (HEP). The Refining segment includes the operations of the Company's El Dorado, Kansas (the El Dorado Refinery); refinery facilities located in Tulsa, Oklahoma (collectively, the Tulsa Refineries); a refinery in Artesia, New Mexico that is operated in conjunction with crude oil distillation and vacuum distillation and other facilities situated 65 miles away in Lovington, New Mexico (collectively, the Navajo Refinery); refinery located in Cheyenne, Wyoming (the Cheyenne Refinery); a refinery in Woods Cross, Utah (the Woods Cross Refinery), and HollyFrontier Asphalt Company (HFC Asphalt). The HEP segment involves all of the operations of HEP. HEP is a limited partnership, which owns and operates logistic assets.</v>
    <v>3891</v>
    <v>New York Stock Exchange</v>
    <v>XNYS</v>
    <v>XNYS</v>
    <v>2828 N Harwood St Ste 1300, DALLAS, TX, 75201-2174 US</v>
    <v>31.35</v>
    <v>Oil &amp; Gas</v>
    <v>Stock</v>
    <v>44456.958333378905</v>
    <v>1063</v>
    <v>30.55</v>
    <v>4986823000</v>
    <v>HOLLYFRONTIER CORPORATION</v>
    <v>HOLLYFRONTIER CORPORATION</v>
    <v>30.58</v>
    <v>26.1995</v>
    <v>30.72</v>
    <v>30.69</v>
    <v>30.69</v>
    <v>162490200</v>
    <v>HFC</v>
    <v>HOLLYFRONTIER CORPORATION (XNYS:HFC)</v>
    <v>2740879</v>
    <v>1773913</v>
    <v>1947</v>
  </rv>
  <rv s="4">
    <v>1064</v>
  </rv>
  <rv s="0">
    <v>http://en.wikipedia.org/wiki/Hologic</v>
    <v>Wikipedia</v>
  </rv>
  <rv s="1">
    <v>0</v>
    <v>1066</v>
  </rv>
  <rv s="2">
    <v>6</v>
    <v>https://www.bing.com/th?id=AMMS_3623418c24659a1302f0928e26ed1e78&amp;qlt=95</v>
    <v>1067</v>
    <v>0</v>
    <v>https://www.bing.com/images/search?form=xlimg&amp;q=hologic</v>
    <v>Image of HOLOGIC, INC.</v>
  </rv>
  <rv s="0">
    <v>https://www.bing.com/financeapi/forcetrigger?t=a1usr7&amp;q=XNAS%3aHOLX&amp;form=skydnc</v>
    <v>Learn more on Bing</v>
  </rv>
  <rv s="3">
    <v>en-US</v>
    <v>a1usr7</v>
    <v>268435456</v>
    <v>1</v>
    <v>Powered by Refinitiv</v>
    <v>0</v>
    <v>HOLOGIC, INC. (XNAS:HOLX)</v>
    <v>3</v>
    <v>4</v>
    <v>Finance</v>
    <v>5</v>
    <v>85</v>
    <v>59.71</v>
    <v>1.1744000000000001</v>
    <v>0.48</v>
    <v>0</v>
    <v>6.2220000000000001E-3</v>
    <v>0</v>
    <v>USD</v>
    <v>Hologic, Inc. is a developer, manufacturer and supplier of diagnostics products, medical imaging systems and surgical products with an emphasis on women's health. The Company operates through four segments: Diagnostics, Breast Health, GYN Surgical and Skeletal Health. The diagnostics products include Aptima family of assays, ThinPrep system, the Rapid Fetal Fibronectin Test and Procleix blood screening assays. It offers viral load assays for the quantitation of Hepatitis B Virus (HBV), Hepatitis C Virus (HCV) and Human Immunodeficiency Virus-1 (HIV-1). The Breast Health products include breast imaging and related products and accessories, including digital mammography systems, computer-aided detection (CAD) and breast biopsy guidance systems. The GYN Surgical products include NovaSure Endometrial Ablation System and MyoSure Hysteroscopic Tissue Removal System. The Skeletal Health segment offers Discovery and Horizon X-ray bone densitometers and mini C-arm imaging systems.</v>
    <v>5814</v>
    <v>Nasdaq Stock Market</v>
    <v>XNAS</v>
    <v>XNAS</v>
    <v>250 Campus Dr, MARLBOROUGH, MA, 01752-3020 US</v>
    <v>77.959999999999994</v>
    <v>1068</v>
    <v>Healthcare Equipment &amp; Supplies</v>
    <v>Stock</v>
    <v>44456.859893714842</v>
    <v>1069</v>
    <v>76.61</v>
    <v>19678230000</v>
    <v>HOLOGIC, INC.</v>
    <v>HOLOGIC, INC.</v>
    <v>76.989999999999995</v>
    <v>9.8965999999999994</v>
    <v>77.150000000000006</v>
    <v>77.63</v>
    <v>77.63</v>
    <v>253487400</v>
    <v>HOLX</v>
    <v>HOLOGIC, INC. (XNAS:HOLX)</v>
    <v>2877354</v>
    <v>1332962</v>
    <v>1990</v>
  </rv>
  <rv s="4">
    <v>1070</v>
  </rv>
  <rv s="0">
    <v>http://en.wikipedia.org/wiki/The_Home_Depot</v>
    <v>Wikipedia</v>
  </rv>
  <rv s="1">
    <v>0</v>
    <v>1072</v>
  </rv>
  <rv s="2">
    <v>6</v>
    <v>https://www.bing.com/th?id=AMMS_420c97329b2ef989466d21a3475da4c5&amp;qlt=95</v>
    <v>1073</v>
    <v>0</v>
    <v>https://www.bing.com/images/search?form=xlimg&amp;q=the+home+depot</v>
    <v>Image of THE HOME DEPOT, INC.</v>
  </rv>
  <rv s="0">
    <v>https://www.bing.com/financeapi/forcetrigger?t=a1uj52&amp;q=XNYS%3aHD&amp;form=skydnc</v>
    <v>Learn more on Bing</v>
  </rv>
  <rv s="3">
    <v>en-US</v>
    <v>a1uj52</v>
    <v>268435456</v>
    <v>1</v>
    <v>Powered by Refinitiv</v>
    <v>0</v>
    <v>THE HOME DEPOT, INC. (XNYS:HD)</v>
    <v>3</v>
    <v>4</v>
    <v>Finance</v>
    <v>5</v>
    <v>345.69</v>
    <v>246.59</v>
    <v>1.0106999999999999</v>
    <v>-0.72</v>
    <v>-4.9449999999999997E-3</v>
    <v>-2.14E-3</v>
    <v>-1.66</v>
    <v>USD</v>
    <v>The Home Depot, Inc. is a home improvement retailer. The Company offers its customers an assortment of building materials, home improvement products, lawn and garden products, decor products, and facilities maintenance, repair and operations products and provide a number of services, including home improvement installation services and tool and equipment rental. It operates approximately 2,296 The Home Depot stores located throughout the United States (U.S.), including the Commonwealth of Puerto Rico and the territories of the U.S. Virgin Islands and Guam; Canada and Mexico. It serve two primary customer groups: do-it-yourself (DIY) Customers and Professional Customers (Pros). DIY Customers include home owners who purchase products and complete their own projects and installations. Pros are primarily professional renovators/remodelers, general contractors, handymen, property managers, building service contractors and specialty tradesmen, such as electricians, plumbers and painters.</v>
    <v>504800</v>
    <v>New York Stock Exchange</v>
    <v>XNYS</v>
    <v>XNYS</v>
    <v>2455 Paces Ferry Rd SE, ATLANTA, GA, 30339-6444 US</v>
    <v>339.64499999999998</v>
    <v>1074</v>
    <v>Specialty Retailers</v>
    <v>Stock</v>
    <v>44456.999838402342</v>
    <v>1075</v>
    <v>334.95</v>
    <v>354252300000</v>
    <v>THE HOME DEPOT, INC.</v>
    <v>THE HOME DEPOT, INC.</v>
    <v>334.95</v>
    <v>23.662600000000001</v>
    <v>336.39</v>
    <v>335.67</v>
    <v>334.01</v>
    <v>1055359000</v>
    <v>HD</v>
    <v>THE HOME DEPOT, INC. (XNYS:HD)</v>
    <v>7103090</v>
    <v>3281813</v>
    <v>1978</v>
  </rv>
  <rv s="4">
    <v>1076</v>
  </rv>
  <rv s="0">
    <v>http://en.wikipedia.org/wiki/Honeywell</v>
    <v>Wikipedia</v>
  </rv>
  <rv s="1">
    <v>0</v>
    <v>1078</v>
  </rv>
  <rv s="2">
    <v>6</v>
    <v>https://www.bing.com/th?id=AMMS_6449da466dbe4d24089aa2e66abcf5cd&amp;qlt=95</v>
    <v>1079</v>
    <v>0</v>
    <v>https://www.bing.com/images/search?form=xlimg&amp;q=honeywell</v>
    <v>Image of HONEYWELL INTERNATIONAL INC.</v>
  </rv>
  <rv s="0">
    <v>https://www.bing.com/financeapi/forcetrigger?t=a1ut3m&amp;q=XNAS%3aHON&amp;form=skydnc</v>
    <v>Learn more on Bing</v>
  </rv>
  <rv s="3">
    <v>en-US</v>
    <v>a1ut3m</v>
    <v>268435456</v>
    <v>1</v>
    <v>Powered by Refinitiv</v>
    <v>0</v>
    <v>HONEYWELL INTERNATIONAL INC. (XNAS:HON)</v>
    <v>3</v>
    <v>4</v>
    <v>Finance</v>
    <v>5</v>
    <v>236.86</v>
    <v>156.851</v>
    <v>1.1591</v>
    <v>-1.1599999999999999</v>
    <v>-3.1580000000000002E-3</v>
    <v>-5.2810000000000001E-3</v>
    <v>-0.69</v>
    <v>USD</v>
    <v>Honeywell International Inc. is a technology and manufacturing company. The Company operates through four segments: Aerospace, Honeywell Building Technologies, Performance Materials and Technologies, and Safety and Productivity Solutions. The Company's Aerospace segment supplies products, software and services for aircraft and vehicles that it sells to original equipment manufacturers (OEMs) and other customers. The Honeywell Building Technologies segment provides products, software, solutions and technologies that helps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is engaged in providing products and software to customers that manage productivity, workplace safety and asset performance.</v>
    <v>103000</v>
    <v>Nasdaq Stock Market</v>
    <v>XNAS</v>
    <v>XNAS</v>
    <v>855 S. Mint Street, CHARLOTTE, NC, 28202 US</v>
    <v>219.86</v>
    <v>1080</v>
    <v>Consumer Goods Conglomerates</v>
    <v>Stock</v>
    <v>44456.981286214846</v>
    <v>1081</v>
    <v>217.50020000000001</v>
    <v>150845300000</v>
    <v>HONEYWELL INTERNATIONAL INC.</v>
    <v>HONEYWELL INTERNATIONAL INC.</v>
    <v>219.86</v>
    <v>31.185099999999998</v>
    <v>219.65</v>
    <v>218.49</v>
    <v>217.8</v>
    <v>690399300</v>
    <v>HON</v>
    <v>HONEYWELL INTERNATIONAL INC. (XNAS:HON)</v>
    <v>4391758</v>
    <v>2054722</v>
    <v>1999</v>
  </rv>
  <rv s="4">
    <v>1082</v>
  </rv>
  <rv s="0">
    <v>https://www.bing.com/financeapi/forcetrigger?t=a1uv7w&amp;q=XNYS%3aHRL&amp;form=skydnc</v>
    <v>Learn more on Bing</v>
  </rv>
  <rv s="5">
    <v>en-US</v>
    <v>a1uv7w</v>
    <v>268435456</v>
    <v>1</v>
    <v>Powered by Refinitiv</v>
    <v>7</v>
    <v>HORMEL FOODS CORPORATION (XNYS:HRL)</v>
    <v>8</v>
    <v>9</v>
    <v>Finance</v>
    <v>5</v>
    <v>52.51</v>
    <v>41.36</v>
    <v>-6.3100000000000003E-2</v>
    <v>0.16</v>
    <v>6.4259999999999994E-3</v>
    <v>3.8219999999999999E-3</v>
    <v>0.27</v>
    <v>USD</v>
    <v>Hormel Foods Corporation is engaged in the production of a range of meat and food products. The Company operates through four segments: Grocery Products, which is engaged in the processing, marketing and sale of shelf-stable food products sold for the retail market and health and also consists of nutrition products, including Muscle Milk protein products.; Refrigerated Foods, which consists of the processing, marketing and sale of branded and unbranded pork, beef, chicken and turkey products for retail, foodservice and fresh product customers; Jennie-O Turkey Store (JOTS), which consists of the processing, marketing and sale of branded and unbranded turkey products for retail, foodservice and fresh product customers; and International &amp; Other, which includes Hormel Foods International Corporation, which manufactures, markets and sells the Company products internationally. The Company’s brands also include Planters, NUT-rition, Planters Cheez Balls and Corn Nuts.</v>
    <v>20000</v>
    <v>New York Stock Exchange</v>
    <v>XNYS</v>
    <v>XNYS</v>
    <v>1 Hormel Pl, AUSTIN, MN, 55912-3680 US</v>
    <v>42.255000000000003</v>
    <v>Food &amp; Tobacco</v>
    <v>Stock</v>
    <v>44456.961296782029</v>
    <v>1084</v>
    <v>41.4</v>
    <v>22798240000</v>
    <v>HORMEL FOODS CORPORATION</v>
    <v>HORMEL FOODS CORPORATION</v>
    <v>41.68</v>
    <v>26.616599999999998</v>
    <v>41.86</v>
    <v>42.02</v>
    <v>42.29</v>
    <v>542556900</v>
    <v>HRL</v>
    <v>HORMEL FOODS CORPORATION (XNYS:HRL)</v>
    <v>6440491</v>
    <v>2361503</v>
    <v>1928</v>
  </rv>
  <rv s="4">
    <v>1085</v>
  </rv>
  <rv s="0">
    <v>https://www.bing.com/financeapi/forcetrigger?t=a1uwoc&amp;q=XNAS%3aHST&amp;form=skydnc</v>
    <v>Learn more on Bing</v>
  </rv>
  <rv s="5">
    <v>en-US</v>
    <v>a1uwoc</v>
    <v>268435456</v>
    <v>1</v>
    <v>Powered by Refinitiv</v>
    <v>7</v>
    <v>HOST HOTELS &amp; RESORTS, INC. (XNAS:HST)</v>
    <v>8</v>
    <v>9</v>
    <v>Finance</v>
    <v>5</v>
    <v>18.52</v>
    <v>10.039999999999999</v>
    <v>1.4027000000000001</v>
    <v>-0.15</v>
    <v>0</v>
    <v>-9.1409999999999998E-3</v>
    <v>0</v>
    <v>USD</v>
    <v>Host Hotels &amp; Resorts, Inc. (Host Inc.) operates as a self-managed and self-administered real estate investment trust (REIT). The Company operates through hotel ownership segment. The Company owned properties and conducted operations through Host Hotels &amp; Resorts, L.P. (Host L.P.). In addition, it owns non-controlling interests in domestic and international joint ventures. The Company's hotels operate in urban and resort markets either as luxury properties under such brand names as Andaz, Fairmont, Grand Hyatt, JW Marriott, Ritz-Carlton, St. Regis, The Luxury Collection and W, or as upper upscale properties under such brand names as Embassy Suites, Hilton, Hyatt, Marriott, Marriott Marquis, Autograph Collection, Curio - A Collection by Hilton, Marriott Suites, Pullman, Sheraton, Swissotel and Westin.</v>
    <v>163</v>
    <v>Nasdaq Stock Market</v>
    <v>XNAS</v>
    <v>XNAS</v>
    <v>4747 BETHESDA AVENUE, SUITE 1300, BETHESDA, MD, 20814 US</v>
    <v>16.585000000000001</v>
    <v>Residential &amp; Commercial REIT</v>
    <v>Stock</v>
    <v>44456.862570439065</v>
    <v>1087</v>
    <v>16.21</v>
    <v>11609210000</v>
    <v>HOST HOTELS &amp; RESORTS, INC.</v>
    <v>HOST HOTELS &amp; RESORTS, INC.</v>
    <v>16.559999999999999</v>
    <v>95.598500000000001</v>
    <v>16.41</v>
    <v>16.260000000000002</v>
    <v>16.260000000000002</v>
    <v>713973400</v>
    <v>HST</v>
    <v>HOST HOTELS &amp; RESORTS, INC. (XNAS:HST)</v>
    <v>12046759</v>
    <v>7549305</v>
    <v>1998</v>
  </rv>
  <rv s="4">
    <v>1088</v>
  </rv>
  <rv s="0">
    <v>http://en.wikipedia.org/wiki/Hewlett-Packard</v>
    <v>Wikipedia</v>
  </rv>
  <rv s="1">
    <v>0</v>
    <v>1090</v>
  </rv>
  <rv s="2">
    <v>6</v>
    <v>https://www.bing.com/th?id=AMMS_98757b1e7b158827481b7c629463c21b&amp;qlt=95</v>
    <v>1091</v>
    <v>0</v>
    <v>https://www.bing.com/images/search?form=xlimg&amp;q=hp+company</v>
    <v>Image of HP INC.</v>
  </rv>
  <rv s="0">
    <v>https://www.bing.com/financeapi/forcetrigger?t=a1uu5r&amp;q=XNYS%3aHPQ&amp;form=skydnc</v>
    <v>Learn more on Bing</v>
  </rv>
  <rv s="3">
    <v>en-US</v>
    <v>a1uu5r</v>
    <v>268435456</v>
    <v>1</v>
    <v>Powered by Refinitiv</v>
    <v>0</v>
    <v>HP INC. (XNYS:HPQ)</v>
    <v>3</v>
    <v>4</v>
    <v>Finance</v>
    <v>5</v>
    <v>36</v>
    <v>17.25</v>
    <v>1.0383</v>
    <v>-0.36</v>
    <v>-1.0839999999999999E-3</v>
    <v>-1.2839E-2</v>
    <v>-0.03</v>
    <v>USD</v>
    <v>HP Inc. is a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other related accessories, software, support and services. The Printing segment provides consumer and commercial printer hardware, supplies, services and solutions, as well as scanning devices. Printing is also focused on graphics and three-dimensional (3D) imaging solutions. The Corporate Investments segment includes the operations of HP Labs and certain business incubation and investment projects.</v>
    <v>53000</v>
    <v>New York Stock Exchange</v>
    <v>XNYS</v>
    <v>XNYS</v>
    <v>1501 Page Mill Rd, PALO ALTO, CA, 94304-1126 US</v>
    <v>27.945</v>
    <v>1092</v>
    <v>Computers, Phones &amp; Household Electronics</v>
    <v>Stock</v>
    <v>44456.999659154688</v>
    <v>1093</v>
    <v>27.46</v>
    <v>31901720000</v>
    <v>HP INC.</v>
    <v>HP INC.</v>
    <v>27.84</v>
    <v>8.6889000000000003</v>
    <v>28.04</v>
    <v>27.68</v>
    <v>27.65</v>
    <v>1152519000</v>
    <v>HPQ</v>
    <v>HP INC. (XNYS:HPQ)</v>
    <v>13273810</v>
    <v>9605754</v>
    <v>1998</v>
  </rv>
  <rv s="4">
    <v>1094</v>
  </rv>
  <rv s="0">
    <v>http://de.wikipedia.org/wiki/Humana_Inc.</v>
    <v>Wikipedia</v>
  </rv>
  <rv s="1">
    <v>0</v>
    <v>1096</v>
  </rv>
  <rv s="2">
    <v>6</v>
    <v>https://www.bing.com/th?id=AMMS_4d41e3e26873a090eca4e6ff80721672&amp;qlt=95</v>
    <v>1097</v>
    <v>0</v>
    <v>https://www.bing.com/images/search?form=xlimg&amp;q=humana</v>
    <v>Image of HUMANA INC.</v>
  </rv>
  <rv s="0">
    <v>https://www.bing.com/financeapi/forcetrigger?t=a1uysm&amp;q=XNYS%3aHUM&amp;form=skydnc</v>
    <v>Learn more on Bing</v>
  </rv>
  <rv s="3">
    <v>en-US</v>
    <v>a1uysm</v>
    <v>268435456</v>
    <v>1</v>
    <v>Powered by Refinitiv</v>
    <v>0</v>
    <v>HUMANA INC. (XNYS:HUM)</v>
    <v>3</v>
    <v>4</v>
    <v>Finance</v>
    <v>5</v>
    <v>475.44</v>
    <v>370.22</v>
    <v>0.88419999999999999</v>
    <v>8.6199999999999992</v>
    <v>5.1499999999999994E-4</v>
    <v>2.1595E-2</v>
    <v>0.21</v>
    <v>USD</v>
    <v>Humana Inc. is a health and well-being company. The Company's segments include Retail, Group and Specialty and Healthcare Services. The Retail segment consists of Medicare benefits, marketed to individuals or via group Medicare accounts. The Group and Specialty segment consists of employer group commercial insured medical and specialty health insurance benefits marketed to individuals and employer groups, including dental, vision, and other supplemental health benefits, as well as administrative services only (ASO) products. The Healthcare Services segment includes services offered to its health plan members as well as to third parties, including pharmacy solutions, provider services, and clinical care service, such as home health and other services and capabilities to promote wellness and population health.</v>
    <v>48700</v>
    <v>New York Stock Exchange</v>
    <v>XNYS</v>
    <v>XNYS</v>
    <v>500 W Main St, LOUISVILLE, KY, 40202-2946 US</v>
    <v>408.82</v>
    <v>1098</v>
    <v>Healthcare Providers &amp; Services</v>
    <v>Stock</v>
    <v>44456.963463946093</v>
    <v>1099</v>
    <v>397.25</v>
    <v>52402920000</v>
    <v>HUMANA INC.</v>
    <v>HUMANA INC.</v>
    <v>397.25</v>
    <v>21.095700000000001</v>
    <v>399.17</v>
    <v>407.79</v>
    <v>408</v>
    <v>128504700</v>
    <v>HUM</v>
    <v>HUMANA INC. (XNYS:HUM)</v>
    <v>1363596</v>
    <v>693234</v>
    <v>1964</v>
  </rv>
  <rv s="4">
    <v>1100</v>
  </rv>
  <rv s="0">
    <v>https://www.bing.com/financeapi/forcetrigger?t=a1ugim&amp;q=XNAS%3aHBAN&amp;form=skydnc</v>
    <v>Learn more on Bing</v>
  </rv>
  <rv s="5">
    <v>en-US</v>
    <v>a1ugim</v>
    <v>268435456</v>
    <v>1</v>
    <v>Powered by Refinitiv</v>
    <v>7</v>
    <v>HUNTINGTON BANCSHARES INCORPORATED (XNAS:HBAN)</v>
    <v>8</v>
    <v>9</v>
    <v>Finance</v>
    <v>5</v>
    <v>16.91</v>
    <v>8.52</v>
    <v>1.3582000000000001</v>
    <v>-0.1</v>
    <v>-3.3439999999999998E-3</v>
    <v>-6.6449999999999999E-3</v>
    <v>-0.05</v>
    <v>USD</v>
    <v>Huntington Bancshares Incorporated (Huntington) is a bank holding company. Through its subsidiaries, including its bank subsidiary, The Huntington National Bank (the Bank), the Company provides commercial and consumer banking services, mortgage banking services, automobile financing, recreational vehicle and marine financing, equipment leasing, investment management, trust services, brokerage services, insurance programs, and other financial products and services. Its segments include Consumer and Business Banking, Commercial Banking, Commercial Real Estate and Vehicle Finance, Regional Banking and The Huntington Private Client Group, Home Lending and Treasury/Other. The Bank offers commercial and consumer loans. Its consumer loans include automobile, home equity, residential mortgage, and recreational vehicle (RV) and marine finance loans. It offers demand deposits-noninterest-bearing, demand deposits-interest-bearing, money market deposits, and savings and other domestic deposits.</v>
    <v>17018</v>
    <v>Nasdaq Stock Market</v>
    <v>XNAS</v>
    <v>XNAS</v>
    <v>HUNTINGTON CTR, 41 S HIGH ST HC0917, COLUMBUS, OH, 43287 US</v>
    <v>15.12</v>
    <v>Banking Services</v>
    <v>Stock</v>
    <v>44456.999603680466</v>
    <v>1102</v>
    <v>14.84</v>
    <v>22074530000</v>
    <v>HUNTINGTON BANCSHARES INCORPORATED</v>
    <v>HUNTINGTON BANCSHARES INCORPORATED</v>
    <v>15.105</v>
    <v>15.5749</v>
    <v>15.05</v>
    <v>14.95</v>
    <v>14.9</v>
    <v>1476557000</v>
    <v>HBAN</v>
    <v>HUNTINGTON BANCSHARES INCORPORATED (XNAS:HBAN)</v>
    <v>31972936</v>
    <v>13184406</v>
    <v>1966</v>
  </rv>
  <rv s="4">
    <v>1103</v>
  </rv>
  <rv s="0">
    <v>https://www.bing.com/financeapi/forcetrigger?t=a1uozr&amp;q=XNYS%3aHII&amp;form=skydnc</v>
    <v>Learn more on Bing</v>
  </rv>
  <rv s="5">
    <v>en-US</v>
    <v>a1uozr</v>
    <v>268435456</v>
    <v>1</v>
    <v>Powered by Refinitiv</v>
    <v>7</v>
    <v>HUNTINGTON INGALLS INDUSTRIES, INC. (XNYS:HII)</v>
    <v>8</v>
    <v>9</v>
    <v>Finance</v>
    <v>5</v>
    <v>224.13</v>
    <v>136.44</v>
    <v>0.99809999999999999</v>
    <v>-0.09</v>
    <v>1.0410999999999998E-2</v>
    <v>-4.6129999999999999E-4</v>
    <v>2.0299999999999998</v>
    <v>USD</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 operates through three segments: Ingalls Shipbuilding (Ingalls), Newport News Shipbuilding (Newport News) and Technical Solutions. Its Ingalls segment includes its non-nuclear ship design, construction, repair and maintenance businesses. Its Newport News includes all of its nuclear ship design, construction, overhaul, refueling, and repair and maintenance businesses. Its Technical Solutions segment provides a range of professional services to the governmental and energy markets.</v>
    <v>41000</v>
    <v>New York Stock Exchange</v>
    <v>XNYS</v>
    <v>XNYS</v>
    <v>4101 Washington Ave, 909-7, 7J2, NEWPORT NEWS, VA, 23607-2734 US</v>
    <v>196.14</v>
    <v>Aerospace &amp; Defense</v>
    <v>Stock</v>
    <v>44456.958333367969</v>
    <v>1105</v>
    <v>193.54499999999999</v>
    <v>7827032000</v>
    <v>HUNTINGTON INGALLS INDUSTRIES, INC.</v>
    <v>HUNTINGTON INGALLS INDUSTRIES, INC.</v>
    <v>194.14</v>
    <v>10.5619</v>
    <v>195.08</v>
    <v>194.99</v>
    <v>197.02</v>
    <v>40140680</v>
    <v>HII</v>
    <v>HUNTINGTON INGALLS INDUSTRIES, INC. (XNYS:HII)</v>
    <v>470113</v>
    <v>180936</v>
    <v>2010</v>
  </rv>
  <rv s="4">
    <v>1106</v>
  </rv>
  <rv s="0">
    <v>https://www.bing.com/financeapi/forcetrigger?t=a1vc52&amp;q=XNYS%3aIEX&amp;form=skydnc</v>
    <v>Learn more on Bing</v>
  </rv>
  <rv s="5">
    <v>en-US</v>
    <v>a1vc52</v>
    <v>268435456</v>
    <v>1</v>
    <v>Powered by Refinitiv</v>
    <v>7</v>
    <v>IDEX CORPORATION (XNYS:IEX)</v>
    <v>8</v>
    <v>9</v>
    <v>Finance</v>
    <v>5</v>
    <v>235.76</v>
    <v>166.51</v>
    <v>1.0765</v>
    <v>-2.62</v>
    <v>-6.0000000000000002E-5</v>
    <v>-1.1998E-2</v>
    <v>-1.295E-2</v>
    <v>USD</v>
    <v>IDEX Corporation (IDEX) operates an applied solutions business that sells pumps, flow meters and other fluidics systems, and components and engineered products. It segments includes Fluid &amp; Metering Technologies (FMT), Health &amp; Science Technologies (HST) and Fire &amp; Safety/Diversified Products (FSDP). Its FMT segment provides flow monitoring and other services for the food, chemical, water and wastewater, agricultural and energy industries. The HST segment designs and distributes precision fluidics, rotary lobe pumps, roll compaction and drying systems. Its FSDP segment produces firefighting pumps and controls, rescue tools, lifting bags and other components and systems; engineered stainless steel banding and clamping devices, and precision equipment. Its Fire &amp; Safety platform provides Hurst Jaws of Life, which manufactures the rescue tools. It also designs and manufactures pumps for a variety of markets, including mining, marine, power, water, wastewater and other general industries.</v>
    <v>7075</v>
    <v>New York Stock Exchange</v>
    <v>XNYS</v>
    <v>XNYS</v>
    <v>3100 Sanders Road, Suite 301, NORTHBROOK, IL, 60062 US</v>
    <v>219.45</v>
    <v>Machinery, Equipment &amp; Components</v>
    <v>Stock</v>
    <v>44456.958333390627</v>
    <v>1108</v>
    <v>215.405</v>
    <v>16396600000</v>
    <v>IDEX CORPORATION</v>
    <v>IDEX CORPORATION</v>
    <v>217.69</v>
    <v>39.782600000000002</v>
    <v>218.37</v>
    <v>215.75</v>
    <v>215.7371</v>
    <v>75998140</v>
    <v>IEX</v>
    <v>IDEX CORPORATION (XNYS:IEX)</v>
    <v>600508</v>
    <v>359829</v>
    <v>1987</v>
  </rv>
  <rv s="4">
    <v>1109</v>
  </rv>
  <rv s="0">
    <v>https://www.bing.com/financeapi/forcetrigger?t=a1vb5r&amp;q=XNAS%3aIDXX&amp;form=skydnc</v>
    <v>Learn more on Bing</v>
  </rv>
  <rv s="5">
    <v>en-US</v>
    <v>a1vb5r</v>
    <v>268435456</v>
    <v>1</v>
    <v>Powered by Refinitiv</v>
    <v>7</v>
    <v>IDEXX LABORATORIES, INC. (XNAS:IDXX)</v>
    <v>8</v>
    <v>9</v>
    <v>Finance</v>
    <v>5</v>
    <v>706.95</v>
    <v>347.54</v>
    <v>0.92879999999999996</v>
    <v>-1.74</v>
    <v>-1.0730000000000002E-3</v>
    <v>-2.6229999999999999E-3</v>
    <v>-0.71</v>
    <v>USD</v>
    <v>IDEXX Laboratories, Inc. develops, manufactures and distributes products and provides services for the companion animal veterinary, livestock and poultry, dairy and water testing markets. It also sells a line of portable electrolytes and blood gas analyzers used in the human diagnostics market. Its segments include Companion Animal Group (CAG), Water quality products (Water), and Livestock, Poultry and Dairy (LPD). The CAG segment CAG develops, designs, manufactures, and distributes products and performs services for veterinarians and the biomedical analytics market, primarily related to diagnostics and information management. The Water segment develops, designs, manufactures, and distributes a range of products used in the detection of various microbiological parameters in water. The LPD segment develops, designs, manufactures, and distributes diagnostic tests and related instrumentation and performs services that are used to manage the health status of livestock and poultry.</v>
    <v>9300</v>
    <v>Nasdaq Stock Market</v>
    <v>XNAS</v>
    <v>XNAS</v>
    <v>1 Idexx Dr, WESTBROOK, ME, 04092-2041 US</v>
    <v>664.8</v>
    <v>Healthcare Equipment &amp; Supplies</v>
    <v>Stock</v>
    <v>44456.86878094844</v>
    <v>1111</v>
    <v>655.10500000000002</v>
    <v>56295590000</v>
    <v>IDEXX LABORATORIES, INC.</v>
    <v>IDEXX LABORATORIES, INC.</v>
    <v>661.45</v>
    <v>79.132800000000003</v>
    <v>663.45</v>
    <v>661.71</v>
    <v>661</v>
    <v>85075930</v>
    <v>IDXX</v>
    <v>IDEXX LABORATORIES, INC. (XNAS:IDXX)</v>
    <v>967580</v>
    <v>385638</v>
    <v>1983</v>
  </rv>
  <rv s="4">
    <v>1112</v>
  </rv>
  <rv s="0">
    <v>https://en.wikipedia.org/wiki/IHS_Markit</v>
    <v>Wikipedia</v>
  </rv>
  <rv s="1">
    <v>0</v>
    <v>1114</v>
  </rv>
  <rv s="2">
    <v>6</v>
    <v>https://www.bing.com/th?id=AMMS_f9ef0f1907c6b6a060c4431c86e33943&amp;qlt=95</v>
    <v>1115</v>
    <v>0</v>
    <v>https://www.bing.com/images/search?form=xlimg&amp;q=ihs+markit+ltd</v>
    <v>Image of IHS Markit Ltd.</v>
  </rv>
  <rv s="0">
    <v>https://www.bing.com/financeapi/forcetrigger?t=a1vk7w&amp;q=XNYS%3aINFO&amp;form=skydnc</v>
    <v>Learn more on Bing</v>
  </rv>
  <rv s="3">
    <v>en-US</v>
    <v>a1vk7w</v>
    <v>268435456</v>
    <v>1</v>
    <v>Powered by Refinitiv</v>
    <v>0</v>
    <v>IHS Markit Ltd. (XNYS:INFO)</v>
    <v>3</v>
    <v>4</v>
    <v>Finance</v>
    <v>5</v>
    <v>124.63</v>
    <v>76.045000000000002</v>
    <v>0.97409999999999997</v>
    <v>-2.0499999999999998</v>
    <v>0</v>
    <v>-1.6562E-2</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16000</v>
    <v>New York Stock Exchange</v>
    <v>XNYS</v>
    <v>XNYS</v>
    <v>4th Fl, Ropemaker Place, 25 Ropemaker Street, LONDON, UNITED KINGDOM-NA, EC2Y 9LY GB</v>
    <v>123.41500000000001</v>
    <v>1116</v>
    <v>Professional &amp; Commercial Services</v>
    <v>Stock</v>
    <v>44456.958333367969</v>
    <v>1117</v>
    <v>121.18</v>
    <v>48523070000</v>
    <v>IHS Markit Ltd.</v>
    <v>IHS Markit Ltd.</v>
    <v>123.26</v>
    <v>79.723299999999995</v>
    <v>123.78</v>
    <v>121.73</v>
    <v>121.73</v>
    <v>398612300</v>
    <v>INFO</v>
    <v>IHS Markit Ltd. (XNYS:INFO)</v>
    <v>5880606</v>
    <v>1887706</v>
    <v>2014</v>
  </rv>
  <rv s="4">
    <v>1118</v>
  </rv>
  <rv s="0">
    <v>http://zh.wikipedia.org/wiki/伊利諾伊州工具廠股份</v>
    <v>Wikipedia</v>
  </rv>
  <rv s="1">
    <v>0</v>
    <v>1120</v>
  </rv>
  <rv s="2">
    <v>6</v>
    <v>https://www.bing.com/th?id=AMMS_788ce27d4d60cb1740c60377535e95e9&amp;qlt=95</v>
    <v>1121</v>
    <v>0</v>
    <v>https://www.bing.com/images/search?form=xlimg&amp;q=illinois+tool+works</v>
    <v>Image of ILLINOIS TOOL WORKS INC.</v>
  </rv>
  <rv s="0">
    <v>https://www.bing.com/financeapi/forcetrigger?t=a1vv8m&amp;q=XNYS%3aITW&amp;form=skydnc</v>
    <v>Learn more on Bing</v>
  </rv>
  <rv s="3">
    <v>en-US</v>
    <v>a1vv8m</v>
    <v>268435456</v>
    <v>1</v>
    <v>Powered by Refinitiv</v>
    <v>0</v>
    <v>ILLINOIS TOOL WORKS INC. (XNYS:ITW)</v>
    <v>3</v>
    <v>4</v>
    <v>Finance</v>
    <v>5</v>
    <v>242.065</v>
    <v>188.14</v>
    <v>1.1047</v>
    <v>-1.95</v>
    <v>-5.5579999999999996E-4</v>
    <v>-8.9519999999999999E-3</v>
    <v>-0.12</v>
    <v>USD</v>
    <v>Illinois Tool Works Inc. is a manufacturer of industrial products and equipment. The Company operates through seven segments. The Automotive OEM segment produces components and fasteners for automotive-related applications. The Food Equipment segment offers commercial food equipment. The Test &amp; Measurement and Electronics segment produces test and measurement, and electronic manufacturing and maintenance, repair and operations (MRO) solutions. The Welding segment produces welding equipment, consumables and accessories for industrial and commercial applications. The Polymers &amp; Fluids segment produces adhesives, sealants, lubrication and cutting fluids, and fluids and polymers for auto aftermarket maintenance and appearance. The Construction Products segment supplies engineered fastening systems and solutions. The Specialty Products segment produces beverage packaging equipment and consumables, product coding and marking equipment and consumables, and appliance components and fasteners.</v>
    <v>43000</v>
    <v>New York Stock Exchange</v>
    <v>XNYS</v>
    <v>XNYS</v>
    <v>155 Harlem Ave, GLENVIEW, IL, 60025-4075 US</v>
    <v>217.06</v>
    <v>1122</v>
    <v>Consumer Goods Conglomerates</v>
    <v>Stock</v>
    <v>44456.970931689066</v>
    <v>1123</v>
    <v>214.55500000000001</v>
    <v>67998400000</v>
    <v>ILLINOIS TOOL WORKS INC.</v>
    <v>ILLINOIS TOOL WORKS INC.</v>
    <v>216.46</v>
    <v>25.9209</v>
    <v>217.84</v>
    <v>215.89</v>
    <v>215.77</v>
    <v>314967800</v>
    <v>ITW</v>
    <v>ILLINOIS TOOL WORKS INC. (XNYS:ITW)</v>
    <v>2025613</v>
    <v>777640</v>
    <v>1961</v>
  </rv>
  <rv s="4">
    <v>1124</v>
  </rv>
  <rv s="0">
    <v>http://en.wikipedia.org/wiki/Illumina,_Inc.</v>
    <v>Wikipedia</v>
  </rv>
  <rv s="1">
    <v>0</v>
    <v>1126</v>
  </rv>
  <rv s="2">
    <v>6</v>
    <v>https://www.bing.com/th?id=AMMS_7a741abc71fb6dfef3b278cf09574e03&amp;qlt=95</v>
    <v>1127</v>
    <v>0</v>
    <v>https://www.bing.com/images/search?form=xlimg&amp;q=illumina+company</v>
    <v>Image of ILLUMINA, INC.</v>
  </rv>
  <rv s="0">
    <v>https://www.bing.com/financeapi/forcetrigger?t=a1vh4c&amp;q=XNAS%3aILMN&amp;form=skydnc</v>
    <v>Learn more on Bing</v>
  </rv>
  <rv s="3">
    <v>en-US</v>
    <v>a1vh4c</v>
    <v>268435456</v>
    <v>1</v>
    <v>Powered by Refinitiv</v>
    <v>0</v>
    <v>ILLUMINA, INC. (XNAS:ILMN)</v>
    <v>3</v>
    <v>4</v>
    <v>Finance</v>
    <v>5</v>
    <v>555.77</v>
    <v>260.42</v>
    <v>0.91610000000000003</v>
    <v>-2.91</v>
    <v>6.6890000000000005E-3</v>
    <v>-6.4680000000000007E-3</v>
    <v>2.99</v>
    <v>USD</v>
    <v>Illumina, Inc. (Illumina) is a provider of sequencing- and array-based solutions. The Company operates through segments such as Core Illumina. Core Illumina’s products and services serve customers in the research, clinical and applied markets, and enable the adoption of a variety of genomic solutions. Core Illumina consists of its core operations. The Company's portfolio of integrated sequencing and microarray systems, consumables, and analysis tools is designed for genetic analysis. Its customers include genomic research centers, academic institutions, government laboratories, and hospitals, as well as pharmaceutical, biotechnology, commercial molecular diagnostic laboratories, and consumer genomics companies.</v>
    <v>7800</v>
    <v>Nasdaq Stock Market</v>
    <v>XNAS</v>
    <v>XNAS</v>
    <v>5200 Illumina Way, SAN DIEGO, CA, 92122-4616 US</v>
    <v>453.92</v>
    <v>1128</v>
    <v>Healthcare Equipment &amp; Supplies</v>
    <v>Stock</v>
    <v>44456.999618957816</v>
    <v>1129</v>
    <v>443.5</v>
    <v>65576370000</v>
    <v>ILLUMINA, INC.</v>
    <v>ILLUMINA, INC.</v>
    <v>445</v>
    <v>86.449100000000001</v>
    <v>449.92</v>
    <v>447.01</v>
    <v>450</v>
    <v>146700000</v>
    <v>ILMN</v>
    <v>ILLUMINA, INC. (XNAS:ILMN)</v>
    <v>1750057</v>
    <v>783021</v>
    <v>2000</v>
  </rv>
  <rv s="4">
    <v>1130</v>
  </rv>
  <rv s="0">
    <v>http://zh.wikipedia.org/wiki/格南登福</v>
    <v>Wikipedia</v>
  </rv>
  <rv s="1">
    <v>0</v>
    <v>1132</v>
  </rv>
  <rv s="2">
    <v>6</v>
    <v>https://www.bing.com/th?id=AMMS_fc3934263c01bca4a9f3f624c0d9ae75&amp;qlt=95</v>
    <v>1133</v>
    <v>0</v>
    <v>https://www.bing.com/images/search?form=xlimg&amp;q=ingersoll+rand</v>
    <v>Image of INGERSOLL RAND INC.</v>
  </rv>
  <rv s="0">
    <v>https://www.bing.com/financeapi/forcetrigger?t=a1tpyc&amp;q=XNYS%3aIR&amp;form=skydnc</v>
    <v>Learn more on Bing</v>
  </rv>
  <rv s="3">
    <v>en-US</v>
    <v>a1tpyc</v>
    <v>268435456</v>
    <v>1</v>
    <v>Powered by Refinitiv</v>
    <v>0</v>
    <v>INGERSOLL RAND INC. (XNYS:IR)</v>
    <v>3</v>
    <v>4</v>
    <v>Finance</v>
    <v>5</v>
    <v>55.62</v>
    <v>34.020000000000003</v>
    <v>1.5134000000000001</v>
    <v>-0.27</v>
    <v>0</v>
    <v>-4.9480000000000001E-3</v>
    <v>0</v>
    <v>USD</v>
    <v>Ingersoll Rand Inc. is a diversified, global provider of mission-critical flow creation products and industrial solutions. The Company manufactures compressor, pump, vacuum and blower products. Its segments include Industrial Technologies and Services (IT&amp;S) and Precision and Science Technologies. The Company's IT&amp;S segment designs, manufactures, markets and services a broad range of air and gas compression, vacuum and blower products, fluid transfer equipment, loading systems, power tools and lifting equipment. The Company's Precision and Science Technologies segment designs, manufactures and markets specialized positive displacement pumps, fluid management equipment, liquid and precision syringe pumps and compressors, and aftermarket parts.</v>
    <v>15900</v>
    <v>New York Stock Exchange</v>
    <v>XNYS</v>
    <v>XNYS</v>
    <v>800-A BEATY STREET, DAVIDSON, NC, 28036 US</v>
    <v>54.71</v>
    <v>1134</v>
    <v>Machinery, Equipment &amp; Components</v>
    <v>Stock</v>
    <v>44456.958333356248</v>
    <v>1135</v>
    <v>53.81</v>
    <v>22814410000</v>
    <v>INGERSOLL RAND INC.</v>
    <v>INGERSOLL RAND INC.</v>
    <v>53.96</v>
    <v>56.358800000000002</v>
    <v>54.57</v>
    <v>54.3</v>
    <v>54.3</v>
    <v>420154800</v>
    <v>IR</v>
    <v>INGERSOLL RAND INC. (XNYS:IR)</v>
    <v>8807256</v>
    <v>2597858</v>
    <v>2013</v>
  </rv>
  <rv s="4">
    <v>1136</v>
  </rv>
  <rv s="0">
    <v>https://www.bing.com/financeapi/forcetrigger?t=a1vmf2&amp;q=XNAS%3aINTC&amp;form=skydnc</v>
    <v>Learn more on Bing</v>
  </rv>
  <rv s="5">
    <v>en-US</v>
    <v>a1vmf2</v>
    <v>268435456</v>
    <v>1</v>
    <v>Powered by Refinitiv</v>
    <v>7</v>
    <v>INTEL CORPORATION (XNAS:INTC)</v>
    <v>8</v>
    <v>9</v>
    <v>Finance</v>
    <v>5</v>
    <v>68.489999999999995</v>
    <v>43.61</v>
    <v>0.5968</v>
    <v>-0.56999999999999995</v>
    <v>-3.686E-3</v>
    <v>-1.0396000000000001E-2</v>
    <v>-0.2</v>
    <v>USD</v>
    <v>Intel Corporation is engaged in designing and manufacturing products and technologies. The Company’s segments are Data Center Group (DCG), Internet of Things Group (IOTG), Mobileye, Non-Volatile Memory Solutions Group (NSG) and Programmable Solutions Group (PSG). DCG segment develops workload-optimization platforms for compute, storage and network functions. IOTG segment develops high-performance compute platforms that solve for technology and business use cases that can scale across vertical industries and embedded markets. Mobileye segment provides driving assistance and self-driving solutions. NSG segment provides memory and storage products based on Intel Optane technology and Intel three dimensional (3D) NAND technology. PSG segment offers programmable semiconductors, primarily FPGAs and Application-Specific Integrated Circuits (ASICs) and related products.</v>
    <v>110600</v>
    <v>Nasdaq Stock Market</v>
    <v>XNAS</v>
    <v>XNAS</v>
    <v>2200 Mission College Blvd, SANTA CLARA, CA, 95054-1537 US</v>
    <v>54.59</v>
    <v>Semiconductors &amp; Semiconductor Equipment</v>
    <v>Stock</v>
    <v>44456.999995034377</v>
    <v>1138</v>
    <v>53.664999999999999</v>
    <v>220132800000</v>
    <v>INTEL CORPORATION</v>
    <v>INTEL CORPORATION</v>
    <v>54.59</v>
    <v>12.194000000000001</v>
    <v>54.83</v>
    <v>54.26</v>
    <v>54.06</v>
    <v>4057000000</v>
    <v>INTC</v>
    <v>INTEL CORPORATION (XNAS:INTC)</v>
    <v>35359233</v>
    <v>18542460</v>
    <v>1989</v>
  </rv>
  <rv s="4">
    <v>1139</v>
  </rv>
  <rv s="0">
    <v>https://www.bing.com/financeapi/forcetrigger?t=a1v8ar&amp;q=XNYS%3aICE&amp;form=skydnc</v>
    <v>Learn more on Bing</v>
  </rv>
  <rv s="5">
    <v>en-US</v>
    <v>a1v8ar</v>
    <v>268435456</v>
    <v>1</v>
    <v>Powered by Refinitiv</v>
    <v>7</v>
    <v>INTERCONTINENTAL EXCHANGE, INC. (XNYS:ICE)</v>
    <v>8</v>
    <v>9</v>
    <v>Finance</v>
    <v>5</v>
    <v>122.41500000000001</v>
    <v>92.41</v>
    <v>0.73099999999999998</v>
    <v>-1.23</v>
    <v>1.565E-3</v>
    <v>-1.0342E-2</v>
    <v>0.1842</v>
    <v>USD</v>
    <v>Intercontinental Exchange, Inc. is a provider of marketplace infrastructure, data services and technology solutions to a range of customers, including financial institutions, corporations and government entities. The Company's business is conducted through three segments: Exchanges, Fixed Income and Data Services, and Mortgage Technology. Exchanges segment consists of regulated marketplaces for the listing, trading and clearing of an array of derivatives contracts and financial securities, such as commodities, interest rates, foreign exchange and equities as well as corporate and exchange-traded funds (ETFs). Fixed Income and Data Services segment includes its fixed income data and analytics offerings, fixed income execution, CDS clearing and other multi-asset class data and network services. Mortgage Technology segment includes MERS, Simplifile, and Ellie Mae mortgage services businesses, which provides mortgage technology solutions for the United States residential mortgage market.</v>
    <v>9088</v>
    <v>New York Stock Exchange</v>
    <v>XNYS</v>
    <v>XNYS</v>
    <v>5660 New Northside Dr, ATLANTA, GA, 30328-5800 US</v>
    <v>118.74</v>
    <v>Investment Banking &amp; Investment Services</v>
    <v>Stock</v>
    <v>44456.958333356248</v>
    <v>1141</v>
    <v>117.29</v>
    <v>66283370000</v>
    <v>INTERCONTINENTAL EXCHANGE, INC.</v>
    <v>INTERCONTINENTAL EXCHANGE, INC.</v>
    <v>118.47</v>
    <v>23.787400000000002</v>
    <v>118.93</v>
    <v>117.7</v>
    <v>117.88420000000001</v>
    <v>563155200</v>
    <v>ICE</v>
    <v>INTERCONTINENTAL EXCHANGE, INC. (XNYS:ICE)</v>
    <v>4100803</v>
    <v>1883224</v>
    <v>2013</v>
  </rv>
  <rv s="4">
    <v>1142</v>
  </rv>
  <rv s="0">
    <v>http://en.wikipedia.org/wiki/IBM</v>
    <v>Wikipedia</v>
  </rv>
  <rv s="1">
    <v>0</v>
    <v>1144</v>
  </rv>
  <rv s="2">
    <v>6</v>
    <v>https://www.bing.com/th?id=AMMS_41da901be1b295dc42c72dadb9c0f67d&amp;qlt=95</v>
    <v>1145</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152.84</v>
    <v>105.92</v>
    <v>1.216</v>
    <v>-1.2</v>
    <v>-1.4050000000000002E-3</v>
    <v>-8.796E-3</v>
    <v>-0.19</v>
    <v>USD</v>
    <v>International Business Machines Corporation (IBM) is a technology company. The Company operates through five segments: Cloud &amp; Cognitive Software, Global Business Services, Global Technology Services,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Global Business Services segment provides consulting, business process and application management services. Its Global Technology Services segment provides information technology (IT) infrastructure and platform services. The Systems segment provides infrastructure platforms to help meet the requirements of multi-cloud and enterprise AI workloads. Its Global Financing segment is engaged in financing, which is primarily conducted through IBM Credit LLC, and remanufacturing and remarketing.</v>
    <v>375300</v>
    <v>New York Stock Exchange</v>
    <v>XNYS</v>
    <v>XNYS</v>
    <v>1 New Orchard Rd, ARMONK, NY, 10504-1722 US</v>
    <v>135.91990000000001</v>
    <v>1146</v>
    <v>Software &amp; IT Services</v>
    <v>Stock</v>
    <v>44456.999892430467</v>
    <v>1147</v>
    <v>135.05000000000001</v>
    <v>121209400000</v>
    <v>INTERNATIONAL BUSINESS MACHINES CORPORATION</v>
    <v>INTERNATIONAL BUSINESS MACHINES CORPORATION</v>
    <v>135.75</v>
    <v>23.569800000000001</v>
    <v>136.43</v>
    <v>135.22999999999999</v>
    <v>135.04</v>
    <v>896320100</v>
    <v>IBM</v>
    <v>INTERNATIONAL BUSINESS MACHINES CORPORATION (XNYS:IBM)</v>
    <v>5633480</v>
    <v>2966460</v>
    <v>1911</v>
  </rv>
  <rv s="4">
    <v>1148</v>
  </rv>
  <rv s="0">
    <v>https://www.bing.com/financeapi/forcetrigger?t=a1vjbh&amp;q=XNAS%3aINCY&amp;form=skydnc</v>
    <v>Learn more on Bing</v>
  </rv>
  <rv s="5">
    <v>en-US</v>
    <v>a1vjbh</v>
    <v>268435456</v>
    <v>1</v>
    <v>Powered by Refinitiv</v>
    <v>7</v>
    <v>INCYTE CORPORATION (XNAS:INCY)</v>
    <v>8</v>
    <v>9</v>
    <v>Finance</v>
    <v>5</v>
    <v>101.47</v>
    <v>70.97</v>
    <v>0.77129999999999999</v>
    <v>0.95</v>
    <v>1.7110000000000001E-3</v>
    <v>1.2659999999999999E-2</v>
    <v>0.13</v>
    <v>USD</v>
    <v>Incyte Corporation is a biopharmaceutical company focused on the discovery, development and commercialization of therapeutics. Its portfolio includes compounds in various stages, ranging from preclinical to late-stage development, and commercialized products, such as JAKAFI (ruxolitinib) and ICLUSIG (ponatinib). JAKAFI (ruxolitinib) is indicated for the treatment of patients with intermediate or high risk myelofibrosis (MF) and for the treatment of patients with polycythemia vera (PV) having had an inadequate response to or are intolerant of hydroxyurea. As of December 31, 2016, the Food and Drug Administration had granted JAKAFI orphan drug status for MF, PV and essential thrombocythemia. The primary target for ICLUSIG is B Cell Receptor-ABL, an abnormal tyrosine kinase that is expressed in chronic myeloid leukemia and Philadelphia-chromosome positive acute lymphoblastic leukemia. The Company also has a portfolio of selective janus associated kinases 1 (JAK1) inhibitors.</v>
    <v>1773</v>
    <v>Nasdaq Stock Market</v>
    <v>XNAS</v>
    <v>XNAS</v>
    <v>1801 Augustine Cut off, WILMINGTON, DE, 19803-4404 US</v>
    <v>76.11</v>
    <v>Biotechnology &amp; Medical Research</v>
    <v>Stock</v>
    <v>44456.997169432812</v>
    <v>1150</v>
    <v>74.22</v>
    <v>16781270000</v>
    <v>INCYTE CORPORATION</v>
    <v>INCYTE CORPORATION</v>
    <v>75.25</v>
    <v>49.1173</v>
    <v>75.040000000000006</v>
    <v>75.989999999999995</v>
    <v>76.12</v>
    <v>220835300</v>
    <v>INCY</v>
    <v>INCYTE CORPORATION (XNAS:INCY)</v>
    <v>2544976</v>
    <v>1022193</v>
    <v>1991</v>
  </rv>
  <rv s="4">
    <v>1151</v>
  </rv>
  <rv s="0">
    <v>http://en.wikipedia.org/wiki/International_Paper</v>
    <v>Wikipedia</v>
  </rv>
  <rv s="1">
    <v>0</v>
    <v>1153</v>
  </rv>
  <rv s="2">
    <v>6</v>
    <v>https://www.bing.com/th?id=AMMS_ac7ae11591c11b70a032ebd73d2de487&amp;qlt=95</v>
    <v>1154</v>
    <v>0</v>
    <v>https://www.bing.com/images/search?form=xlimg&amp;q=international+paper</v>
    <v>Image of INTERNATIONAL PAPER COMPANY</v>
  </rv>
  <rv s="0">
    <v>https://www.bing.com/financeapi/forcetrigger?t=a1vo7w&amp;q=XNYS%3aIP&amp;form=skydnc</v>
    <v>Learn more on Bing</v>
  </rv>
  <rv s="3">
    <v>en-US</v>
    <v>a1vo7w</v>
    <v>268435456</v>
    <v>1</v>
    <v>Powered by Refinitiv</v>
    <v>0</v>
    <v>INTERNATIONAL PAPER COMPANY (XNYS:IP)</v>
    <v>3</v>
    <v>4</v>
    <v>Finance</v>
    <v>5</v>
    <v>65.27</v>
    <v>38.380000000000003</v>
    <v>1.056</v>
    <v>-1.26</v>
    <v>1.06E-3</v>
    <v>-2.1777000000000001E-2</v>
    <v>0.06</v>
    <v>USD</v>
    <v>International Paper Company is a producer of fiber-based packaging, pulp, and paper products with manufacturing operations in North America, Latin America, Europe, North Africa and Russia. The Company operates through it three segments: Industrial Packaging, Global Cellulose Fibers, and Printing Papers. The Company is a manufacturer of containerboard in the United States. Its products include linerboard, medium, whitetop, recycled linerboard, recycled medium and saturating kraft. The Company's cellulose fibers product portfolio includes fluff, market and specialty pulps. The Company is a producer of printing and writing papers. The products in Printing Papers segment include uncoated papers.</v>
    <v>49300</v>
    <v>New York Stock Exchange</v>
    <v>XNYS</v>
    <v>XNYS</v>
    <v>6400 Poplar Ave, MEMPHIS, TN, 38197-0100 US</v>
    <v>57.87</v>
    <v>1155</v>
    <v>Containers &amp; Packaging</v>
    <v>Stock</v>
    <v>44456.958333367969</v>
    <v>1156</v>
    <v>56.32</v>
    <v>22121240000</v>
    <v>INTERNATIONAL PAPER COMPANY</v>
    <v>INTERNATIONAL PAPER COMPANY</v>
    <v>57.68</v>
    <v>20.1403</v>
    <v>57.86</v>
    <v>56.6</v>
    <v>56.66</v>
    <v>390834600</v>
    <v>IP</v>
    <v>INTERNATIONAL PAPER COMPANY (XNYS:IP)</v>
    <v>4572250</v>
    <v>1831638</v>
    <v>1941</v>
  </rv>
  <rv s="4">
    <v>1157</v>
  </rv>
  <rv s="0">
    <v>https://www.bing.com/financeapi/forcetrigger?t=a1vp4c&amp;q=XNYS%3aIPG&amp;form=skydnc</v>
    <v>Learn more on Bing</v>
  </rv>
  <rv s="5">
    <v>en-US</v>
    <v>a1vp4c</v>
    <v>268435456</v>
    <v>1</v>
    <v>Powered by Refinitiv</v>
    <v>7</v>
    <v>THE INTERPUBLIC GROUP OF COMPANIES, INC. (XNYS:IPG)</v>
    <v>8</v>
    <v>9</v>
    <v>Finance</v>
    <v>5</v>
    <v>37.880000000000003</v>
    <v>15.92</v>
    <v>1.0496000000000001</v>
    <v>-0.08</v>
    <v>0</v>
    <v>-2.1579999999999998E-3</v>
    <v>0</v>
    <v>USD</v>
    <v>Interpublic Group of Companies, Inc. is a global advertising and marketing services company. The Company specialize in consumer advertising, digital marketing, communications planning and media buying, public relations, specialized communications disciplines and data management. It operates through two segments: Integrated Agency Networks (IAN) and Constituency Management Group (CMG). Within IAN, its agencies provide a range of global communications and marketing services. Its digital specialist agencies, including R/GA and Huge, provide digital capabilities and serve as digital partners. CMG, which includes Weber Shandwick, DeVries, Golin, FutureBrand, Jack Morton and Octagon Worldwide, provides clients with diversified services, including public relations, meeting and event production, sports and entertainment marketing, corporate and brand identity and strategic marketing consulting.</v>
    <v>50200</v>
    <v>New York Stock Exchange</v>
    <v>XNYS</v>
    <v>XNYS</v>
    <v>909 3rd Ave, NEW YORK, NY, 10022-4731 US</v>
    <v>37.35</v>
    <v>Media &amp; Publishing</v>
    <v>Stock</v>
    <v>44456.958333356248</v>
    <v>1159</v>
    <v>36.755000000000003</v>
    <v>14560010000</v>
    <v>THE INTERPUBLIC GROUP OF COMPANIES, INC.</v>
    <v>THE INTERPUBLIC GROUP OF COMPANIES, INC.</v>
    <v>36.950000000000003</v>
    <v>19.6569</v>
    <v>37.07</v>
    <v>36.99</v>
    <v>36.99</v>
    <v>393620200</v>
    <v>IPG</v>
    <v>THE INTERPUBLIC GROUP OF COMPANIES, INC. (XNYS:IPG)</v>
    <v>3827195</v>
    <v>3102641</v>
    <v>1930</v>
  </rv>
  <rv s="4">
    <v>1160</v>
  </rv>
  <rv s="0">
    <v>https://www.bing.com/financeapi/forcetrigger?t=a1vcgh&amp;q=XNYS%3aIFF&amp;form=skydnc</v>
    <v>Learn more on Bing</v>
  </rv>
  <rv s="5">
    <v>en-US</v>
    <v>a1vcgh</v>
    <v>268435456</v>
    <v>1</v>
    <v>Powered by Refinitiv</v>
    <v>7</v>
    <v>INTERNATIONAL FLAVORS &amp; FRAGRANCES INC. (XNYS:IFF)</v>
    <v>8</v>
    <v>9</v>
    <v>Finance</v>
    <v>5</v>
    <v>157.08000000000001</v>
    <v>99.54</v>
    <v>0.99739999999999995</v>
    <v>-7.91</v>
    <v>6.6559999999999992E-4</v>
    <v>-5.5267999999999998E-2</v>
    <v>0.09</v>
    <v>USD</v>
    <v>International Flavors &amp; Fragrances Inc. offers sensory, food and beverage, pharmaceutical, health and wellness, home and personal care solutions and ingredients. It operates through segments such as Nourish, Scent, Health &amp; Biosciences, and Pharma Solutions. The Nourish segment consists portfolio of natural-based ingredients to improve nutritional value, texture and functionality in a range of beverage, dairy, bakery, confectionery and culinary applications. The Scent segment consists of its legacy Scent segment as well as its Flavor Ingredients business. The Health &amp; Biosciences segment includes a biotechnology-driven probiotics portfolio, that produces cultures for use in fermented foods such as yogurt, cheese and fermented beverages. The Pharma Solutions segment consists of cellulosics and alginates-based pharma excipients.</v>
    <v>13700</v>
    <v>New York Stock Exchange</v>
    <v>XNYS</v>
    <v>XNYS</v>
    <v>521 W 57TH ST, NEW YORK, NY, 10019-2929 US</v>
    <v>142.02500000000001</v>
    <v>Food &amp; Tobacco</v>
    <v>Stock</v>
    <v>44456.992480000001</v>
    <v>1162</v>
    <v>134.66</v>
    <v>34414290000</v>
    <v>INTERNATIONAL FLAVORS &amp; FRAGRANCES INC.</v>
    <v>INTERNATIONAL FLAVORS &amp; FRAGRANCES INC.</v>
    <v>141.46</v>
    <v>112.7657</v>
    <v>143.12</v>
    <v>135.21</v>
    <v>135.30000000000001</v>
    <v>254524700</v>
    <v>IFF</v>
    <v>INTERNATIONAL FLAVORS &amp; FRAGRANCES INC. (XNYS:IFF)</v>
    <v>4507372</v>
    <v>1018081</v>
    <v>1909</v>
  </rv>
  <rv s="4">
    <v>1163</v>
  </rv>
  <rv s="0">
    <v>https://www.bing.com/financeapi/forcetrigger?t=a1vmtc&amp;q=XNAS%3aINTU&amp;form=skydnc</v>
    <v>Learn more on Bing</v>
  </rv>
  <rv s="5">
    <v>en-US</v>
    <v>a1vmtc</v>
    <v>268435456</v>
    <v>1</v>
    <v>Powered by Refinitiv</v>
    <v>7</v>
    <v>INTUIT INC. (XNAS:INTU)</v>
    <v>8</v>
    <v>9</v>
    <v>Finance</v>
    <v>5</v>
    <v>582.96</v>
    <v>295.37</v>
    <v>1.0206999999999999</v>
    <v>-11.03</v>
    <v>-5.0729999999999994E-3</v>
    <v>-1.9254E-2</v>
    <v>-2.85</v>
    <v>USD</v>
    <v>Intuit Inc. is a global technology platform that helps consumers, small businesses, and the self-employed prosper by delivering financial management and compliance products and services. The Company operates through three segments: Small Business &amp; Self-Employed, Consumer and Strategic Partner. The Small Business segment serves small businesses and the self-employed around the world and includes QuickBooks financial and business management online services and desktop software, payroll solutions, merchant payment processing solutions, and financing for small businesses. The Consumer segment serves consumers and includes do-it-yourself and assisted TurboTax income tax preparation products and services, which enable individuals to prepare and file their own federal and state personal income tax returns. The Strategic Partner segment serves professional accountants in the United States and Canada. Its professional tax offerings include Lacerte, ProSeries, ProFile and ProConnect Tax Online.</v>
    <v>13500</v>
    <v>Nasdaq Stock Market</v>
    <v>XNAS</v>
    <v>XNAS</v>
    <v>2700 Coast Ave, MOUNTAIN VIEW, CA, 94043-1140 US</v>
    <v>572.84</v>
    <v>Software &amp; IT Services</v>
    <v>Stock</v>
    <v>44456.999816527343</v>
    <v>1165</v>
    <v>560.66999999999996</v>
    <v>153436700000</v>
    <v>INTUIT INC.</v>
    <v>INTUIT INC.</v>
    <v>572.84</v>
    <v>76.518799999999999</v>
    <v>572.88</v>
    <v>561.85</v>
    <v>559</v>
    <v>273091900</v>
    <v>INTU</v>
    <v>INTUIT INC. (XNAS:INTU)</v>
    <v>1860851</v>
    <v>1117103</v>
    <v>1993</v>
  </rv>
  <rv s="4">
    <v>1166</v>
  </rv>
  <rv s="0">
    <v>https://www.bing.com/financeapi/forcetrigger?t=a1vt77&amp;q=XNAS%3aISRG&amp;form=skydnc</v>
    <v>Learn more on Bing</v>
  </rv>
  <rv s="5">
    <v>en-US</v>
    <v>a1vt77</v>
    <v>268435456</v>
    <v>1</v>
    <v>Powered by Refinitiv</v>
    <v>7</v>
    <v>INTUITIVE SURGICAL, INC. (XNAS:ISRG)</v>
    <v>8</v>
    <v>9</v>
    <v>Finance</v>
    <v>5</v>
    <v>1087.01</v>
    <v>633.29</v>
    <v>1.0617000000000001</v>
    <v>3.26</v>
    <v>-4.0969999999999999E-3</v>
    <v>3.1530000000000004E-3</v>
    <v>-4.25</v>
    <v>USD</v>
    <v>Intuitive Surgical, Inc. develops, manufactures and markets the da Vinci surgical system and Ion endoluminal system. The Company's da Vinci products are offered in categories, including da Vinci Surgical Systems, da Vinci instruments and accessories, da Vinci Stapling, da Vinci Energy, and da Vinci Vision, including Firefly Fluorescence imaging systems (Firefly) and da Vinci Endoscopes. It also provides a comprehensive suite of services, training, and education programs. It manufactures a set of instruments, which incorporates EndoWrist technology with wristed joints for natural dexterity and tips customized for various surgical procedures. Its Ion endoluminal system is a robotic-assisted, catheter-based platform designed to navigate through very small lung airways to reach peripheral nodules for biopsies. The da Vinci Surgical System enables surgeons to operate while seated at an ergonomic console viewing a three-dimensional, high definition (3DHD) image of the surgical field.</v>
    <v>8081</v>
    <v>Nasdaq Stock Market</v>
    <v>XNAS</v>
    <v>XNAS</v>
    <v>1020 Kifer Rd, SUNNYVALE, CA, 94086-5301 US</v>
    <v>1040.46</v>
    <v>Healthcare Equipment &amp; Supplies</v>
    <v>Stock</v>
    <v>44456.999343240626</v>
    <v>1168</v>
    <v>1028.03</v>
    <v>123425500000</v>
    <v>INTUITIVE SURGICAL, INC.</v>
    <v>INTUITIVE SURGICAL, INC.</v>
    <v>1035.29</v>
    <v>77.258700000000005</v>
    <v>1034.01</v>
    <v>1037.27</v>
    <v>1033.02</v>
    <v>118990700</v>
    <v>ISRG</v>
    <v>INTUITIVE SURGICAL, INC. (XNAS:ISRG)</v>
    <v>635359</v>
    <v>482308</v>
    <v>1995</v>
  </rv>
  <rv s="4">
    <v>1169</v>
  </rv>
  <rv s="0">
    <v>https://www.bing.com/financeapi/forcetrigger?t=a1vwxm&amp;q=XNYS%3aIVZ&amp;form=skydnc</v>
    <v>Learn more on Bing</v>
  </rv>
  <rv s="5">
    <v>en-US</v>
    <v>a1vwxm</v>
    <v>268435456</v>
    <v>1</v>
    <v>Powered by Refinitiv</v>
    <v>7</v>
    <v>INVESCO LTD. (XNYS:IVZ)</v>
    <v>8</v>
    <v>9</v>
    <v>Finance</v>
    <v>5</v>
    <v>29.71</v>
    <v>9.93</v>
    <v>1.2532000000000001</v>
    <v>1.36</v>
    <v>-1.905E-3</v>
    <v>5.4640000000000001E-2</v>
    <v>-0.05</v>
    <v>USD</v>
    <v>Invesco Ltd. (Invesco) is an independent investment management company. The Company provides a range of investment capabilities and outcomes, which are delivered through a set of investment vehicles, to help clients achieve their investment objectives. It has a presence in the retail and institutional markets within the investment management industry in North America; Europe, Middle East and Africa (EMEA), and Asia-Pacific. Its Jemstep solution provides wealth management home offices and their advisors with a suite of technology solutions that are customizable and are integrated into existing systems. The solution offers advisors an open architecture platform that includes Invesco's fundamental and factor-based investment strategies. It offers retail products within various asset classes. It offers a suite of domestic and global strategies, including traditional and quantitative equities, fixed income and absolute return strategies.</v>
    <v>8483</v>
    <v>New York Stock Exchange</v>
    <v>XNYS</v>
    <v>XNYS</v>
    <v>1555 Peachtree St NE Ste 1800, ATLANTA, GA, 30309-2499 US</v>
    <v>27.03</v>
    <v>Investment Banking &amp; Investment Services</v>
    <v>Stock</v>
    <v>44456.981774953128</v>
    <v>1171</v>
    <v>25.930199999999999</v>
    <v>12111530000</v>
    <v>INVESCO LTD.</v>
    <v>INVESCO LTD.</v>
    <v>26.54</v>
    <v>11.126300000000001</v>
    <v>24.89</v>
    <v>26.25</v>
    <v>26.2</v>
    <v>461391800</v>
    <v>IVZ</v>
    <v>INVESCO LTD. (XNYS:IVZ)</v>
    <v>20223187</v>
    <v>3665808</v>
    <v>2007</v>
  </rv>
  <rv s="4">
    <v>1172</v>
  </rv>
  <rv s="0">
    <v>https://www.bing.com/financeapi/forcetrigger?t=a1vp77&amp;q=XNAS%3aIPGP&amp;form=skydnc</v>
    <v>Learn more on Bing</v>
  </rv>
  <rv s="5">
    <v>en-US</v>
    <v>a1vp77</v>
    <v>268435456</v>
    <v>1</v>
    <v>Powered by Refinitiv</v>
    <v>7</v>
    <v>IPG PHOTONICS CORPORATION (XNAS:IPGP)</v>
    <v>8</v>
    <v>9</v>
    <v>Finance</v>
    <v>5</v>
    <v>262.55110000000002</v>
    <v>156.63</v>
    <v>1.3231999999999999</v>
    <v>-5.15</v>
    <v>2.581E-3</v>
    <v>-2.9991E-2</v>
    <v>0.43</v>
    <v>USD</v>
    <v>IPG Photonics Corporation is a developer, manufacturer and seller of fiber lasers, fiber amplifiers and diode lasers that are used for applications in materials processing. Its portfolio of laser solutions is used in materials processing, communications, medical and advanced applications. It sells its products globally to original equipment manufacturers (OEMs), system integrators and end users. Its manufacturing facilities are located in the United States, Germany, Russia and Belarus. It classifies its principal end markets as material processing, advanced applications, communications and medical procedures. The Company designs and manufactures key components used in its finished products, from semiconductor diodes to optical fiber preforms, finished fiber lasers and amplifiers. It manufactures complementary products used with its lasers including optical delivery cables, fiber couplers, beam switches, optical processing heads, in-line sensors and chillers.</v>
    <v>6060</v>
    <v>Nasdaq Stock Market</v>
    <v>XNAS</v>
    <v>XNAS</v>
    <v>50 Old Webster Rd, OXFORD, MA, 01540-2706 US</v>
    <v>171.72</v>
    <v>Electronic Equipment &amp; Parts</v>
    <v>Stock</v>
    <v>44456.867123911717</v>
    <v>1174</v>
    <v>165.33</v>
    <v>8910987000</v>
    <v>IPG PHOTONICS CORPORATION</v>
    <v>IPG PHOTONICS CORPORATION</v>
    <v>170.97</v>
    <v>41.623399999999997</v>
    <v>171.72</v>
    <v>166.57</v>
    <v>167</v>
    <v>53496950</v>
    <v>IPGP</v>
    <v>IPG PHOTONICS CORPORATION (XNAS:IPGP)</v>
    <v>763166</v>
    <v>330001</v>
    <v>1998</v>
  </rv>
  <rv s="4">
    <v>1175</v>
  </rv>
  <rv s="0">
    <v>https://www.bing.com/financeapi/forcetrigger?t=aw2c52&amp;q=XNYS%3aIQV&amp;form=skydnc</v>
    <v>Learn more on Bing</v>
  </rv>
  <rv s="5">
    <v>en-US</v>
    <v>aw2c52</v>
    <v>268435456</v>
    <v>1</v>
    <v>Powered by Refinitiv</v>
    <v>7</v>
    <v>IQVIA HOLDINGS INC (XNYS:IQV)</v>
    <v>8</v>
    <v>9</v>
    <v>Finance</v>
    <v>5</v>
    <v>265.33999999999997</v>
    <v>146</v>
    <v>1.4276</v>
    <v>-1.52</v>
    <v>-1.2870000000000002E-3</v>
    <v>-5.8950000000000001E-3</v>
    <v>-0.33</v>
    <v>USD</v>
    <v>IQVIA Holdings Inc., formerly Quintiles IMS Holdings, Inc., provides integrated information and technology-enabled healthcare services. The Company operates through segments, including Commercial Solutions; Research &amp; Development Solutions, and Integrated Engagement Services. The Commercial Solutions segment offerings include national information offerings, sub-national information offerings, technology solutions, and workflow analytics and consulting services. The Research &amp; Development Solutions segment provides biopharmaceutical development services. It offers project management and clinical monitoring, clinical trial support services, Q2 solutions, and strategic planning and design. The Integrated Engagement Services segment offerings include healthcare provider engagement services, patient engagement services, and scientific strategy and medical affairs services. The Company has its operations in the Americas, Europe and Africa, and the Asia-Pacific.</v>
    <v>72000</v>
    <v>New York Stock Exchange</v>
    <v>XNYS</v>
    <v>XNYS</v>
    <v>4820 Emperor Blvd, DURHAM, NC, 27703 US</v>
    <v>259.02999999999997</v>
    <v>Biotechnology &amp; Medical Research</v>
    <v>Stock</v>
    <v>44456.958333356248</v>
    <v>1177</v>
    <v>254.82</v>
    <v>49115990000</v>
    <v>IQVIA HOLDINGS INC</v>
    <v>IQVIA HOLDINGS INC</v>
    <v>257.63</v>
    <v>82.825500000000005</v>
    <v>257.85000000000002</v>
    <v>256.33</v>
    <v>256</v>
    <v>191612300</v>
    <v>IQV</v>
    <v>IQVIA HOLDINGS INC (XNYS:IQV)</v>
    <v>929123</v>
    <v>573718</v>
    <v>2016</v>
  </rv>
  <rv s="4">
    <v>1178</v>
  </rv>
  <rv s="0">
    <v>https://www.bing.com/financeapi/forcetrigger?t=a1vrec&amp;q=XNYS%3aIRM&amp;form=skydnc</v>
    <v>Learn more on Bing</v>
  </rv>
  <rv s="5">
    <v>en-US</v>
    <v>a1vrec</v>
    <v>268435456</v>
    <v>1</v>
    <v>Powered by Refinitiv</v>
    <v>7</v>
    <v>IRON MOUNTAIN INCORPORATED (XNYS:IRM)</v>
    <v>8</v>
    <v>9</v>
    <v>Finance</v>
    <v>5</v>
    <v>49.575000000000003</v>
    <v>24.85</v>
    <v>0.8337</v>
    <v>-0.01</v>
    <v>2.4499999999999999E-3</v>
    <v>-2.2270000000000002E-4</v>
    <v>0.11</v>
    <v>USD</v>
    <v>Iron Mountain Incorporated is a holding company. The Company stores records, primarily physical records and data backup media, and provides information management services in various locations throughout North America, Europe, Latin America, Asia Pacific and Africa. The Company operates through five segments: North American Records and Information Management Business, North American Data Management Business, Western European Business, Other International Business, and Corporate and Other Business. The Company offers records and information management services, and data management services. The Company provides storage and information management services to legal, financial, healthcare, insurance, life sciences, energy, businesses services, entertainment and government organizations. The Company's other services include information destruction services, information governance and digital solutions, compliant records management and consulting services, and other ancillary services.</v>
    <v>24610</v>
    <v>New York Stock Exchange</v>
    <v>XNYS</v>
    <v>XNYS</v>
    <v>1 Federal St, BOSTON, MA, 02110-2012 US</v>
    <v>45.238500000000002</v>
    <v>Residential &amp; Commercial REIT</v>
    <v>Stock</v>
    <v>44456.997529339846</v>
    <v>1180</v>
    <v>44.71</v>
    <v>12996770000</v>
    <v>IRON MOUNTAIN INCORPORATED</v>
    <v>IRON MOUNTAIN INCORPORATED</v>
    <v>44.76</v>
    <v>21.4694</v>
    <v>44.91</v>
    <v>44.9</v>
    <v>45.01</v>
    <v>289460300</v>
    <v>IRM</v>
    <v>IRON MOUNTAIN INCORPORATED (XNYS:IRM)</v>
    <v>2195446</v>
    <v>1392989</v>
    <v>2014</v>
  </rv>
  <rv s="4">
    <v>1181</v>
  </rv>
  <rv s="0">
    <v>https://www.bing.com/financeapi/forcetrigger?t=a1w6zr&amp;q=XNAS%3aJKHY&amp;form=skydnc</v>
    <v>Learn more on Bing</v>
  </rv>
  <rv s="5">
    <v>en-US</v>
    <v>a1w6zr</v>
    <v>268435456</v>
    <v>1</v>
    <v>Powered by Refinitiv</v>
    <v>7</v>
    <v>JACK HENRY &amp; ASSOCIATES, INC. (XNAS:JKHY)</v>
    <v>8</v>
    <v>9</v>
    <v>Finance</v>
    <v>5</v>
    <v>179.98</v>
    <v>141.64920000000001</v>
    <v>0.60450000000000004</v>
    <v>-2.0499999999999998</v>
    <v>0</v>
    <v>-1.2001999999999999E-2</v>
    <v>0</v>
    <v>USD</v>
    <v>Jack Henry &amp; Associates, Inc. is a provider of information processing solutions for community banks. The Company offers a range of products and services, including processing transactions, automating business processes, and managing information financial institutions and diverse corporate entities. It operates in two segments: bank systems and services (Bank) and credit union systems and services (Credit Union). It provides its products and services through approximately three business brands, which include Jack Henry Banking, Symitar and ProfitStars. The Core software system consists of the integrated applications required to process deposit, loan, and general ledger transactions, and to maintain centralized customer/member information. Jack Henry Banking markets over three software systems to banks and Symitar markets over two software systems to credit unions. Its subsidiaries include Jack Henry Services, Inc., Symitar Systems, Inc. and Bayside Business Solutions, Inc.</v>
    <v>6714</v>
    <v>Nasdaq Stock Market</v>
    <v>XNAS</v>
    <v>XNAS</v>
    <v>PO Box 807, 663 Hwy 60, MONETT, MO, 65708-0807 US</v>
    <v>170.14</v>
    <v>Software &amp; IT Services</v>
    <v>Stock</v>
    <v>44456.855393691403</v>
    <v>1183</v>
    <v>167.72</v>
    <v>12490600000</v>
    <v>JACK HENRY &amp; ASSOCIATES, INC.</v>
    <v>JACK HENRY &amp; ASSOCIATES, INC.</v>
    <v>170.03</v>
    <v>41.5077</v>
    <v>170.81</v>
    <v>168.76</v>
    <v>168.76</v>
    <v>74014000</v>
    <v>JKHY</v>
    <v>JACK HENRY &amp; ASSOCIATES, INC. (XNAS:JKHY)</v>
    <v>826990</v>
    <v>391486</v>
    <v>1985</v>
  </rv>
  <rv s="4">
    <v>1184</v>
  </rv>
  <rv s="0">
    <v>http://creativecommons.org/publicdomain/zero/1.0/deed.en</v>
    <v>CC0</v>
  </rv>
  <rv s="0">
    <v>http://es.wikipedia.org/wiki/Jacobs_Engineering_Group</v>
    <v>Wikipedia</v>
  </rv>
  <rv s="1">
    <v>1186</v>
    <v>1187</v>
  </rv>
  <rv s="2">
    <v>6</v>
    <v>https://www.bing.com/th?id=AMMS_f9e4671c1c7a8a14fd2b837106a1bfb8&amp;qlt=95</v>
    <v>1188</v>
    <v>0</v>
    <v>https://www.bing.com/images/search?form=xlimg&amp;q=jacobs+engineering+group</v>
    <v>Image of JACOBS ENGINEERING GROUP INC.</v>
  </rv>
  <rv s="0">
    <v>https://www.bing.com/financeapi/forcetrigger?t=a1w36h&amp;q=XNYS%3aJ&amp;form=skydnc</v>
    <v>Learn more on Bing</v>
  </rv>
  <rv s="3">
    <v>en-US</v>
    <v>a1w36h</v>
    <v>268435456</v>
    <v>1</v>
    <v>Powered by Refinitiv</v>
    <v>0</v>
    <v>JACOBS ENGINEERING GROUP INC. (XNYS:J)</v>
    <v>3</v>
    <v>4</v>
    <v>Finance</v>
    <v>5</v>
    <v>145.97</v>
    <v>88.149600000000007</v>
    <v>0.86399999999999999</v>
    <v>-3.14</v>
    <v>-1.5319999999999999E-3</v>
    <v>-2.3487000000000001E-2</v>
    <v>-0.2</v>
    <v>USD</v>
    <v>Jacobs Engineering Group Inc. provides a broad range of technical, professional, and construction services. The Company’s services include engineering, design, and architectural services; construction and construction management services; operations and maintenance services; and process, scientific, and systems consulting services. Its segments include Aerospace, Technology and Nuclear (ATN) and Buildings, Infrastructure and Advanced Facilities (BIAF). The ATN segment provide a range of scientific, engineering, construction, nuclear and technical support services to the aerospace, defense, technical and automotive industries in several countries. BIAF segment provides services to broad sectors, including buildings; water; transportation, such as roads, rail, aviation and ports; environmental and advanced facilities for life sciences, semiconductors, data centers, consumer products and other manufacturing operations.</v>
    <v>55000</v>
    <v>New York Stock Exchange</v>
    <v>XNYS</v>
    <v>XNYS</v>
    <v>1999 Bryan St Ste 1200, DALLAS, TX, 75201-6823 US</v>
    <v>133.7799</v>
    <v>1189</v>
    <v>Construction &amp; Engineering</v>
    <v>Stock</v>
    <v>44456.958333367969</v>
    <v>1190</v>
    <v>130.30000000000001</v>
    <v>17012550000</v>
    <v>JACOBS ENGINEERING GROUP INC.</v>
    <v>JACOBS ENGINEERING GROUP INC.</v>
    <v>132.58000000000001</v>
    <v>35.598599999999998</v>
    <v>133.69</v>
    <v>130.55000000000001</v>
    <v>130.35</v>
    <v>130314400</v>
    <v>J</v>
    <v>JACOBS ENGINEERING GROUP INC. (XNYS:J)</v>
    <v>1176278</v>
    <v>475967</v>
    <v>1987</v>
  </rv>
  <rv s="4">
    <v>1191</v>
  </rv>
  <rv s="0">
    <v>https://www.bing.com/financeapi/forcetrigger?t=a1w1rw&amp;q=XNAS%3aJBHT&amp;form=skydnc</v>
    <v>Learn more on Bing</v>
  </rv>
  <rv s="5">
    <v>en-US</v>
    <v>a1w1rw</v>
    <v>268435456</v>
    <v>1</v>
    <v>Powered by Refinitiv</v>
    <v>7</v>
    <v>J. B. HUNT TRANSPORT SERVICES, INC. (XNAS:JBHT)</v>
    <v>8</v>
    <v>9</v>
    <v>Finance</v>
    <v>5</v>
    <v>184.38</v>
    <v>119.22</v>
    <v>1.0308999999999999</v>
    <v>-2.4700000000000002</v>
    <v>5.927E-5</v>
    <v>-1.4428000000000002E-2</v>
    <v>0.01</v>
    <v>USD</v>
    <v>J.B. Hunt Transport Services, Inc. is a surface transportation, delivery, and logistics company in North America. The Company's segments include Intermodal (JBI), Dedicated Contract Services (DCS), Integrated Capacity Solutions (ICS), Final Mile Services (FMS) and Truck (JBT). The Company, through its subsidiaries, provides transportation and delivery services to a range of customers and consumers throughout the continental United States, Canada and Mexico. The JBI segment offers intermodal rail services. Its DCS segment focuses on private fleet conversion and creation in replenishment and specialized equipment. Its ICS segment provides traditional freight brokerage and transportation logistics solutions to customers through relationships with third-party carriers and integration. Its FMS segment provides final-mile delivery services. Its JBT segment offers full-load, dry-van freight, utilizing tractors operating over roads and highways.</v>
    <v>30309</v>
    <v>Nasdaq Stock Market</v>
    <v>XNAS</v>
    <v>XNAS</v>
    <v>PO Box 130, 615 Jb Hunt Corporate Dr, LOWELL, AR, 72745-0130 US</v>
    <v>171.54</v>
    <v>Freight &amp; Logistics Services</v>
    <v>Stock</v>
    <v>44456.888117164061</v>
    <v>1193</v>
    <v>167.67</v>
    <v>17748670000</v>
    <v>J. B. HUNT TRANSPORT SERVICES, INC.</v>
    <v>J. B. HUNT TRANSPORT SERVICES, INC.</v>
    <v>171.06</v>
    <v>30.557500000000001</v>
    <v>171.19</v>
    <v>168.72</v>
    <v>168.73</v>
    <v>105196000</v>
    <v>JBHT</v>
    <v>J. B. HUNT TRANSPORT SERVICES, INC. (XNAS:JBHT)</v>
    <v>905924</v>
    <v>467862</v>
    <v>1961</v>
  </rv>
  <rv s="4">
    <v>1194</v>
  </rv>
  <rv s="0">
    <v>https://www.bing.com/financeapi/forcetrigger?t=a2319c&amp;q=XNYS%3aSJM&amp;form=skydnc</v>
    <v>Learn more on Bing</v>
  </rv>
  <rv s="5">
    <v>en-US</v>
    <v>a2319c</v>
    <v>268435456</v>
    <v>1</v>
    <v>Powered by Refinitiv</v>
    <v>7</v>
    <v>THE J. M. SMUCKER COMPANY (XNYS:SJM)</v>
    <v>8</v>
    <v>9</v>
    <v>Finance</v>
    <v>5</v>
    <v>140.65</v>
    <v>108.1</v>
    <v>0.31569999999999998</v>
    <v>0.31</v>
    <v>-2.033E-5</v>
    <v>2.5269999999999997E-3</v>
    <v>-2.5000000000000001E-3</v>
    <v>USD</v>
    <v>The J. M. Smucker Company is engaged in manufacturing and marketing of food and beverage products. The Company's segments include U.S. Retail Coffee, U.S. Retail Consumer Foods, U.S. Retail Pet Foods, and International and Away From Home. Its products include coffee, dog food, cat food, pet snacks, peanut butter, fruit spreads, frozen handheld products, shortening and oils, portion control products, juices and beverages, and baking mixes and ingredients. The U.S. Retail Pet Foods segment includes Rachael Ray Nutrish, Meow Mix, Milk-Bone, Kibbles ’n Bits, 9Lives, Nature’s Recipe, and Pup-Peroni branded products. The U.S. Retail Coffee segment includes Folgers, Dunkin’, and Cafe Bustelo branded coffee. The U.S. Retail Consumer Foods segment includes Smucker’s and Jif. International and Away From Home segment offers brands, such as Folgers and Smucker's.</v>
    <v>7100</v>
    <v>New York Stock Exchange</v>
    <v>XNYS</v>
    <v>XNYS</v>
    <v>1 Strawberry Ln, ORRVILLE, OH, 44667-1241 US</v>
    <v>123.79</v>
    <v>Food &amp; Tobacco</v>
    <v>Stock</v>
    <v>44456.958333344533</v>
    <v>1196</v>
    <v>121.76</v>
    <v>13328100000</v>
    <v>THE J. M. SMUCKER COMPANY</v>
    <v>THE J. M. SMUCKER COMPANY</v>
    <v>121.99</v>
    <v>17.254000000000001</v>
    <v>122.69</v>
    <v>123</v>
    <v>122.9975</v>
    <v>108358500</v>
    <v>SJM</v>
    <v>THE J. M. SMUCKER COMPANY (XNYS:SJM)</v>
    <v>1779282</v>
    <v>903713</v>
    <v>1921</v>
  </rv>
  <rv s="4">
    <v>1197</v>
  </rv>
  <rv s="0">
    <v>https://www.bing.com/financeapi/forcetrigger?t=a1w8ec&amp;q=XNYS%3aJNJ&amp;form=skydnc</v>
    <v>Learn more on Bing</v>
  </rv>
  <rv s="5">
    <v>en-US</v>
    <v>a1w8ec</v>
    <v>268435456</v>
    <v>1</v>
    <v>Powered by Refinitiv</v>
    <v>7</v>
    <v>JOHNSON &amp; JOHNSON (XNYS:JNJ)</v>
    <v>8</v>
    <v>9</v>
    <v>Finance</v>
    <v>5</v>
    <v>179.92</v>
    <v>133.65</v>
    <v>0.71179999999999999</v>
    <v>-0.47</v>
    <v>6.0700000000000001E-4</v>
    <v>-2.8449999999999999E-3</v>
    <v>0.1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skin health/beauty, over-the-counter medicines, baby care, oral care, women’s health and wound care markets. The Pharmaceutical segment is focused on six immunology, infectious diseases, neuroscience, oncology, cardiovascular and metabolism and pulmonary hypertension. The Medical Devices segment includes a range of products used in the interventional solutions, orthopedic, surgery, and vision fields.</v>
    <v>134500</v>
    <v>New York Stock Exchange</v>
    <v>XNYS</v>
    <v>XNYS</v>
    <v>One Johnson &amp; Johnson Plz, NEW BRUNSWICK, NJ, 08933 US</v>
    <v>164.91</v>
    <v>Pharmaceuticals</v>
    <v>Stock</v>
    <v>44456.99943451328</v>
    <v>1199</v>
    <v>163.55500000000001</v>
    <v>433701400000</v>
    <v>JOHNSON &amp; JOHNSON</v>
    <v>JOHNSON &amp; JOHNSON</v>
    <v>164.3</v>
    <v>24.842099999999999</v>
    <v>165.22</v>
    <v>164.75</v>
    <v>164.85</v>
    <v>2632482000</v>
    <v>JNJ</v>
    <v>JOHNSON &amp; JOHNSON (XNYS:JNJ)</v>
    <v>13422106</v>
    <v>5758417</v>
    <v>1887</v>
  </rv>
  <rv s="4">
    <v>1200</v>
  </rv>
  <rv s="0">
    <v>http://es.wikipedia.org/wiki/Johnson_Controls</v>
    <v>Wikipedia</v>
  </rv>
  <rv s="1">
    <v>1186</v>
    <v>1202</v>
  </rv>
  <rv s="2">
    <v>6</v>
    <v>https://www.bing.com/th?id=AMMS_48497e95a94cfd96a06e6392e116df1e&amp;qlt=95</v>
    <v>1203</v>
    <v>0</v>
    <v>https://www.bing.com/images/search?form=xlimg&amp;q=johnson+controls</v>
    <v>Image of JOHNSON CONTROLS INTERNATIONAL PLC</v>
  </rv>
  <rv s="0">
    <v>https://www.bing.com/financeapi/forcetrigger?t=a1w2cw&amp;q=XNYS%3aJCI&amp;form=skydnc</v>
    <v>Learn more on Bing</v>
  </rv>
  <rv s="3">
    <v>en-US</v>
    <v>a1w2cw</v>
    <v>268435456</v>
    <v>1</v>
    <v>Powered by Refinitiv</v>
    <v>0</v>
    <v>JOHNSON CONTROLS INTERNATIONAL PLC (XNYS:JCI)</v>
    <v>3</v>
    <v>4</v>
    <v>Finance</v>
    <v>5</v>
    <v>76.83</v>
    <v>39.795000000000002</v>
    <v>1.0942000000000001</v>
    <v>-0.72</v>
    <v>-3.888E-3</v>
    <v>-9.5599999999999991E-3</v>
    <v>-0.28999999999999998</v>
    <v>USD</v>
    <v>Johnson Controls International PLC is a global diversified technology and multi industrial company. The Company is focused on developing energy solutions, integrated infrastructure and transportation systems. Its segments include Building Solutions North America, Building Solutions EMEA/LA, Building Solutions Asia Pacific and Global Products. It designs, manufactures and installs building products and systems around the world, including heating, ventilation and air conditioning (HVAC) equipment, HVAC controls, energy-management systems, security systems, fire detection systems and fire suppression solutions. It provides energy efficiency solutions and technical services, including inspection, scheduled maintenance and replacement of mechanical and control systems. It provides security solutions with Qolsys, DSC, Bentel, Visonic, PowerG and Tyco products. It also designs and manufactures custom air handlers and modular data centers for hyperscale cloud and colocation providers.</v>
    <v>97000</v>
    <v>New York Stock Exchange</v>
    <v>XNYS</v>
    <v>XNYS</v>
    <v>One Albert Quay, Albert Quay, CORK, CORK, T12 X8N6 IE</v>
    <v>75.540000000000006</v>
    <v>1204</v>
    <v>Machinery, Equipment &amp; Components</v>
    <v>Stock</v>
    <v>44456.987201365628</v>
    <v>1205</v>
    <v>74.400000000000006</v>
    <v>53124800000</v>
    <v>JOHNSON CONTROLS INTERNATIONAL PLC</v>
    <v>JOHNSON CONTROLS INTERNATIONAL PLC</v>
    <v>74.7</v>
    <v>32.447499999999998</v>
    <v>75.31</v>
    <v>74.59</v>
    <v>74.3</v>
    <v>712224200</v>
    <v>JCI</v>
    <v>JOHNSON CONTROLS INTERNATIONAL PLC (XNYS:JCI)</v>
    <v>6721003</v>
    <v>3300632</v>
    <v>2014</v>
  </rv>
  <rv s="4">
    <v>1206</v>
  </rv>
  <rv s="0">
    <v>http://en.wikipedia.org/wiki/JPMorgan_Chase</v>
    <v>Wikipedia</v>
  </rv>
  <rv s="1">
    <v>0</v>
    <v>1208</v>
  </rv>
  <rv s="2">
    <v>6</v>
    <v>https://www.bing.com/th?id=AMMS_06392bb84e5fdc62d2356a2306f4ae1e&amp;qlt=95</v>
    <v>1209</v>
    <v>0</v>
    <v>https://www.bing.com/images/search?form=xlimg&amp;q=jpmorgan+chase</v>
    <v>Image of JPMORGAN CHASE &amp; CO.</v>
  </rv>
  <rv s="0">
    <v>https://www.bing.com/financeapi/forcetrigger?t=a1waa2&amp;q=XNYS%3aJPM&amp;form=skydnc</v>
    <v>Learn more on Bing</v>
  </rv>
  <rv s="3">
    <v>en-US</v>
    <v>a1waa2</v>
    <v>268435456</v>
    <v>1</v>
    <v>Powered by Refinitiv</v>
    <v>0</v>
    <v>JPMORGAN CHASE &amp; CO. (XNYS:JPM)</v>
    <v>3</v>
    <v>4</v>
    <v>Finance</v>
    <v>5</v>
    <v>167.44</v>
    <v>91.38</v>
    <v>1.1860999999999999</v>
    <v>-0.41</v>
    <v>-1.776E-3</v>
    <v>-2.5929999999999998E-3</v>
    <v>-0.28000000000000003</v>
    <v>USD</v>
    <v>JPMorgan Chase &amp; Co. is a financial holding company. The Company is engaged in investment banking, financial services and asset management.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260110</v>
    <v>New York Stock Exchange</v>
    <v>XNYS</v>
    <v>XNYS</v>
    <v>383 Madison Ave, NEW YORK, NY, 10017-3217 US</v>
    <v>159.01</v>
    <v>1210</v>
    <v>Banking Services</v>
    <v>Stock</v>
    <v>44456.999442777342</v>
    <v>1211</v>
    <v>157</v>
    <v>471172300000</v>
    <v>JPMORGAN CHASE &amp; CO.</v>
    <v>JPMORGAN CHASE &amp; CO.</v>
    <v>157.38</v>
    <v>10.5428</v>
    <v>158.09</v>
    <v>157.68</v>
    <v>157.4</v>
    <v>2988155000</v>
    <v>JPM</v>
    <v>JPMORGAN CHASE &amp; CO. (XNYS:JPM)</v>
    <v>25608018</v>
    <v>9227937</v>
    <v>1968</v>
  </rv>
  <rv s="4">
    <v>1212</v>
  </rv>
  <rv s="0">
    <v>http://en.wikipedia.org/wiki/Juniper_Networks</v>
    <v>Wikipedia</v>
  </rv>
  <rv s="1">
    <v>0</v>
    <v>1214</v>
  </rv>
  <rv s="2">
    <v>6</v>
    <v>https://www.bing.com/th?id=AMMS_b92ce71c8fa17f0efd028f289d63d08d&amp;qlt=95</v>
    <v>1215</v>
    <v>0</v>
    <v>https://www.bing.com/images/search?form=xlimg&amp;q=juniper+networks</v>
    <v>Image of JUNIPER NETWORKS, INC.</v>
  </rv>
  <rv s="0">
    <v>https://www.bing.com/financeapi/forcetrigger?t=a1w8mw&amp;q=XNYS%3aJNPR&amp;form=skydnc</v>
    <v>Learn more on Bing</v>
  </rv>
  <rv s="3">
    <v>en-US</v>
    <v>a1w8mw</v>
    <v>268435456</v>
    <v>1</v>
    <v>Powered by Refinitiv</v>
    <v>0</v>
    <v>JUNIPER NETWORKS, INC. (XNYS:JNPR)</v>
    <v>3</v>
    <v>4</v>
    <v>Finance</v>
    <v>5</v>
    <v>29.77</v>
    <v>19.510000000000002</v>
    <v>0.84209999999999996</v>
    <v>-0.15</v>
    <v>0</v>
    <v>-5.3480000000000003E-3</v>
    <v>0</v>
    <v>USD</v>
    <v>Juniper Networks, Inc. designs, develops and sells products and services for high-performance networks to enable customers to build networks for their businesses. The Company sells its products in over 150 countries in three geographic regions: Americas; Europe, the Middle East and Africa (EMEA), and Asia Pacific (APAC). The Company sells its high-performance network products and service offerings across routing, switching and security technologies. Its products and services address network requirements for its customers, including Cloud, Service Provider, and Enterprise. The Company offers its customers various services including maintenance and support, professional services, and education and training programs. The Company's Junos Platform enables its customers to expand network software into the application space and deploy software clients to control delivery. The Junos Platform includes a range of products, such as Junos Operating System (OS) Evolved.</v>
    <v>9950</v>
    <v>New York Stock Exchange</v>
    <v>XNYS</v>
    <v>XNYS</v>
    <v>1133 Innovation Way, SUNNYVALE, CA, 94089-1228 US</v>
    <v>28.145</v>
    <v>1216</v>
    <v>Communications &amp; Networking</v>
    <v>Stock</v>
    <v>44456.958333367969</v>
    <v>1217</v>
    <v>27.72</v>
    <v>9071735000</v>
    <v>JUNIPER NETWORKS, INC.</v>
    <v>JUNIPER NETWORKS, INC.</v>
    <v>27.93</v>
    <v>45.321599999999997</v>
    <v>28.05</v>
    <v>27.9</v>
    <v>27.9</v>
    <v>325151800</v>
    <v>JNPR</v>
    <v>JUNIPER NETWORKS, INC. (XNYS:JNPR)</v>
    <v>6146747</v>
    <v>2641363</v>
    <v>1997</v>
  </rv>
  <rv s="4">
    <v>1218</v>
  </rv>
  <rv s="0">
    <v>https://www.bing.com/financeapi/forcetrigger?t=a1wobh&amp;q=XNYS%3aKSU&amp;form=skydnc</v>
    <v>Learn more on Bing</v>
  </rv>
  <rv s="5">
    <v>en-US</v>
    <v>a1wobh</v>
    <v>268435456</v>
    <v>1</v>
    <v>Powered by Refinitiv</v>
    <v>7</v>
    <v>KANSAS CITY SOUTHERN (XNYS:KSU)</v>
    <v>8</v>
    <v>9</v>
    <v>Finance</v>
    <v>5</v>
    <v>315.39</v>
    <v>171.82499999999999</v>
    <v>1.0745</v>
    <v>-2.41</v>
    <v>-7.2080000000000001E-5</v>
    <v>-8.6110000000000006E-3</v>
    <v>-0.02</v>
    <v>USD</v>
    <v>Kansas City Southern (KCS) is a holding company that is primarily engaged in the freight rail transportation business. The Company provides domestic and international rail operations in North America that are focused on the North/South freight corridor connecting commercial and industrial markets in the central United States (U.S.) with industrial cities in Mexico. The Company’s subsidiaries include The Kansas City Southern Railway Company (KCSR), Kansas City Southern de Mexico, S.A. de C.V. (KCSM), Meridian Speedway, LLC (MSLLC), and The Texas Mexican Railway Company (TexMex). The Company serves various industries, which includes chemical and petroleum, industrial and consumer products, agriculture and minerals, energy, automotive, and intermodal transportation.</v>
    <v>6522</v>
    <v>New York Stock Exchange</v>
    <v>XNYS</v>
    <v>XNYS</v>
    <v>427 W 12th St, KANSAS CITY, MO, 64105-1403 US</v>
    <v>280.58</v>
    <v>Freight &amp; Logistics Services</v>
    <v>Stock</v>
    <v>44456.96053155078</v>
    <v>1220</v>
    <v>276.54000000000002</v>
    <v>25242360000</v>
    <v>KANSAS CITY SOUTHERN</v>
    <v>KANSAS CITY SOUTHERN</v>
    <v>279.16000000000003</v>
    <v>211.26089999999999</v>
    <v>279.87</v>
    <v>277.45999999999998</v>
    <v>277.44</v>
    <v>90976580</v>
    <v>KSU</v>
    <v>KANSAS CITY SOUTHERN (XNYS:KSU)</v>
    <v>1230637</v>
    <v>1070563</v>
    <v>1962</v>
  </rv>
  <rv s="4">
    <v>1221</v>
  </rv>
  <rv s="0">
    <v>http://es.wikipedia.org/wiki/Kellogg's</v>
    <v>Wikipedia</v>
  </rv>
  <rv s="1">
    <v>0</v>
    <v>1223</v>
  </rv>
  <rv s="2">
    <v>6</v>
    <v>https://www.bing.com/th?id=AMMS_35652bdefc15142a2f24ae75370d650c&amp;qlt=95</v>
    <v>1224</v>
    <v>0</v>
    <v>https://www.bing.com/images/search?form=xlimg&amp;q=kellogg%27s</v>
    <v>Image of KELLOGG COMPANY</v>
  </rv>
  <rv s="0">
    <v>https://www.bing.com/financeapi/forcetrigger?t=a1wdp2&amp;q=XNYS%3aK&amp;form=skydnc</v>
    <v>Learn more on Bing</v>
  </rv>
  <rv s="3">
    <v>en-US</v>
    <v>a1wdp2</v>
    <v>268435456</v>
    <v>1</v>
    <v>Powered by Refinitiv</v>
    <v>0</v>
    <v>KELLOGG COMPANY (XNYS:K)</v>
    <v>3</v>
    <v>4</v>
    <v>Finance</v>
    <v>5</v>
    <v>68.599999999999994</v>
    <v>56.61</v>
    <v>0.64119999999999999</v>
    <v>0.02</v>
    <v>-2.9889999999999999E-3</v>
    <v>3.1480000000000001E-4</v>
    <v>-0.19</v>
    <v>USD</v>
    <v>Kellogg Company is a manufacturer and marketer of ready-to-eat cereal and convenience foods. The Company's principal products are snacks, such as crackers, savory snacks, toaster pastries, cereal bars, granola bars and bites; and convenience foods, such as, ready-to-eat cereals, frozen waffles, veggie foods and noodles. Its segments include North America, which includes the United States businesses and Canada; Europe, which consists principally of European countries; Latin America, which consists of Central and South America and includes Mexico; and Asia Middle East Africa (AMEA), which consists of Africa, Middle East, Australia and other Asian and Pacific markets. The Company's snacks brands are marketed under brands such as Kellogg’s, Cheez-It, Pringles, Austin, Parati, and RXBAR. Its cereals and cereal bars are generally marketed under the Kellogg’s name, with some under the Kashi and Bear Naked brands. Its frozen foods are marketed under the Eggo and Morningstar Farms brands.</v>
    <v>31000</v>
    <v>New York Stock Exchange</v>
    <v>XNYS</v>
    <v>XNYS</v>
    <v>PO Box 3599, 1 Kellogg Sq, BATTLE CREEK, MI, 49016-3599 US</v>
    <v>64.078999999999994</v>
    <v>1225</v>
    <v>Food &amp; Tobacco</v>
    <v>Stock</v>
    <v>44456.958333356248</v>
    <v>1226</v>
    <v>63.130099999999999</v>
    <v>21666270000</v>
    <v>KELLOGG COMPANY</v>
    <v>KELLOGG COMPANY</v>
    <v>63.46</v>
    <v>16.417000000000002</v>
    <v>63.54</v>
    <v>63.56</v>
    <v>63.37</v>
    <v>340878900</v>
    <v>K</v>
    <v>KELLOGG COMPANY (XNYS:K)</v>
    <v>3801906</v>
    <v>2044927</v>
    <v>1922</v>
  </rv>
  <rv s="4">
    <v>1227</v>
  </rv>
  <rv s="0">
    <v>https://www.bing.com/financeapi/forcetrigger?t=a1wh27&amp;q=XNYS%3aKEY&amp;form=skydnc</v>
    <v>Learn more on Bing</v>
  </rv>
  <rv s="5">
    <v>en-US</v>
    <v>a1wh27</v>
    <v>268435456</v>
    <v>1</v>
    <v>Powered by Refinitiv</v>
    <v>7</v>
    <v>KEYCORP (XNYS:KEY)</v>
    <v>8</v>
    <v>9</v>
    <v>Finance</v>
    <v>5</v>
    <v>23.645</v>
    <v>11.33</v>
    <v>1.5246</v>
    <v>-0.13</v>
    <v>-7.7070000000000003E-3</v>
    <v>-6.2229999999999994E-3</v>
    <v>-0.16</v>
    <v>USD</v>
    <v>KeyCorp is a bank holding company. The Company is a bank-based financial services company, which operates through its subsidiary, KeyBank National Association (KeyBank). Through KeyBank and other subsidiaries, it provides a range of retail and commercial banking, commercial leasing, investment management, consumer finance, student loan refinancing, commercial mortgage servicing, and investment banking products and services to individual, corporate, and institutional clients. Its segments include Consumer Bank and Commercial Bank. The Consumer Bank serves individuals and small businesses by offering a range of deposit and investment products, personal finance and financial wellness services, lending, credit card and business advisory services. The Commercial operating segment is a full-service corporate bank focused principally on serving the needs of middle market clients in seven industry sectors: consumer, energy, healthcare, industrial, public sector, real estate, and technology.</v>
    <v>17157</v>
    <v>New York Stock Exchange</v>
    <v>XNYS</v>
    <v>XNYS</v>
    <v>127 Public Sq, CLEVELAND, OH, 44114-1306 US</v>
    <v>21.18</v>
    <v>Banking Services</v>
    <v>Stock</v>
    <v>44456.995613587504</v>
    <v>1229</v>
    <v>20.684000000000001</v>
    <v>19854240000</v>
    <v>KEYCORP</v>
    <v>KEYCORP</v>
    <v>20.91</v>
    <v>9.0898000000000003</v>
    <v>20.89</v>
    <v>20.76</v>
    <v>20.6</v>
    <v>956370100</v>
    <v>KEY</v>
    <v>KEYCORP (XNYS:KEY)</v>
    <v>14040373</v>
    <v>6551603</v>
    <v>1958</v>
  </rv>
  <rv s="4">
    <v>1230</v>
  </rv>
  <rv s="0">
    <v>https://www.bing.com/financeapi/forcetrigger?t=a1wh7w&amp;q=XNYS%3aKEYS&amp;form=skydnc</v>
    <v>Learn more on Bing</v>
  </rv>
  <rv s="5">
    <v>en-US</v>
    <v>a1wh7w</v>
    <v>268435456</v>
    <v>1</v>
    <v>Powered by Refinitiv</v>
    <v>7</v>
    <v>KEYSIGHT TECHNOLOGIES, INC. (XNYS:KEYS)</v>
    <v>8</v>
    <v>9</v>
    <v>Finance</v>
    <v>5</v>
    <v>182.49</v>
    <v>95.44</v>
    <v>0.94469999999999998</v>
    <v>-2.33</v>
    <v>0</v>
    <v>-1.2960000000000001E-2</v>
    <v>0</v>
    <v>USD</v>
    <v>Keysight Technologies, Inc. (Keysight) is a technology company that provides electronic measurement instruments, design and test software and systems related services. The Company’s operating segments include Communications Solutions Group (CSG) and Electronics Industrial Solutions Group (EISG). CSG segment serves customers spanning the worldwide, including commercial communications and aerospace, defense, and government end markets. CSG’s solutions consist of electronic design and test software, electronic measurement instruments, systems and related services. EISG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v>
    <v>14100</v>
    <v>New York Stock Exchange</v>
    <v>XNYS</v>
    <v>XNYS</v>
    <v>1400 Fountaingrove Pkwy, SANTA ROSA, CA, 95403-1738 US</v>
    <v>179.99</v>
    <v>Machinery, Equipment &amp; Components</v>
    <v>Stock</v>
    <v>44456.976355277344</v>
    <v>1232</v>
    <v>177.18</v>
    <v>32685550000</v>
    <v>KEYSIGHT TECHNOLOGIES, INC.</v>
    <v>KEYSIGHT TECHNOLOGIES, INC.</v>
    <v>178.52</v>
    <v>40.531500000000001</v>
    <v>179.78</v>
    <v>177.45</v>
    <v>177.45</v>
    <v>184195800</v>
    <v>KEYS</v>
    <v>KEYSIGHT TECHNOLOGIES, INC. (XNYS:KEYS)</v>
    <v>1167177</v>
    <v>823575</v>
    <v>2013</v>
  </rv>
  <rv s="4">
    <v>1233</v>
  </rv>
  <rv s="0">
    <v>https://www.bing.com/financeapi/forcetrigger?t=a1wjz2&amp;q=XNYS%3aKMB&amp;form=skydnc</v>
    <v>Learn more on Bing</v>
  </rv>
  <rv s="5">
    <v>en-US</v>
    <v>a1wjz2</v>
    <v>268435456</v>
    <v>1</v>
    <v>Powered by Refinitiv</v>
    <v>7</v>
    <v>KIMBERLY-CLARK CORPORATION (XNYS:KMB)</v>
    <v>8</v>
    <v>9</v>
    <v>Finance</v>
    <v>5</v>
    <v>155.44999999999999</v>
    <v>128.02000000000001</v>
    <v>0.55159999999999998</v>
    <v>-0.76</v>
    <v>0</v>
    <v>-5.5910000000000005E-3</v>
    <v>0</v>
    <v>USD</v>
    <v>Kimberly-Clark Corporation is engaged in manufacturing and marketing a range of products made from natural or synthetic fibers using technologies in fibers, nonwovens and absorbency. The Company's segments include Personal Care, Consumer Tissue and K-C Professional.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46000</v>
    <v>New York Stock Exchange</v>
    <v>XNYS</v>
    <v>XNYS</v>
    <v>351 Phelps Dr, IRVING, TX, 75038-6507 US</v>
    <v>137.29</v>
    <v>Personal &amp; Household Products &amp; Services</v>
    <v>Stock</v>
    <v>44456.958333414063</v>
    <v>1235</v>
    <v>135.15</v>
    <v>45523500000</v>
    <v>KIMBERLY-CLARK CORPORATION</v>
    <v>KIMBERLY-CLARK CORPORATION</v>
    <v>135.97</v>
    <v>23.179099999999998</v>
    <v>135.94</v>
    <v>135.18</v>
    <v>135.18</v>
    <v>336762100</v>
    <v>KMB</v>
    <v>KIMBERLY-CLARK CORPORATION (XNYS:KMB)</v>
    <v>5852285</v>
    <v>1677463</v>
    <v>1928</v>
  </rv>
  <rv s="4">
    <v>1236</v>
  </rv>
  <rv s="0">
    <v>https://www.bing.com/financeapi/forcetrigger?t=a1wifr&amp;q=XNYS%3aKIM&amp;form=skydnc</v>
    <v>Learn more on Bing</v>
  </rv>
  <rv s="5">
    <v>en-US</v>
    <v>a1wifr</v>
    <v>268435456</v>
    <v>1</v>
    <v>Powered by Refinitiv</v>
    <v>7</v>
    <v>KIMCO REALTY CORPORATION (XNYS:KIM)</v>
    <v>8</v>
    <v>9</v>
    <v>Finance</v>
    <v>5</v>
    <v>22.45</v>
    <v>10.035</v>
    <v>1.5221</v>
    <v>-0.36</v>
    <v>0</v>
    <v>-1.6303999999999999E-2</v>
    <v>0</v>
    <v>USD</v>
    <v>Kimco Realty Corporation is a self-administered real estate investment trust. The Company is specialized in shopping center acquisitions, development, management, and operation of open-air shopping centers, which are anchored generally by discounters, grocery stores, and service-oriented tenants. The Company has interests in approximately 420 United States shopping centers and mixed-use assets comprising of over 73.6 million square feet of gross leasable area (GLA).</v>
    <v>484</v>
    <v>New York Stock Exchange</v>
    <v>XNYS</v>
    <v>XNYS</v>
    <v>500 NORTH BROADWAY, SUITE 201, P.O. BOX 9010, JERICHO, NY, 11753 US</v>
    <v>22.25</v>
    <v>Residential &amp; Commercial REIT</v>
    <v>Stock</v>
    <v>44456.958333378905</v>
    <v>1238</v>
    <v>21.69</v>
    <v>13311980000</v>
    <v>KIMCO REALTY CORPORATION</v>
    <v>KIMCO REALTY CORPORATION</v>
    <v>22.08</v>
    <v>24.387799999999999</v>
    <v>22.08</v>
    <v>21.72</v>
    <v>21.72</v>
    <v>612890300</v>
    <v>KIM</v>
    <v>KIMCO REALTY CORPORATION (XNYS:KIM)</v>
    <v>8047737</v>
    <v>4846744</v>
    <v>1994</v>
  </rv>
  <rv s="4">
    <v>1239</v>
  </rv>
  <rv s="0">
    <v>http://ja.wikipedia.org/wiki/キンダー・モルガン</v>
    <v>Wikipedia</v>
  </rv>
  <rv s="1">
    <v>1186</v>
    <v>1241</v>
  </rv>
  <rv s="2">
    <v>6</v>
    <v>https://www.bing.com/th?id=AMMS_00e3eb0c576369c463648c3cea6f1929&amp;qlt=95</v>
    <v>1242</v>
    <v>0</v>
    <v>https://www.bing.com/images/search?form=xlimg&amp;q=kinder+morgan</v>
    <v>Image of KINDER MORGAN, INC.</v>
  </rv>
  <rv s="0">
    <v>https://www.bing.com/financeapi/forcetrigger?t=a1wkbh&amp;q=XNYS%3aKMI&amp;form=skydnc</v>
    <v>Learn more on Bing</v>
  </rv>
  <rv s="3">
    <v>en-US</v>
    <v>a1wkbh</v>
    <v>268435456</v>
    <v>1</v>
    <v>Powered by Refinitiv</v>
    <v>0</v>
    <v>KINDER MORGAN, INC. (XNYS:KMI)</v>
    <v>3</v>
    <v>4</v>
    <v>Finance</v>
    <v>5</v>
    <v>19.29</v>
    <v>11.45</v>
    <v>1.1176999999999999</v>
    <v>-0.2</v>
    <v>1.8799999999999999E-3</v>
    <v>-1.2376E-2</v>
    <v>0.03</v>
    <v>USD</v>
    <v>Kinder Morgan, Inc. is an energy infrastructure company. It operates through four segments. Its Natural Gas Pipelines segment is engaged in the ownership and operation of interstate and intrastate natural gas pipeline and storage systems; natural gas gathering systems and processing and treating facilities; natural gas liquids (NGL) fractionation facilities and transportation systems; and liquefied natural gas (LNG) regasification, liquefaction and storage facilities. Its Products Pipelines segment is engaged in the ownership and operation of refined petroleum products, crude oil, condensate pipelines, gasoline, diesel and jet fuel. Its Terminals segment owns and operates liquids and bulk terminal facilities located throughout the United States. Its CO2 segment is engaged in the production, transportation and marketing of carbon dioxide (CO2) to oil fields, and the ownership and operation of a crude oil pipeline system.</v>
    <v>10524</v>
    <v>New York Stock Exchange</v>
    <v>XNYS</v>
    <v>XNYS</v>
    <v>1001 Louisiana St Ste 1000, HOUSTON, TX, 77002-5089 US</v>
    <v>16.307600000000001</v>
    <v>1243</v>
    <v>Oil &amp; Gas Related Equipment and Services</v>
    <v>Stock</v>
    <v>44456.995541157034</v>
    <v>1244</v>
    <v>15.91</v>
    <v>39042040000</v>
    <v>KINDER MORGAN, INC.</v>
    <v>KINDER MORGAN, INC.</v>
    <v>16.13</v>
    <v>21.549299999999999</v>
    <v>16.16</v>
    <v>15.96</v>
    <v>15.99</v>
    <v>2446243000</v>
    <v>KMI</v>
    <v>KINDER MORGAN, INC. (XNYS:KMI)</v>
    <v>28651051</v>
    <v>11914555</v>
    <v>2006</v>
  </rv>
  <rv s="4">
    <v>1245</v>
  </rv>
  <rv s="0">
    <v>http://en.wikipedia.org/wiki/KLA_Corporation</v>
    <v>Wikipedia</v>
  </rv>
  <rv s="1">
    <v>0</v>
    <v>1247</v>
  </rv>
  <rv s="2">
    <v>6</v>
    <v>https://www.bing.com/th?id=AMMS_e9546d6320b8eb24c9c7684ff75d32e1&amp;qlt=95</v>
    <v>1248</v>
    <v>0</v>
    <v>https://www.bing.com/images/search?form=xlimg&amp;q=kla-tencor</v>
    <v>Image of KLA Corporation</v>
  </rv>
  <rv s="0">
    <v>https://www.bing.com/financeapi/forcetrigger?t=a1wjkr&amp;q=XNAS%3aKLAC&amp;form=skydnc</v>
    <v>Learn more on Bing</v>
  </rv>
  <rv s="3">
    <v>en-US</v>
    <v>a1wjkr</v>
    <v>268435456</v>
    <v>1</v>
    <v>Powered by Refinitiv</v>
    <v>0</v>
    <v>KLA Corporation (XNAS:KLAC)</v>
    <v>3</v>
    <v>4</v>
    <v>Finance</v>
    <v>5</v>
    <v>374.6</v>
    <v>174.7</v>
    <v>1.1874</v>
    <v>-2.21</v>
    <v>-1.6219999999999999E-4</v>
    <v>-5.9409999999999992E-3</v>
    <v>-0.06</v>
    <v>USD</v>
    <v>KLA Corporation (KLA) is a supplier of process control and yield management solutions and services for the semiconductor and related electronics industries. The Company offers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Company’s semiconductor customers operate in one or both of the semiconductor device manufacturing markets such as Memory and Foundry/Logic.</v>
    <v>11300</v>
    <v>Nasdaq Stock Market</v>
    <v>XNAS</v>
    <v>XNAS</v>
    <v>1 Technology Dr, MILPITAS, CA, 95035-7916 US</v>
    <v>374.6</v>
    <v>1249</v>
    <v>Semiconductors &amp; Semiconductor Equipment</v>
    <v>Stock</v>
    <v>44456.974042140624</v>
    <v>1250</v>
    <v>366.61</v>
    <v>56483730000</v>
    <v>KLA Corporation</v>
    <v>KLA Corporation</v>
    <v>374.4</v>
    <v>27.793099999999999</v>
    <v>372.02</v>
    <v>369.81</v>
    <v>369.75</v>
    <v>152737200</v>
    <v>KLAC</v>
    <v>KLA Corporation (XNAS:KLAC)</v>
    <v>2162812</v>
    <v>945417</v>
    <v>1975</v>
  </rv>
  <rv s="4">
    <v>1251</v>
  </rv>
  <rv s="0">
    <v>http://en.wikipedia.org/wiki/Kohl's</v>
    <v>Wikipedia</v>
  </rv>
  <rv s="1">
    <v>0</v>
    <v>1253</v>
  </rv>
  <rv s="2">
    <v>6</v>
    <v>https://www.bing.com/th?id=AMMS_b5abd1f46cdbd054b5945f34eda13884&amp;qlt=95</v>
    <v>1254</v>
    <v>0</v>
    <v>https://www.bing.com/images/search?form=xlimg&amp;q=kohl%27s</v>
    <v>Image of KOHL'S CORPORATION</v>
  </rv>
  <rv s="0">
    <v>https://www.bing.com/financeapi/forcetrigger?t=a1wo5r&amp;q=XNYS%3aKSS&amp;form=skydnc</v>
    <v>Learn more on Bing</v>
  </rv>
  <rv s="3">
    <v>en-US</v>
    <v>a1wo5r</v>
    <v>268435456</v>
    <v>1</v>
    <v>Powered by Refinitiv</v>
    <v>0</v>
    <v>KOHL'S CORPORATION (XNYS:KSS)</v>
    <v>3</v>
    <v>4</v>
    <v>Finance</v>
    <v>5</v>
    <v>64.8</v>
    <v>18.28</v>
    <v>2.1947000000000001</v>
    <v>-0.08</v>
    <v>-3.9429999999999995E-3</v>
    <v>-1.5E-3</v>
    <v>-0.21</v>
    <v>USD</v>
    <v>Kohl's Corporation (Kohl's) is an operator of department stores. The Company operates approximately 1,154 Kohl's department stores, a Website (www.Kohls.com), approximately 12 FILA outlets, and approximately three Off-Aisle clearance centers. The Company's stores and Website sell moderately-priced private label and national brand apparel, footwear, accessories, beauty and home products. The Company's Website includes merchandise that is available in its stores, as well as merchandise that is available only online. The Company's merchandise mix includes both national brands and private brands that are available only at Kohl's. The Company's private brands include Apt. 9, Croft &amp; Barrow, Jumping Beans, SO and Sonoma Goods for Life. The Company's exclusive brands include Food Network, Jennifer Lopez, Marc Anthony, Rock &amp; Republic and Simply Vera Vera Wang.</v>
    <v>36000</v>
    <v>New York Stock Exchange</v>
    <v>XNYS</v>
    <v>XNYS</v>
    <v>N56W17000 Ridgewood Dr, MENOMONEE FALLS, WI, 53051-5660 US</v>
    <v>54.32</v>
    <v>1255</v>
    <v>Diversified Retail</v>
    <v>Stock</v>
    <v>44456.960213078128</v>
    <v>1256</v>
    <v>52.6</v>
    <v>8017453000</v>
    <v>KOHL'S CORPORATION</v>
    <v>KOHL'S CORPORATION</v>
    <v>53.52</v>
    <v>11.3018</v>
    <v>53.34</v>
    <v>53.26</v>
    <v>53.05</v>
    <v>150534200</v>
    <v>KSS</v>
    <v>KOHL'S CORPORATION (XNYS:KSS)</v>
    <v>3702790</v>
    <v>3511699</v>
    <v>1993</v>
  </rv>
  <rv s="4">
    <v>1257</v>
  </rv>
  <rv s="0">
    <v>https://www.bing.com/financeapi/forcetrigger?t=a1wi77&amp;q=XNAS%3aKHC&amp;form=skydnc</v>
    <v>Learn more on Bing</v>
  </rv>
  <rv s="5">
    <v>en-US</v>
    <v>a1wi77</v>
    <v>268435456</v>
    <v>1</v>
    <v>Powered by Refinitiv</v>
    <v>7</v>
    <v>THE KRAFT HEINZ COMPANY (XNAS:KHC)</v>
    <v>8</v>
    <v>9</v>
    <v>Finance</v>
    <v>5</v>
    <v>44.95</v>
    <v>28.562000000000001</v>
    <v>1.1248</v>
    <v>0.01</v>
    <v>-1.3680000000000001E-3</v>
    <v>2.7369999999999998E-4</v>
    <v>-0.05</v>
    <v>USD</v>
    <v>The Kraft Heinz Company (Kraft Heinz) is a global food and beverage company. The Company’s segments include United States, International and Canada. It manufactures and markets food and beverage products, including condiments and sauces, cheese and dairy, meals, meats, refreshment beverages, coffee, and other grocery products throughout the world. It offers its products under various brands, such as Kraft, Oscar Mayer, Heinz, Philadelphia, Lunchables, Velveeta, Maxwell House, Kool-Aid, Ore-Ida, Jell-O, Master, Quero, Golden Circle and Wattie's.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certain government agencies.</v>
    <v>38000</v>
    <v>Nasdaq Stock Market</v>
    <v>XNAS</v>
    <v>XNAS</v>
    <v>1 Ppg Pl, PITTSBURGH, PA, 15222-5415 US</v>
    <v>36.799999999999997</v>
    <v>Food &amp; Tobacco</v>
    <v>Stock</v>
    <v>44456.998797603905</v>
    <v>1259</v>
    <v>36.18</v>
    <v>44714800000</v>
    <v>THE KRAFT HEINZ COMPANY</v>
    <v>THE KRAFT HEINZ COMPANY</v>
    <v>36.46</v>
    <v>21.699400000000001</v>
    <v>36.54</v>
    <v>36.549999999999997</v>
    <v>36.5</v>
    <v>1223387000</v>
    <v>KHC</v>
    <v>THE KRAFT HEINZ COMPANY (XNAS:KHC)</v>
    <v>11785212</v>
    <v>4982406</v>
    <v>2013</v>
  </rv>
  <rv s="4">
    <v>1260</v>
  </rv>
  <rv s="0">
    <v>http://ja.wikipedia.org/wiki/クローガー</v>
    <v>Wikipedia</v>
  </rv>
  <rv s="1">
    <v>0</v>
    <v>1262</v>
  </rv>
  <rv s="2">
    <v>6</v>
    <v>https://www.bing.com/th?id=AMMS_e322b65c1e7ba2ea8ac0ba97338533b3&amp;qlt=95</v>
    <v>1263</v>
    <v>0</v>
    <v>https://www.bing.com/images/search?form=xlimg&amp;q=kroger</v>
    <v>Image of THE KROGER CO.</v>
  </rv>
  <rv s="0">
    <v>https://www.bing.com/financeapi/forcetrigger?t=a1wmu2&amp;q=XNYS%3aKR&amp;form=skydnc</v>
    <v>Learn more on Bing</v>
  </rv>
  <rv s="3">
    <v>en-US</v>
    <v>a1wmu2</v>
    <v>268435456</v>
    <v>1</v>
    <v>Powered by Refinitiv</v>
    <v>0</v>
    <v>THE KROGER CO. (XNYS:KR)</v>
    <v>3</v>
    <v>4</v>
    <v>Finance</v>
    <v>5</v>
    <v>47.99</v>
    <v>30.35</v>
    <v>0.40600000000000003</v>
    <v>7.0000000000000007E-2</v>
    <v>-1.954E-3</v>
    <v>1.7130000000000001E-3</v>
    <v>-0.08</v>
    <v>USD</v>
    <v>The Kroger Co. is a food retailing company. The Company operates supermarkets and multi-department stores throughout the United States. It also manufactures and processes some of the food for sale in its supermarkets. The Company operates approximately 2,800 owned or leased supermarkets, distribution warehouses and food production plants through divisions, subsidiaries, or affiliates. These facilities are located throughout the United States. It also owns store equipment, fixtures, and leasehold improvements, as well as processing and food production equipment. The Company offers personalized, order online, pick up at the store services and also provides home delivery services. In addition, it also retails products online. The Company's brands include Private Selection, The Kroger, Big K, Check This Out, Heritage Farm, Simple Truth, and Simple Truth Organic.</v>
    <v>465000</v>
    <v>New York Stock Exchange</v>
    <v>XNYS</v>
    <v>XNYS</v>
    <v>1014 Vine St, CINCINNATI, OH, 45202-1141 US</v>
    <v>41.407299999999999</v>
    <v>1264</v>
    <v>Food &amp; Drug Retailing</v>
    <v>Stock</v>
    <v>44456.999532025002</v>
    <v>1265</v>
    <v>40.65</v>
    <v>30591930000</v>
    <v>THE KROGER CO.</v>
    <v>THE KROGER CO.</v>
    <v>40.75</v>
    <v>26.738600000000002</v>
    <v>40.869999999999997</v>
    <v>40.94</v>
    <v>40.86</v>
    <v>747238100</v>
    <v>KR</v>
    <v>THE KROGER CO. (XNYS:KR)</v>
    <v>26090715</v>
    <v>8729041</v>
    <v>1902</v>
  </rv>
  <rv s="4">
    <v>1266</v>
  </rv>
  <rv s="0">
    <v>https://www.bing.com/financeapi/forcetrigger?t=adcwmw&amp;q=XSHE%3a002601&amp;form=skydnc</v>
    <v>Learn more on Bing</v>
  </rv>
  <rv s="12">
    <v>en-US</v>
    <v>adcwmw</v>
    <v>268435456</v>
    <v>1</v>
    <v>Powered by Refinitiv</v>
    <v>21</v>
    <v>LB Group Co., Ltd. (XSHE:002601)</v>
    <v>8</v>
    <v>28</v>
    <v>Finance</v>
    <v>29</v>
    <v>51.68</v>
    <v>23.01</v>
    <v>1.1005</v>
    <v>-1.42</v>
    <v>-3.8946999999999996E-2</v>
    <v>CNY</v>
    <v>LB Group Co Ltd, formerly Lomon Billions Group Co Ltd, is a China-based company principally engaged in the manufacture and distribution of fine chemical products. The Company's main products include titanium dioxide, primarily consisting of rutile type titanium dioxide, which is applied in paints, plastics, paper making, rubber, printing oil, chemical fiber, ceramics and cosmetics industries, among others, as well as zirconium products and aluminum sulfate, among others. The Company distributes its products in domestic and overseas markets.</v>
    <v>10038</v>
    <v>Shenzhen Stock Exchange</v>
    <v>XSHE</v>
    <v>XSHE</v>
    <v>Fengfeng Office, Zhongzhan District, JIAOZUO, HENAN, 454191 CN</v>
    <v>36.450000000000003</v>
    <v>Chemicals</v>
    <v>Stock</v>
    <v>44456.353518518517</v>
    <v>1268</v>
    <v>34</v>
    <v>83348610000</v>
    <v>LB Group Co., Ltd.</v>
    <v>LB Group Co., Ltd.</v>
    <v>35.9</v>
    <v>21.145</v>
    <v>36.46</v>
    <v>35.04</v>
    <v>2378670000</v>
    <v>002601</v>
    <v>LB Group Co., Ltd. (XSHE:002601)</v>
    <v>54788089</v>
    <v>1998</v>
  </rv>
  <rv s="4">
    <v>1269</v>
  </rv>
  <rv s="0">
    <v>http://en.wikipedia.org/wiki/Harris_Corporation</v>
    <v>Wikipedia</v>
  </rv>
  <rv s="1">
    <v>0</v>
    <v>1271</v>
  </rv>
  <rv s="2">
    <v>6</v>
    <v>https://www.bing.com/th?id=AMMS_ae60ae46af6e7edfb53fc0eb119d061b&amp;qlt=95</v>
    <v>1272</v>
    <v>0</v>
    <v>https://www.bing.com/images/search?form=xlimg&amp;q=harris+semiconductor</v>
    <v>Image of L3HARRIS TECHNOLOGIES, INC.</v>
  </rv>
  <rv s="0">
    <v>https://www.bing.com/financeapi/forcetrigger?t=a1uvar&amp;q=XNYS%3aLHX&amp;form=skydnc</v>
    <v>Learn more on Bing</v>
  </rv>
  <rv s="3">
    <v>en-US</v>
    <v>a1uvar</v>
    <v>268435456</v>
    <v>1</v>
    <v>Powered by Refinitiv</v>
    <v>0</v>
    <v>L3HARRIS TECHNOLOGIES, INC. (XNYS:LHX)</v>
    <v>3</v>
    <v>4</v>
    <v>Finance</v>
    <v>5</v>
    <v>235.1</v>
    <v>158.09</v>
    <v>0.89359999999999995</v>
    <v>1.43</v>
    <v>-1.258E-3</v>
    <v>6.4700000000000001E-3</v>
    <v>-0.27989999999999998</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48000</v>
    <v>New York Stock Exchange</v>
    <v>XNYS</v>
    <v>XNYS</v>
    <v>1025 W Nasa Blvd, MELBOURNE, FL, 32919-0001 US</v>
    <v>223.619</v>
    <v>1273</v>
    <v>Aerospace &amp; Defense</v>
    <v>Stock</v>
    <v>44456.970982731247</v>
    <v>1274</v>
    <v>220.67</v>
    <v>44701930000</v>
    <v>L3HARRIS TECHNOLOGIES, INC.</v>
    <v>L3HARRIS TECHNOLOGIES, INC.</v>
    <v>221</v>
    <v>30.8826</v>
    <v>221.03</v>
    <v>222.46</v>
    <v>222.18010000000001</v>
    <v>200943700</v>
    <v>LHX</v>
    <v>L3HARRIS TECHNOLOGIES, INC. (XNYS:LHX)</v>
    <v>2384077</v>
    <v>1006231</v>
    <v>1926</v>
  </rv>
  <rv s="4">
    <v>1275</v>
  </rv>
  <rv s="0">
    <v>https://www.bing.com/financeapi/forcetrigger?t=a1ww5r&amp;q=XNYS%3aLH&amp;form=skydnc</v>
    <v>Learn more on Bing</v>
  </rv>
  <rv s="5">
    <v>en-US</v>
    <v>a1ww5r</v>
    <v>268435456</v>
    <v>1</v>
    <v>Powered by Refinitiv</v>
    <v>7</v>
    <v>LABORATORY CORPORATION OF AMERICA HOLDINGS (XNYS:LH)</v>
    <v>8</v>
    <v>9</v>
    <v>Finance</v>
    <v>5</v>
    <v>309.60160000000002</v>
    <v>176.49</v>
    <v>1.0435000000000001</v>
    <v>-0.9</v>
    <v>-5.8460000000000005E-3</v>
    <v>-3.0320000000000004E-3</v>
    <v>-1.73</v>
    <v>USD</v>
    <v>Laboratory Corporation of America Holdings is a life sciences company that provides clinical laboratory and end-to-end drug development services. The Company’s business segments include Labcorp Diagnostics (Dx) and Labcorp Drug Development (DD). Through its Dx and DD segments, the Company provides diagnostic, drug development and technology enabled solutions. The Company also supports clinical trial activity in approximately 100 countries through its industry central laboratory, preclinical, and clinical development businesses. Dx segment operates through a network of patient service centers, branches, rapid response laboratories, primary laboratories, and specialty laboratories. DD segment, which operates on a global scale. The Company serves a range of customers, including doctors, hospitals, pharmaceutical companies, researchers, governmental agencies, physicians and other healthcare providers.</v>
    <v>72400</v>
    <v>New York Stock Exchange</v>
    <v>XNYS</v>
    <v>XNYS</v>
    <v>358 S MAIN ST, BURLINGTON, NC, 27215-5837 US</v>
    <v>297.94</v>
    <v>Healthcare Providers &amp; Services</v>
    <v>Stock</v>
    <v>44456.966999258591</v>
    <v>1277</v>
    <v>293.58</v>
    <v>28527650000</v>
    <v>LABORATORY CORPORATION OF AMERICA HOLDINGS</v>
    <v>LABORATORY CORPORATION OF AMERICA HOLDINGS</v>
    <v>294.8</v>
    <v>10.1347</v>
    <v>296.83</v>
    <v>295.93</v>
    <v>294.2</v>
    <v>96400000</v>
    <v>LH</v>
    <v>LABORATORY CORPORATION OF AMERICA HOLDINGS (XNYS:LH)</v>
    <v>1145283</v>
    <v>512652</v>
    <v>1994</v>
  </rv>
  <rv s="4">
    <v>1278</v>
  </rv>
  <rv s="0">
    <v>http://ja.wikipedia.org/wiki/ラムリサーチ</v>
    <v>Wikipedia</v>
  </rv>
  <rv s="1">
    <v>0</v>
    <v>1280</v>
  </rv>
  <rv s="2">
    <v>6</v>
    <v>https://www.bing.com/th?id=AMMS_9c7eacdc72129ad512e53684f4b195ac&amp;qlt=95</v>
    <v>1281</v>
    <v>0</v>
    <v>https://www.bing.com/images/search?form=xlimg&amp;q=lam+research</v>
    <v>Image of LAM RESEARCH CORPORATION</v>
  </rv>
  <rv s="0">
    <v>https://www.bing.com/financeapi/forcetrigger?t=a1x4f2&amp;q=XNAS%3aLRCX&amp;form=skydnc</v>
    <v>Learn more on Bing</v>
  </rv>
  <rv s="3">
    <v>en-US</v>
    <v>a1x4f2</v>
    <v>268435456</v>
    <v>1</v>
    <v>Powered by Refinitiv</v>
    <v>0</v>
    <v>LAM RESEARCH CORPORATION (XNAS:LRCX)</v>
    <v>3</v>
    <v>4</v>
    <v>Finance</v>
    <v>5</v>
    <v>673.8</v>
    <v>296.17</v>
    <v>1.2544</v>
    <v>-6.87</v>
    <v>-1.6259999999999998E-3</v>
    <v>-1.1155E-2</v>
    <v>-0.99</v>
    <v>USD</v>
    <v>Lam Research Corporation is a supplier of wafer fabrication equipment and services to the semiconductor industry. The Company designs, manufactures, markets, refurbishes and services semiconductor processing equipment used in the fabrication of integrated circuits (ICs). It operates through manufacturing and servicing of wafer processing semiconductor manufacturing equipment segment. Its products and services are designed to help its customers build performing devices that are used in a variety of electronic products, including mobile phones, personal computers, servers, wearables, automotive vehicles, and data storage devices. Its customer base includes semiconductor memory, foundry, and integrated device manufacturers (IDMs) that make products such as non-volatile memory (NVM), dynamic random-access memory (DRAM), and logic devices. It offers its services in areas like nanoscale applications enablement, chemistry, plasma and fluidics and advanced systems engineering.</v>
    <v>14100</v>
    <v>Nasdaq Stock Market</v>
    <v>XNAS</v>
    <v>XNAS</v>
    <v>4650 Cushing Pkwy, FREMONT, CA, 94538-6401 US</v>
    <v>616.23</v>
    <v>1282</v>
    <v>Semiconductors &amp; Semiconductor Equipment</v>
    <v>Stock</v>
    <v>44456.994790370314</v>
    <v>1283</v>
    <v>603.64</v>
    <v>86446950000</v>
    <v>LAM RESEARCH CORPORATION</v>
    <v>LAM RESEARCH CORPORATION</v>
    <v>614.95000000000005</v>
    <v>22.866299999999999</v>
    <v>615.85</v>
    <v>608.98</v>
    <v>607.99</v>
    <v>141953700</v>
    <v>LRCX</v>
    <v>LAM RESEARCH CORPORATION (XNAS:LRCX)</v>
    <v>2014187</v>
    <v>1314784</v>
    <v>1989</v>
  </rv>
  <rv s="4">
    <v>1284</v>
  </rv>
  <rv s="0">
    <v>https://www.bing.com/financeapi/forcetrigger?t=a1x7oc&amp;q=XNYS%3aLW&amp;form=skydnc</v>
    <v>Learn more on Bing</v>
  </rv>
  <rv s="5">
    <v>en-US</v>
    <v>a1x7oc</v>
    <v>268435456</v>
    <v>1</v>
    <v>Powered by Refinitiv</v>
    <v>7</v>
    <v>LAMB WESTON HOLDINGS, INC. (XNYS:LW)</v>
    <v>8</v>
    <v>9</v>
    <v>Finance</v>
    <v>5</v>
    <v>86.41</v>
    <v>60.34</v>
    <v>0.75580000000000003</v>
    <v>-0.3</v>
    <v>1.137E-3</v>
    <v>-4.849E-3</v>
    <v>7.0000000000000007E-2</v>
    <v>USD</v>
    <v>Lamb Weston Holdings, Inc. (Lamb Weston), is a supplier of frozen potato, sweet potato, appetizer and vegetable products to restaurants and retailers around the world. The Company's segments include Global, Foodservice, Retail and Other. The Global segment includes operations associated with Lamb Weston’s business with large chain restaurant customers, whether those results are generated in the United States or abroad, as well as operations associated with retail and foodservice customers located outside of the United States and Canada. The Foodservice segment includes sales to a line of foodservice distribution customers in the United States and Canada. The Retail reporting segment includes sales to grocery, mass, club, and specialty retailers primarily in the United States. The Other segment includes the operations from Lamb Weston’s frozen vegetable business. It also includes the operations from Lamb Weston’s dairy business.</v>
    <v>7800</v>
    <v>New York Stock Exchange</v>
    <v>XNYS</v>
    <v>XNYS</v>
    <v>599 S Rivershore Ln, EAGLE, ID, 83616-4979 US</v>
    <v>62.12</v>
    <v>Food &amp; Tobacco</v>
    <v>Stock</v>
    <v>44456.997373171092</v>
    <v>1286</v>
    <v>61.32</v>
    <v>8934975000</v>
    <v>LAMB WESTON HOLDINGS, INC.</v>
    <v>LAMB WESTON HOLDINGS, INC.</v>
    <v>61.81</v>
    <v>28.6417</v>
    <v>61.87</v>
    <v>61.57</v>
    <v>61.64</v>
    <v>145119000</v>
    <v>LW</v>
    <v>LAMB WESTON HOLDINGS, INC. (XNYS:LW)</v>
    <v>1748789</v>
    <v>993565</v>
    <v>2016</v>
  </rv>
  <rv s="4">
    <v>1287</v>
  </rv>
  <rv s="0">
    <v>https://creativecommons.org/licenses/by/2.0</v>
    <v>CC BY 2.0</v>
  </rv>
  <rv s="0">
    <v>http://sv.wikipedia.org/wiki/Las_Vegas_Sands</v>
    <v>Wikipedia</v>
  </rv>
  <rv s="1">
    <v>1289</v>
    <v>1290</v>
  </rv>
  <rv s="2">
    <v>6</v>
    <v>https://www.bing.com/th?id=AMMS_0906c9459990b0fab2037038e2dfe1bd&amp;qlt=95</v>
    <v>1291</v>
    <v>0</v>
    <v>https://www.bing.com/images/search?form=xlimg&amp;q=las+vegas+sands</v>
    <v>Image of LAS VEGAS SANDS CORP.</v>
  </rv>
  <rv s="0">
    <v>https://www.bing.com/financeapi/forcetrigger?t=a1x7im&amp;q=XNYS%3aLVS&amp;form=skydnc</v>
    <v>Learn more on Bing</v>
  </rv>
  <rv s="3">
    <v>en-US</v>
    <v>a1x7im</v>
    <v>268435456</v>
    <v>1</v>
    <v>Powered by Refinitiv</v>
    <v>0</v>
    <v>LAS VEGAS SANDS CORP. (XNYS:LVS)</v>
    <v>3</v>
    <v>4</v>
    <v>Finance</v>
    <v>5</v>
    <v>66.765000000000001</v>
    <v>36.15</v>
    <v>1.4558</v>
    <v>0.65</v>
    <v>-6.5500000000000003E-3</v>
    <v>1.7323999999999999E-2</v>
    <v>-0.25</v>
    <v>USD</v>
    <v>Las Vegas Sands Corp. is a developer and operator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The Londoner Macao; The Parisian Macao; The Plaza Macao and Four Seasons Hotel Macao, and Sands Macao. In Singapore, the Company's segment is Marina Bay Sands. In the United States, the Company's segment is Las Vegas Operating Properties. The Company also offers players club loyalty programs at its properties, which provides access to rewards, privileges and members-only events.</v>
    <v>44500</v>
    <v>New York Stock Exchange</v>
    <v>XNYS</v>
    <v>XNYS</v>
    <v>3355 Las Vegas Blvd S Rm 1A, LAS VEGAS, NV, 89109-8941 US</v>
    <v>38.270000000000003</v>
    <v>1292</v>
    <v>Hotels &amp; Entertainment Services</v>
    <v>Stock</v>
    <v>44456.999938321096</v>
    <v>1293</v>
    <v>37.44</v>
    <v>29161490000</v>
    <v>LAS VEGAS SANDS CORP.</v>
    <v>LAS VEGAS SANDS CORP.</v>
    <v>37.44</v>
    <v>0</v>
    <v>37.520000000000003</v>
    <v>38.17</v>
    <v>37.92</v>
    <v>763989700</v>
    <v>LVS</v>
    <v>LAS VEGAS SANDS CORP. (XNYS:LVS)</v>
    <v>17758283</v>
    <v>11868649</v>
    <v>2004</v>
  </rv>
  <rv s="4">
    <v>1294</v>
  </rv>
  <rv s="0">
    <v>http://en.wikipedia.org/wiki/Leggett_&amp;_Platt</v>
    <v>Wikipedia</v>
  </rv>
  <rv s="1">
    <v>0</v>
    <v>1296</v>
  </rv>
  <rv s="2">
    <v>6</v>
    <v>https://www.bing.com/th?id=AMMS_5f290625ab5819a7bcff05b4ca0a36d2&amp;qlt=95</v>
    <v>1297</v>
    <v>0</v>
    <v>https://www.bing.com/images/search?form=xlimg&amp;q=leggett+%26+platt</v>
    <v>Image of LEGGETT &amp; PLATT, INCORPORATED</v>
  </rv>
  <rv s="0">
    <v>https://www.bing.com/financeapi/forcetrigger?t=a1wu4c&amp;q=XNYS%3aLEG&amp;form=skydnc</v>
    <v>Learn more on Bing</v>
  </rv>
  <rv s="3">
    <v>en-US</v>
    <v>a1wu4c</v>
    <v>268435456</v>
    <v>1</v>
    <v>Powered by Refinitiv</v>
    <v>0</v>
    <v>LEGGETT &amp; PLATT, INCORPORATED (XNYS:LEG)</v>
    <v>3</v>
    <v>4</v>
    <v>Finance</v>
    <v>5</v>
    <v>59.16</v>
    <v>39.25</v>
    <v>1.4845999999999999</v>
    <v>-0.44</v>
    <v>5.4159999999999996E-5</v>
    <v>-9.4420000000000007E-3</v>
    <v>2.5000000000000001E-3</v>
    <v>USD</v>
    <v>Leggett &amp; Platt, Incorporated is a manufacturer that conceives, designs and produces a range of engineered components and products found in homes, offices and automobiles. The Company operates in four segments: Residential Furnishings, Commercial Products, Industrial Materials and Specialized Products. Its brands include ComfortCore, Mira-Coil, VertiCoil, Quantum, Nanocoil, Lura-Flex and Active Support Technology, which includes mattress innersprings; Semi-Flex, which includes box spring components and foundations; Spuhl, which includes mattress innerspring manufacturing machines; Wall Hugger, which includes recliner chair mechanisms; Super Sagless, which includes motion and sofa sleeper mechanisms; No-Sag, which includes wire forms used in seating; LPSense, which includes capacitive sensing; Hanes, which includes fabric materials; Schukra, Pullmaflex and Flex-O-Lator, which includes automotive seating products, and Gribetz and Porter, which includes quilting and sewing machines.</v>
    <v>20400</v>
    <v>New York Stock Exchange</v>
    <v>XNYS</v>
    <v>XNYS</v>
    <v>No. 1 Leggett Road, CARTHAGE, MO, 64836 US</v>
    <v>46.54</v>
    <v>1298</v>
    <v>Household Goods</v>
    <v>Stock</v>
    <v>44456.958333356248</v>
    <v>1299</v>
    <v>45.98</v>
    <v>6153078000</v>
    <v>LEGGETT &amp; PLATT, INCORPORATED</v>
    <v>LEGGETT &amp; PLATT, INCORPORATED</v>
    <v>46.18</v>
    <v>15.585900000000001</v>
    <v>46.6</v>
    <v>46.16</v>
    <v>46.162500000000001</v>
    <v>133298900</v>
    <v>LEG</v>
    <v>LEGGETT &amp; PLATT, INCORPORATED (XNYS:LEG)</v>
    <v>1922131</v>
    <v>557216</v>
    <v>1901</v>
  </rv>
  <rv s="4">
    <v>1300</v>
  </rv>
  <rv s="0">
    <v>http://en.wikipedia.org/wiki/Leidos</v>
    <v>Wikipedia</v>
  </rv>
  <rv s="1">
    <v>0</v>
    <v>1302</v>
  </rv>
  <rv s="2">
    <v>6</v>
    <v>https://www.bing.com/th?id=AMMS_fc787fa5d503be2846695af23825888c&amp;qlt=95</v>
    <v>1303</v>
    <v>0</v>
    <v>https://www.bing.com/images/search?form=xlimg&amp;q=leidos</v>
    <v>Image of LEIDOS HOLDINGS, INC.</v>
  </rv>
  <rv s="0">
    <v>https://www.bing.com/financeapi/forcetrigger?t=a1wt7w&amp;q=XNYS%3aLDOS&amp;form=skydnc</v>
    <v>Learn more on Bing</v>
  </rv>
  <rv s="3">
    <v>en-US</v>
    <v>a1wt7w</v>
    <v>268435456</v>
    <v>1</v>
    <v>Powered by Refinitiv</v>
    <v>0</v>
    <v>LEIDOS HOLDINGS, INC. (XNYS:LDOS)</v>
    <v>3</v>
    <v>4</v>
    <v>Finance</v>
    <v>5</v>
    <v>113.75</v>
    <v>79.150000000000006</v>
    <v>0.90939999999999999</v>
    <v>-0.19</v>
    <v>0</v>
    <v>-2.065E-3</v>
    <v>0</v>
    <v>USD</v>
    <v>Leidos Holdings, Inc. (Leidos) is a holding company. The Company's subsidiary and principal operating company is Leidos, Inc. Leidos is a science, engineering and information technology (IT) company that provides services and solutions in the defense, intelligence, civil and health markets, both domestically and internationally. It operates through three segments: Defense Solutions, Civil and Health. Defense Solutions segment provides technologically advanced services, solutions and products to a broad customer base. Civil business is focused on modernizing infrastructure, systems and security for government and commercial customers both domestically and internationally. Health business focuses on providing solutions to federal and commercial customers that are responsible for the health and well-being of people worldwide, including service members and veterans. Gibbs &amp; Cox, Inc., is a subsidiary which is focused on naval architecture and marine engineering.</v>
    <v>39000</v>
    <v>New York Stock Exchange</v>
    <v>XNYS</v>
    <v>XNYS</v>
    <v>1750 PRESIDENTS STREET, RESTON, VA, 20190 US</v>
    <v>92.7</v>
    <v>1304</v>
    <v>Software &amp; IT Services</v>
    <v>Stock</v>
    <v>44456.958333356248</v>
    <v>1305</v>
    <v>91.033799999999999</v>
    <v>12997100000</v>
    <v>LEIDOS HOLDINGS, INC.</v>
    <v>LEIDOS HOLDINGS, INC.</v>
    <v>91.44</v>
    <v>18.02</v>
    <v>92</v>
    <v>91.81</v>
    <v>91.81</v>
    <v>141565200</v>
    <v>LDOS</v>
    <v>LEIDOS HOLDINGS, INC. (XNYS:LDOS)</v>
    <v>3231076</v>
    <v>704417</v>
    <v>2005</v>
  </rv>
  <rv s="4">
    <v>1306</v>
  </rv>
  <rv s="0">
    <v>http://fr.wikipedia.org/wiki/Lennar</v>
    <v>Wikipedia</v>
  </rv>
  <rv s="1">
    <v>316</v>
    <v>1308</v>
  </rv>
  <rv s="2">
    <v>6</v>
    <v>https://www.bing.com/th?id=AMMS_e3bc8d0828d8b323ddb81acf47989ca0&amp;qlt=95</v>
    <v>1309</v>
    <v>0</v>
    <v>https://www.bing.com/images/search?form=xlimg&amp;q=lennar+corporation</v>
    <v>Image of LENNAR CORPORATION</v>
  </rv>
  <rv s="0">
    <v>https://www.bing.com/financeapi/forcetrigger?t=a1wucw&amp;q=XNYS%3aLEN&amp;form=skydnc</v>
    <v>Learn more on Bing</v>
  </rv>
  <rv s="3">
    <v>en-US</v>
    <v>a1wucw</v>
    <v>268435456</v>
    <v>1</v>
    <v>Powered by Refinitiv</v>
    <v>0</v>
    <v>LENNAR CORPORATION (XNYS:LEN)</v>
    <v>3</v>
    <v>4</v>
    <v>Finance</v>
    <v>5</v>
    <v>110.61</v>
    <v>69.41</v>
    <v>1.4958</v>
    <v>1.03</v>
    <v>-1.1354999999999999E-2</v>
    <v>1.0274E-2</v>
    <v>-1.1499999999999999</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 Its Homebuilding operations is engaged in construction and sale of single-family attached and detached homes as well as purchase, development and sale of residential land to third parties. The Company's Financial Services segment provides mortgage financing, title and closing services, as well as property and casualty insurance. Its Multifamily segment is engaged in developing, construction and property management of multifamily rental properties. The Lennar Other segment is principally engaged in fund investments, which invests in technology initiatives that includes Opendoor, States Title and Notarize.</v>
    <v>9495</v>
    <v>New York Stock Exchange</v>
    <v>XNYS</v>
    <v>XNYS</v>
    <v>700 NW 107th Ave Ste 400, MIAMI, FL, 33172-3139 US</v>
    <v>101.6699</v>
    <v>1310</v>
    <v>Homebuilding &amp; Construction Supplies</v>
    <v>Stock</v>
    <v>44456.997533101559</v>
    <v>1311</v>
    <v>99.85</v>
    <v>30989920000</v>
    <v>LENNAR CORPORATION</v>
    <v>LENNAR CORPORATION</v>
    <v>99.85</v>
    <v>9.2941000000000003</v>
    <v>100.25</v>
    <v>101.28</v>
    <v>100.13</v>
    <v>312316000</v>
    <v>LEN</v>
    <v>LENNAR CORPORATION (XNYS:LEN)</v>
    <v>3121235</v>
    <v>1649977</v>
    <v>1991</v>
  </rv>
  <rv s="4">
    <v>1312</v>
  </rv>
  <rv s="0">
    <v>http://en.wikipedia.org/wiki/Eli_Lilly_and_Company</v>
    <v>Wikipedia</v>
  </rv>
  <rv s="1">
    <v>0</v>
    <v>1314</v>
  </rv>
  <rv s="2">
    <v>6</v>
    <v>https://www.bing.com/th?id=AMMS_97c8834bbbbcd60e79ef0a8dcfa08add&amp;qlt=95</v>
    <v>1315</v>
    <v>0</v>
    <v>https://www.bing.com/images/search?form=xlimg&amp;q=eli+lilly+and+company</v>
    <v>Image of ELI LILLY AND COMPANY</v>
  </rv>
  <rv s="0">
    <v>https://www.bing.com/financeapi/forcetrigger?t=a1wyu2&amp;q=XNYS%3aLLY&amp;form=skydnc</v>
    <v>Learn more on Bing</v>
  </rv>
  <rv s="3">
    <v>en-US</v>
    <v>a1wyu2</v>
    <v>268435456</v>
    <v>1</v>
    <v>Powered by Refinitiv</v>
    <v>0</v>
    <v>ELI LILLY AND COMPANY (XNYS:LLY)</v>
    <v>3</v>
    <v>4</v>
    <v>Finance</v>
    <v>5</v>
    <v>275.87</v>
    <v>129.21</v>
    <v>0.2787</v>
    <v>-0.94</v>
    <v>-6.5189999999999996E-4</v>
    <v>-4.0689999999999997E-3</v>
    <v>-0.15</v>
    <v>USD</v>
    <v>Eli Lilly and Company is a drug manufacturing company. The Company discover, develop, manufacture, and market products in a human pharmaceutical product segment. The Company’s products include Diabetes and other endocrinology products, including Baqsimi, Basaglar, Forteo, Humalog, Humatrope, Humulin, Jardiance, Trajenta and Trulicity. Its Immunology products include Olumiant and Taltz. Its Neuroscience products include Cymbalta, Emgality, Reyvow, Strattera and Zyprexa. Its Oncology products include Alimta, Cyramza, Erbitux and Verzenio. Other product includes Cialis, for the tratment of erectile dysfunction and benign prostatic hyperplasia. The Company manufacture and distribute its products through facilities in the United States, Puerto Rico, and 8 other countries. Its products are sold in approximately 120 countries.</v>
    <v>35000</v>
    <v>New York Stock Exchange</v>
    <v>XNYS</v>
    <v>XNYS</v>
    <v>Lilly Corporate Ctr, Drop Code 1094, Lilly Corporate Ctr, INDIANAPOLIS, IN, 46285-0001 US</v>
    <v>230.83</v>
    <v>1316</v>
    <v>Pharmaceuticals</v>
    <v>Stock</v>
    <v>44456.998614652344</v>
    <v>1317</v>
    <v>228.23</v>
    <v>220109300000</v>
    <v>ELI LILLY AND COMPANY</v>
    <v>ELI LILLY AND COMPANY</v>
    <v>229.71</v>
    <v>34.724699999999999</v>
    <v>231.04</v>
    <v>230.1</v>
    <v>229.95</v>
    <v>956580900</v>
    <v>LLY</v>
    <v>ELI LILLY AND COMPANY (XNYS:LLY)</v>
    <v>4480241</v>
    <v>2478652</v>
    <v>1901</v>
  </rv>
  <rv s="4">
    <v>1318</v>
  </rv>
  <rv s="0">
    <v>https://www.bing.com/financeapi/forcetrigger?t=a1x12w&amp;q=XNYS%3aLNC&amp;form=skydnc</v>
    <v>Learn more on Bing</v>
  </rv>
  <rv s="5">
    <v>en-US</v>
    <v>a1x12w</v>
    <v>268435456</v>
    <v>1</v>
    <v>Powered by Refinitiv</v>
    <v>7</v>
    <v>LINCOLN NATIONAL CORPORATION (XNYS:LNC)</v>
    <v>8</v>
    <v>9</v>
    <v>Finance</v>
    <v>5</v>
    <v>71.680000000000007</v>
    <v>29.42</v>
    <v>2.2136999999999998</v>
    <v>0.96</v>
    <v>-3.9979999999999998E-3</v>
    <v>1.4419E-2</v>
    <v>-0.27</v>
    <v>USD</v>
    <v>Lincoln National Corporation is a holding company, which operates insurance and retirement businesses through subsidiary companies. The Company sells a range of wealth protection, accumulation and retirement income products and solutions, through its business segments. The Company operates through four segments: Annuities segment, which offers fixed (including indexed) and variable annuities; Retirement Plan Services segment, which provides employers with retirement plan products and services; Life Insurance segment, which focuses on the creation and protection of wealth through life insurance products, and Group Protection, which offers principally group non-medical insurance products. These products include fixed and indexed annuities, variable annuities, universal life insurance, variable universal life insurance, linked-benefit UL, term life insurance, indexed universal life insurance, employer-sponsored retirement plans and services, and group life, disability and dental.</v>
    <v>10000</v>
    <v>New York Stock Exchange</v>
    <v>XNYS</v>
    <v>XNYS</v>
    <v>150 N RADNOR CHESTER RD, RADNOR, PA, 19087-5252 US</v>
    <v>70.17</v>
    <v>Insurance</v>
    <v>Stock</v>
    <v>44456.958333356248</v>
    <v>1320</v>
    <v>67.45</v>
    <v>12692340000</v>
    <v>LINCOLN NATIONAL CORPORATION</v>
    <v>LINCOLN NATIONAL CORPORATION</v>
    <v>68.45</v>
    <v>9.3719000000000001</v>
    <v>66.58</v>
    <v>67.540000000000006</v>
    <v>67.27</v>
    <v>187923300</v>
    <v>LNC</v>
    <v>LINCOLN NATIONAL CORPORATION (XNYS:LNC)</v>
    <v>3855529</v>
    <v>1010277</v>
    <v>1968</v>
  </rv>
  <rv s="4">
    <v>1321</v>
  </rv>
  <rv s="0">
    <v>https://www.bing.com/financeapi/forcetrigger?t=bnmq52&amp;q=XNYS%3aLIN&amp;form=skydnc</v>
    <v>Learn more on Bing</v>
  </rv>
  <rv s="5">
    <v>en-US</v>
    <v>bnmq52</v>
    <v>268435456</v>
    <v>1</v>
    <v>Powered by Refinitiv</v>
    <v>7</v>
    <v>LINDE PUBLIC LIMITED COMPANY (XNYS:LIN)</v>
    <v>8</v>
    <v>9</v>
    <v>Finance</v>
    <v>5</v>
    <v>317.02999999999997</v>
    <v>214.14</v>
    <v>0.80210000000000004</v>
    <v>-3.76</v>
    <v>-9.6989999999999991E-5</v>
    <v>-1.201E-2</v>
    <v>-0.03</v>
    <v>USD</v>
    <v>Linde plc is an industrial gases and engineering company that operates through its subsidiaries. The Company provides atmospheric gases (oxygen, nitrogen, argon and rare gases) and process gases (carbon dioxide, helium, hydrogen, electronic gases, specialty gases and acetylene). It designs, engineers and builds equipment that produces industrial gases primarily for internal use. It also offers gaseous medication and related medical products and devices for patients and medical staff. The Company serves the customers in various industries, including healthcare, petroleum refining, manufacturing, food, beverage carbonation, fiber-optics, steel making, aerospace, chemicals and water treatment.</v>
    <v>71736</v>
    <v>New York Stock Exchange</v>
    <v>XNYS</v>
    <v>XNYS</v>
    <v>The Priestley Centre, 10 Priestley Road, GUILDFORD, SURREY, GU2 7XY GB</v>
    <v>311.27</v>
    <v>Chemicals</v>
    <v>Stock</v>
    <v>44456.988194096877</v>
    <v>1323</v>
    <v>305.98</v>
    <v>159736300000</v>
    <v>LINDE PUBLIC LIMITED COMPANY</v>
    <v>LINDE PUBLIC LIMITED COMPANY</v>
    <v>309.35000000000002</v>
    <v>50.236600000000003</v>
    <v>313.08</v>
    <v>309.32</v>
    <v>309.29000000000002</v>
    <v>516411300</v>
    <v>LIN</v>
    <v>LINDE PUBLIC LIMITED COMPANY (XNYS:LIN)</v>
    <v>6512518</v>
    <v>1132328</v>
    <v>2017</v>
  </rv>
  <rv s="4">
    <v>1324</v>
  </rv>
  <rv s="0">
    <v>https://www.bing.com/financeapi/forcetrigger?t=a1x8nm&amp;q=XNYS%3aLYV&amp;form=skydnc</v>
    <v>Learn more on Bing</v>
  </rv>
  <rv s="5">
    <v>en-US</v>
    <v>a1x8nm</v>
    <v>268435456</v>
    <v>1</v>
    <v>Powered by Refinitiv</v>
    <v>7</v>
    <v>LIVE NATION ENTERTAINMENT, INC. (XNYS:LYV)</v>
    <v>8</v>
    <v>9</v>
    <v>Finance</v>
    <v>5</v>
    <v>94.63</v>
    <v>47.97</v>
    <v>1.3341000000000001</v>
    <v>0.02</v>
    <v>8.0729999999999994E-4</v>
    <v>2.3040000000000002E-4</v>
    <v>7.0099999999999996E-2</v>
    <v>USD</v>
    <v>Live Nation Entertainment, Inc. is a live entertainment company. The Company's businesses consist of the promotion of live events, including ticketing, sponsorship and advertising. Its segments include Concerts, Sponsorship &amp; Advertising, Ticketing and Artist Nation. The Concerts segment is engaged in promotion of live music events in its owned or operated venues and in rented third-party venues; operation and management of music venues; production of music festivals, and creation of associated content. The Ticketing segment is an agency business that sells tickets for events on behalf of its clients. The Artist Nation segment provides management services to music artists in exchange for a commission on the earnings of artists. The Sponsorship &amp; Advertising segment employs sales force that creates and maintains relationships with sponsors to allow businesses to reach customers through its concert, venue, artist relationship and ticketing assets, including advertising on its Websites.</v>
    <v>8200</v>
    <v>New York Stock Exchange</v>
    <v>XNYS</v>
    <v>XNYS</v>
    <v>9348 Civic Center Dr, BEVERLY HILLS, CA, 90210-3624 US</v>
    <v>88.35</v>
    <v>Hotels &amp; Entertainment Services</v>
    <v>Stock</v>
    <v>44456.970497291404</v>
    <v>1326</v>
    <v>86.25</v>
    <v>19226220000</v>
    <v>LIVE NATION ENTERTAINMENT, INC.</v>
    <v>LIVE NATION ENTERTAINMENT, INC.</v>
    <v>86.85</v>
    <v>0</v>
    <v>86.81</v>
    <v>86.83</v>
    <v>86.900099999999995</v>
    <v>221423700</v>
    <v>LYV</v>
    <v>LIVE NATION ENTERTAINMENT, INC. (XNYS:LYV)</v>
    <v>3888321</v>
    <v>1791689</v>
    <v>2005</v>
  </rv>
  <rv s="4">
    <v>1327</v>
  </rv>
  <rv s="0">
    <v>https://www.bing.com/financeapi/forcetrigger?t=a1wy1h&amp;q=XNAS%3aLKQ&amp;form=skydnc</v>
    <v>Learn more on Bing</v>
  </rv>
  <rv s="5">
    <v>en-US</v>
    <v>a1wy1h</v>
    <v>268435456</v>
    <v>1</v>
    <v>Powered by Refinitiv</v>
    <v>7</v>
    <v>LKQ CORPORATION (XNAS:LKQ)</v>
    <v>8</v>
    <v>9</v>
    <v>Finance</v>
    <v>5</v>
    <v>53.171999999999997</v>
    <v>26.725000000000001</v>
    <v>1.6609</v>
    <v>-1.33</v>
    <v>0</v>
    <v>-2.5458999999999999E-2</v>
    <v>0</v>
    <v>USD</v>
    <v>LKQ Corporation (LKQ) is a holding company, which distributes vehicle products, including replacement parts, components and systems used in the repair and maintenance of vehicles, as well as specialty vehicle products and accessories, and automotive glass products. The Company's segments include Wholesale- North America, Europe and Specialty. It offers its customers a range of replacement systems, components, equipment and parts to repair and accessorize automobiles, trucks, and recreational and performance vehicles. It distributes a range of products to collision and mechanical repair shops, including aftermarket collision and mechanical products, recycled collision and mechanical products, refurbished collision products, such as wheels, bumper covers and lights, and re-manufactured engines. It also has operations in North America, Europe and Taiwan.</v>
    <v>44000</v>
    <v>Nasdaq Stock Market</v>
    <v>XNAS</v>
    <v>XNAS</v>
    <v>500 W Madison St Ste 2800, CHICAGO, IL, 60661-2506 US</v>
    <v>52.448399999999999</v>
    <v>Automobiles &amp; Auto Parts</v>
    <v>Stock</v>
    <v>44456.855394883591</v>
    <v>1329</v>
    <v>50.72</v>
    <v>14961190000</v>
    <v>LKQ CORPORATION</v>
    <v>LKQ CORPORATION</v>
    <v>51.96</v>
    <v>16.777000000000001</v>
    <v>52.24</v>
    <v>50.91</v>
    <v>50.91</v>
    <v>293875400</v>
    <v>LKQ</v>
    <v>LKQ CORPORATION (XNAS:LKQ)</v>
    <v>3972736</v>
    <v>1401512</v>
    <v>1998</v>
  </rv>
  <rv s="4">
    <v>1330</v>
  </rv>
  <rv s="0">
    <v>http://it.wikipedia.org/wiki/Lockheed_Martin</v>
    <v>Wikipedia</v>
  </rv>
  <rv s="1">
    <v>0</v>
    <v>1332</v>
  </rv>
  <rv s="2">
    <v>6</v>
    <v>https://www.bing.com/th?id=AMMS_bd5262d682934f83e02c4cfc584ce6d3&amp;qlt=95</v>
    <v>1333</v>
    <v>0</v>
    <v>https://www.bing.com/images/search?form=xlimg&amp;q=lockheed+martin</v>
    <v>Image of LOCKHEED MARTIN CORPORATION</v>
  </rv>
  <rv s="0">
    <v>https://www.bing.com/financeapi/forcetrigger?t=a1wzw7&amp;q=XNYS%3aLMT&amp;form=skydnc</v>
    <v>Learn more on Bing</v>
  </rv>
  <rv s="3">
    <v>en-US</v>
    <v>a1wzw7</v>
    <v>268435456</v>
    <v>1</v>
    <v>Powered by Refinitiv</v>
    <v>0</v>
    <v>LOCKHEED MARTIN CORPORATION (XNYS:LMT)</v>
    <v>3</v>
    <v>4</v>
    <v>Finance</v>
    <v>5</v>
    <v>399</v>
    <v>319.81</v>
    <v>0.97850000000000004</v>
    <v>-0.52</v>
    <v>-8.7980000000000008E-5</v>
    <v>-1.5229999999999998E-3</v>
    <v>-0.03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missile systems and space transportation systems.</v>
    <v>114000</v>
    <v>New York Stock Exchange</v>
    <v>XNYS</v>
    <v>XNYS</v>
    <v>6801 ROCKLEDGE DR, BETHESDA, MD, 20817-1803 US</v>
    <v>342.81</v>
    <v>1334</v>
    <v>Aerospace &amp; Defense</v>
    <v>Stock</v>
    <v>44456.999308275001</v>
    <v>1335</v>
    <v>339.15</v>
    <v>94422980000</v>
    <v>LOCKHEED MARTIN CORPORATION</v>
    <v>LOCKHEED MARTIN CORPORATION</v>
    <v>339.95</v>
    <v>13.2844</v>
    <v>341.5</v>
    <v>340.98</v>
    <v>340.95</v>
    <v>276916500</v>
    <v>LMT</v>
    <v>LOCKHEED MARTIN CORPORATION (XNYS:LMT)</v>
    <v>2108086</v>
    <v>1230305</v>
    <v>1994</v>
  </rv>
  <rv s="4">
    <v>1336</v>
  </rv>
  <rv s="0">
    <v>https://www.bing.com/financeapi/forcetrigger?t=a1wpxm&amp;q=XNYS%3aL&amp;form=skydnc</v>
    <v>Learn more on Bing</v>
  </rv>
  <rv s="5">
    <v>en-US</v>
    <v>a1wpxm</v>
    <v>268435456</v>
    <v>1</v>
    <v>Powered by Refinitiv</v>
    <v>7</v>
    <v>LOEWS CORPORATION (XNYS:L)</v>
    <v>8</v>
    <v>9</v>
    <v>Finance</v>
    <v>5</v>
    <v>59.39</v>
    <v>32.75</v>
    <v>0.93979999999999997</v>
    <v>-0.56999999999999995</v>
    <v>0</v>
    <v>-1.0624E-2</v>
    <v>0</v>
    <v>USD</v>
    <v>Loews Corporation is a holding company. The Company, through its subsidiaries, is engaged in commercial property and casualty insurance; operation of offshore oil and gas drilling rigs; transportation and storage of natural gas and natural gas liquids, and operation of a chain of hotels. The Company has five segments consisted of its four individual operating subsidiaries, CNA Financial Corporation (CNA), Diamond Offshore Drilling, Inc. (Diamond Offshore), Boardwalk Pipeline Partners, LP (Boardwalk Pipeline) and Loews Hotels Holding Corporation (Loews Hotels), and the Corporate segment. CNA's insurance products include commercial property and casualty coverages, including surety. CNA's services include risk management, information services, warranty and claims administration. CNA's core business, commercial property and casualty insurance operations include Specialty, Commercial and International lines of business.</v>
    <v>12200</v>
    <v>New York Stock Exchange</v>
    <v>XNYS</v>
    <v>XNYS</v>
    <v>667 MADISON AVE, NEW YORK, NY, 10065-8087 US</v>
    <v>54.15</v>
    <v>Insurance</v>
    <v>Stock</v>
    <v>44456.958333378905</v>
    <v>1338</v>
    <v>53</v>
    <v>13656050000</v>
    <v>LOEWS CORPORATION</v>
    <v>LOEWS CORPORATION</v>
    <v>53.52</v>
    <v>9.2700999999999993</v>
    <v>53.65</v>
    <v>53.08</v>
    <v>53.08</v>
    <v>257273000</v>
    <v>L</v>
    <v>LOEWS CORPORATION (XNYS:L)</v>
    <v>5592480</v>
    <v>771950</v>
    <v>1969</v>
  </rv>
  <rv s="4">
    <v>1339</v>
  </rv>
  <rv s="0">
    <v>http://en.wikipedia.org/wiki/Lowe's</v>
    <v>Wikipedia</v>
  </rv>
  <rv s="1">
    <v>0</v>
    <v>1341</v>
  </rv>
  <rv s="2">
    <v>6</v>
    <v>https://www.bing.com/th?id=AMMS_4afbc0a090454dfb219470553edb70e4&amp;qlt=95</v>
    <v>1342</v>
    <v>0</v>
    <v>https://www.bing.com/images/search?form=xlimg&amp;q=lowe%27s</v>
    <v>Image of LOWE'S COMPANIES, INC.</v>
  </rv>
  <rv s="0">
    <v>https://www.bing.com/financeapi/forcetrigger?t=a1x2ur&amp;q=XNYS%3aLOW&amp;form=skydnc</v>
    <v>Learn more on Bing</v>
  </rv>
  <rv s="3">
    <v>en-US</v>
    <v>a1x2ur</v>
    <v>268435456</v>
    <v>1</v>
    <v>Powered by Refinitiv</v>
    <v>0</v>
    <v>LOWE'S COMPANIES, INC. (XNYS:LOW)</v>
    <v>3</v>
    <v>4</v>
    <v>Finance</v>
    <v>5</v>
    <v>215.22</v>
    <v>146.71899999999999</v>
    <v>1.3138000000000001</v>
    <v>0.55000000000000004</v>
    <v>-2.5360000000000001E-3</v>
    <v>2.6379999999999997E-3</v>
    <v>-0.53</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Through its Websites and mobile applications, it provides an online product information, customer ratings and reviews, online buying guides and how-to videos and other information. It serves homeowners, renters, and professional customers. It offers installation services through contractors in its product categories, with Appliances, Flooring, Kitchens and Bath, Lumber, Building Materials, and Millwork.</v>
    <v>220000</v>
    <v>New York Stock Exchange</v>
    <v>XNYS</v>
    <v>XNYS</v>
    <v>1000 Lowes Blvd, MOORESVILLE, NC, 28117-8520 US</v>
    <v>211.98</v>
    <v>1343</v>
    <v>Specialty Retailers</v>
    <v>Stock</v>
    <v>44456.995217904689</v>
    <v>1344</v>
    <v>207.36</v>
    <v>147152500000</v>
    <v>LOWE'S COMPANIES, INC.</v>
    <v>LOWE'S COMPANIES, INC.</v>
    <v>207.36</v>
    <v>21.497499999999999</v>
    <v>208.48</v>
    <v>209.03</v>
    <v>208.5</v>
    <v>703977800</v>
    <v>LOW</v>
    <v>LOWE'S COMPANIES, INC. (XNYS:LOW)</v>
    <v>5835397</v>
    <v>4043722</v>
    <v>1952</v>
  </rv>
  <rv s="4">
    <v>1345</v>
  </rv>
  <rv s="0">
    <v>https://www.bing.com/financeapi/forcetrigger?t=a1x8c7&amp;q=XNYS%3aLYB&amp;form=skydnc</v>
    <v>Learn more on Bing</v>
  </rv>
  <rv s="5">
    <v>en-US</v>
    <v>a1x8c7</v>
    <v>268435456</v>
    <v>1</v>
    <v>Powered by Refinitiv</v>
    <v>7</v>
    <v>LyondellBasell Industries NV (XNYS:LYB)</v>
    <v>8</v>
    <v>9</v>
    <v>Finance</v>
    <v>5</v>
    <v>118.015</v>
    <v>66.72</v>
    <v>1.5424</v>
    <v>-1.72</v>
    <v>-4.3410000000000002E-3</v>
    <v>-1.8322999999999999E-2</v>
    <v>-0.4</v>
    <v>USD</v>
    <v>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v>
    <v>19200</v>
    <v>New York Stock Exchange</v>
    <v>XNYS</v>
    <v>XNYS</v>
    <v>4th Floor, One Vine Street, LONDON, UNITED KINGDOM-NA, W1J0AH GB</v>
    <v>93.53</v>
    <v>Chemicals</v>
    <v>Stock</v>
    <v>44456.999040103903</v>
    <v>1347</v>
    <v>91.59</v>
    <v>30825590000</v>
    <v>LyondellBasell Industries NV</v>
    <v>LyondellBasell Industries NV</v>
    <v>93</v>
    <v>7.6715999999999998</v>
    <v>93.87</v>
    <v>92.15</v>
    <v>91.75</v>
    <v>334515400</v>
    <v>LYB</v>
    <v>LyondellBasell Industries NV (XNYS:LYB)</v>
    <v>4606243</v>
    <v>2063686</v>
    <v>2009</v>
  </rv>
  <rv s="4">
    <v>1348</v>
  </rv>
  <rv s="0">
    <v>https://www.bing.com/financeapi/forcetrigger?t=a1y1w7&amp;q=XNYS%3aMTB&amp;form=skydnc</v>
    <v>Learn more on Bing</v>
  </rv>
  <rv s="5">
    <v>en-US</v>
    <v>a1y1w7</v>
    <v>268435456</v>
    <v>1</v>
    <v>Powered by Refinitiv</v>
    <v>7</v>
    <v>M&amp;T BANK CORPORATION (XNYS:MTB)</v>
    <v>8</v>
    <v>9</v>
    <v>Finance</v>
    <v>5</v>
    <v>168.27</v>
    <v>88.48</v>
    <v>1.1928000000000001</v>
    <v>0.04</v>
    <v>1.89E-3</v>
    <v>2.9090000000000002E-4</v>
    <v>0.26</v>
    <v>USD</v>
    <v>M&amp;T Bank Corporation (M&amp;T) is a bank holding company. As of December 31, 2016, M&amp;T had two bank subsidiaries: Manufacturers and Traders Trust Company (M&amp;T Bank) and Wilmington Trust, National Association (Wilmington Trust, N.A.). The Company, along with its subsidiaries, offers a range of retail and commercial banking, trust and wealth management, and investment services. Its segments are Business Banking, which provides a range of services to small businesses and professionals; Commercial Banking, which provides a range of credit products and banking services; Commercial Real Estate, which provides credit and deposit services; Discretionary Portfolio, which includes investment and trading account securities, residential real estate loans and other assets, and short-term and long-term borrowed funds; Residential Mortgage Banking, which originates and services residential mortgage loans, and Retail Banking, which services to consumers through various delivery channels.</v>
    <v>16718</v>
    <v>New York Stock Exchange</v>
    <v>XNYS</v>
    <v>XNYS</v>
    <v>1 M And T Plz Fl 5, BUFFALO, NY, 14203-2309 US</v>
    <v>138.94</v>
    <v>Banking Services</v>
    <v>Stock</v>
    <v>44456.959001596872</v>
    <v>1350</v>
    <v>137.01</v>
    <v>17699630000</v>
    <v>M&amp;T BANK CORPORATION</v>
    <v>M&amp;T BANK CORPORATION</v>
    <v>137.01</v>
    <v>10.5708</v>
    <v>137.51</v>
    <v>137.55000000000001</v>
    <v>137.81</v>
    <v>128677800</v>
    <v>MTB</v>
    <v>M&amp;T BANK CORPORATION (XNYS:MTB)</v>
    <v>1693972</v>
    <v>819251</v>
    <v>1969</v>
  </rv>
  <rv s="4">
    <v>1351</v>
  </rv>
  <rv s="0">
    <v>http://fr.wikipedia.org/wiki/Macy's_(enseigne)</v>
    <v>Wikipedia</v>
  </rv>
  <rv s="1">
    <v>0</v>
    <v>1353</v>
  </rv>
  <rv s="2">
    <v>6</v>
    <v>https://www.bing.com/th?id=AMMS_212465719ca40196ffa888c5ef067d6b&amp;qlt=95</v>
    <v>1354</v>
    <v>0</v>
    <v>https://www.bing.com/images/search?form=xlimg&amp;q=macy%27s%2c+inc.</v>
    <v>Image of MACY'S, INC.</v>
  </rv>
  <rv s="0">
    <v>https://www.bing.com/financeapi/forcetrigger?t=a1x8tc&amp;q=XNYS%3aM&amp;form=skydnc</v>
    <v>Learn more on Bing</v>
  </rv>
  <rv s="3">
    <v>en-US</v>
    <v>a1x8tc</v>
    <v>268435456</v>
    <v>1</v>
    <v>Powered by Refinitiv</v>
    <v>0</v>
    <v>MACY'S, INC. (XNYS:M)</v>
    <v>3</v>
    <v>4</v>
    <v>Finance</v>
    <v>5</v>
    <v>23.76</v>
    <v>5.57</v>
    <v>2.1558999999999999</v>
    <v>-0.19</v>
    <v>-3.192E-3</v>
    <v>-8.5900000000000004E-3</v>
    <v>-7.0000000000000007E-2</v>
    <v>USD</v>
    <v>Macy's, Inc. is an omnichannel retail company operating stores, Websites and mobile applications under various brands, such as Macy's, Bloomingdale's and Bluemercury. The Company sells a range of merchandise, including apparel and accessories (men's, women's and children's), cosmetics, home furnishings and other consumer goods. Its subsidiaries provide various support functions to its retail operations. Its bank subsidiary, FDS Bank, provides credit processing, certain collections, customer service and credit marketing services in respect of all credit card accounts that are owned either by Department Stores National Bank (DSNB), which is a subsidiary of Citibank N.A., or FDS Bank. The private label brands offered by the Company include Alfani, American Rag, Aqua, Bar III, Belgique, Charter Club, Club Room, Epic Threads, first impressions, Giani Bernini, Greg Norman for Tasso Elba, Holiday Lane, Home Design, Hotel Collection, John Ashford, Karen Scott, Thalia Sodi and lune+aster.</v>
    <v>75711</v>
    <v>New York Stock Exchange</v>
    <v>XNYS</v>
    <v>XNYS</v>
    <v>151 WEST 34TH STREET, NEW YORK, NY, 10001 US</v>
    <v>22.315000000000001</v>
    <v>1355</v>
    <v>Diversified Retail</v>
    <v>Stock</v>
    <v>44456.99893539297</v>
    <v>1356</v>
    <v>21.664999999999999</v>
    <v>6791827000</v>
    <v>MACY'S, INC.</v>
    <v>MACY'S, INC.</v>
    <v>22</v>
    <v>13.591100000000001</v>
    <v>22.12</v>
    <v>21.93</v>
    <v>21.86</v>
    <v>309704800</v>
    <v>M</v>
    <v>MACY'S, INC. (XNYS:M)</v>
    <v>15888765</v>
    <v>22279402</v>
    <v>1985</v>
  </rv>
  <rv s="4">
    <v>1357</v>
  </rv>
  <rv s="0">
    <v>http://en.wikipedia.org/wiki/Marathon_Oil</v>
    <v>Wikipedia</v>
  </rv>
  <rv s="1">
    <v>0</v>
    <v>1359</v>
  </rv>
  <rv s="2">
    <v>6</v>
    <v>https://www.bing.com/th?id=AMMS_053e966468c0c2456f7c62d3a165a7fd&amp;qlt=95</v>
    <v>1360</v>
    <v>0</v>
    <v>https://www.bing.com/images/search?form=xlimg&amp;q=marathon+oil</v>
    <v>Image of MARATHON OIL CORPORATION</v>
  </rv>
  <rv s="0">
    <v>https://www.bing.com/financeapi/forcetrigger?t=a1xxvh&amp;q=XNYS%3aMRO&amp;form=skydnc</v>
    <v>Learn more on Bing</v>
  </rv>
  <rv s="3">
    <v>en-US</v>
    <v>a1xxvh</v>
    <v>268435456</v>
    <v>1</v>
    <v>Powered by Refinitiv</v>
    <v>0</v>
    <v>MARATHON OIL CORPORATION (XNYS:MRO)</v>
    <v>3</v>
    <v>4</v>
    <v>Finance</v>
    <v>5</v>
    <v>14.33</v>
    <v>3.73</v>
    <v>3.2721</v>
    <v>-0.32</v>
    <v>-2.5000000000000001E-3</v>
    <v>-2.5974000000000001E-2</v>
    <v>-0.03</v>
    <v>USD</v>
    <v>Marathon Oil Corporation is an exploration and production (E&amp;P) company. The Company operates through two segments: United States E&amp;P and International E&amp;P. The United States E&amp;P segment explores for, produces and markets crude oil and condensate, natural gas liquids (NGLs) and natural gas in the United States. The International E&amp;P segment explores for, produces and markets crude oil and condensate, NGLs and natural gas outside of the United States, and produces and markets products manufactured from natural gas, such as liquefied natural gas (LNG) and methanol, in Equatorial Guinea (E.G.).</v>
    <v>1672</v>
    <v>New York Stock Exchange</v>
    <v>XNYS</v>
    <v>XNYS</v>
    <v>PO Box 3128, HOUSTON, TX, 77253-3128 US</v>
    <v>12.4901</v>
    <v>1361</v>
    <v>Oil &amp; Gas</v>
    <v>Stock</v>
    <v>44456.999515126561</v>
    <v>1362</v>
    <v>11.98</v>
    <v>9460786000</v>
    <v>MARATHON OIL CORPORATION</v>
    <v>MARATHON OIL CORPORATION</v>
    <v>12.31</v>
    <v>0</v>
    <v>12.32</v>
    <v>12</v>
    <v>11.97</v>
    <v>788398900</v>
    <v>MRO</v>
    <v>MARATHON OIL CORPORATION (XNYS:MRO)</v>
    <v>27428076</v>
    <v>14704334</v>
    <v>2001</v>
  </rv>
  <rv s="4">
    <v>1363</v>
  </rv>
  <rv s="0">
    <v>http://fr.wikipedia.org/wiki/Marathon_Petroleum</v>
    <v>Wikipedia</v>
  </rv>
  <rv s="1">
    <v>0</v>
    <v>1365</v>
  </rv>
  <rv s="2">
    <v>6</v>
    <v>https://www.bing.com/th?id=AMMS_ae465dfcee2c67fd28205c9d3834d220&amp;qlt=95</v>
    <v>1366</v>
    <v>0</v>
    <v>https://www.bing.com/images/search?form=xlimg&amp;q=marathon+petroleum</v>
    <v>Image of MARATHON PETROLEUM CORPORATION</v>
  </rv>
  <rv s="0">
    <v>https://www.bing.com/financeapi/forcetrigger?t=a1xvzr&amp;q=XNYS%3aMPC&amp;form=skydnc</v>
    <v>Learn more on Bing</v>
  </rv>
  <rv s="3">
    <v>en-US</v>
    <v>a1xvzr</v>
    <v>268435456</v>
    <v>1</v>
    <v>Powered by Refinitiv</v>
    <v>0</v>
    <v>MARATHON PETROLEUM CORPORATION (XNYS:MPC)</v>
    <v>3</v>
    <v>4</v>
    <v>Finance</v>
    <v>5</v>
    <v>64.84</v>
    <v>26.56</v>
    <v>2.1558000000000002</v>
    <v>-0.24</v>
    <v>-5.607E-3</v>
    <v>-4.0610000000000004E-3</v>
    <v>-0.33</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at the Company's seven refineries in the Gulf Coast and Midwest regions of the United States. Its Midstream segment is engaged in the operations of MPLX LP and other related operations.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57900</v>
    <v>New York Stock Exchange</v>
    <v>XNYS</v>
    <v>XNYS</v>
    <v>539 S Main St, FINDLAY, OH, 45840-3229 US</v>
    <v>59.538400000000003</v>
    <v>1367</v>
    <v>Oil &amp; Gas</v>
    <v>Stock</v>
    <v>44456.958333402341</v>
    <v>1368</v>
    <v>58.47</v>
    <v>37564580000</v>
    <v>MARATHON PETROLEUM CORPORATION</v>
    <v>MARATHON PETROLEUM CORPORATION</v>
    <v>58.85</v>
    <v>0</v>
    <v>59.1</v>
    <v>58.86</v>
    <v>58.53</v>
    <v>638202200</v>
    <v>MPC</v>
    <v>MARATHON PETROLEUM CORPORATION (XNYS:MPC)</v>
    <v>7621077</v>
    <v>5549510</v>
    <v>2009</v>
  </rv>
  <rv s="4">
    <v>1369</v>
  </rv>
  <rv s="0">
    <v>https://www.bing.com/financeapi/forcetrigger?t=a1xonm&amp;q=XNAS%3aMKTX&amp;form=skydnc</v>
    <v>Learn more on Bing</v>
  </rv>
  <rv s="5">
    <v>en-US</v>
    <v>a1xonm</v>
    <v>268435456</v>
    <v>1</v>
    <v>Powered by Refinitiv</v>
    <v>7</v>
    <v>MARKETAXESS HOLDINGS INC. (XNAS:MKTX)</v>
    <v>8</v>
    <v>9</v>
    <v>Finance</v>
    <v>5</v>
    <v>606.45000000000005</v>
    <v>420.79</v>
    <v>0.37880000000000003</v>
    <v>-1.62</v>
    <v>-4.1310000000000001E-3</v>
    <v>-3.7880000000000001E-3</v>
    <v>-1.76</v>
    <v>USD</v>
    <v>MarketAxess Holdings Inc. operates an electronic trading platform that enables fixed-income market participants to trade corporate bonds and other types of fixed-income instruments using its trading technology. Institutional investor and broker-dealer firms are users of trading platform, accessing global liquidity in the United States corporate bonds, emerging markets and high-yield bonds, European bonds, the United States agency bonds, municipal bonds, credit default swaps and other fixed-income securities. Through Open Trading protocols, it executes trades in certain bonds between and among institutional investor and broker-dealer clients in a trading environment on a matched principal basis. It offers trading-related products and services, including market data to assist clients with trading decisions; connectivity solutions that facilitate straight-through processing; technology services to optimize trading environments, and execution services for exchange-traded fund managers.</v>
    <v>606</v>
    <v>Nasdaq Stock Market</v>
    <v>XNAS</v>
    <v>XNAS</v>
    <v>55 Hudson Yards Fl 15, NEW YORK, NY, 10001-2163 US</v>
    <v>429.89</v>
    <v>Investment Banking &amp; Investment Services</v>
    <v>Stock</v>
    <v>44456.888111075779</v>
    <v>1371</v>
    <v>423.21</v>
    <v>16188160000</v>
    <v>MARKETAXESS HOLDINGS INC.</v>
    <v>MARKETAXESS HOLDINGS INC.</v>
    <v>427.24</v>
    <v>56.560299999999998</v>
    <v>427.62</v>
    <v>426</v>
    <v>424.24</v>
    <v>38000370</v>
    <v>MKTX</v>
    <v>MARKETAXESS HOLDINGS INC. (XNAS:MKTX)</v>
    <v>316266</v>
    <v>167273</v>
    <v>2000</v>
  </rv>
  <rv s="4">
    <v>1372</v>
  </rv>
  <rv s="0">
    <v>https://www.bing.com/financeapi/forcetrigger?t=a1xaar&amp;q=XNAS%3aMAR&amp;form=skydnc</v>
    <v>Learn more on Bing</v>
  </rv>
  <rv s="5">
    <v>en-US</v>
    <v>a1xaar</v>
    <v>268435456</v>
    <v>1</v>
    <v>Powered by Refinitiv</v>
    <v>7</v>
    <v>MARRIOTT INTERNATIONAL, INC. (XNAS:MAR)</v>
    <v>8</v>
    <v>9</v>
    <v>Finance</v>
    <v>5</v>
    <v>159.97999999999999</v>
    <v>88.92</v>
    <v>1.8375999999999999</v>
    <v>-0.9</v>
    <v>-4.7260000000000002E-3</v>
    <v>-6.2150000000000009E-3</v>
    <v>-0.68</v>
    <v>USD</v>
    <v>Marriott International, Inc. is an operator, franchisor, and licensor of hotel, residential, and timeshare properties. It operates in three business segments: United States and Canada (U.S. &amp; Canada), Asia Pacific, and Europe, Middle East and Africa (EMEA). Its Classic Luxury hotel brands include JW Marriott, The Ritz-Carlton, and St. Regis. Its Distinctive Luxury hotel brands include W Hotels, The Luxury Collection, EDITION, and Bulgari. Its Classic Premium hotel brands include Marriott Hotels, Sheraton, Delta Hotels, Marriott Executive Apartments, and Marriott Vacation Club. Its Distinctive Premium hotel brands include Westin, Renaissance, Le Meridien, Autograph Collection, Gaylord Hotels, Tribute Portfolio, and Design Hotels. Its Classic Select hotel brands include Courtyard, Residence Inn, Fairfield by Marriott, SpringHill Suites, Four Points, TownePlace Suites, and Protea Hotels. Its Distinctive Select hotel brands include Aloft, AC Hotels by Marriott, Element, and Moxy.</v>
    <v>121000</v>
    <v>Nasdaq Stock Market</v>
    <v>XNAS</v>
    <v>XNAS</v>
    <v>10400 Fernwood Rd, BETHESDA, MD, 20817-1102 US</v>
    <v>145.63</v>
    <v>Hotels &amp; Entertainment Services</v>
    <v>Stock</v>
    <v>44456.999187221874</v>
    <v>1374</v>
    <v>143.66</v>
    <v>46861950000</v>
    <v>MARRIOTT INTERNATIONAL, INC.</v>
    <v>MARRIOTT INTERNATIONAL, INC.</v>
    <v>145.02000000000001</v>
    <v>137.68049999999999</v>
    <v>144.80000000000001</v>
    <v>143.9</v>
    <v>143.22</v>
    <v>325656400</v>
    <v>MAR</v>
    <v>MARRIOTT INTERNATIONAL, INC. (XNAS:MAR)</v>
    <v>2650198</v>
    <v>1828692</v>
    <v>1997</v>
  </rv>
  <rv s="4">
    <v>1375</v>
  </rv>
  <rv s="0">
    <v>http://sv.wikipedia.org/wiki/Guy_Carpenter_&amp;_Company</v>
    <v>Wikipedia</v>
  </rv>
  <rv s="1">
    <v>316</v>
    <v>1377</v>
  </rv>
  <rv s="2">
    <v>6</v>
    <v>https://www.bing.com/th?id=AMMS_5708ca147a69ff61cb9d99305c6121d7&amp;qlt=95</v>
    <v>1378</v>
    <v>0</v>
    <v>https://www.bing.com/images/search?form=xlimg&amp;q=marsh+%26+mclennan+companies</v>
    <v>Image of MARSH &amp; MCLENNAN COMPANIES, INC.</v>
  </rv>
  <rv s="0">
    <v>https://www.bing.com/financeapi/forcetrigger?t=a1xr1h&amp;q=XNYS%3aMMC&amp;form=skydnc</v>
    <v>Learn more on Bing</v>
  </rv>
  <rv s="3">
    <v>en-US</v>
    <v>a1xr1h</v>
    <v>268435456</v>
    <v>1</v>
    <v>Powered by Refinitiv</v>
    <v>0</v>
    <v>MARSH &amp; MCLENNAN COMPANIES, INC. (XNYS:MMC)</v>
    <v>3</v>
    <v>4</v>
    <v>Finance</v>
    <v>5</v>
    <v>162.26</v>
    <v>102.11</v>
    <v>0.93379999999999996</v>
    <v>-2.39</v>
    <v>0</v>
    <v>-1.5106E-2</v>
    <v>0</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76000</v>
    <v>New York Stock Exchange</v>
    <v>XNYS</v>
    <v>XNYS</v>
    <v>1166 Avenue of the Americas, NEW YORK, NY, 10036-2708 US</v>
    <v>158.61000000000001</v>
    <v>1379</v>
    <v>Insurance</v>
    <v>Stock</v>
    <v>44456.958333367969</v>
    <v>1380</v>
    <v>155.36000000000001</v>
    <v>78947520000</v>
    <v>MARSH &amp; MCLENNAN COMPANIES, INC.</v>
    <v>MARSH &amp; MCLENNAN COMPANIES, INC.</v>
    <v>157.46</v>
    <v>32.593800000000002</v>
    <v>158.22</v>
    <v>155.83000000000001</v>
    <v>155.83000000000001</v>
    <v>506625900</v>
    <v>MMC</v>
    <v>MARSH &amp; MCLENNAN COMPANIES, INC. (XNYS:MMC)</v>
    <v>3864967</v>
    <v>1595365</v>
    <v>1969</v>
  </rv>
  <rv s="4">
    <v>1381</v>
  </rv>
  <rv s="0">
    <v>http://en.wikipedia.org/wiki/Martin_Marietta_Inc.</v>
    <v>Wikipedia</v>
  </rv>
  <rv s="1">
    <v>0</v>
    <v>1383</v>
  </rv>
  <rv s="2">
    <v>6</v>
    <v>https://www.bing.com/th?id=AMMS_6b44569cfe3c8fc5a2c1d23d7f78f2b3&amp;qlt=95</v>
    <v>1384</v>
    <v>0</v>
    <v>https://www.bing.com/images/search?form=xlimg&amp;q=martin+marietta+materials</v>
    <v>Image of MARTIN MARIETTA MATERIALS, INC.</v>
  </rv>
  <rv s="0">
    <v>https://www.bing.com/financeapi/forcetrigger?t=a1xp2w&amp;q=XNYS%3aMLM&amp;form=skydnc</v>
    <v>Learn more on Bing</v>
  </rv>
  <rv s="3">
    <v>en-US</v>
    <v>a1xp2w</v>
    <v>268435456</v>
    <v>1</v>
    <v>Powered by Refinitiv</v>
    <v>0</v>
    <v>MARTIN MARIETTA MATERIALS, INC. (XNYS:MLM)</v>
    <v>3</v>
    <v>4</v>
    <v>Finance</v>
    <v>5</v>
    <v>391.76</v>
    <v>215.74</v>
    <v>0.64990000000000003</v>
    <v>-11.36</v>
    <v>-5.5729999999999998E-3</v>
    <v>-3.2081999999999999E-2</v>
    <v>-1.91</v>
    <v>USD</v>
    <v>Martin Marietta Materials, Inc. is a natural resource-based building materials company. The Company supplies aggregates (crushed stone, sand, and gravel) through its network of approximately 310 quarries, mines and distribution yards in Canada and The Bahamas. In the southwestern and western United States, the Company also provides cement and downstream products and services, including ready-mixed concrete, asphalt, and paving services, in markets that are naturally vertically integrated. The Company has cement plants in Texas, and ready mixed concrete and asphalt operations in Texas, Colorado, and Wyoming. Asphalt operations and paving services are in Colorado. The Company conducts its Building Materials Business through two segments, East Group and West Group. The East Group provides aggregates products only. The West Group provides aggregates, cement, and downstream products. The Company’s Magnesia Specialties Business includes magnesia-based chemicals and dolomitic lime businesses.</v>
    <v>8700</v>
    <v>New York Stock Exchange</v>
    <v>XNYS</v>
    <v>XNYS</v>
    <v>2710 Wycliff Rd, RALEIGH, NC, 27607-3033 US</v>
    <v>354.92</v>
    <v>1385</v>
    <v>Construction Materials</v>
    <v>Stock</v>
    <v>44456.991590810154</v>
    <v>1386</v>
    <v>340.87</v>
    <v>21378580000</v>
    <v>MARTIN MARIETTA MATERIALS, INC.</v>
    <v>MARTIN MARIETTA MATERIALS, INC.</v>
    <v>352.39</v>
    <v>28.794799999999999</v>
    <v>354.09</v>
    <v>342.73</v>
    <v>340.82</v>
    <v>62377330</v>
    <v>MLM</v>
    <v>MARTIN MARIETTA MATERIALS, INC. (XNYS:MLM)</v>
    <v>1000477</v>
    <v>236836</v>
    <v>1993</v>
  </rv>
  <rv s="4">
    <v>1387</v>
  </rv>
  <rv s="0">
    <v>https://www.bing.com/financeapi/forcetrigger?t=a1xam7&amp;q=XNYS%3aMAS&amp;form=skydnc</v>
    <v>Learn more on Bing</v>
  </rv>
  <rv s="5">
    <v>en-US</v>
    <v>a1xam7</v>
    <v>268435456</v>
    <v>1</v>
    <v>Powered by Refinitiv</v>
    <v>7</v>
    <v>MASCO CORPORATION (XNYS:MAS)</v>
    <v>8</v>
    <v>9</v>
    <v>Finance</v>
    <v>5</v>
    <v>68.540000000000006</v>
    <v>51.53</v>
    <v>1.3085</v>
    <v>-0.91</v>
    <v>0</v>
    <v>-1.5651999999999999E-2</v>
    <v>0</v>
    <v>USD</v>
    <v>Masco Corporation designs, manufactures, markets and distributes branded home improvement and building products. The Company operates through two business segments: Plumbing Products, and Decorative Architectural Products. The Company's portfolio of brands includes BEHR paint; DELTA and HANSGROHE faucets, bath and shower fixtures; KRAFTMAID and MERILLAT cabinets; MILGARD windows and doors, and HOT SPRING spas. The Company's plumbing products include faucets, showerheads, handheld showers, valves, bathing units, shower enclosures and toilets and are sold to home center retailers and to wholesalers and distributors. It also produces architectural coatings, including paints, primers, specialty paints, stains and waterproofing products. In North America, it manufactures and sells value-priced, stock and semi-custom assembled cabinetry for kitchen, bath, storage, home office and home entertainment applications.</v>
    <v>18000</v>
    <v>New York Stock Exchange</v>
    <v>XNYS</v>
    <v>XNYS</v>
    <v>17450 College Pkwy, LIVONIA, MI, 48152 US</v>
    <v>57.887799999999999</v>
    <v>Homebuilding &amp; Construction Supplies</v>
    <v>Stock</v>
    <v>44456.985051122654</v>
    <v>1389</v>
    <v>57.03</v>
    <v>14145140000</v>
    <v>MASCO CORPORATION</v>
    <v>MASCO CORPORATION</v>
    <v>57.58</v>
    <v>29.0046</v>
    <v>58.14</v>
    <v>57.23</v>
    <v>57.23</v>
    <v>247163000</v>
    <v>MAS</v>
    <v>MASCO CORPORATION (XNYS:MAS)</v>
    <v>4128128</v>
    <v>1687062</v>
    <v>1962</v>
  </rv>
  <rv s="4">
    <v>1390</v>
  </rv>
  <rv s="0">
    <v>https://www.bing.com/financeapi/forcetrigger?t=a1x8w7&amp;q=XNYS%3aMA&amp;form=skydnc</v>
    <v>Learn more on Bing</v>
  </rv>
  <rv s="5">
    <v>en-US</v>
    <v>a1x8w7</v>
    <v>268435456</v>
    <v>1</v>
    <v>Powered by Refinitiv</v>
    <v>7</v>
    <v>MASTERCARD INCORPORATED. (XNYS:MA)</v>
    <v>8</v>
    <v>9</v>
    <v>Finance</v>
    <v>5</v>
    <v>401.5</v>
    <v>281.2</v>
    <v>1.1576</v>
    <v>-3.27</v>
    <v>-4.081E-4</v>
    <v>-9.4420000000000007E-3</v>
    <v>-0.14000000000000001</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18600</v>
    <v>New York Stock Exchange</v>
    <v>XNYS</v>
    <v>XNYS</v>
    <v>2000 Purchase St, PURCHASE, NY, 10577-2405 US</v>
    <v>345.99990000000003</v>
    <v>Software &amp; IT Services</v>
    <v>Stock</v>
    <v>44456.999619490627</v>
    <v>1392</v>
    <v>340.77</v>
    <v>338503300000</v>
    <v>MASTERCARD INCORPORATED.</v>
    <v>MASTERCARD INCORPORATED.</v>
    <v>344</v>
    <v>48.105699999999999</v>
    <v>346.31</v>
    <v>343.04</v>
    <v>342.9</v>
    <v>986775000</v>
    <v>MA</v>
    <v>MASTERCARD INCORPORATED. (XNYS:MA)</v>
    <v>5529836</v>
    <v>3881847</v>
    <v>2001</v>
  </rv>
  <rv s="4">
    <v>1393</v>
  </rv>
  <rv s="0">
    <v>http://zh.wikipedia.org/wiki/味可美</v>
    <v>Wikipedia</v>
  </rv>
  <rv s="1">
    <v>0</v>
    <v>1395</v>
  </rv>
  <rv s="2">
    <v>6</v>
    <v>https://www.bing.com/th?id=AMMS_8d96836a886471f7120ce0135f3ca8bd&amp;qlt=95</v>
    <v>1396</v>
    <v>0</v>
    <v>https://www.bing.com/images/search?form=xlimg&amp;q=mccormick+%26+company</v>
    <v>Image of MCCORMICK &amp; COMPANY, INCORPORATED</v>
  </rv>
  <rv s="0">
    <v>https://www.bing.com/financeapi/forcetrigger?t=a1xoc7&amp;q=XNYS%3aMKC&amp;form=skydnc</v>
    <v>Learn more on Bing</v>
  </rv>
  <rv s="3">
    <v>en-US</v>
    <v>a1xoc7</v>
    <v>268435456</v>
    <v>1</v>
    <v>Powered by Refinitiv</v>
    <v>0</v>
    <v>MCCORMICK &amp; COMPANY, INCORPORATED (XNYS:MKC)</v>
    <v>3</v>
    <v>4</v>
    <v>Finance</v>
    <v>5</v>
    <v>101.66500000000001</v>
    <v>82.031800000000004</v>
    <v>0.46899999999999997</v>
    <v>0.16</v>
    <v>1.1590000000000001E-3</v>
    <v>1.8579999999999998E-3</v>
    <v>0.1</v>
    <v>USD</v>
    <v>McCormick &amp; Company, Inc is engaged in manufactures, markets and distributes spices, seasoning mixes, condiments and other flavorful products to the food industry-retailers, food manufacturers and foodservice businesses. The Company also partners with various companies that are involved in the manufacture and sale of flavorful products. The Company operates in two business segments: Consumer and Flavor Solutions. The Company’s sales, distribution and production facilities are located in North America, Europe and China. Additional facilities are based in Australia, India, Central America, Thailand and South Africa.</v>
    <v>13000</v>
    <v>New York Stock Exchange</v>
    <v>XNYS</v>
    <v>XNYS</v>
    <v>24 Schilling Road, HUNT VALLEY, MD, 21031 US</v>
    <v>86.8</v>
    <v>1397</v>
    <v>Food &amp; Tobacco</v>
    <v>Stock</v>
    <v>44456.994336943753</v>
    <v>1398</v>
    <v>85.76</v>
    <v>23061550000</v>
    <v>MCCORMICK &amp; COMPANY, INCORPORATED</v>
    <v>MCCORMICK &amp; COMPANY, INCORPORATED</v>
    <v>86.18</v>
    <v>30.9192</v>
    <v>86.11</v>
    <v>86.27</v>
    <v>86.37</v>
    <v>267270200</v>
    <v>MKC</v>
    <v>MCCORMICK &amp; COMPANY, INCORPORATED (XNYS:MKC)</v>
    <v>2386808</v>
    <v>893241</v>
    <v>1915</v>
  </rv>
  <rv s="4">
    <v>1399</v>
  </rv>
  <rv s="0">
    <v>http://pl.wikipedia.org/wiki/Maxim_Integrated_Products</v>
    <v>Wikipedia</v>
  </rv>
  <rv s="1">
    <v>0</v>
    <v>1401</v>
  </rv>
  <rv s="2">
    <v>6</v>
    <v>https://www.bing.com/th?id=AMMS_5de6f793c2e00f8d7b9f1f5fa43b7c6f&amp;qlt=95</v>
    <v>1402</v>
    <v>0</v>
    <v>https://www.bing.com/images/search?form=xlimg&amp;q=maxim+integrated</v>
    <v>Image of MAXIM INTEGRATED PRODUCTS, INC.</v>
  </rv>
  <rv s="0">
    <v>https://www.bing.com/financeapi/forcetrigger?t=by7oxm&amp;q=XLON%3a0JZM&amp;form=skydnc</v>
    <v>Learn more on Bing</v>
  </rv>
  <rv s="15">
    <v>en-US</v>
    <v>by7oxm</v>
    <v>268435456</v>
    <v>1</v>
    <v>Powered by Refinitiv</v>
    <v>30</v>
    <v>MAXIM INTEGRATED PRODUCTS, INC. (XLON:0JZM)</v>
    <v>3</v>
    <v>31</v>
    <v>Finance</v>
    <v>32</v>
    <v>108.17</v>
    <v>66.14</v>
    <v>1.1658999999999999</v>
    <v>USD</v>
    <v>Maxim Integrated Products, Inc. is an integrated circuits manufacturing company. The Company designs, develops, manufactures, and markets a range of linear and mixed-signal integrated circuits for customers in diverse geographical locations. It has wafer manufacturing facility in the United States, test facilities in the Philippines and Thailand, and sales and circuit design offices around the world. The Company's products are designed through a centralized research and development (R&amp;D) function, are manufactured and assembled using centralized internal and external manufacturing, and sold through a sales force and shared wholesale distributors. The end-markets in which its products are sold are the automotive, communications and data center, consumer, and industrial markets.</v>
    <v>7100</v>
    <v>London Stock Exchange</v>
    <v>XLON</v>
    <v>XLON</v>
    <v>160 RIO ROBLES, SAN JOSE, CA, 95134-1813 US</v>
    <v>1403</v>
    <v>Semiconductors &amp; Semiconductor Equipment</v>
    <v>Stock</v>
    <v>44433.67924450156</v>
    <v>1404</v>
    <v>28030260000</v>
    <v>MAXIM INTEGRATED PRODUCTS, INC.</v>
    <v>MAXIM INTEGRATED PRODUCTS, INC.</v>
    <v>0</v>
    <v>103.16800000000001</v>
    <v>268566300</v>
    <v>0JZM</v>
    <v>MAXIM INTEGRATED PRODUCTS, INC. (XLON:0JZM)</v>
    <v>102459</v>
    <v>1987</v>
  </rv>
  <rv s="4">
    <v>1405</v>
  </rv>
  <rv s="0">
    <v>http://en.wikipedia.org/wiki/McDonald's</v>
    <v>Wikipedia</v>
  </rv>
  <rv s="1">
    <v>0</v>
    <v>1407</v>
  </rv>
  <rv s="2">
    <v>6</v>
    <v>https://www.bing.com/th?id=AMMS_7d8255243964a8970376f8dd41121106&amp;qlt=95</v>
    <v>1408</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247.05</v>
    <v>202.73</v>
    <v>0.62119999999999997</v>
    <v>-0.72</v>
    <v>-3.6289999999999998E-3</v>
    <v>-2.96E-3</v>
    <v>-0.88</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Russia, Spain and the United Kingdom. Its IDL segment includes its operations in markets, such as Latin America and Asia. Its digital offerings include drive thru, takeaway, delivery, curbside pick-up and dine-in.</v>
    <v>200000</v>
    <v>New York Stock Exchange</v>
    <v>XNYS</v>
    <v>XNYS</v>
    <v>110 N Carpenter St, CHICAGO, IL, 60607-2104 US</v>
    <v>244.63</v>
    <v>1409</v>
    <v>Hotels &amp; Entertainment Services</v>
    <v>Stock</v>
    <v>44456.999799628909</v>
    <v>1410</v>
    <v>241.88</v>
    <v>181091300000</v>
    <v>MCDONALD'S CORPORATION</v>
    <v>MCDONALD'S CORPORATION</v>
    <v>243.84</v>
    <v>26.488800000000001</v>
    <v>243.21</v>
    <v>242.49</v>
    <v>241.61</v>
    <v>746798900</v>
    <v>MCD</v>
    <v>MCDONALD'S CORPORATION (XNYS:MCD)</v>
    <v>4756852</v>
    <v>2102687</v>
    <v>1964</v>
  </rv>
  <rv s="4">
    <v>1411</v>
  </rv>
  <rv s="0">
    <v>https://www.bing.com/financeapi/forcetrigger?t=a1xe52&amp;q=XNYS%3aMCK&amp;form=skydnc</v>
    <v>Learn more on Bing</v>
  </rv>
  <rv s="5">
    <v>en-US</v>
    <v>a1xe52</v>
    <v>268435456</v>
    <v>1</v>
    <v>Powered by Refinitiv</v>
    <v>7</v>
    <v>MCKESSON CORPORATION (XNYS:MCK)</v>
    <v>8</v>
    <v>9</v>
    <v>Finance</v>
    <v>5</v>
    <v>210</v>
    <v>141.32</v>
    <v>0.85270000000000001</v>
    <v>-0.02</v>
    <v>0</v>
    <v>-9.625999999999999E-5</v>
    <v>0</v>
    <v>USD</v>
    <v>McKesson Corporation is focused distributing pharmaceuticals and providing health information technology, medical supplies, and care management tools. The Company’s segments include U.S. Pharmaceutical, International, Medical-Surgical Solutions, and Prescription Technology Solutions (RxTS). The U.S. Pharmaceutical segment provides distribution and logistics services for branded, generic, specialty, biosimilar, and over-the-counter pharmaceutical drugs and other healthcare-related products. The International segment provides distribution and services to wholesale, institutional, and retail customers in 13 European countries and Canada. Medical-Surgical Solutions segment provides medical-surgical supply distribution, logistics, and other services to healthcare providers. RxTS segment combines its technologies, including CoverMyMeds, RelayHealth, RxCrossroads, and McKesson Prescription Automation, to serve its biopharma and life sciences partners and patients.</v>
    <v>59000</v>
    <v>New York Stock Exchange</v>
    <v>XNYS</v>
    <v>XNYS</v>
    <v>6555 State Highway 161, IRVING, TX, 75039-2402 US</v>
    <v>208.89</v>
    <v>Food &amp; Drug Retailing</v>
    <v>Stock</v>
    <v>44456.958333356248</v>
    <v>1413</v>
    <v>206.7</v>
    <v>32133640000</v>
    <v>MCKESSON CORPORATION</v>
    <v>MCKESSON CORPORATION</v>
    <v>206.7</v>
    <v>0</v>
    <v>207.77</v>
    <v>207.75</v>
    <v>207.75</v>
    <v>154674600</v>
    <v>MCK</v>
    <v>MCKESSON CORPORATION (XNYS:MCK)</v>
    <v>2219165</v>
    <v>794336</v>
    <v>1994</v>
  </rv>
  <rv s="4">
    <v>1414</v>
  </rv>
  <rv s="0">
    <v>http://nl.wikipedia.org/wiki/Medtronic</v>
    <v>Wikipedia</v>
  </rv>
  <rv s="1">
    <v>455</v>
    <v>1416</v>
  </rv>
  <rv s="2">
    <v>6</v>
    <v>https://www.bing.com/th?id=AMMS_c7f433aae26aa9d4e8962daf4b86a7b7&amp;qlt=95</v>
    <v>1417</v>
    <v>0</v>
    <v>https://www.bing.com/images/search?form=xlimg&amp;q=medtronic</v>
    <v>Image of MEDTRONIC PUBLIC LIMITED COMPANY</v>
  </rv>
  <rv s="0">
    <v>https://www.bing.com/financeapi/forcetrigger?t=a1xg3m&amp;q=XNYS%3aMDT&amp;form=skydnc</v>
    <v>Learn more on Bing</v>
  </rv>
  <rv s="3">
    <v>en-US</v>
    <v>a1xg3m</v>
    <v>268435456</v>
    <v>1</v>
    <v>Powered by Refinitiv</v>
    <v>0</v>
    <v>MEDTRONIC PUBLIC LIMITED COMPANY (XNYS:MDT)</v>
    <v>3</v>
    <v>4</v>
    <v>Finance</v>
    <v>5</v>
    <v>135.88999999999999</v>
    <v>98.94</v>
    <v>0.81710000000000005</v>
    <v>-1.22</v>
    <v>-5.3969999999999999E-3</v>
    <v>-9.3189999999999992E-3</v>
    <v>-0.7</v>
    <v>USD</v>
    <v>Medtronic Public Limited Company (Medtronic) is a medical technology and services company. The Company develops, manufactures and markets its medical devices and technologies to hospitals, physicians, clinicians and patients in approximately 160 countries. The Company operates in four segments: Cardiac and Vascular Group, Minimally Invasive Technologies Group, Restorative Therapies Group and Diabetes Group. The Cardiac and Vascular Group segment includes Cardiac Rhythm &amp; Heart Failure, Coronary &amp; Structural Heart and Aortic &amp; Peripheral Vascula. Its Minimally Invasive Technologies Group segment includes Surgical Solutions and Patient Monitoring and Recovery. Its Restorative Therapies Group segment includes Spine, Neuromodulation, Surgical Technologies and Neurovascular. Its Diabetes Group segment includes Intensive Insulin Management, Non-Intensive Diabetes Therapies and Diabetes Services &amp; Solutions. The Company's subsidiaries include Medtronic, Inc. and HeartWare International, Inc.</v>
    <v>90000</v>
    <v>New York Stock Exchange</v>
    <v>XNYS</v>
    <v>XNYS</v>
    <v>20 On Hatch, Hatch Street Lower, DUBLIN, DUBLIN IE</v>
    <v>130.83000000000001</v>
    <v>1418</v>
    <v>Healthcare Equipment &amp; Supplies</v>
    <v>Stock</v>
    <v>44456.975652152345</v>
    <v>1419</v>
    <v>129.16999999999999</v>
    <v>174551500000</v>
    <v>MEDTRONIC PUBLIC LIMITED COMPANY</v>
    <v>MEDTRONIC PUBLIC LIMITED COMPANY</v>
    <v>130.36000000000001</v>
    <v>45.659799999999997</v>
    <v>130.91999999999999</v>
    <v>129.69999999999999</v>
    <v>129</v>
    <v>1345810000</v>
    <v>MDT</v>
    <v>MEDTRONIC PUBLIC LIMITED COMPANY (XNYS:MDT)</v>
    <v>6833296</v>
    <v>4001591</v>
    <v>2014</v>
  </rv>
  <rv s="4">
    <v>1420</v>
  </rv>
  <rv s="0">
    <v>http://it.wikipedia.org/wiki/Merck_&amp;_Co.</v>
    <v>Wikipedia</v>
  </rv>
  <rv s="1">
    <v>0</v>
    <v>1422</v>
  </rv>
  <rv s="2">
    <v>6</v>
    <v>https://www.bing.com/th?id=AMMS_efa150b9f273196aee0d1e5e2cca585a&amp;qlt=95</v>
    <v>1423</v>
    <v>0</v>
    <v>https://www.bing.com/images/search?form=xlimg&amp;q=merck+%26+co.</v>
    <v>Image of MERCK &amp; CO., INC.</v>
  </rv>
  <rv s="0">
    <v>https://www.bing.com/financeapi/forcetrigger?t=a1xxmw&amp;q=XNYS%3aMRK&amp;form=skydnc</v>
    <v>Learn more on Bing</v>
  </rv>
  <rv s="3">
    <v>en-US</v>
    <v>a1xxmw</v>
    <v>268435456</v>
    <v>1</v>
    <v>Powered by Refinitiv</v>
    <v>0</v>
    <v>MERCK &amp; CO., INC. (XNYS:MRK)</v>
    <v>3</v>
    <v>4</v>
    <v>Finance</v>
    <v>5</v>
    <v>81.621799999999993</v>
    <v>68.382099999999994</v>
    <v>0.43609999999999999</v>
    <v>-0.28999999999999998</v>
    <v>-4.3249999999999999E-3</v>
    <v>-4.0289999999999996E-3</v>
    <v>-0.31</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wide range of veterinary pharmaceutical and vaccine products, as well as health management solutions and services, for the prevention, treatment and control of disease in all major livestock and companion animal species.</v>
    <v>74000</v>
    <v>New York Stock Exchange</v>
    <v>XNYS</v>
    <v>XNYS</v>
    <v>2000 Galloping Hill Rd, KENILWORTH, NJ, 07033-1310 US</v>
    <v>72</v>
    <v>1424</v>
    <v>Pharmaceuticals</v>
    <v>Stock</v>
    <v>44456.999663529685</v>
    <v>1425</v>
    <v>70.89</v>
    <v>181448900000</v>
    <v>MERCK &amp; CO., INC.</v>
    <v>MERCK &amp; CO., INC.</v>
    <v>71.19</v>
    <v>38.091700000000003</v>
    <v>71.97</v>
    <v>71.680000000000007</v>
    <v>71.37</v>
    <v>2531375000</v>
    <v>MRK</v>
    <v>MERCK &amp; CO., INC. (XNYS:MRK)</v>
    <v>43419639</v>
    <v>9299850</v>
    <v>1970</v>
  </rv>
  <rv s="4">
    <v>1426</v>
  </rv>
  <rv s="0">
    <v>http://en.wikipedia.org/wiki/MetLife</v>
    <v>Wikipedia</v>
  </rv>
  <rv s="1">
    <v>0</v>
    <v>1428</v>
  </rv>
  <rv s="2">
    <v>6</v>
    <v>https://www.bing.com/th?id=AMMS_07be4f84918164d57d36273225ec1e6c&amp;qlt=95</v>
    <v>1429</v>
    <v>0</v>
    <v>https://www.bing.com/images/search?form=xlimg&amp;q=metlife</v>
    <v>Image of METLIFE, INC.</v>
  </rv>
  <rv s="0">
    <v>https://www.bing.com/financeapi/forcetrigger?t=a1xhvh&amp;q=XNYS%3aMET&amp;form=skydnc</v>
    <v>Learn more on Bing</v>
  </rv>
  <rv s="3">
    <v>en-US</v>
    <v>a1xhvh</v>
    <v>268435456</v>
    <v>1</v>
    <v>Powered by Refinitiv</v>
    <v>0</v>
    <v>METLIFE, INC. (XNYS:MET)</v>
    <v>3</v>
    <v>4</v>
    <v>Finance</v>
    <v>5</v>
    <v>67.680000000000007</v>
    <v>35.19</v>
    <v>1.3007</v>
    <v>-0.5</v>
    <v>-1.134E-3</v>
    <v>-8.0359999999999997E-3</v>
    <v>-7.0000000000000007E-2</v>
    <v>USD</v>
    <v>MetLife, Inc. (MetLife) is a financial services company. The Company is principally engaged in providing insurance, annuities, employee benefits and asset management services. The Company's segments include U.S.; Asia; Latin America; Europe, the Middle East and Africa (EMEA); and MetLife Holdings. Its U.S. segment is organized into Group Benefits, and Retirement and Income Solutions. The Company's Asia segment offers products, including life insurance; accident and health insurance, and retirement and savings products. Latin America offers products, including life insurance, and retirement and savings products. Life insurance includes universal, variable and term life products. EMEA offers products, including life insurance, accident and health insurance, retirement and savings products, and credit insurance. MetLife has operations in approximately 40 markets globally, including United States, Japan, Latin America, Asia, Europe and the Middle East.</v>
    <v>46500</v>
    <v>New York Stock Exchange</v>
    <v>XNYS</v>
    <v>XNYS</v>
    <v>200 Park Ave, NEW YORK, NY, 10166-0005 US</v>
    <v>62.87</v>
    <v>1430</v>
    <v>Insurance</v>
    <v>Stock</v>
    <v>44456.976855000001</v>
    <v>1431</v>
    <v>61.54</v>
    <v>52887710000</v>
    <v>METLIFE, INC.</v>
    <v>METLIFE, INC.</v>
    <v>61.84</v>
    <v>12.476800000000001</v>
    <v>62.22</v>
    <v>61.72</v>
    <v>61.65</v>
    <v>856897500</v>
    <v>MET</v>
    <v>METLIFE, INC. (XNYS:MET)</v>
    <v>9183048</v>
    <v>3929807</v>
    <v>1999</v>
  </rv>
  <rv s="4">
    <v>1432</v>
  </rv>
  <rv s="0">
    <v>http://en.wikipedia.org/wiki/Mettler_Toledo</v>
    <v>Wikipedia</v>
  </rv>
  <rv s="1">
    <v>0</v>
    <v>1434</v>
  </rv>
  <rv s="2">
    <v>6</v>
    <v>https://www.bing.com/th?id=AMMS_6db209c4238617be24ca616ac769af05&amp;qlt=95</v>
    <v>1435</v>
    <v>0</v>
    <v>https://www.bing.com/images/search?form=xlimg&amp;q=mettler+toledo</v>
    <v>Image of METTLER-TOLEDO INTERNATIONAL INC.</v>
  </rv>
  <rv s="0">
    <v>https://www.bing.com/financeapi/forcetrigger?t=a1y2ec&amp;q=XNYS%3aMTD&amp;form=skydnc</v>
    <v>Learn more on Bing</v>
  </rv>
  <rv s="3">
    <v>en-US</v>
    <v>a1y2ec</v>
    <v>268435456</v>
    <v>1</v>
    <v>Powered by Refinitiv</v>
    <v>0</v>
    <v>METTLER-TOLEDO INTERNATIONAL INC. (XNYS:MTD)</v>
    <v>3</v>
    <v>4</v>
    <v>Finance</v>
    <v>5</v>
    <v>1626.62</v>
    <v>945</v>
    <v>1.0054000000000001</v>
    <v>-9.41</v>
    <v>0</v>
    <v>-6.0529999999999994E-3</v>
    <v>0</v>
    <v>USD</v>
    <v>Mettler-Toledo International Inc. is a global supplier of precision instruments and services. The Company operates through five segments: U.S. Operations, Swiss Operations, Western European Operations, Chinese Operations and Other. Its principal products and services include laboratory instruments, industrial instruments and retail weighing solutions. Its laboratory instruments portfolio includes laboratory balances, liquid pipetting solutions, automated laboratory reactors, including titrators, process analytics sensors and analyzer technology, physical value analyzers and other analytical instruments. The Company manufactures various industrial weighing instruments and related terminals and offer dedicated software solutions for the pharmaceutical, chemical, food, discrete manufacturing, and other industries. In addition, it manufactures metal detection, x-ray, check weighing, and other end-of-line product inspection systems used in production and packaging.</v>
    <v>16500</v>
    <v>New York Stock Exchange</v>
    <v>XNYS</v>
    <v>XNYS</v>
    <v>1900 Polaris Pkwy, COLUMBUS, OH, 43240-4035 US</v>
    <v>1559.2</v>
    <v>1436</v>
    <v>Office Equipment</v>
    <v>Stock</v>
    <v>44456.958333367969</v>
    <v>1437</v>
    <v>1541.98</v>
    <v>35719830000</v>
    <v>METTLER-TOLEDO INTERNATIONAL INC.</v>
    <v>METTLER-TOLEDO INTERNATIONAL INC.</v>
    <v>1551.38</v>
    <v>52.043100000000003</v>
    <v>1554.59</v>
    <v>1545.18</v>
    <v>1545.18</v>
    <v>23116940</v>
    <v>MTD</v>
    <v>METTLER-TOLEDO INTERNATIONAL INC. (XNYS:MTD)</v>
    <v>185822</v>
    <v>81267</v>
    <v>1991</v>
  </rv>
  <rv s="4">
    <v>1438</v>
  </rv>
  <rv s="0">
    <v>https://www.bing.com/financeapi/forcetrigger?t=a1xkhw&amp;q=XNYS%3aMGM&amp;form=skydnc</v>
    <v>Learn more on Bing</v>
  </rv>
  <rv s="5">
    <v>en-US</v>
    <v>a1xkhw</v>
    <v>268435456</v>
    <v>1</v>
    <v>Powered by Refinitiv</v>
    <v>7</v>
    <v>MGM RESORTS INTERNATIONAL (XNYS:MGM)</v>
    <v>8</v>
    <v>9</v>
    <v>Finance</v>
    <v>5</v>
    <v>45.34</v>
    <v>19.55</v>
    <v>2.4580000000000002</v>
    <v>0.24</v>
    <v>-2.1670000000000001E-3</v>
    <v>5.8109999999999993E-3</v>
    <v>-0.09</v>
    <v>USD</v>
    <v>MGM Resorts International is a holding company. The Company, through its subsidiaries, owns and operates casino resorts. The Company operates in two segments: domestic resorts and MGM China. Its domestic resorts segment consists of non-gaming operations, including hotel, food and beverage, entertainment and other non-gaming amenities. Its casino operations feature a range of slots, table games, and race and sports book wagering. Its MGM China’s operations consist of the MGM Macau resort and casino, and the development of an integrated casino, hotel and entertainment resort on the Cotai Strip in Macau. Under its resort operation, the Company's casino resorts offer gaming, hotel, convention, dining, entertainment, retail and other resort amenities. It owns Primm Valley Golf Club at the California/Nevada state line and Fallen Oak golf course in Saucier, Mississippi, among others.</v>
    <v>35000</v>
    <v>New York Stock Exchange</v>
    <v>XNYS</v>
    <v>XNYS</v>
    <v>3600 LAS VEGAS BLVD S, LAS VEGAS, NV, 89109-4303 US</v>
    <v>42.38</v>
    <v>Hotels &amp; Entertainment Services</v>
    <v>Stock</v>
    <v>44456.999562314064</v>
    <v>1440</v>
    <v>41.18</v>
    <v>20017310000</v>
    <v>MGM RESORTS INTERNATIONAL</v>
    <v>MGM RESORTS INTERNATIONAL</v>
    <v>41.27</v>
    <v>0</v>
    <v>41.3</v>
    <v>41.54</v>
    <v>41.45</v>
    <v>481880400</v>
    <v>MGM</v>
    <v>MGM RESORTS INTERNATIONAL (XNYS:MGM)</v>
    <v>8317970</v>
    <v>5828481</v>
    <v>1986</v>
  </rv>
  <rv s="4">
    <v>1441</v>
  </rv>
  <rv s="0">
    <v>https://www.bing.com/financeapi/forcetrigger?t=a1xdvh&amp;q=XNAS%3aMCHP&amp;form=skydnc</v>
    <v>Learn more on Bing</v>
  </rv>
  <rv s="5">
    <v>en-US</v>
    <v>a1xdvh</v>
    <v>268435456</v>
    <v>1</v>
    <v>Powered by Refinitiv</v>
    <v>7</v>
    <v>MICROCHIP TECHNOLOGY INCORPORATED (XNAS:MCHP)</v>
    <v>8</v>
    <v>9</v>
    <v>Finance</v>
    <v>5</v>
    <v>166.67</v>
    <v>95.53</v>
    <v>1.6621999999999999</v>
    <v>-2.0099999999999998</v>
    <v>-1.3035000000000001E-2</v>
    <v>-1.2322999999999999E-2</v>
    <v>-2.1</v>
    <v>USD</v>
    <v>Microchip Technology Incorporated is engaged in developing, manufacturing and selling connected and secure embedded control solutions used by its customers for a variety of applications. The Company operates through two segments: semiconductor products and technology licensing. In the semiconductor products segment, the Company designs, develops, manufactures and markets microcontrollers, development tools and analog, interface, mixed signal and timing, wired and wireless connectivity devices, and memory products. Its functional activities include sales, marketing, manufacturing, information technology, human resources, legal and finance. It also offers specialized microcontrollers for automotive, industrial, computing, communications, lighting, power supplies, motor control, human machine interface, security, wired connectivity and wireless connectivity applications.</v>
    <v>19500</v>
    <v>Nasdaq Stock Market</v>
    <v>XNAS</v>
    <v>XNAS</v>
    <v>2355 W CHANDLER BLVD, CHANDLER, AZ, 85224-6199 US</v>
    <v>163</v>
    <v>Semiconductors &amp; Semiconductor Equipment</v>
    <v>Stock</v>
    <v>44456.979990532032</v>
    <v>1443</v>
    <v>159.34</v>
    <v>44147870000</v>
    <v>MICROCHIP TECHNOLOGY INCORPORATED</v>
    <v>MICROCHIP TECHNOLOGY INCORPORATED</v>
    <v>162.61000000000001</v>
    <v>95.210599999999999</v>
    <v>163.11000000000001</v>
    <v>161.1</v>
    <v>159</v>
    <v>274040200</v>
    <v>MCHP</v>
    <v>MICROCHIP TECHNOLOGY INCORPORATED (XNAS:MCHP)</v>
    <v>5488114</v>
    <v>1867610</v>
    <v>1989</v>
  </rv>
  <rv s="4">
    <v>1444</v>
  </rv>
  <rv s="0">
    <v>http://en.wikipedia.org/wiki/Micron_Technology</v>
    <v>Wikipedia</v>
  </rv>
  <rv s="1">
    <v>0</v>
    <v>1446</v>
  </rv>
  <rv s="2">
    <v>6</v>
    <v>https://www.bing.com/th?id=AMMS_859e01ab6a50ed86a738e78dc1d269e1&amp;qlt=95</v>
    <v>1447</v>
    <v>0</v>
    <v>https://www.bing.com/images/search?form=xlimg&amp;q=micron+technology</v>
    <v>Image of MICRON TECHNOLOGY, INC.</v>
  </rv>
  <rv s="0">
    <v>https://www.bing.com/financeapi/forcetrigger?t=a1y4oc&amp;q=XNAS%3aMU&amp;form=skydnc</v>
    <v>Learn more on Bing</v>
  </rv>
  <rv s="3">
    <v>en-US</v>
    <v>a1y4oc</v>
    <v>268435456</v>
    <v>1</v>
    <v>Powered by Refinitiv</v>
    <v>0</v>
    <v>MICRON TECHNOLOGY, INC. (XNAS:MU)</v>
    <v>3</v>
    <v>4</v>
    <v>Finance</v>
    <v>5</v>
    <v>96.96</v>
    <v>46.5</v>
    <v>1.2710999999999999</v>
    <v>-0.33</v>
    <v>-3.0959999999999998E-3</v>
    <v>-4.4219999999999997E-3</v>
    <v>-0.23</v>
    <v>USD</v>
    <v>Micron Technology, Inc. offers memory and storage solutions. The Company's portfolio of memory and storage technologies, including dynamic random-access memory (DRAM), negative-AND (NAND), three-dimensional (3D) XPoint memory, and NOR. Its brands include Micron and Crucial. Its business segments include Compute and Networking Business Unit (CNBU), which includes memory products sold into client, cloud server, enterprise, graphics, and networking markets; Mobile Business Unit (MBU), which includes memory products sold into smartphone and other mobile-device markets; Storage Business Unit (SBU), which includes solid state drives (SSDs) and solutions sold into enterprise, cloud, client, and consumer storage markets, other storage products sold in component and wafer form, and Embedded Business Unit (EBU), which includes memory and storage products sold into automotive, industrial, and consumer markets.</v>
    <v>40000</v>
    <v>Nasdaq Stock Market</v>
    <v>XNAS</v>
    <v>XNAS</v>
    <v>8000 S Federal Way, Po Box 6, BOISE, ID, 83716-9632 US</v>
    <v>74.5</v>
    <v>1448</v>
    <v>Semiconductors &amp; Semiconductor Equipment</v>
    <v>Stock</v>
    <v>44456.998210126563</v>
    <v>1449</v>
    <v>73.320099999999996</v>
    <v>83643490000</v>
    <v>MICRON TECHNOLOGY, INC.</v>
    <v>MICRON TECHNOLOGY, INC.</v>
    <v>74.405000000000001</v>
    <v>20.604500000000002</v>
    <v>74.63</v>
    <v>74.3</v>
    <v>74.069999999999993</v>
    <v>1125754000</v>
    <v>MU</v>
    <v>MICRON TECHNOLOGY, INC. (XNAS:MU)</v>
    <v>20449629</v>
    <v>19127600</v>
    <v>1984</v>
  </rv>
  <rv s="4">
    <v>1450</v>
  </rv>
  <rv s="0">
    <v>https://en.wikipedia.org/wiki/Microsoft</v>
    <v>Wikipedia</v>
  </rv>
  <rv s="1">
    <v>0</v>
    <v>1452</v>
  </rv>
  <rv s="2">
    <v>6</v>
    <v>https://www.bing.com/th?id=AMMS_1435b697418eae5bfbed034f46c28dc4&amp;qlt=95</v>
    <v>1453</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305.83999999999997</v>
    <v>196.38</v>
    <v>0.78039999999999998</v>
    <v>-5.35</v>
    <v>-6.0030000000000001E-4</v>
    <v>-1.7527999999999998E-2</v>
    <v>-0.18</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304.5</v>
    <v>1454</v>
    <v>Software &amp; IT Services</v>
    <v>Stock</v>
    <v>44456.999896897658</v>
    <v>1455</v>
    <v>299.52999999999997</v>
    <v>2253491000000</v>
    <v>MICROSOFT CORPORATION</v>
    <v>MICROSOFT CORPORATION</v>
    <v>304.17</v>
    <v>37.8917</v>
    <v>305.22000000000003</v>
    <v>299.87</v>
    <v>299.69</v>
    <v>7514891000</v>
    <v>MSFT</v>
    <v>MICROSOFT CORPORATION (XNAS:MSFT)</v>
    <v>41372457</v>
    <v>21081590</v>
    <v>1993</v>
  </rv>
  <rv s="4">
    <v>1456</v>
  </rv>
  <rv s="0">
    <v>https://www.bing.com/financeapi/forcetrigger?t=a1x8z2&amp;q=XNYS%3aMAA&amp;form=skydnc</v>
    <v>Learn more on Bing</v>
  </rv>
  <rv s="5">
    <v>en-US</v>
    <v>a1x8z2</v>
    <v>268435456</v>
    <v>1</v>
    <v>Powered by Refinitiv</v>
    <v>7</v>
    <v>MID-AMERICA APARTMENT COMMUNITIES, INC. (XNYS:MAA)</v>
    <v>8</v>
    <v>9</v>
    <v>Finance</v>
    <v>5</v>
    <v>197.5</v>
    <v>110.53</v>
    <v>0.6573</v>
    <v>-3.87</v>
    <v>0</v>
    <v>-2.0225E-2</v>
    <v>0</v>
    <v>USD</v>
    <v>Mid-America Apartment Communities, Inc. is a multifamily focused, self-administered and self-managed real estate investment trust (REIT). The Company owns, operates, acquires and develops apartment communities primarily located in the Southeast and Southwest regions of the United States. It operates through three segments: Large market same store, Secondary market same store and Non-Same Store and Other. Its Large market same store communities are communities in markets with a population of at least one million and at least 1% of the total public multifamily REIT units that it has owned. Its Secondary market same store communities are communities in markets with populations of more than one million but less than 1% of the total public multifamily REIT units or markets with populations of less than one million that it has owned. Its Non-same store communities and other includes recent acquisitions and communities in development or lease-up communities.</v>
    <v>2530</v>
    <v>New York Stock Exchange</v>
    <v>XNYS</v>
    <v>XNYS</v>
    <v>6815 Poplar Ave Ste 500, GERMANTOWN, TN, 38138-0612 US</v>
    <v>191.47</v>
    <v>Residential &amp; Commercial REIT</v>
    <v>Stock</v>
    <v>44456.958333344533</v>
    <v>1458</v>
    <v>187.46</v>
    <v>21751410000</v>
    <v>MID-AMERICA APARTMENT COMMUNITIES, INC.</v>
    <v>MID-AMERICA APARTMENT COMMUNITIES, INC.</v>
    <v>190.91</v>
    <v>54.428800000000003</v>
    <v>191.35</v>
    <v>187.48</v>
    <v>187.48</v>
    <v>116019900</v>
    <v>MAA</v>
    <v>MID-AMERICA APARTMENT COMMUNITIES, INC. (XNYS:MAA)</v>
    <v>1171312</v>
    <v>475639</v>
    <v>1993</v>
  </rv>
  <rv s="4">
    <v>1459</v>
  </rv>
  <rv s="0">
    <v>http://en.wikipedia.org/wiki/Mohawk_Industries</v>
    <v>Wikipedia</v>
  </rv>
  <rv s="1">
    <v>0</v>
    <v>1461</v>
  </rv>
  <rv s="2">
    <v>6</v>
    <v>https://www.bing.com/th?id=AMMS_b8fd0cf86a7403883417bdad4f2a2766&amp;qlt=95</v>
    <v>1462</v>
    <v>0</v>
    <v>https://www.bing.com/images/search?form=xlimg&amp;q=mohawk+industries</v>
    <v>Image of MOHAWK INDUSTRIES, INC.</v>
  </rv>
  <rv s="0">
    <v>https://www.bing.com/financeapi/forcetrigger?t=a1xlk2&amp;q=XNYS%3aMHK&amp;form=skydnc</v>
    <v>Learn more on Bing</v>
  </rv>
  <rv s="3">
    <v>en-US</v>
    <v>a1xlk2</v>
    <v>268435456</v>
    <v>1</v>
    <v>Powered by Refinitiv</v>
    <v>0</v>
    <v>MOHAWK INDUSTRIES, INC. (XNYS:MHK)</v>
    <v>3</v>
    <v>4</v>
    <v>Finance</v>
    <v>5</v>
    <v>231.8</v>
    <v>90.98</v>
    <v>1.5533999999999999</v>
    <v>-3.16</v>
    <v>2.1999999999999998E-4</v>
    <v>-1.7083000000000001E-2</v>
    <v>0.04</v>
    <v>USD</v>
    <v>Mohawk Industries, Inc. is a flooring manufacturer that creates products for residential and commercial spaces around the world. The Company' segments include Global Ceramic, Flooring North America (Flooring NA) and Flooring Rest of the World (Flooring ROW). Its manufacturing and distribution processes provide carpet, rugs, ceramic tile, laminate, wood, stone, luxury vinyl tile and vinyl flooring. The Global Ceramic segment designs, manufactures, sources, distributes and markets a line of ceramic tile, porcelain tile and natural stone products used in the residential and commercial markets for both remodeling and new construction. The Flooring NA segment designs, manufactures, sources, distributes and markets carpet, laminate, carpet pad, rugs, hardwood and vinyl. The Flooring ROW segment designs, manufactures, sources, distributes and markets laminate, hardwood flooring, roofing elements, insulation boards, medium-density fiberboard (MDF), chipboards, and vinyl flooring products.</v>
    <v>42000</v>
    <v>New York Stock Exchange</v>
    <v>XNYS</v>
    <v>XNYS</v>
    <v>160 S INDUSTRIAL BLVD, PO BOX 12069, CALHOUN, GA, 30701-3030 US</v>
    <v>184.8</v>
    <v>1463</v>
    <v>Household Goods</v>
    <v>Stock</v>
    <v>44456.980882661715</v>
    <v>1464</v>
    <v>179.98</v>
    <v>12550900000</v>
    <v>MOHAWK INDUSTRIES, INC.</v>
    <v>MOHAWK INDUSTRIES, INC.</v>
    <v>182.93</v>
    <v>12.7342</v>
    <v>184.98</v>
    <v>181.82</v>
    <v>181.86</v>
    <v>69029240</v>
    <v>MHK</v>
    <v>MOHAWK INDUSTRIES, INC. (XNYS:MHK)</v>
    <v>1183373</v>
    <v>382826</v>
    <v>1988</v>
  </rv>
  <rv s="4">
    <v>1465</v>
  </rv>
  <rv s="0">
    <v>https://www.bing.com/financeapi/forcetrigger?t=a23xz2&amp;q=XNYS%3aTAP&amp;form=skydnc</v>
    <v>Learn more on Bing</v>
  </rv>
  <rv s="5">
    <v>en-US</v>
    <v>a23xz2</v>
    <v>268435456</v>
    <v>1</v>
    <v>Powered by Refinitiv</v>
    <v>7</v>
    <v>MOLSON COORS BEVERAGE COMPANY (XNYS:TAP)</v>
    <v>8</v>
    <v>9</v>
    <v>Finance</v>
    <v>5</v>
    <v>61.48</v>
    <v>32.11</v>
    <v>1.1383000000000001</v>
    <v>-0.57999999999999996</v>
    <v>0</v>
    <v>-1.2504999999999999E-2</v>
    <v>0</v>
    <v>USD</v>
    <v>Molson Coors Beverage Company, formerly Molson Coors Brewing Company, is a holding company. The Company operates as a brewer. The Company's segments include MillerCoors LLC (United States segment), operating in the United States; Molson Coors Canada (Canada segment), operating in Canada; Molson Coors Europe (Europe segment), operating in Bulgaria, Croatia, Czech Republic, Hungary, Montenegro, Republic of Ireland, Romania, Serbia, the United Kingdom and various other European countries; Molson Coors International (Molson Coors International segment), operating in various other countries, and Corporate. The Company brews, markets, sells and distributes a range of beer brands. The Company offers a portfolio of owned and partner brands, including Carling, Coors Light, Miller Lite, Molson Canadian and Staropramen, as well as craft and specialty beers, such as the Blue Moon Brewing Company brands, the Jacob Leinenkugel Brewing Company brands, Creemore Springs, Cobra and Doom Bar.</v>
    <v>17000</v>
    <v>New York Stock Exchange</v>
    <v>XNYS</v>
    <v>XNYS</v>
    <v>P.O. BOX 4030, NH353, GOLDEN, CO, 80401 US</v>
    <v>46.36</v>
    <v>Beverages</v>
    <v>Stock</v>
    <v>44456.991679814062</v>
    <v>1467</v>
    <v>45.42</v>
    <v>9987373000</v>
    <v>MOLSON COORS BEVERAGE COMPANY</v>
    <v>MOLSON COORS BEVERAGE COMPANY</v>
    <v>46.2</v>
    <v>0</v>
    <v>46.38</v>
    <v>45.8</v>
    <v>45.8</v>
    <v>216956700</v>
    <v>TAP</v>
    <v>MOLSON COORS BEVERAGE COMPANY (XNYS:TAP)</v>
    <v>3053160</v>
    <v>1325012</v>
    <v>2003</v>
  </rv>
  <rv s="4">
    <v>1468</v>
  </rv>
  <rv s="0">
    <v>http://en.wikipedia.org/wiki/Mondelez_International</v>
    <v>Wikipedia</v>
  </rv>
  <rv s="1">
    <v>0</v>
    <v>1470</v>
  </rv>
  <rv s="2">
    <v>6</v>
    <v>https://www.bing.com/th?id=AMMS_3d2dcb503c2f01399fa4785f72b629a0&amp;qlt=95</v>
    <v>1471</v>
    <v>0</v>
    <v>https://www.bing.com/images/search?form=xlimg&amp;q=mondel%c4%93z+international</v>
    <v>Image of Mondelez International, Inc.</v>
  </rv>
  <rv s="0">
    <v>https://www.bing.com/financeapi/forcetrigger?t=a1xfoc&amp;q=XNAS%3aMDLZ&amp;form=skydnc</v>
    <v>Learn more on Bing</v>
  </rv>
  <rv s="3">
    <v>en-US</v>
    <v>a1xfoc</v>
    <v>268435456</v>
    <v>1</v>
    <v>Powered by Refinitiv</v>
    <v>0</v>
    <v>Mondelez International, Inc. (XNAS:MDLZ)</v>
    <v>3</v>
    <v>4</v>
    <v>Finance</v>
    <v>5</v>
    <v>65.599999999999994</v>
    <v>52.51</v>
    <v>0.67600000000000005</v>
    <v>0.23</v>
    <v>-1.641E-4</v>
    <v>3.7890000000000003E-3</v>
    <v>-0.01</v>
    <v>USD</v>
    <v>Mondelez International, Inc. is a snack company. The Company manufactures and markets snack food and beverage products for consumers. It operates through four segments: Latin America, Asia, Middle East, and Africa (AMEA), Europe and North America. Its brands spanned five product categories: Biscuits, including cookies, crackers and salted snacks; Chocolate; Gum and candy; Beverages, including coffee and powdered beverages, and Cheese and grocery. Its portfolio includes various snack brands, including Nabisco, Oreo, LU and belVita biscuits; Cadbury, Milka, Cadbury Dairy Milk and Toblerone chocolate; Trident gum; Halls candy, and Tang powdered beverages. The Company sells its products to supermarket chains, wholesalers, supercenters, club stores, mass merchandisers, distributors, convenience stores, gasoline stations, drug stores, value stores and retail food outlets.</v>
    <v>79000</v>
    <v>Nasdaq Stock Market</v>
    <v>XNAS</v>
    <v>XNAS</v>
    <v>905 West Fulton Market, Suite 200, CHICAGO, IL, 60607 US</v>
    <v>61.22</v>
    <v>1472</v>
    <v>Food &amp; Tobacco</v>
    <v>Stock</v>
    <v>44456.985270635938</v>
    <v>1473</v>
    <v>60.15</v>
    <v>85182990000</v>
    <v>Mondelez International, Inc.</v>
    <v>Mondelez International, Inc.</v>
    <v>60.48</v>
    <v>20.122599999999998</v>
    <v>60.71</v>
    <v>60.94</v>
    <v>60.93</v>
    <v>1397817000</v>
    <v>MDLZ</v>
    <v>Mondelez International, Inc. (XNAS:MDLZ)</v>
    <v>16980448</v>
    <v>5638603</v>
    <v>2005</v>
  </rv>
  <rv s="4">
    <v>1474</v>
  </rv>
  <rv s="0">
    <v>https://www.bing.com/financeapi/forcetrigger?t=a1xth7&amp;q=XNAS%3aMNST&amp;form=skydnc</v>
    <v>Learn more on Bing</v>
  </rv>
  <rv s="5">
    <v>en-US</v>
    <v>a1xth7</v>
    <v>268435456</v>
    <v>1</v>
    <v>Powered by Refinitiv</v>
    <v>7</v>
    <v>MONSTER BEVERAGE CORPORATION (XNAS:MNST)</v>
    <v>8</v>
    <v>9</v>
    <v>Finance</v>
    <v>5</v>
    <v>99.89</v>
    <v>75.45</v>
    <v>1.1066</v>
    <v>-1.24</v>
    <v>0</v>
    <v>-1.2932999999999998E-2</v>
    <v>0</v>
    <v>USD</v>
    <v>Monster Beverage Corporation develops, markets, sells and distributes energy drink beverages and concentrates for energy drink beverages, under various brand names, including Monster Energy, Monster Energy Ultra, Monster Rehab, Monster MAXX, Java Monster, Muscle Monster, Espresso Monster, Punch Monster, Juice Monster, Monster Hydro, Monster HydroSport Super Fuel, Monster Super Fuel, Predator, Fury, Reign Total Body Fuel, Reign Inferno Thermogenic Fuel, Monster Dragon Tea, NOS, Full Throttle, Burn, Mother, Nalu, Ultra Energy, Play and Power Play, Relentless, BPM, BU, Gladiator, Samurai and Live+. Its segments include Monster Energy Drinks segment, which consists of its Monster Energy drinks and Reign Total Body Fuel performance energy drinks; Strategic Brands segment, which includes various energy drink brands, and Other segment, which includes products sold to the third-party customers. It also sells concentrates and/or beverage bases to authorized bottling and canning operations.</v>
    <v>3666</v>
    <v>Nasdaq Stock Market</v>
    <v>XNAS</v>
    <v>XNAS</v>
    <v>1 Monster Way, CORONA, CA, 92879-7101 US</v>
    <v>95.89</v>
    <v>Beverages</v>
    <v>Stock</v>
    <v>44456.859038471877</v>
    <v>1476</v>
    <v>93.81</v>
    <v>50053750000</v>
    <v>MONSTER BEVERAGE CORPORATION</v>
    <v>MONSTER BEVERAGE CORPORATION</v>
    <v>94.6554</v>
    <v>33.313600000000001</v>
    <v>95.88</v>
    <v>94.64</v>
    <v>94.64</v>
    <v>528885800</v>
    <v>MNST</v>
    <v>MONSTER BEVERAGE CORPORATION (XNAS:MNST)</v>
    <v>3123351</v>
    <v>1193257</v>
    <v>2014</v>
  </rv>
  <rv s="4">
    <v>1477</v>
  </rv>
  <rv s="0">
    <v>http://en.wikipedia.org/wiki/Moody's_Corporation</v>
    <v>Wikipedia</v>
  </rv>
  <rv s="1">
    <v>0</v>
    <v>1479</v>
  </rv>
  <rv s="2">
    <v>6</v>
    <v>https://www.bing.com/th?id=AMMS_86c93344cc0b4d4e7af98d9a59fa68c8&amp;qlt=95</v>
    <v>1480</v>
    <v>0</v>
    <v>https://www.bing.com/images/search?form=xlimg&amp;q=moody+s+corp</v>
    <v>Image of MOODY'S CORPORATION</v>
  </rv>
  <rv s="0">
    <v>https://www.bing.com/financeapi/forcetrigger?t=a1xear&amp;q=XNYS%3aMCO&amp;form=skydnc</v>
    <v>Learn more on Bing</v>
  </rv>
  <rv s="3">
    <v>en-US</v>
    <v>a1xear</v>
    <v>268435456</v>
    <v>1</v>
    <v>Powered by Refinitiv</v>
    <v>0</v>
    <v>MOODY'S CORPORATION (XNYS:MCO)</v>
    <v>3</v>
    <v>4</v>
    <v>Finance</v>
    <v>5</v>
    <v>388.81</v>
    <v>253.17</v>
    <v>1.1505000000000001</v>
    <v>-10.33</v>
    <v>0</v>
    <v>-2.7161000000000001E-2</v>
    <v>0</v>
    <v>USD</v>
    <v>Moody's Corporation (Moody's) is a risk assessment firm. The Company operates in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The MIS segment consists of five lines of business, which includes corporate finance group; structured finance group; financial institutions group; public, project and infrastructure finance, and MIS Other. The MA segment provides data and analytic solutions. It develops a range of products and services that support financial analysis and risk management activities of institutional participants in global financial markets. The MA segment consists of two lines of business: research, data and analytics business, and enterprise risk solutions.</v>
    <v>11542</v>
    <v>New York Stock Exchange</v>
    <v>XNYS</v>
    <v>XNYS</v>
    <v>7 World Trade Ctr, NEW YORK, NY, 10007-2140 US</v>
    <v>378.7</v>
    <v>1481</v>
    <v>Professional &amp; Commercial Services</v>
    <v>Stock</v>
    <v>44456.980819178127</v>
    <v>1482</v>
    <v>368.78</v>
    <v>68894000000</v>
    <v>MOODY'S CORPORATION</v>
    <v>MOODY'S CORPORATION</v>
    <v>377.6</v>
    <v>34.267200000000003</v>
    <v>380.33</v>
    <v>370</v>
    <v>370</v>
    <v>186200000</v>
    <v>MCO</v>
    <v>MOODY'S CORPORATION (XNYS:MCO)</v>
    <v>1260874</v>
    <v>441461</v>
    <v>2000</v>
  </rv>
  <rv s="4">
    <v>1483</v>
  </rv>
  <rv s="0">
    <v>http://en.wikipedia.org/wiki/Morgan_Stanley</v>
    <v>Wikipedia</v>
  </rv>
  <rv s="1">
    <v>0</v>
    <v>1485</v>
  </rv>
  <rv s="2">
    <v>6</v>
    <v>https://www.bing.com/th?id=AMMS_6bc1ff19e7efc7c5865a4408c5454742&amp;qlt=95</v>
    <v>1486</v>
    <v>0</v>
    <v>https://www.bing.com/images/search?form=xlimg&amp;q=morgan+stanley</v>
    <v>Image of MORGAN STANLEY</v>
  </rv>
  <rv s="0">
    <v>https://www.bing.com/financeapi/forcetrigger?t=a1xyjc&amp;q=XNYS%3aMS&amp;form=skydnc</v>
    <v>Learn more on Bing</v>
  </rv>
  <rv s="3">
    <v>en-US</v>
    <v>a1xyjc</v>
    <v>268435456</v>
    <v>1</v>
    <v>Powered by Refinitiv</v>
    <v>0</v>
    <v>MORGAN STANLEY (XNYS:MS)</v>
    <v>3</v>
    <v>4</v>
    <v>Finance</v>
    <v>5</v>
    <v>105.81</v>
    <v>45.86</v>
    <v>1.5544</v>
    <v>-0.72</v>
    <v>-3.9310000000000005E-3</v>
    <v>-7.0260000000000001E-3</v>
    <v>-0.4</v>
    <v>USD</v>
    <v>Morgan Stanley offers financial services. Through its subsidiaries, it provides a variety of products and services to a group of clients and customers, including corporations, governments, financial institutions and individuals.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v>
    <v>72000</v>
    <v>New York Stock Exchange</v>
    <v>XNYS</v>
    <v>XNYS</v>
    <v>1585 Broadway, NEW YORK, NY, 10036-8200 US</v>
    <v>103.89</v>
    <v>1487</v>
    <v>Investment Banking &amp; Investment Services</v>
    <v>Stock</v>
    <v>44456.998826041403</v>
    <v>1488</v>
    <v>101.41</v>
    <v>185649100000</v>
    <v>MORGAN STANLEY</v>
    <v>MORGAN STANLEY</v>
    <v>102.13</v>
    <v>13.639099999999999</v>
    <v>102.47</v>
    <v>101.75</v>
    <v>101.35</v>
    <v>1824561000</v>
    <v>MS</v>
    <v>MORGAN STANLEY (XNYS:MS)</v>
    <v>17653709</v>
    <v>6628923</v>
    <v>1981</v>
  </rv>
  <rv s="4">
    <v>1489</v>
  </rv>
  <rv s="0">
    <v>http://en.wikipedia.org/wiki/The_Mosaic_Company</v>
    <v>Wikipedia</v>
  </rv>
  <rv s="1">
    <v>0</v>
    <v>1491</v>
  </rv>
  <rv s="2">
    <v>6</v>
    <v>https://www.bing.com/th?id=AMMS_359371f97cf9a45d669fa44611c79096&amp;qlt=95</v>
    <v>1492</v>
    <v>0</v>
    <v>https://www.bing.com/images/search?form=xlimg&amp;q=the+mosaic+company</v>
    <v>Image of THE MOSAIC COMPANY</v>
  </rv>
  <rv s="0">
    <v>https://www.bing.com/financeapi/forcetrigger?t=a1xv4c&amp;q=XNYS%3aMOS&amp;form=skydnc</v>
    <v>Learn more on Bing</v>
  </rv>
  <rv s="3">
    <v>en-US</v>
    <v>a1xv4c</v>
    <v>268435456</v>
    <v>1</v>
    <v>Powered by Refinitiv</v>
    <v>0</v>
    <v>THE MOSAIC COMPANY (XNYS:MOS)</v>
    <v>3</v>
    <v>4</v>
    <v>Finance</v>
    <v>5</v>
    <v>38.229999999999997</v>
    <v>16.010000000000002</v>
    <v>1.8290999999999999</v>
    <v>-0.14000000000000001</v>
    <v>-8.9260000000000001E-4</v>
    <v>-4.1479999999999998E-3</v>
    <v>-0.03</v>
    <v>USD</v>
    <v>The Mosaic Company is a producer and marketer of concentrated phosphate and potash crop nutrients. The Company operates through three segments: Phosphates, Potash and Mosaic Fertilizantes. It serves customers in approximately 40 countries. The Phosphates segment owns and operates mines and production facilities in Florida, which produce concentrated phosphate crop nutrients and phosphate-based animal feed ingredients, and processing plants in Louisiana, which produces concentrated phosphate crop nutrients. The Potash segment owns and operates potash mines and production facilities in Canada and the United States, which produce potash-based crop nutrients, animal feed ingredients and industrial products. The Mosaic Fertilizantes segment includes the assets in Brazil, which consist of five phosphate rock mines, four phosphate chemical plants and a potash mine. It also operates crop nutrient blending and bagging facilities, port terminals and warehouses in Brazil and Paraguay.</v>
    <v>12617</v>
    <v>New York Stock Exchange</v>
    <v>XNYS</v>
    <v>XNYS</v>
    <v>101 E Kennedy Blvd Ste 2500, TAMPA, FL, 33602-3650 US</v>
    <v>33.78</v>
    <v>1493</v>
    <v>Chemicals</v>
    <v>Stock</v>
    <v>44456.97779458281</v>
    <v>1494</v>
    <v>32.67</v>
    <v>12768340000</v>
    <v>THE MOSAIC COMPANY</v>
    <v>THE MOSAIC COMPANY</v>
    <v>33.51</v>
    <v>9.1953999999999994</v>
    <v>33.75</v>
    <v>33.61</v>
    <v>33.58</v>
    <v>379896900</v>
    <v>MOS</v>
    <v>THE MOSAIC COMPANY (XNYS:MOS)</v>
    <v>5066741</v>
    <v>3237202</v>
    <v>2004</v>
  </rv>
  <rv s="4">
    <v>1495</v>
  </rv>
  <rv s="0">
    <v>http://en.wikipedia.org/wiki/Motorola_Solutions</v>
    <v>Wikipedia</v>
  </rv>
  <rv s="1">
    <v>0</v>
    <v>1497</v>
  </rv>
  <rv s="2">
    <v>6</v>
    <v>https://www.bing.com/th?id=AMMS_f9ebc7677cd4a572ea3188b87407b343&amp;qlt=95</v>
    <v>1498</v>
    <v>0</v>
    <v>https://www.bing.com/images/search?form=xlimg&amp;q=motorola+solutions</v>
    <v>Image of MOTOROLA SOLUTIONS, INC.</v>
  </rv>
  <rv s="0">
    <v>https://www.bing.com/financeapi/forcetrigger?t=a1xzr7&amp;q=XNYS%3aMSI&amp;form=skydnc</v>
    <v>Learn more on Bing</v>
  </rv>
  <rv s="3">
    <v>en-US</v>
    <v>a1xzr7</v>
    <v>268435456</v>
    <v>1</v>
    <v>Powered by Refinitiv</v>
    <v>0</v>
    <v>MOTOROLA SOLUTIONS, INC. (XNYS:MSI)</v>
    <v>3</v>
    <v>4</v>
    <v>Finance</v>
    <v>5</v>
    <v>246.965</v>
    <v>149.81</v>
    <v>0.7853</v>
    <v>-4.9000000000000004</v>
    <v>4.2119999999999997E-5</v>
    <v>-2.0220999999999999E-2</v>
    <v>0.01</v>
    <v>USD</v>
    <v>Motorola Solutions, Inc. provides communications and analytics solutions. The Company offers land mobile radio (LMR) communications, command center software and video security and analytics, supported by managed and support services. Its segments include Products and Systems Integration Segment, and Software and Services Segment. The Products and Systems Integration segment offers a portfolio of infrastructure, devices, accessories and video security devices, including LMR, public safety long term evolution (LTE) and private LTE, as well as network video management infrastructure, fixed security and mobile video cameras and access control solutions. The Software and Services segment has Software and Services product lines. Software includes public safety and enterprise command center software, unified communications applications, and video software solutions. Services includes a range of service offerings, including repair, technical support and maintenance.</v>
    <v>18000</v>
    <v>New York Stock Exchange</v>
    <v>XNYS</v>
    <v>XNYS</v>
    <v>500 W Monroe St, CHICAGO, IL, 60661-3671 US</v>
    <v>242.41</v>
    <v>1499</v>
    <v>Communications &amp; Networking</v>
    <v>Stock</v>
    <v>44456.958333356248</v>
    <v>1500</v>
    <v>236.56</v>
    <v>40201050000</v>
    <v>MOTOROLA SOLUTIONS, INC.</v>
    <v>MOTOROLA SOLUTIONS, INC.</v>
    <v>240.68</v>
    <v>36.397300000000001</v>
    <v>242.32</v>
    <v>237.42</v>
    <v>237.43</v>
    <v>169324600</v>
    <v>MSI</v>
    <v>MOTOROLA SOLUTIONS, INC. (XNYS:MSI)</v>
    <v>1458697</v>
    <v>712612</v>
    <v>1973</v>
  </rv>
  <rv s="4">
    <v>1501</v>
  </rv>
  <rv s="0">
    <v>http://zh.wikipedia.org/wiki/明晟</v>
    <v>Wikipedia</v>
  </rv>
  <rv s="1">
    <v>0</v>
    <v>1503</v>
  </rv>
  <rv s="2">
    <v>6</v>
    <v>https://www.bing.com/th?id=AMMS_4fff8ac27de82167a15be2942601ae9e&amp;qlt=95</v>
    <v>1504</v>
    <v>0</v>
    <v>https://www.bing.com/images/search?form=xlimg&amp;q=msci</v>
    <v>Image of MSCI INC.</v>
  </rv>
  <rv s="0">
    <v>https://www.bing.com/financeapi/forcetrigger?t=a1xz1h&amp;q=XNYS%3aMSCI&amp;form=skydnc</v>
    <v>Learn more on Bing</v>
  </rv>
  <rv s="3">
    <v>en-US</v>
    <v>a1xz1h</v>
    <v>268435456</v>
    <v>1</v>
    <v>Powered by Refinitiv</v>
    <v>0</v>
    <v>MSCI INC. (XNYS:MSCI)</v>
    <v>3</v>
    <v>4</v>
    <v>Finance</v>
    <v>5</v>
    <v>667.07</v>
    <v>336.03</v>
    <v>0.95040000000000002</v>
    <v>-10.49</v>
    <v>9.8809999999999992E-3</v>
    <v>-1.6085000000000002E-2</v>
    <v>6.34</v>
    <v>USD</v>
    <v>MSCI Inc. is focuses on providing support tools and services for the global investment community. Its operating segments include Index, Analytics, Burgiss, and All Other segments.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Its ESG products include MSCI ESG Ratings, MSCI ESG Business Involvement Screening Research, and MSCI Climate Solutions. The Real Estate segment includes research, reporting, market data and benchmarking offerings that provide real estate performance analytics for funds, investors and managers.</v>
    <v>3910</v>
    <v>New York Stock Exchange</v>
    <v>XNYS</v>
    <v>XNYS</v>
    <v>7 World Trade Center, 250 Greenwich Street, 49Th Floor, NEW YORK, NY, 10007 US</v>
    <v>651.4</v>
    <v>1505</v>
    <v>Professional &amp; Commercial Services</v>
    <v>Stock</v>
    <v>44456.998536990628</v>
    <v>1506</v>
    <v>638.59</v>
    <v>52899920000</v>
    <v>MSCI INC.</v>
    <v>MSCI INC.</v>
    <v>645.4</v>
    <v>78.542299999999997</v>
    <v>652.15</v>
    <v>641.66</v>
    <v>648</v>
    <v>82442290</v>
    <v>MSCI</v>
    <v>MSCI INC. (XNYS:MSCI)</v>
    <v>562315</v>
    <v>273231</v>
    <v>1998</v>
  </rv>
  <rv s="4">
    <v>1507</v>
  </rv>
  <rv s="0">
    <v>https://www.bing.com/financeapi/forcetrigger?t=aa7zjc&amp;q=XASX%3aMYL&amp;form=skydnc</v>
    <v>Learn more on Bing</v>
  </rv>
  <rv s="16">
    <v>en-US</v>
    <v>aa7zjc</v>
    <v>268435456</v>
    <v>1</v>
    <v>Powered by Refinitiv</v>
    <v>33</v>
    <v>MYANMAR METALS LIMITED (XASX:MYL)</v>
    <v>8</v>
    <v>34</v>
    <v>Finance</v>
    <v>12</v>
    <v>0.105</v>
    <v>6.7000000000000004E-2</v>
    <v>1.3744000000000001</v>
    <v>-1.4999999999999999E-2</v>
    <v>-0.17647099999999999</v>
    <v>AUD</v>
    <v>Myanmar Metals Limited, formerly Top End Minerals Limited, is engaged in mineral exploration. The Company controls exploration tenements in the Northern Territory, Australia. The Company's primary focus is on exploration of base metal project, in the Northern Territory, Australia. The Company's base metal project is located in Arnhem Land and comprises granted tenements EL26206 and EL30051. The Company has mineral rights other than diamonds for the farm-in tenements and holds all mineral rights for two tenements held in its own name. The Company's residual gravity anomaly is associated with an area defined by surface rock chip mineralization. The Company's exploration licenses are held under application and are located on Aboriginal Land. The Company holds various licenses located in western Arnhem Land closer to the East Alligator River uranium deposits (Ranger, Jabiluka, Koongarra, and Nabarlek).</v>
    <v>Australian Securities Exchange</v>
    <v>XASX</v>
    <v>XASX</v>
    <v>Suite 4, West Perth, PERTH, WESTERN AUSTRALIA, 6005 AU</v>
    <v>8.4000000000000005E-2</v>
    <v>Metals &amp; Mining</v>
    <v>Stock</v>
    <v>44227.333333333336</v>
    <v>1509</v>
    <v>6.9000000000000006E-2</v>
    <v>133077700</v>
    <v>MYANMAR METALS LIMITED</v>
    <v>MYANMAR METALS LIMITED</v>
    <v>8.4000000000000005E-2</v>
    <v>5.47</v>
    <v>8.5000000000000006E-2</v>
    <v>7.0000000000000007E-2</v>
    <v>1901110000</v>
    <v>MYL</v>
    <v>MYANMAR METALS LIMITED (XASX:MYL)</v>
    <v>11029885</v>
    <v>2007</v>
  </rv>
  <rv s="4">
    <v>1510</v>
  </rv>
  <rv s="0">
    <v>http://en.wikipedia.org/wiki/Nasdaq,_Inc.</v>
    <v>Wikipedia</v>
  </rv>
  <rv s="1">
    <v>0</v>
    <v>1512</v>
  </rv>
  <rv s="2">
    <v>6</v>
    <v>https://www.bing.com/th?id=AMMS_67871d0ebaa78d2b6478e1f6621a4d05&amp;qlt=95</v>
    <v>1513</v>
    <v>0</v>
    <v>https://www.bing.com/images/search?form=xlimg&amp;q=nasdaq+omx+group</v>
    <v>Image of Nasdaq, Inc.</v>
  </rv>
  <rv s="0">
    <v>https://www.bing.com/financeapi/forcetrigger?t=a1ydc7&amp;q=XNAS%3aNDAQ&amp;form=skydnc</v>
    <v>Learn more on Bing</v>
  </rv>
  <rv s="3">
    <v>en-US</v>
    <v>a1ydc7</v>
    <v>268435456</v>
    <v>1</v>
    <v>Powered by Refinitiv</v>
    <v>0</v>
    <v>Nasdaq, Inc. (XNAS:NDAQ)</v>
    <v>3</v>
    <v>4</v>
    <v>Finance</v>
    <v>5</v>
    <v>199.88</v>
    <v>118.01</v>
    <v>0.84209999999999996</v>
    <v>-2.5299999999999998</v>
    <v>0</v>
    <v>-1.2945999999999999E-2</v>
    <v>0</v>
    <v>USD</v>
    <v>Nasdaq, Inc. is a global technology company serving the capital markets and other industries. The Company manages, operates, and provides its products and services in four business segments, including Market Services, Corporate Platforms, Investment Intelligence and Market Technology. The Market Services segment includes its equity derivative trading and clearing, cash equity trading, fixed income and commodities trading and clearing (FICC) and trade management services businesses. The Corporate Platforms segment includes its listing services, and investor relations and environmental, social and governance (IR &amp; ESG) services businesses. The Investment Intelligence segment includes its market data, index and analytics businesses. The Market Technology segment is a global technology solutions provider and partner to exchanges, clearing organizations, central securities depositories, regulators, banks, brokers, buy-side firms and corporate businesses.</v>
    <v>5696</v>
    <v>Nasdaq Stock Market</v>
    <v>XNAS</v>
    <v>XNAS</v>
    <v>151 W. 42ND STREET, NEW YORK, NY, 10036 US</v>
    <v>194.91</v>
    <v>1514</v>
    <v>Investment Banking &amp; Investment Services</v>
    <v>Stock</v>
    <v>44456.986624756253</v>
    <v>1515</v>
    <v>191</v>
    <v>32253620000</v>
    <v>Nasdaq, Inc.</v>
    <v>Nasdaq, Inc.</v>
    <v>194.86</v>
    <v>28.9374</v>
    <v>195.43</v>
    <v>192.9</v>
    <v>192.9</v>
    <v>167203800</v>
    <v>NDAQ</v>
    <v>Nasdaq, Inc. (XNAS:NDAQ)</v>
    <v>1263426</v>
    <v>512835</v>
    <v>1979</v>
  </rv>
  <rv s="4">
    <v>1516</v>
  </rv>
  <rv s="0">
    <v>http://en.wikipedia.org/wiki/NOV_Inc.</v>
    <v>Wikipedia</v>
  </rv>
  <rv s="1">
    <v>0</v>
    <v>1518</v>
  </rv>
  <rv s="2">
    <v>6</v>
    <v>https://www.bing.com/th?id=AMMS_bc8ccf065c664aee3964c7d76126509a&amp;qlt=95</v>
    <v>1519</v>
    <v>0</v>
    <v>https://www.bing.com/images/search?form=xlimg&amp;q=national+oilwell+varco</v>
    <v>Image of NOV INC.</v>
  </rv>
  <rv s="0">
    <v>https://www.bing.com/financeapi/forcetrigger?t=a1yo1h&amp;q=XNYS%3aNOV&amp;form=skydnc</v>
    <v>Learn more on Bing</v>
  </rv>
  <rv s="3">
    <v>en-US</v>
    <v>a1yo1h</v>
    <v>268435456</v>
    <v>1</v>
    <v>Powered by Refinitiv</v>
    <v>0</v>
    <v>NOV INC. (XNYS:NOV)</v>
    <v>3</v>
    <v>4</v>
    <v>Finance</v>
    <v>5</v>
    <v>18.02</v>
    <v>7.7</v>
    <v>2.3151999999999999</v>
    <v>-0.42</v>
    <v>1.9417E-2</v>
    <v>-3.0413000000000003E-2</v>
    <v>0.26</v>
    <v>USD</v>
    <v>Nov Inc., formerly National Oilwell Varco, Inc., is an oilfield equipment manufacturer and technology provider. The Company operates through four segments: Rig Technologies, Wellbore Technologies and Completion &amp; Production Solutions. The Rig Technologies segment designs, manufactures, sells, and supports land rigs, offshore drilling equipment packages, and drilling rig components. The Wellbore Technologies segment designs, manufactures, rents and sells a range of equipment and technologies used to perform drilling operations. The Completion &amp; Production Solutions segment integrates technologies for well completions and oil and gas production.</v>
    <v>27631</v>
    <v>New York Stock Exchange</v>
    <v>XNYS</v>
    <v>XNYS</v>
    <v>7909 PARKWOOD CIRCLE DR, HOUSTON, TX, 77036 US</v>
    <v>14</v>
    <v>1520</v>
    <v>Oil &amp; Gas Related Equipment and Services</v>
    <v>Stock</v>
    <v>44456.985905474219</v>
    <v>1521</v>
    <v>13.25</v>
    <v>5231528000</v>
    <v>NOV INC.</v>
    <v>NOV INC.</v>
    <v>13.78</v>
    <v>0</v>
    <v>13.81</v>
    <v>13.39</v>
    <v>13.65</v>
    <v>390704100</v>
    <v>NOV</v>
    <v>NOV INC. (XNYS:NOV)</v>
    <v>89460777</v>
    <v>4505015</v>
    <v>1995</v>
  </rv>
  <rv s="4">
    <v>1522</v>
  </rv>
  <rv s="0">
    <v>http://en.wikipedia.org/wiki/NetApp</v>
    <v>Wikipedia</v>
  </rv>
  <rv s="1">
    <v>0</v>
    <v>1524</v>
  </rv>
  <rv s="2">
    <v>6</v>
    <v>https://www.bing.com/th?id=AMMS_6d05f52cc0fc45193049c04e09f5cbb7&amp;qlt=95</v>
    <v>1525</v>
    <v>0</v>
    <v>https://www.bing.com/images/search?form=xlimg&amp;q=netapp</v>
    <v>Image of NETAPP, INC.</v>
  </rv>
  <rv s="0">
    <v>https://www.bing.com/financeapi/forcetrigger?t=a1yrar&amp;q=XNAS%3aNTAP&amp;form=skydnc</v>
    <v>Learn more on Bing</v>
  </rv>
  <rv s="3">
    <v>en-US</v>
    <v>a1yrar</v>
    <v>268435456</v>
    <v>1</v>
    <v>Powered by Refinitiv</v>
    <v>0</v>
    <v>NETAPP, INC. (XNAS:NTAP)</v>
    <v>3</v>
    <v>4</v>
    <v>Finance</v>
    <v>5</v>
    <v>93.674999999999997</v>
    <v>40.46</v>
    <v>1.3021</v>
    <v>-2.95</v>
    <v>-1.8109E-2</v>
    <v>-3.1733999999999998E-2</v>
    <v>-1.63</v>
    <v>USD</v>
    <v>NetApp, Inc. (NetApp) is a cloud-led, data-centric software company. The Company provides systems, software and cloud services that enable them to run their applications optimally from data center to cloud, whether they are developing in the cloud, moving to the cloud, or creating their own cloudlike experiences. It operates in one industry segment: the design, manufacturing, marketing, and technical support of storage and data management solutions. NetApp's public cloud services are delivered as cloud-based software and as Software-as-a-Service. The public cloud services portfolio is categorized into four solution areas: cloud storage, cloud controls, cloud services and analytics and cloud optimization. Its hybrid cloud solutions are a portfolio of offerings that deliver on-premises, private cloud, and hybrid cloud services, designed to operate with public cloud data services. Its portfolio is categorized into three solution areas: data storage, data protection and data management.</v>
    <v>11000</v>
    <v>Nasdaq Stock Market</v>
    <v>XNAS</v>
    <v>XNAS</v>
    <v>1395 Crossman Ave, SUNNYVALE, CA, 94089-1114 US</v>
    <v>92.52</v>
    <v>1526</v>
    <v>Computers, Phones &amp; Household Electronics</v>
    <v>Stock</v>
    <v>44456.971453251565</v>
    <v>1527</v>
    <v>89.795000000000002</v>
    <v>20128880000</v>
    <v>NETAPP, INC.</v>
    <v>NETAPP, INC.</v>
    <v>92.27</v>
    <v>24.763000000000002</v>
    <v>92.96</v>
    <v>90.01</v>
    <v>88.38</v>
    <v>223629400</v>
    <v>NTAP</v>
    <v>NETAPP, INC. (XNAS:NTAP)</v>
    <v>2367371</v>
    <v>1630852</v>
    <v>2001</v>
  </rv>
  <rv s="4">
    <v>1528</v>
  </rv>
  <rv s="0">
    <v>http://en.wikipedia.org/wiki/Netflix</v>
    <v>Wikipedia</v>
  </rv>
  <rv s="1">
    <v>0</v>
    <v>1530</v>
  </rv>
  <rv s="2">
    <v>6</v>
    <v>https://www.bing.com/th?id=AMMS_61c0f4eda3ea9d8b58d8696b473015ad&amp;qlt=95</v>
    <v>1531</v>
    <v>0</v>
    <v>https://www.bing.com/images/search?form=xlimg&amp;q=netflix</v>
    <v>Image of NETFLIX, INC.</v>
  </rv>
  <rv s="0">
    <v>https://www.bing.com/financeapi/forcetrigger?t=a1ygoc&amp;q=XNAS%3aNFLX&amp;form=skydnc</v>
    <v>Learn more on Bing</v>
  </rv>
  <rv s="3">
    <v>en-US</v>
    <v>a1ygoc</v>
    <v>268435456</v>
    <v>1</v>
    <v>Powered by Refinitiv</v>
    <v>0</v>
    <v>NETFLIX, INC. (XNAS:NFLX)</v>
    <v>3</v>
    <v>4</v>
    <v>Finance</v>
    <v>5</v>
    <v>615.6</v>
    <v>463.41</v>
    <v>0.75349999999999995</v>
    <v>2.85</v>
    <v>-3.4610000000000001E-3</v>
    <v>4.8589999999999996E-3</v>
    <v>-2.04</v>
    <v>USD</v>
    <v>Netflix, Inc. is a provider of subscription streaming entertainment service. The Company has paid streaming memberships in over 190 countries and it allows members to watch a variety of television (TV) series, documentaries and feature films across a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Members can watch content from Netflix through any Internet-connected device, including televisions (TVs), digital video players, television set-top boxes and mobile devices. The Company acquires, licenses and produces content, including original programing.</v>
    <v>9400</v>
    <v>Nasdaq Stock Market</v>
    <v>XNAS</v>
    <v>XNAS</v>
    <v>100 Winchester Cir, LOS GATOS, CA, 95032-1815 US</v>
    <v>590.28</v>
    <v>1532</v>
    <v>Software &amp; IT Services</v>
    <v>Stock</v>
    <v>44456.999827534375</v>
    <v>1533</v>
    <v>580.8501</v>
    <v>260843900000</v>
    <v>NETFLIX, INC.</v>
    <v>NETFLIX, INC.</v>
    <v>587.85</v>
    <v>62.039099999999998</v>
    <v>586.5</v>
    <v>589.35</v>
    <v>587.30999999999995</v>
    <v>442595900</v>
    <v>NFLX</v>
    <v>NETFLIX, INC. (XNAS:NFLX)</v>
    <v>4145145</v>
    <v>3292702</v>
    <v>1997</v>
  </rv>
  <rv s="4">
    <v>1534</v>
  </rv>
  <rv s="0">
    <v>http://en.wikipedia.org/wiki/Newell_Brands</v>
    <v>Wikipedia</v>
  </rv>
  <rv s="1">
    <v>0</v>
    <v>1536</v>
  </rv>
  <rv s="2">
    <v>6</v>
    <v>https://www.bing.com/th?id=AMMS_19b07f1f34f5593a6dd1611c4bb19817&amp;qlt=95</v>
    <v>1537</v>
    <v>0</v>
    <v>https://www.bing.com/images/search?form=xlimg&amp;q=newell+rubbermaid</v>
    <v>Image of NEWELL BRANDS INC.</v>
  </rv>
  <rv s="0">
    <v>https://www.bing.com/financeapi/forcetrigger?t=a1ywu2&amp;q=XNAS%3aNWL&amp;form=skydnc</v>
    <v>Learn more on Bing</v>
  </rv>
  <rv s="3">
    <v>en-US</v>
    <v>a1ywu2</v>
    <v>268435456</v>
    <v>1</v>
    <v>Powered by Refinitiv</v>
    <v>0</v>
    <v>NEWELL BRANDS INC. (XNAS:NWL)</v>
    <v>3</v>
    <v>4</v>
    <v>Finance</v>
    <v>5</v>
    <v>30.1</v>
    <v>16.559999999999999</v>
    <v>0.9355</v>
    <v>-0.2</v>
    <v>-5.2399999999999999E-3</v>
    <v>-7.9969999999999989E-3</v>
    <v>-0.13</v>
    <v>USD</v>
    <v>Newell Brands Inc. is a consumer goods company. The Company has a portfolio of brands, including Paper Mate, Sharpie, Dymo, EXPO, Parker, Elmer’s, Coleman, Marmot, Oster, Sunbeam, FoodSaver, Mr. Coffee, Graco, Baby Jogger, NUK, Calphalon, Rubbermaid, Contigo, First Alert and Yankee Candle. The Company operates under three segments: Food and Appliances (comprised of Appliances &amp; Cookware and Food divisions), Home and Outdoor Living (comprised of Home Fragrance, Outdoor &amp; Recreation and Connected Home &amp; Security divisions), and Learning and Development (comprised of Writing and Baby &amp; Parenting divisions).</v>
    <v>31000</v>
    <v>Nasdaq Stock Market</v>
    <v>XNAS</v>
    <v>XNAS</v>
    <v>6655 Peachtree Dunwoody Rd, ATLANTA, GA, 30328 US</v>
    <v>25.055</v>
    <v>1538</v>
    <v>Household Goods</v>
    <v>Stock</v>
    <v>44456.926244814065</v>
    <v>1539</v>
    <v>24.68</v>
    <v>10554170000</v>
    <v>NEWELL BRANDS INC.</v>
    <v>NEWELL BRANDS INC.</v>
    <v>24.83</v>
    <v>14.8628</v>
    <v>25.01</v>
    <v>24.81</v>
    <v>24.68</v>
    <v>425400000</v>
    <v>NWL</v>
    <v>NEWELL BRANDS INC. (XNAS:NWL)</v>
    <v>4304558</v>
    <v>2015137</v>
    <v>1987</v>
  </rv>
  <rv s="4">
    <v>1540</v>
  </rv>
  <rv s="0">
    <v>http://es.wikipedia.org/wiki/Newmont_Mining_Corporation</v>
    <v>Wikipedia</v>
  </rv>
  <rv s="1">
    <v>0</v>
    <v>1542</v>
  </rv>
  <rv s="2">
    <v>6</v>
    <v>https://www.bing.com/th?id=AMMS_dfe410b95d6678449580544f751cf8a5&amp;qlt=95</v>
    <v>1543</v>
    <v>0</v>
    <v>https://www.bing.com/images/search?form=xlimg&amp;q=newmont+mining+corporation</v>
    <v>Image of NEWMONT CORPORATION</v>
  </rv>
  <rv s="0">
    <v>https://www.bing.com/financeapi/forcetrigger?t=a1yeec&amp;q=XNYS%3aNEM&amp;form=skydnc</v>
    <v>Learn more on Bing</v>
  </rv>
  <rv s="3">
    <v>en-US</v>
    <v>a1yeec</v>
    <v>268435456</v>
    <v>1</v>
    <v>Powered by Refinitiv</v>
    <v>0</v>
    <v>NEWMONT CORPORATION (XNYS:NEM)</v>
    <v>3</v>
    <v>4</v>
    <v>Finance</v>
    <v>5</v>
    <v>75.31</v>
    <v>54.18</v>
    <v>0.25090000000000001</v>
    <v>-0.21</v>
    <v>1.6300000000000002E-3</v>
    <v>-3.7890000000000003E-3</v>
    <v>0.09</v>
    <v>USD</v>
    <v>Newmont Corporation is a gold company. The Company is focused on production and exploration of gold, copper, silver, zinc and lead. It operates in the United States, Canada, Mexico, Dominican Republic, Peru, Suriname, Argentina, Chile, Australia and Ghana. The Company's segments include North America, South America, Australia, Africa and Nevada. North America segment consists primarily of Cripple Creek &amp; Victor in the United States of America, Musselwhite, Porcupine and Eleonore in Canada and Penasquito in Mexico. South America segment consists primarily of Yanacocha in Peru, Merian in Suriname, Cerro Negro in Argentina and the Pueblo Viejo mine. Its Australia segment consists of Boddington and Tanami in Australia. The Company's Africa segment consists of Ahafo and Akyem in Ghana. Its Nevada segment consists of Nevada Gold Mines (NGM), which is located in Elko, Nevada.</v>
    <v>14300</v>
    <v>New York Stock Exchange</v>
    <v>XNYS</v>
    <v>XNYS</v>
    <v>6900 E Layton Ave, Suite 700, DENVER, CO, 80237 US</v>
    <v>55.3095</v>
    <v>1544</v>
    <v>Metals &amp; Mining</v>
    <v>Stock</v>
    <v>44456.99609107578</v>
    <v>1545</v>
    <v>54.54</v>
    <v>44127750000</v>
    <v>NEWMONT CORPORATION</v>
    <v>NEWMONT CORPORATION</v>
    <v>54.95</v>
    <v>17.1829</v>
    <v>55.43</v>
    <v>55.22</v>
    <v>55.31</v>
    <v>799126100</v>
    <v>NEM</v>
    <v>NEWMONT CORPORATION (XNYS:NEM)</v>
    <v>10447405</v>
    <v>5044515</v>
    <v>2001</v>
  </rv>
  <rv s="4">
    <v>1546</v>
  </rv>
  <rv s="0">
    <v>http://en.wikipedia.org/wiki/News_Corp</v>
    <v>Wikipedia</v>
  </rv>
  <rv s="1">
    <v>0</v>
    <v>1548</v>
  </rv>
  <rv s="2">
    <v>6</v>
    <v>https://www.bing.com/th?id=AMMS_3cd49869286fe50c36774dce0289d14f&amp;qlt=95</v>
    <v>1549</v>
    <v>0</v>
    <v>https://www.bing.com/images/search?form=xlimg&amp;q=news+corp</v>
    <v>Image of NEWS CORPORATION</v>
  </rv>
  <rv s="0">
    <v>https://www.bing.com/financeapi/forcetrigger?t=a1yx9c&amp;q=XNAS%3aNWSA&amp;form=skydnc</v>
    <v>Learn more on Bing</v>
  </rv>
  <rv s="3">
    <v>en-US</v>
    <v>a1yx9c</v>
    <v>268435456</v>
    <v>1</v>
    <v>Powered by Refinitiv</v>
    <v>0</v>
    <v>NEWS CORPORATION (XNAS:NWSA)</v>
    <v>3</v>
    <v>4</v>
    <v>Finance</v>
    <v>5</v>
    <v>27.965</v>
    <v>12.79</v>
    <v>1.5366</v>
    <v>-0.12</v>
    <v>0</v>
    <v>-5.3400000000000001E-3</v>
    <v>0</v>
    <v>USD</v>
    <v>News Corp is a media and information services company. The Company has businesses across a range of media, including news and information services, subscription video services in Australia, book publishing and digital real estate services. Its segments include News and Information Services, Subscription Video Services, Book Publishing and Digital Real Estate Services. The News and Information Services segment includes its global print, digital and broadcast radio media platforms. Subscription Video Services segment provides video sports, entertainment and news services to pay-tv subscribers and other commercial licensees. Book Publishing segment consists of HarperCollins, a consumer book publisher with operations in approximately 17 countries and particular strengths in general fiction, nonfiction, children’s and religious publishing. Digital Real Estate Services segment consists of the Company’s interest in REA Group and interest in Move.</v>
    <v>24000</v>
    <v>Nasdaq Stock Market</v>
    <v>XNAS</v>
    <v>XNAS</v>
    <v>1211 Avenue of the Americas, NEW YORK, NY, 10036-8701 US</v>
    <v>22.59</v>
    <v>1550</v>
    <v>Media &amp; Publishing</v>
    <v>Stock</v>
    <v>44456.860186515623</v>
    <v>1551</v>
    <v>22.155000000000001</v>
    <v>13081550000</v>
    <v>NEWS CORPORATION</v>
    <v>NEWS CORPORATION</v>
    <v>22.44</v>
    <v>40.183799999999998</v>
    <v>22.47</v>
    <v>22.35</v>
    <v>22.35</v>
    <v>590842300</v>
    <v>NWSA</v>
    <v>NEWS CORPORATION (XNAS:NWSA)</v>
    <v>4683529</v>
    <v>2273304</v>
    <v>2012</v>
  </rv>
  <rv s="4">
    <v>1552</v>
  </rv>
  <rv s="0">
    <v>https://www.bing.com/financeapi/forcetrigger?t=a1yx6h&amp;q=XNAS%3aNWS&amp;form=skydnc</v>
    <v>Learn more on Bing</v>
  </rv>
  <rv s="17">
    <v>en-US</v>
    <v>a1yx6h</v>
    <v>268435456</v>
    <v>1</v>
    <v>Powered by Refinitiv</v>
    <v>35</v>
    <v>NEWS CORPORATION (XNAS:NWS)</v>
    <v>3</v>
    <v>36</v>
    <v>Finance</v>
    <v>5</v>
    <v>26.21</v>
    <v>12.68</v>
    <v>1.5366</v>
    <v>-0.27</v>
    <v>-7.8230000000000001E-3</v>
    <v>-1.2273000000000001E-2</v>
    <v>-0.17</v>
    <v>USD</v>
    <v>News Corp is a media and information services company. The Company has businesses across a range of media, including news and information services, subscription video services in Australia, book publishing and digital real estate services. Its segments include News and Information Services, Subscription Video Services, Book Publishing and Digital Real Estate Services. The News and Information Services segment includes its global print, digital and broadcast radio media platforms. Subscription Video Services segment provides video sports, entertainment and news services to pay-tv subscribers and other commercial licensees. Book Publishing segment consists of HarperCollins, a consumer book publisher with operations in approximately 17 countries and particular strengths in general fiction, nonfiction, children’s and religious publishing. Digital Real Estate Services segment consists of the Company’s interest in REA Group and interest in Move.</v>
    <v>24000</v>
    <v>Nasdaq Stock Market</v>
    <v>XNAS</v>
    <v>XNAS</v>
    <v>1211 Avenue of the Americas, NEW YORK, NY, 10036-8701 US</v>
    <v>22.01</v>
    <v>1550</v>
    <v>Media &amp; Publishing</v>
    <v>Stock</v>
    <v>44456.958022407031</v>
    <v>1554</v>
    <v>21.61</v>
    <v>13081550000</v>
    <v>NEWS CORPORATION</v>
    <v>NEWS CORPORATION</v>
    <v>21.94</v>
    <v>22</v>
    <v>21.73</v>
    <v>21.56</v>
    <v>590842300</v>
    <v>NWS</v>
    <v>NEWS CORPORATION (XNAS:NWS)</v>
    <v>1541704</v>
    <v>522394</v>
    <v>2012</v>
  </rv>
  <rv s="4">
    <v>1555</v>
  </rv>
  <rv s="0">
    <v>http://en.wikipedia.org/wiki/NextEra_Energy</v>
    <v>Wikipedia</v>
  </rv>
  <rv s="1">
    <v>0</v>
    <v>1557</v>
  </rv>
  <rv s="2">
    <v>6</v>
    <v>https://www.bing.com/th?id=AMMS_a617a201cd25debc37efa47f02bab828&amp;qlt=95</v>
    <v>1558</v>
    <v>0</v>
    <v>https://www.bing.com/images/search?form=xlimg&amp;q=nextera+energy</v>
    <v>Image of NEXTERA ENERGY, INC.</v>
  </rv>
  <rv s="0">
    <v>https://www.bing.com/financeapi/forcetrigger?t=a1ye2w&amp;q=XNYS%3aNEE&amp;form=skydnc</v>
    <v>Learn more on Bing</v>
  </rv>
  <rv s="3">
    <v>en-US</v>
    <v>a1ye2w</v>
    <v>268435456</v>
    <v>1</v>
    <v>Powered by Refinitiv</v>
    <v>0</v>
    <v>NEXTERA ENERGY, INC. (XNYS:NEE)</v>
    <v>3</v>
    <v>4</v>
    <v>Finance</v>
    <v>5</v>
    <v>87.69</v>
    <v>66.784999999999997</v>
    <v>0.1966</v>
    <v>-2.36</v>
    <v>-1.7150000000000002E-3</v>
    <v>-2.8094999999999998E-2</v>
    <v>-0.14000000000000001</v>
    <v>USD</v>
    <v>NextEra Energy, Inc. (NEE) is a holding company. NEE is an electric power and energy infrastructure company in North America and, through its subsidiary NextEra Energy Resources, LLC (NEER) and its affiliated entities, is the generator of renewable energy from the wind and sun. Its segments include FPL, including Gulf Power,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and operation of long-term contracted assets with a focus on renewable projects. The NEER segment owns, develops, constructs, manages and operates electric generation facilities in wholesale energy markets in the United States and Canada. NEER also engages in energy-related commodity marketing and trading activities, including entering into financial and physical contracts.</v>
    <v>14900</v>
    <v>New York Stock Exchange</v>
    <v>XNYS</v>
    <v>XNYS</v>
    <v>700 Universe Blvd, JUNO BEACH, FL, 33408 US</v>
    <v>83.93</v>
    <v>1559</v>
    <v>Electrical Utilities &amp; IPPs</v>
    <v>Stock</v>
    <v>44456.999308043749</v>
    <v>1560</v>
    <v>81.545000000000002</v>
    <v>160157800000</v>
    <v>NEXTERA ENERGY, INC.</v>
    <v>NEXTERA ENERGY, INC.</v>
    <v>83.4</v>
    <v>51.2074</v>
    <v>84</v>
    <v>81.64</v>
    <v>81.5</v>
    <v>1961757000</v>
    <v>NEE</v>
    <v>NEXTERA ENERGY, INC. (XNYS:NEE)</v>
    <v>15398326</v>
    <v>6157037</v>
    <v>1984</v>
  </rv>
  <rv s="4">
    <v>1561</v>
  </rv>
  <rv s="0">
    <v>http://en.wikipedia.org/wiki/Nielsen_Holdings</v>
    <v>Wikipedia</v>
  </rv>
  <rv s="1">
    <v>0</v>
    <v>1563</v>
  </rv>
  <rv s="2">
    <v>6</v>
    <v>https://www.bing.com/th?id=AMMS_d507b6dbad615a89865b8c0951cfb1d8&amp;qlt=95</v>
    <v>1564</v>
    <v>0</v>
    <v>https://www.bing.com/images/search?form=xlimg&amp;q=nielsen+n+v</v>
    <v>Image of NIELSEN HOLDINGS PLC</v>
  </rv>
  <rv s="0">
    <v>https://www.bing.com/financeapi/forcetrigger?t=a1ykoc&amp;q=XNYS%3aNLSN&amp;form=skydnc</v>
    <v>Learn more on Bing</v>
  </rv>
  <rv s="3">
    <v>en-US</v>
    <v>a1ykoc</v>
    <v>268435456</v>
    <v>1</v>
    <v>Powered by Refinitiv</v>
    <v>0</v>
    <v>NIELSEN HOLDINGS PLC (XNYS:NLSN)</v>
    <v>3</v>
    <v>4</v>
    <v>Finance</v>
    <v>5</v>
    <v>28.42</v>
    <v>13.125</v>
    <v>1.4382999999999999</v>
    <v>-0.09</v>
    <v>3.0020000000000003E-3</v>
    <v>-4.4819999999999999E-3</v>
    <v>0.06</v>
    <v>USD</v>
    <v>Nielsen Holdings plc is a global measurement and data analytics company. The Company provides to clients an understanding of what consumers watch and what they buy and how those choices intersect. Its segments include Nielsen Global Connect and Nielsen Global Media, consisting principally of television, radio, online and mobile audience and advertising measurement services and corresponding analytics. Its segment product categories: Audience Measurement and Plan/Optimize in Media and Measure and Predict/Activate in Connect. Its Media segment provides viewership and listening data and analytics primarily to media publishers and marketers and their advertising agencies for television, radio and digital viewing and listening platforms. Its Connect segment provides measurement services, which includes tracking and scan data primarily transactional measurement data and consumer behavior information, and analytical services to businesses in the consumer-packaged goods (CPG) industry.</v>
    <v>43000</v>
    <v>New York Stock Exchange</v>
    <v>XNYS</v>
    <v>XNYS</v>
    <v>85 Broad St, NEW YORK, NY, 10004-2434 US</v>
    <v>20.170000000000002</v>
    <v>1565</v>
    <v>Media &amp; Publishing</v>
    <v>Stock</v>
    <v>44456.958333367969</v>
    <v>1566</v>
    <v>19.86</v>
    <v>7172415000</v>
    <v>NIELSEN HOLDINGS PLC</v>
    <v>NIELSEN HOLDINGS PLC</v>
    <v>19.87</v>
    <v>30.876200000000001</v>
    <v>20.079999999999998</v>
    <v>19.989999999999998</v>
    <v>20.05</v>
    <v>358800100</v>
    <v>NLSN</v>
    <v>NIELSEN HOLDINGS PLC (XNYS:NLSN)</v>
    <v>5658368</v>
    <v>4362197</v>
    <v>2015</v>
  </rv>
  <rv s="4">
    <v>1567</v>
  </rv>
  <rv s="0">
    <v>http://en.wikipedia.org/wiki/Nike,_Inc.</v>
    <v>Wikipedia</v>
  </rv>
  <rv s="1">
    <v>0</v>
    <v>1569</v>
  </rv>
  <rv s="2">
    <v>6</v>
    <v>https://www.bing.com/th?id=AMMS_c80a0742f96c703ccb2c230701098a7d&amp;qlt=95</v>
    <v>1570</v>
    <v>0</v>
    <v>https://www.bing.com/images/search?form=xlimg&amp;q=nike+inc</v>
    <v>Image of NIKE, INC.</v>
  </rv>
  <rv s="0">
    <v>https://www.bing.com/financeapi/forcetrigger?t=a1yjxm&amp;q=XNYS%3aNKE&amp;form=skydnc</v>
    <v>Learn more on Bing</v>
  </rv>
  <rv s="3">
    <v>en-US</v>
    <v>a1yjxm</v>
    <v>268435456</v>
    <v>1</v>
    <v>Powered by Refinitiv</v>
    <v>0</v>
    <v>NIKE, INC. (XNYS:NKE)</v>
    <v>3</v>
    <v>4</v>
    <v>Finance</v>
    <v>5</v>
    <v>174.38</v>
    <v>111.74</v>
    <v>0.86960000000000004</v>
    <v>-1.18</v>
    <v>-2.6210000000000001E-3</v>
    <v>-7.4870000000000006E-3</v>
    <v>-0.41</v>
    <v>USD</v>
    <v>NIKE, Inc. is engaged in the designing, marketing and distributing of athletic footwear, apparel, equipment and accessories for sports and fitness activities. The Company's operating segments include North America, Europe, Middle East &amp; Africa (EMEA), Greater China, and Asia Pacific &amp; Latin America (APLA). It focuses its NIKE Brand product offerings in categories such as Running, NIKE Basketball, the Jordan Brand, Football (Soccer), Training and Sportswear. It also markets products designed for kids, as well as for other athletic and recreational uses such as American football, baseball, cricket, golf, lacrosse, skateboarding, tennis, volleyball, walking, wrestling and other outdoor activities. It sells a line of performance equipment and accessories under the NIKE Brand name, including bags, socks, sport balls, eyewear, timepieces, digital devices, bats, gloves, protective equipment and other equipment designed for sports activities.</v>
    <v>73300</v>
    <v>New York Stock Exchange</v>
    <v>XNYS</v>
    <v>XNYS</v>
    <v>1 SW Bowerman Dr, BEAVERTON, OR, 97005-6453 US</v>
    <v>161</v>
    <v>1571</v>
    <v>Textiles &amp; Apparel</v>
    <v>Stock</v>
    <v>44456.999923760937</v>
    <v>1572</v>
    <v>156.065</v>
    <v>247628200000</v>
    <v>NIKE, INC.</v>
    <v>NIKE, INC.</v>
    <v>157.96</v>
    <v>44.302300000000002</v>
    <v>157.6</v>
    <v>156.41999999999999</v>
    <v>156.01</v>
    <v>1583098000</v>
    <v>NKE</v>
    <v>NIKE, INC. (XNYS:NKE)</v>
    <v>7947833</v>
    <v>4944478</v>
    <v>1969</v>
  </rv>
  <rv s="4">
    <v>1573</v>
  </rv>
  <rv s="0">
    <v>https://www.bing.com/financeapi/forcetrigger?t=a1yism&amp;q=XNYS%3aNI&amp;form=skydnc</v>
    <v>Learn more on Bing</v>
  </rv>
  <rv s="5">
    <v>en-US</v>
    <v>a1yism</v>
    <v>268435456</v>
    <v>1</v>
    <v>Powered by Refinitiv</v>
    <v>7</v>
    <v>NISOURCE INC. (XNYS:NI)</v>
    <v>8</v>
    <v>9</v>
    <v>Finance</v>
    <v>5</v>
    <v>26.6</v>
    <v>21.09</v>
    <v>0.32440000000000002</v>
    <v>-0.02</v>
    <v>8.3230000000000001E-4</v>
    <v>-8.3159999999999994E-4</v>
    <v>0.02</v>
    <v>USD</v>
    <v>NiSource Inc. is an energy holding company. The Company is engaged in the distribution of natural gas. The Company operates through two business segments: Gas Distribution Operations and Electric Operations. The Company's Gas Distribution Operations segment provides natural gas service and transportation for residential, commercial and industrial customers in Ohio, Pennsylvania, Virginia, Kentucky, Maryland, Indiana and Massachusetts. As of December 31, 2016, the Company's Electric Operations segment provided electric services in 20 counties in the northern part of Indiana. The Company's electric operations segment generated, transmitted and distributed electricity through the Company's subsidiary NIPSCO to approximately 466,000 customers in 20 counties in the northern part of Indiana and engaged in wholesale and transmission transactions, as of December 31, 2016. NIPSCO owned and operated three coal-fired electric generating stations, as of December 31, 2016.</v>
    <v>7301</v>
    <v>New York Stock Exchange</v>
    <v>XNYS</v>
    <v>XNYS</v>
    <v>801 E 86th Ave, MERRILLVILLE, IN, 46410-6272 US</v>
    <v>24.19</v>
    <v>Multiline Utilities</v>
    <v>Stock</v>
    <v>44456.958333356248</v>
    <v>1575</v>
    <v>23.97</v>
    <v>9429621000</v>
    <v>NISOURCE INC.</v>
    <v>NISOURCE INC.</v>
    <v>24.11</v>
    <v>45.692900000000002</v>
    <v>24.05</v>
    <v>24.03</v>
    <v>24.05</v>
    <v>392410400</v>
    <v>NI</v>
    <v>NISOURCE INC. (XNYS:NI)</v>
    <v>6367530</v>
    <v>3102269</v>
    <v>2000</v>
  </rv>
  <rv s="4">
    <v>1576</v>
  </rv>
  <rv s="0">
    <v>http://en.wikipedia.org/wiki/Nordstrom</v>
    <v>Wikipedia</v>
  </rv>
  <rv s="1">
    <v>0</v>
    <v>1578</v>
  </rv>
  <rv s="2">
    <v>6</v>
    <v>https://www.bing.com/th?id=AMMS_c61e0a90574870d40e0b16530b610a05&amp;qlt=95</v>
    <v>1579</v>
    <v>0</v>
    <v>https://www.bing.com/images/search?form=xlimg&amp;q=nordstrom</v>
    <v>Image of NORDSTROM, INC.</v>
  </rv>
  <rv s="0">
    <v>https://www.bing.com/financeapi/forcetrigger?t=a1wdar&amp;q=XNYS%3aJWN&amp;form=skydnc</v>
    <v>Learn more on Bing</v>
  </rv>
  <rv s="3">
    <v>en-US</v>
    <v>a1wdar</v>
    <v>268435456</v>
    <v>1</v>
    <v>Powered by Refinitiv</v>
    <v>0</v>
    <v>NORDSTROM, INC. (XNYS:JWN)</v>
    <v>3</v>
    <v>4</v>
    <v>Finance</v>
    <v>5</v>
    <v>46.45</v>
    <v>11.72</v>
    <v>2.4180999999999999</v>
    <v>0.19</v>
    <v>-1.067E-3</v>
    <v>6.803E-3</v>
    <v>-0.03</v>
    <v>USD</v>
    <v>Nordstrom, Inc. is a fashion specialty retailer in the United States. The Company offers private labeled apparel, shoes, cosmetics and accessories for women, men, young adults and children. The Company serves customers through retail segment, which includes Full-Price and Off-Price businesses. The Company’s operations consist of its Nordstrom U.S. and Canada full-line stores, the United States and Canada Nordstrom Rack stores, Jeffrey boutiques, Last Chance clearance stores, Trunk Club clubhouses and Nordstrom Local. Additionally, the Company’s customers are also served online through Nordstrom.com, Nordstromrack.com, HauteLook and TrunkClub.com.</v>
    <v>62000</v>
    <v>New York Stock Exchange</v>
    <v>XNYS</v>
    <v>XNYS</v>
    <v>1617 6th Ave, SEATTLE, WA, 98101-1707 US</v>
    <v>28.35</v>
    <v>1580</v>
    <v>Diversified Retail</v>
    <v>Stock</v>
    <v>44456.992599582809</v>
    <v>1581</v>
    <v>27.41</v>
    <v>4468911000</v>
    <v>NORDSTROM, INC.</v>
    <v>NORDSTROM, INC.</v>
    <v>28.11</v>
    <v>0</v>
    <v>27.93</v>
    <v>28.12</v>
    <v>28.09</v>
    <v>158922900</v>
    <v>JWN</v>
    <v>NORDSTROM, INC. (XNYS:JWN)</v>
    <v>5152955</v>
    <v>7060479</v>
    <v>1946</v>
  </rv>
  <rv s="4">
    <v>1582</v>
  </rv>
  <rv s="0">
    <v>https://www.bing.com/financeapi/forcetrigger?t=a1yq5r&amp;q=XNYS%3aNSC&amp;form=skydnc</v>
    <v>Learn more on Bing</v>
  </rv>
  <rv s="5">
    <v>en-US</v>
    <v>a1yq5r</v>
    <v>268435456</v>
    <v>1</v>
    <v>Powered by Refinitiv</v>
    <v>7</v>
    <v>NORFOLK SOUTHERN CORPORATION (XNYS:NSC)</v>
    <v>8</v>
    <v>9</v>
    <v>Finance</v>
    <v>5</v>
    <v>295.14</v>
    <v>196.15</v>
    <v>1.2904</v>
    <v>-1.96</v>
    <v>0</v>
    <v>-7.9030000000000003E-3</v>
    <v>0</v>
    <v>USD</v>
    <v>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The Company also transports overseas freight through various Atlantic and Gulf Coast ports. It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v>
    <v>20156</v>
    <v>New York Stock Exchange</v>
    <v>XNYS</v>
    <v>XNYS</v>
    <v>3 Commercial Pl, NORFOLK, VA, 23510-2108 US</v>
    <v>248.86500000000001</v>
    <v>Freight &amp; Logistics Services</v>
    <v>Stock</v>
    <v>44456.959967789066</v>
    <v>1584</v>
    <v>245.14599999999999</v>
    <v>60765040000</v>
    <v>NORFOLK SOUTHERN CORPORATION</v>
    <v>NORFOLK SOUTHERN CORPORATION</v>
    <v>246.91</v>
    <v>22.980799999999999</v>
    <v>248</v>
    <v>246.04</v>
    <v>246.04</v>
    <v>246972200</v>
    <v>NSC</v>
    <v>NORFOLK SOUTHERN CORPORATION (XNYS:NSC)</v>
    <v>2296598</v>
    <v>1182773</v>
    <v>2009</v>
  </rv>
  <rv s="4">
    <v>1585</v>
  </rv>
  <rv s="0">
    <v>https://www.bing.com/financeapi/forcetrigger?t=a1ysr7&amp;q=XNAS%3aNTRS&amp;form=skydnc</v>
    <v>Learn more on Bing</v>
  </rv>
  <rv s="5">
    <v>en-US</v>
    <v>a1ysr7</v>
    <v>268435456</v>
    <v>1</v>
    <v>Powered by Refinitiv</v>
    <v>7</v>
    <v>NORTHERN TRUST CORPORATION (XNAS:NTRS)</v>
    <v>8</v>
    <v>9</v>
    <v>Finance</v>
    <v>5</v>
    <v>123.1</v>
    <v>74.03</v>
    <v>1.1126</v>
    <v>-1.35</v>
    <v>-2.3110000000000001E-5</v>
    <v>-1.2322999999999999E-2</v>
    <v>-2.5000000000000001E-3</v>
    <v>USD</v>
    <v>Northern Trust Corporation is a financial holding company. The Company provides wealth management, asset servicing, asset management and banking solutions to corporations, institutions, families and individuals. Its segments include Corporate &amp; Institutional Services (C&amp;IS) and Wealth Management. The C&amp;IS segment is a provider of asset servicing and related services to corporate and public retirement funds, foundations, endowments, fund managers, insurance companies, sovereign wealth funds, and other institutional investors around the globe. The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20900</v>
    <v>Nasdaq Stock Market</v>
    <v>XNAS</v>
    <v>XNAS</v>
    <v>50 S La Salle St, CHICAGO, IL, 60603-1008 US</v>
    <v>110.16</v>
    <v>Investment Banking &amp; Investment Services</v>
    <v>Stock</v>
    <v>44456.855384270311</v>
    <v>1587</v>
    <v>107.26</v>
    <v>22548310000</v>
    <v>NORTHERN TRUST CORPORATION</v>
    <v>NORTHERN TRUST CORPORATION</v>
    <v>107.83280000000001</v>
    <v>18.684200000000001</v>
    <v>109.55</v>
    <v>108.2</v>
    <v>108.19750000000001</v>
    <v>208394800</v>
    <v>NTRS</v>
    <v>NORTHERN TRUST CORPORATION (XNAS:NTRS)</v>
    <v>1311812</v>
    <v>630271</v>
    <v>1971</v>
  </rv>
  <rv s="4">
    <v>1588</v>
  </rv>
  <rv s="0">
    <v>http://en.wikipedia.org/wiki/Northrop_Grumman</v>
    <v>Wikipedia</v>
  </rv>
  <rv s="1">
    <v>0</v>
    <v>1590</v>
  </rv>
  <rv s="2">
    <v>6</v>
    <v>https://www.bing.com/th?id=AMMS_883a251a8334676404b4a8c29933d93e&amp;qlt=95</v>
    <v>1591</v>
    <v>0</v>
    <v>https://www.bing.com/images/search?form=xlimg&amp;q=northrop+grumman</v>
    <v>Image of NORTHROP GRUMMAN CORPORATION</v>
  </rv>
  <rv s="0">
    <v>https://www.bing.com/financeapi/forcetrigger?t=a1yngh&amp;q=XNYS%3aNOC&amp;form=skydnc</v>
    <v>Learn more on Bing</v>
  </rv>
  <rv s="3">
    <v>en-US</v>
    <v>a1yngh</v>
    <v>268435456</v>
    <v>1</v>
    <v>Powered by Refinitiv</v>
    <v>0</v>
    <v>NORTHROP GRUMMAN CORPORATION (XNYS:NOC)</v>
    <v>3</v>
    <v>4</v>
    <v>Finance</v>
    <v>5</v>
    <v>379.0299</v>
    <v>282.88</v>
    <v>0.84670000000000001</v>
    <v>0.57999999999999996</v>
    <v>-5.9670000000000001E-3</v>
    <v>1.6589999999999999E-3</v>
    <v>-2.09</v>
    <v>USD</v>
    <v>Northrop Grumman Corporation is a global aerospace and defense company. The Company's operating segments include Aeronautics Systems, Defense Systems, Mission Systems and Space Systems. Aeronautics Systems is engaged in designing, development, integration and production of autonomous and manned aircraft systems used for battle management, strike and intelligence, surveillance and reconnaissance (ISR). Defense Systems is engaged in designing, development, production, integration, sustainment and modernization of weapon and mission systems for United States military and civilian agency customers, and a range of international customers. Mission Systems is reported in business areas, including Airborne Sensors &amp; Networks; Maritime/Land Systems &amp; Sensors, and Navigation, Targeting &amp; Survivability. Space Systems delivers mission solutions through the design, development, integration, production and operation of space, missile defense, launch and strategic missile systems.</v>
    <v>97000</v>
    <v>New York Stock Exchange</v>
    <v>XNYS</v>
    <v>XNYS</v>
    <v>2980 Fairview Park Dr, FALLS CHURCH, VA, 22042-4511 US</v>
    <v>355.75</v>
    <v>1592</v>
    <v>Aerospace &amp; Defense</v>
    <v>Stock</v>
    <v>44456.99221335625</v>
    <v>1593</v>
    <v>347.02</v>
    <v>56076610000</v>
    <v>NORTHROP GRUMMAN CORPORATION</v>
    <v>NORTHROP GRUMMAN CORPORATION</v>
    <v>350.88</v>
    <v>12.6175</v>
    <v>349.66</v>
    <v>350.24</v>
    <v>348.15</v>
    <v>160109100</v>
    <v>NOC</v>
    <v>NORTHROP GRUMMAN CORPORATION (XNYS:NOC)</v>
    <v>1901907</v>
    <v>614162</v>
    <v>2010</v>
  </rv>
  <rv s="4">
    <v>1594</v>
  </rv>
  <rv s="0">
    <v>https://www.bing.com/financeapi/forcetrigger?t=a23vm7&amp;q=XNAS%3aNLOK&amp;form=skydnc</v>
    <v>Learn more on Bing</v>
  </rv>
  <rv s="5">
    <v>en-US</v>
    <v>a23vm7</v>
    <v>268435456</v>
    <v>1</v>
    <v>Powered by Refinitiv</v>
    <v>7</v>
    <v>NortonLifeLock Inc. (XNAS:NLOK)</v>
    <v>8</v>
    <v>9</v>
    <v>Finance</v>
    <v>5</v>
    <v>28.917000000000002</v>
    <v>17.98</v>
    <v>0.67069999999999996</v>
    <v>-0.23</v>
    <v>4.6709999999999998E-3</v>
    <v>-8.8729999999999989E-3</v>
    <v>0.12</v>
    <v>USD</v>
    <v>NortonLifeLock Inc., formerly Symantec Corporation, is engaged in the consumer cyber safety business. The Company focuses on allowing customers to be productive and protected at home and at work. Its Norton-branded services provide multi-layer security and identity protection on desktop and mobile operating systems, to defend against online threats to individuals, families and small businesses. Norton products help customers protect against threats and address the need for identity protection, while also managing the increase in mobile and digital data, such as personal financial records, photos, music and videos. Its products include Norton AntiVirus Plus, Norton 360 Standard, Norton 360 Deluxe, Norton 360 with LifeLock Select, Norton 360 with LifeLock Advantage, Norton 360 with LifeLock Ultimate Plus, Norton Secure virtual private network (VPN), Norton Privacy Manager, Norton Family Premier, Norton Mobile Security for Android, Norton Utilities Premium and Norton Small Business.</v>
    <v>2808</v>
    <v>Nasdaq Stock Market</v>
    <v>XNAS</v>
    <v>XNAS</v>
    <v>60 E Rio Salado Pkwy Ste 1000, TEMPE, AZ, 85281-9124 US</v>
    <v>25.95</v>
    <v>Software &amp; IT Services</v>
    <v>Stock</v>
    <v>44456.988798298436</v>
    <v>1596</v>
    <v>25.64</v>
    <v>14944800000</v>
    <v>NortonLifeLock Inc.</v>
    <v>NortonLifeLock Inc.</v>
    <v>25.79</v>
    <v>21.1342</v>
    <v>25.92</v>
    <v>25.69</v>
    <v>25.81</v>
    <v>581736300</v>
    <v>NLOK</v>
    <v>NortonLifeLock Inc. (XNAS:NLOK)</v>
    <v>5336060</v>
    <v>4501492</v>
    <v>1988</v>
  </rv>
  <rv s="4">
    <v>1597</v>
  </rv>
  <rv s="0">
    <v>http://en.wikipedia.org/wiki/Norwegian_Cruise_Line</v>
    <v>Wikipedia</v>
  </rv>
  <rv s="1">
    <v>0</v>
    <v>1599</v>
  </rv>
  <rv s="2">
    <v>6</v>
    <v>https://www.bing.com/th?id=AMMS_bbdfa0a8c7dacf5547cec3c25b489ead&amp;qlt=95</v>
    <v>1600</v>
    <v>0</v>
    <v>https://www.bing.com/images/search?form=xlimg&amp;q=norwegian+cruise+line</v>
    <v>Image of NORWEGIAN CRUISE LINE HOLDINGS LTD.</v>
  </rv>
  <rv s="0">
    <v>https://www.bing.com/financeapi/forcetrigger?t=axxudm&amp;q=XNYS%3aNCLH&amp;form=skydnc</v>
    <v>Learn more on Bing</v>
  </rv>
  <rv s="3">
    <v>en-US</v>
    <v>axxudm</v>
    <v>268435456</v>
    <v>1</v>
    <v>Powered by Refinitiv</v>
    <v>0</v>
    <v>NORWEGIAN CRUISE LINE HOLDINGS LTD. (XNYS:NCLH)</v>
    <v>3</v>
    <v>4</v>
    <v>Finance</v>
    <v>5</v>
    <v>34.484999999999999</v>
    <v>14.15</v>
    <v>2.8130999999999999</v>
    <v>0.53</v>
    <v>-5.8620000000000009E-3</v>
    <v>2.1149000000000001E-2</v>
    <v>-0.15</v>
    <v>USD</v>
    <v>Norwegian Cruise Line Holdings Ltd. (NCLH) is a global cruise company. The Company operates the Norwegian Cruise Line, Oceania Cruises and Regent Seven Seas Cruises brands. The Company had 25 ships with approximately 50,400 Berths, as of May 1, 2017. The Company's brands offer itineraries to various destinations around the world, including Europe, Asia, Australia, New Zealand, South America, Africa, Canada, Bermuda, Caribbean, Alaska and Hawaii. The Company's brands offer various features, amenities, and activities, including various accommodations, multiple dining venues, bars and lounges, spa, casino and retail shopping areas and various entertainment choices. All the brands offer a selection of shore excursions at each port of call, as well as hotel packages for stays before or after a voyage. As of December 31, 2016, its Norwegian offered 14 ships that were purpose-built to deliver the Freestyle Cruising product, which offered freedom, flexibility and choice to its guests.</v>
    <v>34300</v>
    <v>New York Stock Exchange</v>
    <v>XNYS</v>
    <v>XNYS</v>
    <v>7665 CORPORATE DRIVE, MIAMI, FL, 33126 US</v>
    <v>25.914999999999999</v>
    <v>1601</v>
    <v>Hotels &amp; Entertainment Services</v>
    <v>Stock</v>
    <v>44456.999736851561</v>
    <v>1602</v>
    <v>25.15</v>
    <v>9469074000</v>
    <v>NORWEGIAN CRUISE LINE HOLDINGS LTD.</v>
    <v>NORWEGIAN CRUISE LINE HOLDINGS LTD.</v>
    <v>25.16</v>
    <v>0</v>
    <v>25.06</v>
    <v>25.59</v>
    <v>25.44</v>
    <v>370030200</v>
    <v>NCLH</v>
    <v>NORWEGIAN CRUISE LINE HOLDINGS LTD. (XNYS:NCLH)</v>
    <v>14216614</v>
    <v>12315417</v>
    <v>2011</v>
  </rv>
  <rv s="4">
    <v>1603</v>
  </rv>
  <rv s="0">
    <v>http://en.wikipedia.org/wiki/NRG_Energy</v>
    <v>Wikipedia</v>
  </rv>
  <rv s="1">
    <v>0</v>
    <v>1605</v>
  </rv>
  <rv s="2">
    <v>6</v>
    <v>https://www.bing.com/th?id=AMMS_e2492023c3ac3acc9db80f2e773bdb27&amp;qlt=95</v>
    <v>1606</v>
    <v>0</v>
    <v>https://www.bing.com/images/search?form=xlimg&amp;q=nrg+energy</v>
    <v>Image of NRG ENERGY, INC.</v>
  </rv>
  <rv s="0">
    <v>https://www.bing.com/financeapi/forcetrigger?t=a1ypc7&amp;q=XNYS%3aNRG&amp;form=skydnc</v>
    <v>Learn more on Bing</v>
  </rv>
  <rv s="3">
    <v>en-US</v>
    <v>a1ypc7</v>
    <v>268435456</v>
    <v>1</v>
    <v>Powered by Refinitiv</v>
    <v>0</v>
    <v>NRG ENERGY, INC. (XNYS:NRG)</v>
    <v>3</v>
    <v>4</v>
    <v>Finance</v>
    <v>5</v>
    <v>46.1</v>
    <v>28.22</v>
    <v>0.86160000000000003</v>
    <v>-0.92</v>
    <v>-7.1290000000000004E-4</v>
    <v>-2.1395000000000001E-2</v>
    <v>-0.03</v>
    <v>USD</v>
    <v>NRG Energy, Inc. (NRG) is an integrated power company. The Company generates electricity and provide energy solutions and natural gas to residential, small business, and commercial and industrial customers through its diverse portfolio of retail brands. The Company's segments are Texas, East and West/Other. The Company’s Texas segment includes all activity related to customer, plant and market operations in Texas. Its East segment include all the customer operations related to energy solutions in North America. The Company’s West/Other segment include the operations of Cottonwood power plant and other solar generating assets.</v>
    <v>4104</v>
    <v>New York Stock Exchange</v>
    <v>XNYS</v>
    <v>XNYS</v>
    <v>910 LOUISIANA STREET, HOUSTON, TX, 77002 US</v>
    <v>42.86</v>
    <v>1607</v>
    <v>Electrical Utilities &amp; IPPs</v>
    <v>Stock</v>
    <v>44456.975926596875</v>
    <v>1608</v>
    <v>41.865000000000002</v>
    <v>10300210000</v>
    <v>NRG ENERGY, INC.</v>
    <v>NRG ENERGY, INC.</v>
    <v>42.76</v>
    <v>9.8470999999999993</v>
    <v>43</v>
    <v>42.08</v>
    <v>42.05</v>
    <v>244776900</v>
    <v>NRG</v>
    <v>NRG ENERGY, INC. (XNYS:NRG)</v>
    <v>4365789</v>
    <v>1769281</v>
    <v>1992</v>
  </rv>
  <rv s="4">
    <v>1609</v>
  </rv>
  <rv s="0">
    <v>https://www.bing.com/financeapi/forcetrigger?t=a1ythw&amp;q=XNYS%3aNUE&amp;form=skydnc</v>
    <v>Learn more on Bing</v>
  </rv>
  <rv s="5">
    <v>en-US</v>
    <v>a1ythw</v>
    <v>268435456</v>
    <v>1</v>
    <v>Powered by Refinitiv</v>
    <v>7</v>
    <v>NUCOR CORPORATION (XNYS:NUE)</v>
    <v>8</v>
    <v>9</v>
    <v>Finance</v>
    <v>5</v>
    <v>128.81</v>
    <v>44.05</v>
    <v>1.4184000000000001</v>
    <v>-4.93</v>
    <v>-1.2389999999999999E-3</v>
    <v>-4.4892000000000001E-2</v>
    <v>-0.13</v>
    <v>USD</v>
    <v>Nucor Corporation is a United States-based steel products company. The Company is a manufacturer of steel and steel products. It produces direct reduced iron (DRI) for use in its steel mills. The Company also processes ferrous and nonferrous metals and brokers ferrous and nonferrous metals, pig iron, hot briquetted iron (HBI). It manufactures a range of steel products, including concrete reinforcing bars, hot-rolled bars, rounds, light shapes, structural angles, channels, wire rod and highway products in carbon and alloy steels. The Company also produces hot-rolled, cold-rolled and galvanized sheet steel to customers’ specifications.</v>
    <v>26400</v>
    <v>New York Stock Exchange</v>
    <v>XNYS</v>
    <v>XNYS</v>
    <v>1915 REXFORD RD, CHARLOTTE, NC, 28211-3465 US</v>
    <v>109.07</v>
    <v>Metals &amp; Mining</v>
    <v>Stock</v>
    <v>44456.999771527342</v>
    <v>1611</v>
    <v>104.04</v>
    <v>30805620000</v>
    <v>NUCOR CORPORATION</v>
    <v>NUCOR CORPORATION</v>
    <v>108.95</v>
    <v>10.8538</v>
    <v>109.82</v>
    <v>104.89</v>
    <v>104.76</v>
    <v>293694500</v>
    <v>NUE</v>
    <v>NUCOR CORPORATION (XNYS:NUE)</v>
    <v>7507651</v>
    <v>3064808</v>
    <v>1958</v>
  </rv>
  <rv s="4">
    <v>1612</v>
  </rv>
  <rv s="0">
    <v>https://www.bing.com/financeapi/forcetrigger?t=a1yv52&amp;q=XNAS%3aNVDA&amp;form=skydnc</v>
    <v>Learn more on Bing</v>
  </rv>
  <rv s="5">
    <v>en-US</v>
    <v>a1yv52</v>
    <v>268435456</v>
    <v>1</v>
    <v>Powered by Refinitiv</v>
    <v>7</v>
    <v>NVIDIA CORPORATION (XNAS:NVDA)</v>
    <v>8</v>
    <v>9</v>
    <v>Finance</v>
    <v>5</v>
    <v>230.43</v>
    <v>115.66500000000001</v>
    <v>1.3792</v>
    <v>-3.42</v>
    <v>-2.2829999999999999E-3</v>
    <v>-1.5376000000000001E-2</v>
    <v>-0.5</v>
    <v>USD</v>
    <v>Nvidia Corporation is an artificial intelligence computing company. It operates through two segments: Graphics and Compute &amp; Networking. Its Graphics segment includes GeForce graphics processing unit (GPU), the GeForce NOW game streaming service and related infrastructure, and solutions for gaming platforms; Quadro/NVIDIA RTX GPUs for enterprise workstation graphics; virtual graphics processing unit (vGPU) software for cloud-based visual and virtual computing; and automotive platforms for infotainment systems. Its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and Jetson for robotics and other embedded platforms. Its platforms address markets such as Gaming, Professional Visualization, Data Center, and Automotive.</v>
    <v>18975</v>
    <v>Nasdaq Stock Market</v>
    <v>XNAS</v>
    <v>XNAS</v>
    <v>2788 San Tomas Expy, SANTA CLARA, CA, 95051-0952 US</v>
    <v>223.21</v>
    <v>Semiconductors &amp; Semiconductor Equipment</v>
    <v>Stock</v>
    <v>44456.999927812503</v>
    <v>1614</v>
    <v>218.3</v>
    <v>547500000000</v>
    <v>NVIDIA CORPORATION</v>
    <v>NVIDIA CORPORATION</v>
    <v>223</v>
    <v>79.393699999999995</v>
    <v>222.42</v>
    <v>219</v>
    <v>218.5</v>
    <v>2500000000</v>
    <v>NVDA</v>
    <v>NVIDIA CORPORATION (XNAS:NVDA)</v>
    <v>29450284</v>
    <v>28612312</v>
    <v>1998</v>
  </rv>
  <rv s="4">
    <v>1615</v>
  </rv>
  <rv s="0">
    <v>https://www.bing.com/financeapi/forcetrigger?t=a1yw1h&amp;q=XNYS%3aNVR&amp;form=skydnc</v>
    <v>Learn more on Bing</v>
  </rv>
  <rv s="5">
    <v>en-US</v>
    <v>a1yw1h</v>
    <v>268435456</v>
    <v>1</v>
    <v>Powered by Refinitiv</v>
    <v>7</v>
    <v>NVR, Inc. (XNYS:NVR)</v>
    <v>8</v>
    <v>9</v>
    <v>Finance</v>
    <v>5</v>
    <v>5332.08</v>
    <v>3823.31</v>
    <v>1.0225</v>
    <v>46.74</v>
    <v>1.9720000000000002E-7</v>
    <v>9.3030000000000005E-3</v>
    <v>1E-3</v>
    <v>USD</v>
    <v>NVR, Inc. is engaged in the construction and sale of single-family detached homes, townhomes and condominium buildings. The Company's segments are Homebuilding Mid Atlantic, Homebuilding North East, Homebuilding Mid East, Homebuilding South East and Mortgage Banking. Its Homebuilding Mid Atlantic segment operates in various geographic regions, which include Maryland, Virginia, West Virginia, Delaware and Washington, District of Columbia (D.C.). Its Homebuilding North East segment operates in various geographic regions, which include New Jersey and Eastern Pennsylvania. Its Homebuilding Mid East segment operates in various geographic regions, which include New York, Ohio, Indiana and Illinois, The Homebuilding South East segment operates in various geographic regions, which include North Carolina, South Carolina, Florida and Tennessee. The Mortgage Banking segment provides mortgage-related services to home building customers through its mortgage banking operations.</v>
    <v>6100</v>
    <v>New York Stock Exchange</v>
    <v>XNYS</v>
    <v>XNYS</v>
    <v>11700 Plaza America Dr Ste 500, RESTON, VA, 20190-4792 US</v>
    <v>5094.96</v>
    <v>Homebuilding &amp; Construction Supplies</v>
    <v>Stock</v>
    <v>44456.958333367969</v>
    <v>1617</v>
    <v>5042</v>
    <v>18071010000</v>
    <v>NVR, Inc.</v>
    <v>NVR, Inc.</v>
    <v>5060.9799999999996</v>
    <v>17.480399999999999</v>
    <v>5024</v>
    <v>5070.74</v>
    <v>5070.741</v>
    <v>3563780</v>
    <v>NVR</v>
    <v>NVR, Inc. (XNYS:NVR)</v>
    <v>42691</v>
    <v>14696</v>
    <v>1993</v>
  </rv>
  <rv s="4">
    <v>1618</v>
  </rv>
  <rv s="0">
    <v>https://www.bing.com/financeapi/forcetrigger?t=a1zbvh&amp;q=XNAS%3aORLY&amp;form=skydnc</v>
    <v>Learn more on Bing</v>
  </rv>
  <rv s="5">
    <v>en-US</v>
    <v>a1zbvh</v>
    <v>268435456</v>
    <v>1</v>
    <v>Powered by Refinitiv</v>
    <v>7</v>
    <v>O'Reilly Automotive, Inc. (XNAS:ORLY)</v>
    <v>8</v>
    <v>9</v>
    <v>Finance</v>
    <v>5</v>
    <v>621.73</v>
    <v>424.03</v>
    <v>1.0730999999999999</v>
    <v>-7.54</v>
    <v>2.503E-6</v>
    <v>-1.2423999999999999E-2</v>
    <v>1.5E-3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62530</v>
    <v>Nasdaq Stock Market</v>
    <v>XNAS</v>
    <v>XNAS</v>
    <v>233 S Patterson Ave, SPRINGFIELD, MO, 65802-2210 US</v>
    <v>607.29999999999995</v>
    <v>Specialty Retailers</v>
    <v>Stock</v>
    <v>44456.873598772654</v>
    <v>1620</v>
    <v>597.6</v>
    <v>41325540000</v>
    <v>O'Reilly Automotive, Inc.</v>
    <v>O'Reilly Automotive, Inc.</v>
    <v>600.74</v>
    <v>21.779699999999998</v>
    <v>606.88</v>
    <v>599.34</v>
    <v>599.3415</v>
    <v>68951740</v>
    <v>ORLY</v>
    <v>O'Reilly Automotive, Inc. (XNAS:ORLY)</v>
    <v>973273</v>
    <v>381431</v>
    <v>2010</v>
  </rv>
  <rv s="4">
    <v>1621</v>
  </rv>
  <rv s="0">
    <v>http://en.wikipedia.org/wiki/Occidental_Petroleum</v>
    <v>Wikipedia</v>
  </rv>
  <rv s="1">
    <v>0</v>
    <v>1623</v>
  </rv>
  <rv s="2">
    <v>6</v>
    <v>https://www.bing.com/th?id=AMMS_815c03ed8d7b08e0d5190ad407f2d036&amp;qlt=95</v>
    <v>1624</v>
    <v>0</v>
    <v>https://www.bing.com/images/search?form=xlimg&amp;q=occidental+petroleum</v>
    <v>Image of OCCIDENTAL PETROLEUM CORPORATION</v>
  </rv>
  <rv s="0">
    <v>https://www.bing.com/financeapi/forcetrigger?t=a1zez2&amp;q=XNYS%3aOXY&amp;form=skydnc</v>
    <v>Learn more on Bing</v>
  </rv>
  <rv s="3">
    <v>en-US</v>
    <v>a1zez2</v>
    <v>268435456</v>
    <v>1</v>
    <v>Powered by Refinitiv</v>
    <v>0</v>
    <v>OCCIDENTAL PETROLEUM CORPORATION (XNYS:OXY)</v>
    <v>3</v>
    <v>4</v>
    <v>Finance</v>
    <v>5</v>
    <v>33.5</v>
    <v>8.52</v>
    <v>2.4738000000000002</v>
    <v>-0.39</v>
    <v>0</v>
    <v>-1.427E-2</v>
    <v>0</v>
    <v>USD</v>
    <v>Occidental Petroleum Corporation is an energy company. The Company conducts oil and gas exploration and production activities in the United States, the Middle East and Africa. Within the United States, it has operations in Texas, New Mexico and Colorado, as well as offshore operations in the Gulf of Mexico. The Company's business segments include Oil and Gas, Chemical, and Midstream and Marketing. The Oil and Gas segment explores, develops and produces oil and condensate, natural gas liquids (NGL) and natural gas. The Chemical segment manufactures and markets basic chemicals and vinyls. The Midstream and Marketing segment purchases, markets, gathers, processes, transports and stores oil, condensate, NGL, natural gas, carbon dioxide (CO2) and power. It also trades around its assets, including transportation and storage capacity, and invests in entities that conduct similar activities.</v>
    <v>11800</v>
    <v>New York Stock Exchange</v>
    <v>XNYS</v>
    <v>XNYS</v>
    <v>5 Greenway Plz Ste 110, HOUSTON, TX, 77046-0521 US</v>
    <v>27.68</v>
    <v>1625</v>
    <v>Oil &amp; Gas</v>
    <v>Stock</v>
    <v>44456.999984988281</v>
    <v>1626</v>
    <v>26.74</v>
    <v>25154810000</v>
    <v>OCCIDENTAL PETROLEUM CORPORATION</v>
    <v>OCCIDENTAL PETROLEUM CORPORATION</v>
    <v>27.11</v>
    <v>0</v>
    <v>27.33</v>
    <v>26.94</v>
    <v>26.94</v>
    <v>933734600</v>
    <v>OXY</v>
    <v>OCCIDENTAL PETROLEUM CORPORATION (XNYS:OXY)</v>
    <v>25235993</v>
    <v>15532427</v>
    <v>1986</v>
  </rv>
  <rv s="4">
    <v>1627</v>
  </rv>
  <rv s="0">
    <v>https://www.bing.com/financeapi/forcetrigger?t=a1z3h7&amp;q=XNAS%3aODFL&amp;form=skydnc</v>
    <v>Learn more on Bing</v>
  </rv>
  <rv s="5">
    <v>en-US</v>
    <v>a1z3h7</v>
    <v>268435456</v>
    <v>1</v>
    <v>Powered by Refinitiv</v>
    <v>7</v>
    <v>OLD DOMINION FREIGHT LINE, INC. (XNAS:ODFL)</v>
    <v>8</v>
    <v>9</v>
    <v>Finance</v>
    <v>5</v>
    <v>304.22000000000003</v>
    <v>176.34</v>
    <v>0.98429999999999995</v>
    <v>-1.85</v>
    <v>1.1635E-2</v>
    <v>-6.3460000000000009E-3</v>
    <v>3.37</v>
    <v>USD</v>
    <v>Old Dominion Freight Line, Inc. is a North American less-than-truckload (LTL) motor carrier’s company. The Company provide regional, inter-regional and national LTL services through a single integrated, union-free organization union-free motor carrier. Its service offerings include expedited transportation, which are provided through a network of service centers located throughout the continental United States. It also provides LTL services throughout North America. In addition to its core LTL services, it offers a range of value-added services including container drayage, truckload brokerage and supply chain consulting. Its service centers are responsible for the pickup and delivery of freight within their local service area. Its network includes breakbulk facilities located in Atlanta, Georgia; Columbus, Ohio; Indianapolis, Indiana; Greensboro, North Carolina; Harrisburg, Pennsylvania; Memphis and Morristown, Tennessee; Dallas, Texas; and Salt Lake City, Utah.</v>
    <v>19779</v>
    <v>Nasdaq Stock Market</v>
    <v>XNAS</v>
    <v>XNAS</v>
    <v>500 Old Dominion Way, THOMASVILLE, NC, 27360-8923 US</v>
    <v>291.95999999999998</v>
    <v>Freight &amp; Logistics Services</v>
    <v>Stock</v>
    <v>44456.901253402342</v>
    <v>1629</v>
    <v>287.995</v>
    <v>33544390000</v>
    <v>OLD DOMINION FREIGHT LINE, INC.</v>
    <v>OLD DOMINION FREIGHT LINE, INC.</v>
    <v>290.69</v>
    <v>39.740900000000003</v>
    <v>291.5</v>
    <v>289.64999999999998</v>
    <v>293.02</v>
    <v>115810100</v>
    <v>ODFL</v>
    <v>OLD DOMINION FREIGHT LINE, INC. (XNAS:ODFL)</v>
    <v>989106</v>
    <v>528848</v>
    <v>1999</v>
  </rv>
  <rv s="4">
    <v>1630</v>
  </rv>
  <rv s="0">
    <v>http://es.wikipedia.org/wiki/Omnicom_Group</v>
    <v>Wikipedia</v>
  </rv>
  <rv s="1">
    <v>0</v>
    <v>1632</v>
  </rv>
  <rv s="2">
    <v>6</v>
    <v>https://www.bing.com/th?id=AMMS_8ce058f421b8267b963b3320ede37c3e&amp;qlt=95</v>
    <v>1633</v>
    <v>0</v>
    <v>https://www.bing.com/images/search?form=xlimg&amp;q=omnicom+group</v>
    <v>Image of OMNICOM GROUP INC.</v>
  </rv>
  <rv s="0">
    <v>https://www.bing.com/financeapi/forcetrigger?t=a1z7mw&amp;q=XNYS%3aOMC&amp;form=skydnc</v>
    <v>Learn more on Bing</v>
  </rv>
  <rv s="3">
    <v>en-US</v>
    <v>a1z7mw</v>
    <v>268435456</v>
    <v>1</v>
    <v>Powered by Refinitiv</v>
    <v>0</v>
    <v>OMNICOM GROUP INC. (XNYS:OMC)</v>
    <v>3</v>
    <v>4</v>
    <v>Finance</v>
    <v>5</v>
    <v>86.38</v>
    <v>44.5</v>
    <v>0.93720000000000003</v>
    <v>-0.21</v>
    <v>0</v>
    <v>-2.8649999999999999E-3</v>
    <v>0</v>
    <v>USD</v>
    <v>Omnicom Group Inc. is a holding company. The Company provides advertising, marketing and corporate communications services. The Company's branded networks and agencies operate in all markets around the world and provide a range of services, which it groups into four disciplines: advertising, customer relationship management (CRM), public relations and specialty communications. The Company caters to various industry sectors, such as food and beverage, consumer products, pharmaceuticals and healthcare, financial services, technology, travel and entertainment, telecommunications and retail. The Company's branded networks and agencies conduct business on a global basis and operate in the geographic regions, such as The Americas, which includes North America and Latin America; EMEA, which includes Europe, the Middle East and Africa, and Asia Pacific, which includes Australia, China, India, Japan, Korea, New Zealand, Singapore and other Asian countries.</v>
    <v>64100</v>
    <v>New York Stock Exchange</v>
    <v>XNYS</v>
    <v>XNYS</v>
    <v>280 Park Avenue, NEW YORK, NY, 10017 US</v>
    <v>73.95</v>
    <v>1634</v>
    <v>Media &amp; Publishing</v>
    <v>Stock</v>
    <v>44456.958333356248</v>
    <v>1635</v>
    <v>72.73</v>
    <v>15671060000</v>
    <v>OMNICOM GROUP INC.</v>
    <v>OMNICOM GROUP INC.</v>
    <v>73.180000000000007</v>
    <v>11.776</v>
    <v>73.3</v>
    <v>73.09</v>
    <v>73.09</v>
    <v>214407700</v>
    <v>OMC</v>
    <v>OMNICOM GROUP INC. (XNYS:OMC)</v>
    <v>2135696</v>
    <v>1237007</v>
    <v>1944</v>
  </rv>
  <rv s="4">
    <v>1636</v>
  </rv>
  <rv s="0">
    <v>https://www.bing.com/financeapi/forcetrigger?t=a1z6nm&amp;q=XNYS%3aOKE&amp;form=skydnc</v>
    <v>Learn more on Bing</v>
  </rv>
  <rv s="5">
    <v>en-US</v>
    <v>a1z6nm</v>
    <v>268435456</v>
    <v>1</v>
    <v>Powered by Refinitiv</v>
    <v>7</v>
    <v>ONEOK, INC. (XNYS:OKE)</v>
    <v>8</v>
    <v>9</v>
    <v>Finance</v>
    <v>5</v>
    <v>57.55</v>
    <v>23.28</v>
    <v>1.9866999999999999</v>
    <v>-0.4</v>
    <v>-4.7130000000000002E-3</v>
    <v>-7.1979999999999995E-3</v>
    <v>-0.26</v>
    <v>USD</v>
    <v>ONEOK, Inc. is an energy company. The Company provides midstream services and owns natural gas liquids (NGLs) systems, connecting NGL supply in the Rocky Mountain, Permian and Mid-Continent regions with key market centers and a network of natural gas gathering, processing, storage, and transportation assets. Its business segments include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Natural Gas Pipelines segment, through its wholly owned assets, provides intrastate and interstate transportation and storage services to end users.</v>
    <v>2886</v>
    <v>New York Stock Exchange</v>
    <v>XNYS</v>
    <v>XNYS</v>
    <v>100 W 5th St, TULSA, OK, 74103-4279 US</v>
    <v>55.95</v>
    <v>Oil &amp; Gas Related Equipment and Services</v>
    <v>Stock</v>
    <v>44456.958333367969</v>
    <v>1638</v>
    <v>54.93</v>
    <v>24587110000</v>
    <v>ONEOK, INC.</v>
    <v>ONEOK, INC.</v>
    <v>55.39</v>
    <v>18.43</v>
    <v>55.57</v>
    <v>55.17</v>
    <v>54.91</v>
    <v>445660900</v>
    <v>OKE</v>
    <v>ONEOK, INC. (XNYS:OKE)</v>
    <v>4598658</v>
    <v>1985569</v>
    <v>1997</v>
  </rv>
  <rv s="4">
    <v>1639</v>
  </rv>
  <rv s="0">
    <v>http://en.wikipedia.org/wiki/Oracle_Corporation</v>
    <v>Wikipedia</v>
  </rv>
  <rv s="1">
    <v>0</v>
    <v>1641</v>
  </rv>
  <rv s="2">
    <v>6</v>
    <v>https://www.bing.com/th?id=AMMS_97047ea34a7db58214e0c76156dd6ed2&amp;qlt=95</v>
    <v>1642</v>
    <v>0</v>
    <v>https://www.bing.com/images/search?form=xlimg&amp;q=oracle+corporation</v>
    <v>Image of ORACLE CORPORATION</v>
  </rv>
  <rv s="0">
    <v>https://www.bing.com/financeapi/forcetrigger?t=a1zbec&amp;q=XNYS%3aORCL&amp;form=skydnc</v>
    <v>Learn more on Bing</v>
  </rv>
  <rv s="3">
    <v>en-US</v>
    <v>a1zbec</v>
    <v>268435456</v>
    <v>1</v>
    <v>Powered by Refinitiv</v>
    <v>0</v>
    <v>ORACLE CORPORATION (XNYS:ORCL)</v>
    <v>3</v>
    <v>4</v>
    <v>Finance</v>
    <v>5</v>
    <v>91.775000000000006</v>
    <v>55.14</v>
    <v>0.79479999999999995</v>
    <v>-0.86</v>
    <v>-1.042E-3</v>
    <v>-9.8569999999999994E-3</v>
    <v>-0.09</v>
    <v>USD</v>
    <v>Oracle Corporation (Oracle)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Its customers include government agencies, educational institutions and resellers. Using Oracle technologies, its customers build, deploy, run, manage and support their internal and external products, services and business operations. Its Oracle Cloud Services offerings includes Oracle Software as a Service (SaaS) and Oracle infrastructure as a service (IaaS) offering, which provides a stack of applications and infrastructure services delivered via cloud-based deployment models. Oracle Cloud Services integrate the software, hardware and services on a customer’s behalf in a cloud-based IT environment.</v>
    <v>132000</v>
    <v>New York Stock Exchange</v>
    <v>XNYS</v>
    <v>XNYS</v>
    <v>500 Oracle Pkwy, REDWOOD CITY, CA, 94065-1677 US</v>
    <v>87.57</v>
    <v>1643</v>
    <v>Software &amp; IT Services</v>
    <v>Stock</v>
    <v>44456.99869037031</v>
    <v>1644</v>
    <v>85.95</v>
    <v>236551300000</v>
    <v>ORACLE CORPORATION</v>
    <v>ORACLE CORPORATION</v>
    <v>86.204999999999998</v>
    <v>18.5304</v>
    <v>87.25</v>
    <v>86.39</v>
    <v>86.3</v>
    <v>2738179000</v>
    <v>ORCL</v>
    <v>ORACLE CORPORATION (XNYS:ORCL)</v>
    <v>58069781</v>
    <v>9308016</v>
    <v>2005</v>
  </rv>
  <rv s="4">
    <v>1645</v>
  </rv>
  <rv s="0">
    <v>http://en.wikipedia.org/wiki/Paccar</v>
    <v>Wikipedia</v>
  </rv>
  <rv s="1">
    <v>0</v>
    <v>1647</v>
  </rv>
  <rv s="2">
    <v>6</v>
    <v>https://www.bing.com/th?id=AMMS_38c2d8442a869e871f88103680ddebf3&amp;qlt=95</v>
    <v>1648</v>
    <v>0</v>
    <v>https://www.bing.com/images/search?form=xlimg&amp;q=paccar</v>
    <v>Image of PACCAR INC</v>
  </rv>
  <rv s="0">
    <v>https://www.bing.com/financeapi/forcetrigger?t=a1zk27&amp;q=XNAS%3aPCAR&amp;form=skydnc</v>
    <v>Learn more on Bing</v>
  </rv>
  <rv s="3">
    <v>en-US</v>
    <v>a1zk27</v>
    <v>268435456</v>
    <v>1</v>
    <v>Powered by Refinitiv</v>
    <v>0</v>
    <v>PACCAR INC (XNAS:PCAR)</v>
    <v>3</v>
    <v>4</v>
    <v>Finance</v>
    <v>5</v>
    <v>103.19</v>
    <v>79.05</v>
    <v>0.96220000000000006</v>
    <v>-0.89</v>
    <v>-4.6600000000000001E-3</v>
    <v>-1.0795999999999998E-2</v>
    <v>-0.38</v>
    <v>USD</v>
    <v>PACCAR Inc (PACCAR) is a multinational company. The Company's segments include Truck, Parts and Financial Services. The Truck segment includes the design, manufacture and distribution of light-, medium- and heavy-duty commercial trucks. The Company's trucks are marketed under the Kenworth, Peterbilt and DAF nameplates. It also manufactures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Its Other business includes the manufacturing and marketing of industrial winches. The Company operates in Australia and Brazil and sells trucks and parts to customers in Asia, Africa, Middle East and South America.</v>
    <v>26000</v>
    <v>Nasdaq Stock Market</v>
    <v>XNAS</v>
    <v>XNAS</v>
    <v>Paccar Building, 777 106Th Avenue Ne, BELLEVUE, WA, 98004 US</v>
    <v>83.678200000000004</v>
    <v>1649</v>
    <v>Machinery, Equipment &amp; Components</v>
    <v>Stock</v>
    <v>44456.985025705471</v>
    <v>1650</v>
    <v>80.95</v>
    <v>28311990000</v>
    <v>PACCAR INC</v>
    <v>PACCAR INC</v>
    <v>83.678200000000004</v>
    <v>16.357800000000001</v>
    <v>82.44</v>
    <v>81.55</v>
    <v>81.17</v>
    <v>347173400</v>
    <v>PCAR</v>
    <v>PACCAR INC (XNAS:PCAR)</v>
    <v>4615349</v>
    <v>2283888</v>
    <v>1971</v>
  </rv>
  <rv s="4">
    <v>1651</v>
  </rv>
  <rv s="0">
    <v>https://www.bing.com/financeapi/forcetrigger?t=a1zxa2&amp;q=XNYS%3aPKG&amp;form=skydnc</v>
    <v>Learn more on Bing</v>
  </rv>
  <rv s="5">
    <v>en-US</v>
    <v>a1zxa2</v>
    <v>268435456</v>
    <v>1</v>
    <v>Powered by Refinitiv</v>
    <v>7</v>
    <v>PACKAGING CORPORATION OF AMERICA (XNYS:PKG)</v>
    <v>8</v>
    <v>9</v>
    <v>Finance</v>
    <v>5</v>
    <v>156.54</v>
    <v>102.76</v>
    <v>0.92179999999999995</v>
    <v>-2.69</v>
    <v>0</v>
    <v>-1.8717999999999999E-2</v>
    <v>0</v>
    <v>USD</v>
    <v>Packaging Corporation of America (PCA) is a producer of containerboard products and uncoated freesheet. The Company operates through three segments: Packaging, Paper, and Corporate and Other. The Packaging segment produces a range of corrugated packaging products. The Paper segment manufactures and sells a range of papers, including communication-based papers and pressure sensitive papers. The Company's containerboard mills produces linerboard and semi-chemical corrugating medium, which are papers primarily used in the production of corrugated products. The Company's corrugated products manufacturing plants produce a range of corrugated packaging products, including conventional shipping containers used to protect and transport manufactured goods, multi-color boxes and displays. The Company also produces packaging for meat, fresh fruit and vegetables, processed food, beverages, and other industrial and consumer products.</v>
    <v>15200</v>
    <v>New York Stock Exchange</v>
    <v>XNYS</v>
    <v>XNYS</v>
    <v>1955 W FIELD CT, LAKE FOREST, IL, 60045-4824 US</v>
    <v>143.13</v>
    <v>Containers &amp; Packaging</v>
    <v>Stock</v>
    <v>44456.958333356248</v>
    <v>1653</v>
    <v>140.44999999999999</v>
    <v>13395800000</v>
    <v>PACKAGING CORPORATION OF AMERICA</v>
    <v>PACKAGING CORPORATION OF AMERICA</v>
    <v>142.91999999999999</v>
    <v>21.514199999999999</v>
    <v>143.71</v>
    <v>141.02000000000001</v>
    <v>141.02000000000001</v>
    <v>94992190</v>
    <v>PKG</v>
    <v>PACKAGING CORPORATION OF AMERICA (XNYS:PKG)</v>
    <v>1337950</v>
    <v>616982</v>
    <v>1999</v>
  </rv>
  <rv s="4">
    <v>1654</v>
  </rv>
  <rv s="0">
    <v>http://fr.wikipedia.org/wiki/Parker-Hannifin</v>
    <v>Wikipedia</v>
  </rv>
  <rv s="1">
    <v>0</v>
    <v>1656</v>
  </rv>
  <rv s="2">
    <v>6</v>
    <v>https://www.bing.com/th?id=AMMS_cbcd34675d5d3c577d1db140a6cb9504&amp;qlt=95</v>
    <v>1657</v>
    <v>0</v>
    <v>https://www.bing.com/images/search?form=xlimg&amp;q=parker+hannifin</v>
    <v>Image of PARKER-HANNIFIN CORPORATION</v>
  </rv>
  <rv s="0">
    <v>https://www.bing.com/financeapi/forcetrigger?t=a1ztzr&amp;q=XNYS%3aPH&amp;form=skydnc</v>
    <v>Learn more on Bing</v>
  </rv>
  <rv s="3">
    <v>en-US</v>
    <v>a1ztzr</v>
    <v>268435456</v>
    <v>1</v>
    <v>Powered by Refinitiv</v>
    <v>0</v>
    <v>PARKER-HANNIFIN CORPORATION (XNYS:PH)</v>
    <v>3</v>
    <v>4</v>
    <v>Finance</v>
    <v>5</v>
    <v>324.68</v>
    <v>192.25</v>
    <v>1.7739</v>
    <v>-1.91</v>
    <v>0</v>
    <v>-6.5969999999999996E-3</v>
    <v>0</v>
    <v>USD</v>
    <v>Parker-Hannifin Corporation is a manufacturer of motion and control technologies and systems, providing precision engineered solutions for a range of mobile, industrial and aerospace markets. The Company operates through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Diversified Industrial Segment products are marketed primarily through field sales employees and independent distributors. The Aerospace Systems Segment produces hydraulic, fuel, pneumatic and electro-mechanical systems and components, which are utilized on domestic commercial, military and general aviation aircrafts.</v>
    <v>54640</v>
    <v>New York Stock Exchange</v>
    <v>XNYS</v>
    <v>XNYS</v>
    <v>6035 Parkland Blvd, CLEVELAND, OH, 44124-4186 US</v>
    <v>293.85500000000002</v>
    <v>1658</v>
    <v>Machinery, Equipment &amp; Components</v>
    <v>Stock</v>
    <v>44456.958333344533</v>
    <v>1659</v>
    <v>284.89</v>
    <v>37133450000</v>
    <v>PARKER-HANNIFIN CORPORATION</v>
    <v>PARKER-HANNIFIN CORPORATION</v>
    <v>293.82</v>
    <v>21.742899999999999</v>
    <v>289.54000000000002</v>
    <v>287.63</v>
    <v>287.63</v>
    <v>129101400</v>
    <v>PH</v>
    <v>PARKER-HANNIFIN CORPORATION (XNYS:PH)</v>
    <v>1302201</v>
    <v>938230</v>
    <v>1938</v>
  </rv>
  <rv s="4">
    <v>1660</v>
  </rv>
  <rv s="0">
    <v>http://en.wikipedia.org/wiki/Paychex</v>
    <v>Wikipedia</v>
  </rv>
  <rv s="1">
    <v>0</v>
    <v>1662</v>
  </rv>
  <rv s="2">
    <v>6</v>
    <v>https://www.bing.com/th?id=AMMS_be4750b5471c364eada6748eb61064d1&amp;qlt=95</v>
    <v>1663</v>
    <v>0</v>
    <v>https://www.bing.com/images/search?form=xlimg&amp;q=paychex</v>
    <v>Image of PAYCHEX, INC.</v>
  </rv>
  <rv s="0">
    <v>https://www.bing.com/financeapi/forcetrigger?t=a1zhcw&amp;q=XNAS%3aPAYX&amp;form=skydnc</v>
    <v>Learn more on Bing</v>
  </rv>
  <rv s="3">
    <v>en-US</v>
    <v>a1zhcw</v>
    <v>268435456</v>
    <v>1</v>
    <v>Powered by Refinitiv</v>
    <v>0</v>
    <v>PAYCHEX, INC. (XNAS:PAYX)</v>
    <v>3</v>
    <v>4</v>
    <v>Finance</v>
    <v>5</v>
    <v>118.22</v>
    <v>75.08</v>
    <v>0.91359999999999997</v>
    <v>-0.59</v>
    <v>1.655E-3</v>
    <v>-5.3949999999999996E-3</v>
    <v>0.18</v>
    <v>USD</v>
    <v>Paychex, Inc. is a provider of integrated human capital management (HCM) solutions for payroll, human resource (HR), retirement and insurance services for small- to medium-sized businesses in the United States. It combines its software-as-a-service (SaaS) technology and mobility platform with personal service and allows business owners to focus on the growth and management of their business. The Company, through its HCM software-as-a-service platform, Paychex Flex, provides an integrated product suite that covers the employee life cycle from recruiting and hiring to retirement. Its Paychex Flex uses a device-independent design throughout its HCM suite, which allows functionality of all application components, regardless of device or screen size.</v>
    <v>15000</v>
    <v>Nasdaq Stock Market</v>
    <v>XNAS</v>
    <v>XNAS</v>
    <v>911 Panorama Trl S, ROCHESTER, NY, 14625-0397 US</v>
    <v>109.53</v>
    <v>1664</v>
    <v>Professional &amp; Commercial Services</v>
    <v>Stock</v>
    <v>44456.996016816403</v>
    <v>1665</v>
    <v>107.92</v>
    <v>39228290000</v>
    <v>PAYCHEX, INC.</v>
    <v>PAYCHEX, INC.</v>
    <v>109.53</v>
    <v>36.0961</v>
    <v>109.37</v>
    <v>108.78</v>
    <v>108.96</v>
    <v>360620400</v>
    <v>PAYX</v>
    <v>PAYCHEX, INC. (XNAS:PAYX)</v>
    <v>3614539</v>
    <v>1180563</v>
    <v>1979</v>
  </rv>
  <rv s="4">
    <v>1666</v>
  </rv>
  <rv s="0">
    <v>https://www.bing.com/financeapi/forcetrigger?t=a1zha2&amp;q=XNYS%3aPAYC&amp;form=skydnc</v>
    <v>Learn more on Bing</v>
  </rv>
  <rv s="5">
    <v>en-US</v>
    <v>a1zha2</v>
    <v>268435456</v>
    <v>1</v>
    <v>Powered by Refinitiv</v>
    <v>7</v>
    <v>PAYCOM SOFTWARE, INC. (XNYS:PAYC)</v>
    <v>8</v>
    <v>9</v>
    <v>Finance</v>
    <v>5</v>
    <v>503.25</v>
    <v>265</v>
    <v>1.4307000000000001</v>
    <v>0.37</v>
    <v>4.9550000000000002E-3</v>
    <v>7.675999999999999E-4</v>
    <v>2.39</v>
    <v>USD</v>
    <v>Paycom Software, Inc. is a provider of a cloud-based human capital management (HCM) software solution delivered as Software-as-a-Service (SaaS). The Company provides functionality and data analytics that businesses need to manage the complete employment life cycle from recruitment to retirement.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Company's solution allows clients to analyze employee information to make business decisions. The Company's HCM solution offers a range of applications, including talent acquisition, time and labor management, payroll, talent management and human resources (HR) management.</v>
    <v>4218</v>
    <v>New York Stock Exchange</v>
    <v>XNYS</v>
    <v>XNYS</v>
    <v>7501 W Memorial Rd, OKLAHOMA CITY, OK, 73142-1404 US</v>
    <v>485.18</v>
    <v>Software &amp; IT Services</v>
    <v>Stock</v>
    <v>44456.958333367969</v>
    <v>1668</v>
    <v>477</v>
    <v>28987730000</v>
    <v>PAYCOM SOFTWARE, INC.</v>
    <v>PAYCOM SOFTWARE, INC.</v>
    <v>482</v>
    <v>166.34739999999999</v>
    <v>482</v>
    <v>482.37</v>
    <v>484.76</v>
    <v>60094390</v>
    <v>PAYC</v>
    <v>PAYCOM SOFTWARE, INC. (XNYS:PAYC)</v>
    <v>731704</v>
    <v>315597</v>
    <v>2013</v>
  </rv>
  <rv s="4">
    <v>1669</v>
  </rv>
  <rv s="0">
    <v>https://www.bing.com/financeapi/forcetrigger?t=a21icw&amp;q=XNAS%3aPYPL&amp;form=skydnc</v>
    <v>Learn more on Bing</v>
  </rv>
  <rv s="5">
    <v>en-US</v>
    <v>a21icw</v>
    <v>268435456</v>
    <v>1</v>
    <v>Powered by Refinitiv</v>
    <v>7</v>
    <v>PAYPAL HOLDINGS, INC. (XNAS:PYPL)</v>
    <v>8</v>
    <v>9</v>
    <v>Finance</v>
    <v>5</v>
    <v>310.16000000000003</v>
    <v>174.08</v>
    <v>1.1752</v>
    <v>-6.63</v>
    <v>-4.3059999999999999E-3</v>
    <v>-2.3429999999999999E-2</v>
    <v>-1.19</v>
    <v>USD</v>
    <v>PayPal Holdings, Inc. is a technology platform and digital payments company that enables digital and mobile payments on behalf of consumers and merchants. The Company's combined payment solutions, including its PayPal, PayPal Credit, Braintree, Venmo, Xoom, iZettle, and Hyperwallet products and services, comprise its Payments Platform. It operates a two-sided network that links its customers around the globe to facilitate the processing of payment transactions, allowing it to connect merchants and consumers. The Company allows its customers to use their account for both purchase and paying for goods, as well as to transfer and withdraw funds. It enables consumers to exchange funds with merchants using funding sources, which include bank account, PayPal account balance, PayPal Credit account, credit and debit card or other stored value products. The Company also offers consumers person-to-person (P2P) payment solutions through its PayPal Website and mobile application, Venmo and Xoom.</v>
    <v>26500</v>
    <v>Nasdaq Stock Market</v>
    <v>XNAS</v>
    <v>XNAS</v>
    <v>2211 N 1st St, SAN JOSE, CA, 95131 US</v>
    <v>282.5</v>
    <v>Software &amp; IT Services</v>
    <v>Stock</v>
    <v>44456.999978171094</v>
    <v>1671</v>
    <v>275.92</v>
    <v>324708400000</v>
    <v>PAYPAL HOLDINGS, INC.</v>
    <v>PAYPAL HOLDINGS, INC.</v>
    <v>282.18</v>
    <v>69.102199999999996</v>
    <v>282.97000000000003</v>
    <v>276.33999999999997</v>
    <v>275.14999999999998</v>
    <v>1175032000</v>
    <v>PYPL</v>
    <v>PAYPAL HOLDINGS, INC. (XNAS:PYPL)</v>
    <v>8117226</v>
    <v>5542311</v>
    <v>2015</v>
  </rv>
  <rv s="4">
    <v>1672</v>
  </rv>
  <rv s="0">
    <v>http://fr.wikipedia.org/wiki/Pentair</v>
    <v>Wikipedia</v>
  </rv>
  <rv s="1">
    <v>0</v>
    <v>1674</v>
  </rv>
  <rv s="2">
    <v>6</v>
    <v>https://www.bing.com/th?id=AMMS_b2aac92861f48b364da7184961e87e0a&amp;qlt=95</v>
    <v>1675</v>
    <v>0</v>
    <v>https://www.bing.com/images/search?form=xlimg&amp;q=pentair</v>
    <v>Image of PENTAIR PUBLIC LIMITED COMPANY</v>
  </rv>
  <rv s="0">
    <v>https://www.bing.com/financeapi/forcetrigger?t=a212zr&amp;q=XNYS%3aPNR&amp;form=skydnc</v>
    <v>Learn more on Bing</v>
  </rv>
  <rv s="3">
    <v>en-US</v>
    <v>a212zr</v>
    <v>268435456</v>
    <v>1</v>
    <v>Powered by Refinitiv</v>
    <v>0</v>
    <v>PENTAIR PUBLIC LIMITED COMPANY (XNYS:PNR)</v>
    <v>3</v>
    <v>4</v>
    <v>Finance</v>
    <v>5</v>
    <v>80.400000000000006</v>
    <v>44.07</v>
    <v>1.1608000000000001</v>
    <v>-1.26</v>
    <v>2.078E-3</v>
    <v>-1.6262000000000002E-2</v>
    <v>0.15840000000000001</v>
    <v>USD</v>
    <v>Pentair plc is a diversified industrial manufacturing company. The Company is engaged in Water Quality Systems business and Flow and Filtration Solutions business. The Water Quality Systems business designs, manufactures, markets and services water system products and solutions to meet filtration and fluid management challenges in food and beverage, water, swimming pools and aquaculture applications. The Flow and Filtration Solutions business is involved in the entire water, water treatment and wastewater system from filtration, desalination, water supply to water disposal, process and control.</v>
    <v>9750</v>
    <v>New York Stock Exchange</v>
    <v>XNYS</v>
    <v>XNYS</v>
    <v>Regal House, 70 London Road, Twickenham, LONDON, UNITED KINGDOM-NA, TW1 3QS GB</v>
    <v>77.64</v>
    <v>1676</v>
    <v>Machinery, Equipment &amp; Components</v>
    <v>Stock</v>
    <v>44456.958333356248</v>
    <v>1677</v>
    <v>75.989999999999995</v>
    <v>12642090000</v>
    <v>PENTAIR PUBLIC LIMITED COMPANY</v>
    <v>PENTAIR PUBLIC LIMITED COMPANY</v>
    <v>77.209999999999994</v>
    <v>27.366099999999999</v>
    <v>77.48</v>
    <v>76.22</v>
    <v>76.378399999999999</v>
    <v>165863100</v>
    <v>PNR</v>
    <v>PENTAIR PUBLIC LIMITED COMPANY (XNYS:PNR)</v>
    <v>3126846</v>
    <v>1159781</v>
    <v>2013</v>
  </rv>
  <rv s="4">
    <v>1678</v>
  </rv>
  <rv s="0">
    <v>https://www.bing.com/financeapi/forcetrigger?t=a1zhoc&amp;q=XNAS%3aPBCT&amp;form=skydnc</v>
    <v>Learn more on Bing</v>
  </rv>
  <rv s="5">
    <v>en-US</v>
    <v>a1zhoc</v>
    <v>268435456</v>
    <v>1</v>
    <v>Powered by Refinitiv</v>
    <v>7</v>
    <v>PEOPLE'S UNITED FINANCIAL, INC. (XNAS:PBCT)</v>
    <v>8</v>
    <v>9</v>
    <v>Finance</v>
    <v>5</v>
    <v>19.62</v>
    <v>9.7349999999999994</v>
    <v>1.1963999999999999</v>
    <v>-0.06</v>
    <v>-7.4910000000000003E-3</v>
    <v>-3.7309999999999999E-3</v>
    <v>-0.12</v>
    <v>USD</v>
    <v>People's United Financial, Inc. is a bank holding company and a financial holding company of People's United Bank (the Bank). The Bank is engaged in providing commercial banking, retail banking and wealth management services to individual, corporate and municipal customers. The Company operates through two segments: Commercial Banking and Retail Banking. Commercial Banking segment is engaged in commercial real estate lending, commercial and industrial lending, and commercial deposit gathering activities. It offers cash management, correspondent banking, municipal banking, institutional trust services, corporate trust and private banking, among others. Retail Banking segment provides consumer lending (including residential mortgage and home equity lending) and consumer deposit gathering activities. The Retail Banking segment also includes brokerage, financial advisory services, investment management services and non-institutional trust services.</v>
    <v>5640</v>
    <v>Nasdaq Stock Market</v>
    <v>XNAS</v>
    <v>XNAS</v>
    <v>850 Main St, BRIDGEPORT, CT, 06604-4917 US</v>
    <v>16.254999999999999</v>
    <v>Banking Services</v>
    <v>Stock</v>
    <v>44456.889430647658</v>
    <v>1680</v>
    <v>15.94</v>
    <v>6855835000</v>
    <v>PEOPLE'S UNITED FINANCIAL, INC.</v>
    <v>PEOPLE'S UNITED FINANCIAL, INC.</v>
    <v>15.99</v>
    <v>22.842500000000001</v>
    <v>16.079999999999998</v>
    <v>16.02</v>
    <v>15.9</v>
    <v>427954800</v>
    <v>PBCT</v>
    <v>PEOPLE'S UNITED FINANCIAL, INC. (XNAS:PBCT)</v>
    <v>8585358</v>
    <v>2896447</v>
    <v>2006</v>
  </rv>
  <rv s="4">
    <v>1681</v>
  </rv>
  <rv s="0">
    <v>https://www.bing.com/financeapi/forcetrigger?t=axyhnm&amp;q=XNAS%3aPEP&amp;form=skydnc</v>
    <v>Learn more on Bing</v>
  </rv>
  <rv s="5">
    <v>en-US</v>
    <v>axyhnm</v>
    <v>268435456</v>
    <v>1</v>
    <v>Powered by Refinitiv</v>
    <v>7</v>
    <v>PEPSICO, INC. (XNAS:PEP)</v>
    <v>8</v>
    <v>9</v>
    <v>Finance</v>
    <v>5</v>
    <v>159.63</v>
    <v>128.32</v>
    <v>0.61609999999999998</v>
    <v>-1.43</v>
    <v>-2.5950000000000002E-4</v>
    <v>-9.1929999999999998E-3</v>
    <v>-0.04</v>
    <v>USD</v>
    <v>PepsiCo, Inc. is a global food and beverage company. The Company operates through segments such as Frito-Lay North America (FLNA), which includes its branded food and snack businesses in the United States and Canada; Quaker Foods North America (QFNA), which includes its cereal, rice and pasta businesses in the United States and Canada; PepsiCo Beverages North America (PBNA), which includes its beverage businesses in the United States and Canada; Latin America (LatAm), which includes its beverage, food and snack businesses in Latin America; Europe, which includes its beverage, food and snack businesses in Europe; Africa, Middle East and South Asia (AMESA), which includes its beverage, food and snack businesses in Africa, the Middle East and South Asia, and Asia Pacific, Australia and New Zealand and China Region (APAC), which includes its beverage, food and snack businesses in Asia Pacific, Australia and New Zealand, and China region.</v>
    <v>291000</v>
    <v>Nasdaq Stock Market</v>
    <v>XNAS</v>
    <v>XNAS</v>
    <v>700 ANDERSON HILL RD, PURCHASE, NY, 10577-1401 US</v>
    <v>155.5</v>
    <v>Beverages</v>
    <v>Stock</v>
    <v>44456.99710375</v>
    <v>1683</v>
    <v>153.83000000000001</v>
    <v>213025400000</v>
    <v>PEPSICO, INC.</v>
    <v>PEPSICO, INC.</v>
    <v>155.22999999999999</v>
    <v>26.323799999999999</v>
    <v>155.56</v>
    <v>154.13</v>
    <v>154.09</v>
    <v>1382115000</v>
    <v>PEP</v>
    <v>PEPSICO, INC. (XNAS:PEP)</v>
    <v>8127397</v>
    <v>3477225</v>
    <v>1986</v>
  </rv>
  <rv s="4">
    <v>1684</v>
  </rv>
  <rv s="0">
    <v>http://en.wikipedia.org/wiki/PerkinElmer</v>
    <v>Wikipedia</v>
  </rv>
  <rv s="1">
    <v>0</v>
    <v>1686</v>
  </rv>
  <rv s="2">
    <v>6</v>
    <v>https://www.bing.com/th?id=AMMS_031358dd66691f778d98c59b37e11ad3&amp;qlt=95</v>
    <v>1687</v>
    <v>0</v>
    <v>https://www.bing.com/images/search?form=xlimg&amp;q=perkinelmer</v>
    <v>Image of PERKINELMER, INC.</v>
  </rv>
  <rv s="0">
    <v>https://www.bing.com/financeapi/forcetrigger?t=a1zxcw&amp;q=XNYS%3aPKI&amp;form=skydnc</v>
    <v>Learn more on Bing</v>
  </rv>
  <rv s="3">
    <v>en-US</v>
    <v>a1zxcw</v>
    <v>268435456</v>
    <v>1</v>
    <v>Powered by Refinitiv</v>
    <v>0</v>
    <v>PERKINELMER, INC. (XNYS:PKI)</v>
    <v>3</v>
    <v>4</v>
    <v>Finance</v>
    <v>5</v>
    <v>191.065</v>
    <v>114.75</v>
    <v>1.1006</v>
    <v>1.69</v>
    <v>1.333E-3</v>
    <v>9.0919999999999994E-3</v>
    <v>0.25</v>
    <v>USD</v>
    <v>PerkinElmer Inc. is a provider of products, services and solutions for the diagnostics, life sciences and applied markets. The Company operates through two segments: Discovery &amp; Analytical Solutions and Diagnostics. Its Discovery &amp; Analytical Solutions segment serves the life sciences and applied markets. Through the Diagnostics Segment, it offers instruments, reagents, assay platforms, and software to hospitals, medical labs, clinicians, and medical research professionals. It provides early detection for genetic disorders from pregnancy to early childhood, and infectious disease testing for the diagnostics market. It offers its product under various brands, BACS-on-Beads, BIOCHIPs, Bioo Scientific, BoBs, chemagic, FragilEase, Genoglyphix, GSP, PG-Seq, PG-Find, Protein Clear, ProteinEXact and QSight, Glutomatic, Honigs Regression, HyperDSC, Inframatic, LAMBDA, NexION, NEN, OneSource, Opera Phenix, Operetta CLS and OsteoSense.</v>
    <v>14000</v>
    <v>New York Stock Exchange</v>
    <v>XNYS</v>
    <v>XNYS</v>
    <v>155 Federal St Ste 700, BOSTON, MA, 02110-1727 US</v>
    <v>188.65</v>
    <v>1688</v>
    <v>Healthcare Equipment &amp; Supplies</v>
    <v>Stock</v>
    <v>44456.958333356248</v>
    <v>1689</v>
    <v>184.87</v>
    <v>21028130000</v>
    <v>PERKINELMER, INC.</v>
    <v>PERKINELMER, INC.</v>
    <v>185.67</v>
    <v>17.677399999999999</v>
    <v>185.87</v>
    <v>187.56</v>
    <v>187.81</v>
    <v>112114200</v>
    <v>PKI</v>
    <v>PERKINELMER, INC. (XNYS:PKI)</v>
    <v>1569820</v>
    <v>617537</v>
    <v>1947</v>
  </rv>
  <rv s="4">
    <v>1690</v>
  </rv>
  <rv s="0">
    <v>http://en.wikipedia.org/wiki/Perrigo</v>
    <v>Wikipedia</v>
  </rv>
  <rv s="1">
    <v>0</v>
    <v>1692</v>
  </rv>
  <rv s="2">
    <v>6</v>
    <v>https://www.bing.com/th?id=AMMS_5587dd90a34a73975ac935fc38163d01&amp;qlt=95</v>
    <v>1693</v>
    <v>0</v>
    <v>https://www.bing.com/images/search?form=xlimg&amp;q=perrigo</v>
    <v>Image of PERRIGO COMPANY PUBLIC LIMITED COMPANY</v>
  </rv>
  <rv s="0">
    <v>https://www.bing.com/financeapi/forcetrigger?t=a216lh&amp;q=XNYS%3aPRGO&amp;form=skydnc</v>
    <v>Learn more on Bing</v>
  </rv>
  <rv s="3">
    <v>en-US</v>
    <v>a216lh</v>
    <v>268435456</v>
    <v>1</v>
    <v>Powered by Refinitiv</v>
    <v>0</v>
    <v>PERRIGO COMPANY PUBLIC LIMITED COMPANY (XNYS:PRGO)</v>
    <v>3</v>
    <v>4</v>
    <v>Finance</v>
    <v>5</v>
    <v>49.91</v>
    <v>38.200000000000003</v>
    <v>1.1524000000000001</v>
    <v>-0.34</v>
    <v>1.1607000000000001E-2</v>
    <v>-7.6780000000000008E-3</v>
    <v>0.51</v>
    <v>USD</v>
    <v>Perrigo Company plc is a provider of over the counter (OTC) health and wellness solutions that enables consumers to prevent or treat conditions that can be self-managed. The Company operates through two segments: Consumer Self-Care Americas (CSCA) and Consumer Self-Care International (CSCI). The CSCA segment comprises consumer self-care business (OTC, infant formula, and oral self-care categories, and contract manufacturing) in the United States (U.S), Mexico and Canada. CSCA segment products sold under brands, such as Prevacid 24HR, Good Sense, Zephrex D, ScarAway, Plackers, Rembrandt, Steripod and Firefly. The CSCI segment comprises consumer self-care business primarily branded in Europe and Australia, store brand business in the United Kingdom and parts of Europe and Asia. The CSCI segment primarily focuses on building local and regional brands sold through merchandisers, drug stores, pharmacies and e-commerce channels.</v>
    <v>11500</v>
    <v>New York Stock Exchange</v>
    <v>XNYS</v>
    <v>XNYS</v>
    <v>The Sharp Building, Hogan Place, Dublin 2, DUBLIN, DUBLIN IE</v>
    <v>45.12</v>
    <v>1694</v>
    <v>Pharmaceuticals</v>
    <v>Stock</v>
    <v>44456.958333367969</v>
    <v>1695</v>
    <v>43.64</v>
    <v>5875427000</v>
    <v>PERRIGO COMPANY PUBLIC LIMITED COMPANY</v>
    <v>PERRIGO COMPANY PUBLIC LIMITED COMPANY</v>
    <v>44.11</v>
    <v>0</v>
    <v>44.28</v>
    <v>43.94</v>
    <v>44.45</v>
    <v>133714800</v>
    <v>PRGO</v>
    <v>PERRIGO COMPANY PUBLIC LIMITED COMPANY (XNYS:PRGO)</v>
    <v>29336762</v>
    <v>1834869</v>
    <v>2013</v>
  </rv>
  <rv s="4">
    <v>1696</v>
  </rv>
  <rv s="0">
    <v>https://www.bing.com/financeapi/forcetrigger?t=a1zqnm&amp;q=XNYS%3aPFE&amp;form=skydnc</v>
    <v>Learn more on Bing</v>
  </rv>
  <rv s="5">
    <v>en-US</v>
    <v>a1zqnm</v>
    <v>268435456</v>
    <v>1</v>
    <v>Powered by Refinitiv</v>
    <v>7</v>
    <v>PFIZER INC. (XNYS:PFE)</v>
    <v>8</v>
    <v>9</v>
    <v>Finance</v>
    <v>5</v>
    <v>51.86</v>
    <v>32.798999999999999</v>
    <v>0.73519999999999996</v>
    <v>-0.57999999999999996</v>
    <v>-2.2780000000000001E-3</v>
    <v>-1.3043000000000001E-2</v>
    <v>-0.1</v>
    <v>USD</v>
    <v>Pfizer Inc. (Pfizer) is a research-based global biopharmaceutical company. The Company is engaged in the discovery, development, manufacture, marketing, sales and distribution of biopharmaceutical products. Its global portfolio includes medicines and vaccines. The Company works across markets to develop wellness, prevention, treatments and cures. It collaborates with healthcare providers, governments and local communities to support and provide access to healthcare. Its medicines and vaccines provide value for healthcare providers and patients, through treatment of diseases, improvements in health, wellness. It sells its prescription pharmaceutical products to wholesalers, retailers, hospitals, clinics, government agencies and pharmacies. In the United States, it sells its vaccines products to the federal government, centers for disease control and prevention (CDC), wholesalers, individual provider offices, retail pharmacies and integrated delivery networks.</v>
    <v>78500</v>
    <v>New York Stock Exchange</v>
    <v>XNYS</v>
    <v>XNYS</v>
    <v>235 E 42ND ST, NEW YORK, NY, 10017-5703 US</v>
    <v>44.46</v>
    <v>Pharmaceuticals</v>
    <v>Stock</v>
    <v>44456.999974999999</v>
    <v>1698</v>
    <v>43.31</v>
    <v>246077500000</v>
    <v>PFIZER INC.</v>
    <v>PFIZER INC.</v>
    <v>44.17</v>
    <v>20.315200000000001</v>
    <v>44.47</v>
    <v>43.89</v>
    <v>43.79</v>
    <v>5606688000</v>
    <v>PFE</v>
    <v>PFIZER INC. (XNYS:PFE)</v>
    <v>56420686</v>
    <v>37793344</v>
    <v>1942</v>
  </rv>
  <rv s="4">
    <v>1699</v>
  </rv>
  <rv s="0">
    <v>http://es.wikipedia.org/wiki/Philip_Morris_International</v>
    <v>Wikipedia</v>
  </rv>
  <rv s="1">
    <v>316</v>
    <v>1701</v>
  </rv>
  <rv s="2">
    <v>6</v>
    <v>https://www.bing.com/th?id=AMMS_dfaeac42ecdfcc0598c8cc7d3293fb26&amp;qlt=95</v>
    <v>1702</v>
    <v>0</v>
    <v>https://www.bing.com/images/search?form=xlimg&amp;q=philip+morris+international</v>
    <v>Image of Philip Morris International Inc.</v>
  </rv>
  <rv s="0">
    <v>https://www.bing.com/financeapi/forcetrigger?t=a1zzmw&amp;q=XNYS%3aPM&amp;form=skydnc</v>
    <v>Learn more on Bing</v>
  </rv>
  <rv s="3">
    <v>en-US</v>
    <v>a1zzmw</v>
    <v>268435456</v>
    <v>1</v>
    <v>Powered by Refinitiv</v>
    <v>0</v>
    <v>Philip Morris International Inc. (XNYS:PM)</v>
    <v>3</v>
    <v>4</v>
    <v>Finance</v>
    <v>5</v>
    <v>106.51</v>
    <v>68.930000000000007</v>
    <v>0.86250000000000004</v>
    <v>-0.97</v>
    <v>-3.0430000000000001E-3</v>
    <v>-9.4330000000000004E-3</v>
    <v>-0.31</v>
    <v>USD</v>
    <v>Philip Morris International Inc. is a holding company. The Company is engaged in the manufacture and sale of cigarettes, as well as smoke-free products, electronic devices and accessories, and other nicotine-containing products in markets outside the United States of America. Its segments include European Union Region (EU); Eastern Europe Region (EE); Middle East &amp; Africa Region (ME&amp;A); South &amp; Southeast Asia Region (S&amp;SA); East Asia &amp; Australia Region (EA&amp;A), and Latin America &amp; Canada Region (LA&amp;C). Its portfolio of international and local brands is led by Marlboro. Its other cigarette brands include Bond Street, Chesterfield, L&amp;M, Lark and Philip Morris. It owns various local cigarette brands, such as Dji Sam Soe, Sampoerna A and Sampoerna U in Indonesia, and Fortune and Jackpot in the Philippines. Its IQOS smoke-free product brand includes heated tobacco and nicotine-containing vapor products. It also develops a pipeline of inhaled therapeutics and respiratory drug delivery.</v>
    <v>71000</v>
    <v>New York Stock Exchange</v>
    <v>XNYS</v>
    <v>XNYS</v>
    <v>120 Park Ave, NEW YORK, NY, 10017-5577 US</v>
    <v>102.7</v>
    <v>1703</v>
    <v>Food &amp; Tobacco</v>
    <v>Stock</v>
    <v>44456.999669791403</v>
    <v>1704</v>
    <v>101.75</v>
    <v>158753000000</v>
    <v>Philip Morris International Inc.</v>
    <v>Philip Morris International Inc.</v>
    <v>102.12</v>
    <v>18.122499999999999</v>
    <v>102.83</v>
    <v>101.86</v>
    <v>101.55</v>
    <v>1558541000</v>
    <v>PM</v>
    <v>Philip Morris International Inc. (XNYS:PM)</v>
    <v>8749080</v>
    <v>3446024</v>
    <v>2007</v>
  </rv>
  <rv s="4">
    <v>1705</v>
  </rv>
  <rv s="0">
    <v>http://en.wikipedia.org/wiki/Phillips_66</v>
    <v>Wikipedia</v>
  </rv>
  <rv s="1">
    <v>0</v>
    <v>1707</v>
  </rv>
  <rv s="2">
    <v>6</v>
    <v>https://www.bing.com/th?id=AMMS_5fb0e30a218f6c3406f87a4abb1bfce4&amp;qlt=95</v>
    <v>1708</v>
    <v>0</v>
    <v>https://www.bing.com/images/search?form=xlimg&amp;q=phillips+66</v>
    <v>Image of PHILLIPS 66</v>
  </rv>
  <rv s="0">
    <v>https://www.bing.com/financeapi/forcetrigger?t=a21d27&amp;q=XNYS%3aPSX&amp;form=skydnc</v>
    <v>Learn more on Bing</v>
  </rv>
  <rv s="3">
    <v>en-US</v>
    <v>a21d27</v>
    <v>268435456</v>
    <v>1</v>
    <v>Powered by Refinitiv</v>
    <v>0</v>
    <v>PHILLIPS 66 (XNYS:PSX)</v>
    <v>3</v>
    <v>4</v>
    <v>Finance</v>
    <v>5</v>
    <v>94.34</v>
    <v>43.27</v>
    <v>1.6917</v>
    <v>0.26</v>
    <v>-6.5129999999999997E-3</v>
    <v>3.954E-3</v>
    <v>-0.43</v>
    <v>USD</v>
    <v>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manufactures and markets petrochemicals and plastics. The Refining segment refines crude oil and other feedstocks at refineries in the United States and Europe. The M&amp;S segment purchases for resale and markets refined petroleum products, such as base oils and lubricants.</v>
    <v>14300</v>
    <v>New York Stock Exchange</v>
    <v>XNYS</v>
    <v>XNYS</v>
    <v>2331 Citywest Blvd, HOUSTON, TX, 77042-2862 US</v>
    <v>66.62</v>
    <v>1709</v>
    <v>Oil &amp; Gas</v>
    <v>Stock</v>
    <v>44456.998905022658</v>
    <v>1710</v>
    <v>65.260000000000005</v>
    <v>28916060000</v>
    <v>PHILLIPS 66</v>
    <v>PHILLIPS 66</v>
    <v>65.75</v>
    <v>0</v>
    <v>65.760000000000005</v>
    <v>66.02</v>
    <v>65.59</v>
    <v>437989400</v>
    <v>PSX</v>
    <v>PHILLIPS 66 (XNYS:PSX)</v>
    <v>6201971</v>
    <v>3021375</v>
    <v>2011</v>
  </rv>
  <rv s="4">
    <v>1711</v>
  </rv>
  <rv s="0">
    <v>https://www.bing.com/financeapi/forcetrigger?t=a2139c&amp;q=XNYS%3aPNW&amp;form=skydnc</v>
    <v>Learn more on Bing</v>
  </rv>
  <rv s="5">
    <v>en-US</v>
    <v>a2139c</v>
    <v>268435456</v>
    <v>1</v>
    <v>Powered by Refinitiv</v>
    <v>7</v>
    <v>PINNACLE WEST CAPITAL CORPORATION (XNYS:PNW)</v>
    <v>8</v>
    <v>9</v>
    <v>Finance</v>
    <v>5</v>
    <v>91.88</v>
    <v>69.290000000000006</v>
    <v>0.29930000000000001</v>
    <v>0.47</v>
    <v>1.0839999999999999E-3</v>
    <v>6.4080000000000005E-3</v>
    <v>0.08</v>
    <v>USD</v>
    <v>Pinnacle West Capital Corporation is a holding company that operates through its subsidiaries. The Company operates through regulated electricity segment, which consists of traditional regulated retail and wholesale electricity businesses and related activities, and includes electricity generation, transmission and distribution. It owned and leased 6,236 megawatt (MW) of regulated generation capacity and the Company held a mix of both long-term and short-term purchased power agreements for additional capacity, including agreements for the purchase of renewable energy, as of December 31, 2016. Its subsidiaries include Arizona Public Service Company, which is a vertically-integrated electric utility that provides retail or wholesale electric service to the State of Arizona, with the exceptions of about one-half of the Phoenix metropolitan area, the Tucson metropolitan area and Mohave County in northwestern Arizona.</v>
    <v>88</v>
    <v>New York Stock Exchange</v>
    <v>XNYS</v>
    <v>XNYS</v>
    <v>400 N 5th St, PHOENIX, AZ, 85004-3902 US</v>
    <v>74.66</v>
    <v>Electrical Utilities &amp; IPPs</v>
    <v>Stock</v>
    <v>44456.989541828123</v>
    <v>1713</v>
    <v>73.180000000000007</v>
    <v>8325832000</v>
    <v>PINNACLE WEST CAPITAL CORPORATION</v>
    <v>PINNACLE WEST CAPITAL CORPORATION</v>
    <v>73.180000000000007</v>
    <v>15.7217</v>
    <v>73.349999999999994</v>
    <v>73.819999999999993</v>
    <v>73.900000000000006</v>
    <v>112785600</v>
    <v>PNW</v>
    <v>PINNACLE WEST CAPITAL CORPORATION (XNYS:PNW)</v>
    <v>2268084</v>
    <v>898306</v>
    <v>1985</v>
  </rv>
  <rv s="4">
    <v>1714</v>
  </rv>
  <rv s="0">
    <v>http://en.wikipedia.org/wiki/Pioneer_Natural_Resources</v>
    <v>Wikipedia</v>
  </rv>
  <rv s="1">
    <v>0</v>
    <v>1716</v>
  </rv>
  <rv s="2">
    <v>6</v>
    <v>https://www.bing.com/th?id=AMMS_957baee417187ccb276061e38ef2b997&amp;qlt=95</v>
    <v>1717</v>
    <v>0</v>
    <v>https://www.bing.com/images/search?form=xlimg&amp;q=pioneer+natural+resources</v>
    <v>Image of PIONEER NATURAL RESOURCES COMPANY</v>
  </rv>
  <rv s="0">
    <v>https://www.bing.com/financeapi/forcetrigger?t=a21gsm&amp;q=XNYS%3aPXD&amp;form=skydnc</v>
    <v>Learn more on Bing</v>
  </rv>
  <rv s="3">
    <v>en-US</v>
    <v>a21gsm</v>
    <v>268435456</v>
    <v>1</v>
    <v>Powered by Refinitiv</v>
    <v>0</v>
    <v>PIONEER NATURAL RESOURCES COMPANY (XNYS:PXD)</v>
    <v>3</v>
    <v>4</v>
    <v>Finance</v>
    <v>5</v>
    <v>175.37</v>
    <v>76.58</v>
    <v>1.9289000000000001</v>
    <v>0.02</v>
    <v>-3.6289999999999998E-3</v>
    <v>1.2740000000000001E-4</v>
    <v>-0.56999999999999995</v>
    <v>USD</v>
    <v>Pioneer Natural Resources Company (Pioneer) is an oil and gas exploration and production company. The Company explores for, develops and produces oil, natural gas liquids (NGLs) and gas within the United States, with operations primarily in the Permian Basin in West Texas.The Company conducts exploitation and exploration activities in the Spraberry/Wolfcamp field of the Permian Basin. The oil produced from the Permian Basin is West Texas Intermediate Sweet, and the gas produced is casinghead gas. The oil and gas are produced primarily from formations, the upper and lower Spraberry, the Jo Mill, the Dean, the Wolfcamp, the Strawn and the Atoka.</v>
    <v>1853</v>
    <v>New York Stock Exchange</v>
    <v>XNYS</v>
    <v>XNYS</v>
    <v>777 Hidden Ridge, 5205 N Oconnor Blvd, IRVING, TX, 75038 US</v>
    <v>158.32</v>
    <v>1718</v>
    <v>Oil &amp; Gas</v>
    <v>Stock</v>
    <v>44456.988062441407</v>
    <v>1719</v>
    <v>155.71</v>
    <v>38313770000</v>
    <v>PIONEER NATURAL RESOURCES COMPANY</v>
    <v>PIONEER NATURAL RESOURCES COMPANY</v>
    <v>157.62</v>
    <v>116.79170000000001</v>
    <v>157.03</v>
    <v>157.05000000000001</v>
    <v>156.47999999999999</v>
    <v>243959000</v>
    <v>PXD</v>
    <v>PIONEER NATURAL RESOURCES COMPANY (XNYS:PXD)</v>
    <v>3755221</v>
    <v>1689268</v>
    <v>1997</v>
  </rv>
  <rv s="4">
    <v>1720</v>
  </rv>
  <rv s="0">
    <v>https://www.bing.com/financeapi/forcetrigger?t=a21277&amp;q=XNYS%3aPNC&amp;form=skydnc</v>
    <v>Learn more on Bing</v>
  </rv>
  <rv s="5">
    <v>en-US</v>
    <v>a21277</v>
    <v>268435456</v>
    <v>1</v>
    <v>Powered by Refinitiv</v>
    <v>7</v>
    <v>THE PNC FINANCIAL SERVICES GROUP, INC. (XNYS:PNC)</v>
    <v>8</v>
    <v>9</v>
    <v>Finance</v>
    <v>5</v>
    <v>203.87819999999999</v>
    <v>101.58</v>
    <v>1.3838999999999999</v>
    <v>-0.98</v>
    <v>-3.9170000000000003E-3</v>
    <v>-5.1609999999999998E-3</v>
    <v>-0.74</v>
    <v>USD</v>
    <v>PNC Financial Services Group, Inc. is a diversified financial services company. The Company has businesses engaged in retail banking, including residential mortgage, corporate and institutional banking and asset management. Its retail branch network is located primarily in markets across the Mid-Atlantic, Midwest and Southeast. The Company's segments include Retail Banking, Corporate &amp; Institutional Banking and Asset Management Group. Retail Banking provides deposit, lending, brokerage, investment management and cash management products and services to consumer and small business customers. Corporate &amp; Institutional Banking provides lending, treasury management and capital markets-related products and services to mid-sized and large corporations, and government and not-for-profit entities. Asset Management Group includes personal wealth management for high net worth and ultra-high net worth clients and institutional asset management.</v>
    <v>51257</v>
    <v>New York Stock Exchange</v>
    <v>XNYS</v>
    <v>XNYS</v>
    <v>The Tower At Pnc Plaza, 300 Fifth Avenue, PITTSBURGH, PA, 15222-2401 US</v>
    <v>191.36500000000001</v>
    <v>Banking Services</v>
    <v>Stock</v>
    <v>44456.971177870313</v>
    <v>1722</v>
    <v>188.31</v>
    <v>80289720000</v>
    <v>THE PNC FINANCIAL SERVICES GROUP, INC.</v>
    <v>THE PNC FINANCIAL SERVICES GROUP, INC.</v>
    <v>189.9</v>
    <v>14.3789</v>
    <v>189.9</v>
    <v>188.92</v>
    <v>188.18</v>
    <v>424993200</v>
    <v>PNC</v>
    <v>THE PNC FINANCIAL SERVICES GROUP, INC. (XNYS:PNC)</v>
    <v>2850365</v>
    <v>1585816</v>
    <v>1983</v>
  </rv>
  <rv s="4">
    <v>1723</v>
  </rv>
  <rv s="0">
    <v>https://www.bing.com/financeapi/forcetrigger?t=a214h7&amp;q=XNYS%3aPPG&amp;form=skydnc</v>
    <v>Learn more on Bing</v>
  </rv>
  <rv s="5">
    <v>en-US</v>
    <v>a214h7</v>
    <v>268435456</v>
    <v>1</v>
    <v>Powered by Refinitiv</v>
    <v>7</v>
    <v>PPG INDUSTRIES, INC. (XNYS:PPG)</v>
    <v>8</v>
    <v>9</v>
    <v>Finance</v>
    <v>5</v>
    <v>182.97</v>
    <v>116.95</v>
    <v>1.1354</v>
    <v>-3.05</v>
    <v>6.9510000000000006E-3</v>
    <v>-2.0362000000000002E-2</v>
    <v>1.02</v>
    <v>USD</v>
    <v>PPG Industries, Inc. manufactures and distributes a range of coatings and specialty materials. The Company has two segments: Performance Coatings and Industrial Coatings. Performance Coatings segment includes the refinish, aerospace, protective and marine, architectural businesses. Industrial Coatings segment includes the automotive original equipment manufacturer (OEM), industrial coatings, packaging coatings, coatings services and specialty coatings and materials businesses. The Company's brands include PPG, GLIDDEN, COMEX, OLYMPIC, DULUX, SIKKENS, PPG PITTSBURGH PAINTS, MULCO, FLOOD, LIQUID NAILS, SICO, RENNER, TAUBMANS, WHITE KNIGHT, BRISTOL, HOMAX, DEKORAL, TRILAK, GORI, and BONDEX, among others. It also provides pavement markings and traffic safety solutions with products, including traffic paint, hot-applied and preformed thermoplastics, raised pavement markers and intelligent transportation systems. It also manufactures coatings for industrial and automotive applications.</v>
    <v>46900</v>
    <v>New York Stock Exchange</v>
    <v>XNYS</v>
    <v>XNYS</v>
    <v>1 Ppg Pl, PITTSBURGH, PA, 15272-0001 US</v>
    <v>149.69999999999999</v>
    <v>Chemicals</v>
    <v>Stock</v>
    <v>44456.958333356248</v>
    <v>1725</v>
    <v>146.35</v>
    <v>34829700000</v>
    <v>PPG INDUSTRIES, INC.</v>
    <v>PPG INDUSTRIES, INC.</v>
    <v>148.75</v>
    <v>23.488</v>
    <v>149.79</v>
    <v>146.74</v>
    <v>147.76</v>
    <v>237356600</v>
    <v>PPG</v>
    <v>PPG INDUSTRIES, INC. (XNYS:PPG)</v>
    <v>1888085</v>
    <v>1053637</v>
    <v>1883</v>
  </rv>
  <rv s="4">
    <v>1726</v>
  </rv>
  <rv s="0">
    <v>http://en.wikipedia.org/wiki/PPL_Corporation</v>
    <v>Wikipedia</v>
  </rv>
  <rv s="1">
    <v>0</v>
    <v>1728</v>
  </rv>
  <rv s="2">
    <v>6</v>
    <v>https://www.bing.com/th?id=AMMS_d9614f9f2df5e89e1694e5bc387c772a&amp;qlt=95</v>
    <v>1729</v>
    <v>0</v>
    <v>https://www.bing.com/images/search?form=xlimg&amp;q=ppl+corporation</v>
    <v>Image of PPL CORPORATION</v>
  </rv>
  <rv s="0">
    <v>https://www.bing.com/financeapi/forcetrigger?t=a214vh&amp;q=XNYS%3aPPL&amp;form=skydnc</v>
    <v>Learn more on Bing</v>
  </rv>
  <rv s="3">
    <v>en-US</v>
    <v>a214vh</v>
    <v>268435456</v>
    <v>1</v>
    <v>Powered by Refinitiv</v>
    <v>0</v>
    <v>PPL CORPORATION (XNYS:PPL)</v>
    <v>3</v>
    <v>4</v>
    <v>Finance</v>
    <v>5</v>
    <v>30.805</v>
    <v>25.47</v>
    <v>0.76939999999999997</v>
    <v>-0.42</v>
    <v>3.4869999999999996E-4</v>
    <v>-1.4433E-2</v>
    <v>0.01</v>
    <v>USD</v>
    <v>PPL Corporation (PPL) is a utility holding company. Through its subsidiaries, PPL delivers electricity to customers in the United Kingdom, Pennsylvania, Kentucky and Virginia; delivers natural gas to customers in Kentucky and generates electricity from power plants in Kentucky. PPL operates through Kentucky Regulated Segment and Pennsylvania Regulated Segment. Kentucky Regulated segment consists of the operations of Louisville Gas and Electric Company (LG&amp;E) and KU Energy LLC (LKE), which owns and operates regulated public utilities engaged in the generation, transmission, distribution and sale of electricity and distribution and sale of natural gas, representing primarily the activities of LG&amp;E and Kentucky Utilities Company (KU). The Pennsylvania Regulated segment consists of PPL Electric Utilities Corporation (PPL Electric). PPL Electric delivers electricity to customers in counties within eastern and central Pennsylvania.</v>
    <v>12318</v>
    <v>New York Stock Exchange</v>
    <v>XNYS</v>
    <v>XNYS</v>
    <v>2 N 9th St, ALLENTOWN, PA, 18101-1139 US</v>
    <v>29.14</v>
    <v>1730</v>
    <v>Multiline Utilities</v>
    <v>Stock</v>
    <v>44456.997985740622</v>
    <v>1731</v>
    <v>28.66</v>
    <v>22072290000</v>
    <v>PPL CORPORATION</v>
    <v>PPL CORPORATION</v>
    <v>28.96</v>
    <v>94.514300000000006</v>
    <v>29.1</v>
    <v>28.68</v>
    <v>28.69</v>
    <v>769605800</v>
    <v>PPL</v>
    <v>PPL CORPORATION (XNYS:PPL)</v>
    <v>8434939</v>
    <v>4861440</v>
    <v>1994</v>
  </rv>
  <rv s="4">
    <v>1732</v>
  </rv>
  <rv s="0">
    <v>http://en.wikipedia.org/wiki/Principal_Financial_Group</v>
    <v>Wikipedia</v>
  </rv>
  <rv s="1">
    <v>0</v>
    <v>1734</v>
  </rv>
  <rv s="2">
    <v>6</v>
    <v>https://www.bing.com/th?id=AMMS_1c285c2c4ef00995aaa5c5f42b2c0ace&amp;qlt=95</v>
    <v>1735</v>
    <v>0</v>
    <v>https://www.bing.com/images/search?form=xlimg&amp;q=principal+financial+group</v>
    <v>Image of PRINCIPAL FINANCIAL GROUP, INC.</v>
  </rv>
  <rv s="0">
    <v>https://www.bing.com/financeapi/forcetrigger?t=axxc6h&amp;q=XNAS%3aPFG&amp;form=skydnc</v>
    <v>Learn more on Bing</v>
  </rv>
  <rv s="3">
    <v>en-US</v>
    <v>axxc6h</v>
    <v>268435456</v>
    <v>1</v>
    <v>Powered by Refinitiv</v>
    <v>0</v>
    <v>PRINCIPAL FINANCIAL GROUP, INC. (XNAS:PFG)</v>
    <v>3</v>
    <v>4</v>
    <v>Finance</v>
    <v>5</v>
    <v>68.400000000000006</v>
    <v>37.03</v>
    <v>1.635</v>
    <v>-0.57999999999999996</v>
    <v>-3.5299999999999997E-3</v>
    <v>-8.8229999999999992E-3</v>
    <v>-0.23</v>
    <v>USD</v>
    <v>Principal Financial Group, Inc. is an investment management company. The Company offers a range of financial products and services, including retirement, asset management and insurance. Its segments include Retirement and Income Solutions; Principal Global Investors, Principal International; U.S. Insurance Solutions, and Corporate. The Company offers a portfolio of products and services for retirement savings and retirement income. The Company's Principal Global Investors segment manages assets for investors around the world. The Company offers pension accumulation products and services, mutual funds, asset management, income annuities and life insurance accumulation products. The Company's U.S. Insurance Solutions segment provides group and individual insurance solutions. It focuses on small and medium-sized businesses, providing a range of retirement and employee benefit solutions, and individual insurance solutions to meet the needs of the business owners and their employees.</v>
    <v>17400</v>
    <v>Nasdaq Stock Market</v>
    <v>XNAS</v>
    <v>XNAS</v>
    <v>711 High St, DES MOINES, IA, 50392-0001 US</v>
    <v>66.37</v>
    <v>1736</v>
    <v>Insurance</v>
    <v>Stock</v>
    <v>44456.888105265622</v>
    <v>1737</v>
    <v>64.66</v>
    <v>17488560000</v>
    <v>PRINCIPAL FINANCIAL GROUP, INC.</v>
    <v>PRINCIPAL FINANCIAL GROUP, INC.</v>
    <v>65.3</v>
    <v>11.4406</v>
    <v>65.739999999999995</v>
    <v>65.16</v>
    <v>64.930000000000007</v>
    <v>268394100</v>
    <v>PFG</v>
    <v>PRINCIPAL FINANCIAL GROUP, INC. (XNAS:PFG)</v>
    <v>2344242</v>
    <v>882690</v>
    <v>2001</v>
  </rv>
  <rv s="4">
    <v>1738</v>
  </rv>
  <rv s="0">
    <v>http://es.wikipedia.org/wiki/Procter_&amp;_Gamble</v>
    <v>Wikipedia</v>
  </rv>
  <rv s="1">
    <v>0</v>
    <v>1740</v>
  </rv>
  <rv s="2">
    <v>6</v>
    <v>https://www.bing.com/th?id=AMMS_cc4a03e64239b604b8c556018d54c518&amp;qlt=95</v>
    <v>1741</v>
    <v>0</v>
    <v>https://www.bing.com/images/search?form=xlimg&amp;q=procter+%26+gamble</v>
    <v>Image of THE PROCTER &amp; GAMBLE COMPANY</v>
  </rv>
  <rv s="0">
    <v>https://www.bing.com/financeapi/forcetrigger?t=a1zsjc&amp;q=XNYS%3aPG&amp;form=skydnc</v>
    <v>Learn more on Bing</v>
  </rv>
  <rv s="3">
    <v>en-US</v>
    <v>a1zsjc</v>
    <v>268435456</v>
    <v>1</v>
    <v>Powered by Refinitiv</v>
    <v>0</v>
    <v>THE PROCTER &amp; GAMBLE COMPANY (XNYS:PG)</v>
    <v>3</v>
    <v>4</v>
    <v>Finance</v>
    <v>5</v>
    <v>147.22999999999999</v>
    <v>121.54</v>
    <v>0.4209</v>
    <v>0.23</v>
    <v>-2.2170000000000002E-3</v>
    <v>1.596E-3</v>
    <v>-0.32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101000</v>
    <v>New York Stock Exchange</v>
    <v>XNYS</v>
    <v>XNYS</v>
    <v>1 Procter and Gamble Plz, CINCINNATI, OH, 45202-3315 US</v>
    <v>146.28</v>
    <v>1742</v>
    <v>Personal &amp; Household Products &amp; Services</v>
    <v>Stock</v>
    <v>44456.999698159372</v>
    <v>1743</v>
    <v>144.22999999999999</v>
    <v>350503100000</v>
    <v>THE PROCTER &amp; GAMBLE COMPANY</v>
    <v>THE PROCTER &amp; GAMBLE COMPANY</v>
    <v>144.37</v>
    <v>26.229199999999999</v>
    <v>144.11000000000001</v>
    <v>144.34</v>
    <v>144.02000000000001</v>
    <v>2428316000</v>
    <v>PG</v>
    <v>THE PROCTER &amp; GAMBLE COMPANY (XNYS:PG)</v>
    <v>18738769</v>
    <v>5934841</v>
    <v>1905</v>
  </rv>
  <rv s="4">
    <v>1744</v>
  </rv>
  <rv s="0">
    <v>http://en.wikipedia.org/wiki/Progressive_Corporation</v>
    <v>Wikipedia</v>
  </rv>
  <rv s="1">
    <v>0</v>
    <v>1746</v>
  </rv>
  <rv s="2">
    <v>6</v>
    <v>https://www.bing.com/th?id=AMMS_1ae7fef605fb644f70b899c25b5ca660&amp;qlt=95</v>
    <v>1747</v>
    <v>0</v>
    <v>https://www.bing.com/images/search?form=xlimg&amp;q=progressive</v>
    <v>Image of THE PROGRESSIVE CORPORATION</v>
  </rv>
  <rv s="0">
    <v>https://www.bing.com/financeapi/forcetrigger?t=a1ztlh&amp;q=XNYS%3aPGR&amp;form=skydnc</v>
    <v>Learn more on Bing</v>
  </rv>
  <rv s="3">
    <v>en-US</v>
    <v>a1ztlh</v>
    <v>268435456</v>
    <v>1</v>
    <v>Powered by Refinitiv</v>
    <v>0</v>
    <v>THE PROGRESSIVE CORPORATION (XNYS:PGR)</v>
    <v>3</v>
    <v>4</v>
    <v>Finance</v>
    <v>5</v>
    <v>107.58499999999999</v>
    <v>84.89</v>
    <v>0.47239999999999999</v>
    <v>-0.38</v>
    <v>1.0580000000000001E-4</v>
    <v>-4.0860000000000002E-3</v>
    <v>9.7999999999999997E-3</v>
    <v>USD</v>
    <v>The Progressive Corporation is an insurance holding company. The Company's insurance subsidiaries provide personal and commercial automobile and property insurance, other specialty property-casualty insurance and related services. The Company operates through the Personal Lines, Commercial Lines and Property segments. The Company's Personal Lines segment writes insurance for personal autos and recreational vehicles. The Commercial Lines business writes primary liability, physical damage, and business-related general liability and property insurance. It provides property insurance for homes, condos, manufactured homes, and renters, as well as personal umbrella insurance and primary and excess flood insurance. The Company's service business includes commercial auto insurance procedures/plans (CAIP) and commission-based businesses.</v>
    <v>43326</v>
    <v>New York Stock Exchange</v>
    <v>XNYS</v>
    <v>XNYS</v>
    <v>6300 Wilson Mills Rd, MAYFIELD VILLAGE, OH, 44143-2109 US</v>
    <v>92.96</v>
    <v>1748</v>
    <v>Insurance</v>
    <v>Stock</v>
    <v>44456.958333356248</v>
    <v>1749</v>
    <v>92.171000000000006</v>
    <v>54192070000</v>
    <v>THE PROGRESSIVE CORPORATION</v>
    <v>THE PROGRESSIVE CORPORATION</v>
    <v>92.67</v>
    <v>10.004799999999999</v>
    <v>92.99</v>
    <v>92.61</v>
    <v>92.619799999999998</v>
    <v>585164300</v>
    <v>PGR</v>
    <v>THE PROGRESSIVE CORPORATION (XNYS:PGR)</v>
    <v>4029654</v>
    <v>2299770</v>
    <v>1965</v>
  </rv>
  <rv s="4">
    <v>1750</v>
  </rv>
  <rv s="0">
    <v>https://www.bing.com/financeapi/forcetrigger?t=a1zy3m&amp;q=XNYS%3aPLD&amp;form=skydnc</v>
    <v>Learn more on Bing</v>
  </rv>
  <rv s="5">
    <v>en-US</v>
    <v>a1zy3m</v>
    <v>268435456</v>
    <v>1</v>
    <v>Powered by Refinitiv</v>
    <v>7</v>
    <v>PROLOGIS, INC. (XNYS:PLD)</v>
    <v>8</v>
    <v>9</v>
    <v>Finance</v>
    <v>5</v>
    <v>139.6</v>
    <v>93.08</v>
    <v>0.74770000000000003</v>
    <v>-2.4700000000000002</v>
    <v>6.9169999999999995E-4</v>
    <v>-1.8630000000000001E-2</v>
    <v>0.09</v>
    <v>USD</v>
    <v>Prologis, Inc. is a real estate investment trust (REIT) company. The Company is involved in the logistics real estate business. It is engaged in the ownership, acquisition, development and management of logistics. It invests in real estate and other entities through which it co-invests with partners and investors. The Company's segments include Real Estate Operations and Strategic Capital. The Real Estate Operations segment consists of ownership and development of logistics properties. The Company's Strategic Capital segment includes management of unconsolidated co-investment ventures and other ventures.</v>
    <v>1945</v>
    <v>New York Stock Exchange</v>
    <v>XNYS</v>
    <v>XNYS</v>
    <v>PIER 1 BAY 1, SAN FRANCISCO, CA, 94111 US</v>
    <v>132.13999999999999</v>
    <v>Residential &amp; Commercial REIT</v>
    <v>Stock</v>
    <v>44456.974493587499</v>
    <v>1752</v>
    <v>129.77000000000001</v>
    <v>96183950000</v>
    <v>PROLOGIS, INC.</v>
    <v>PROLOGIS, INC.</v>
    <v>131.37</v>
    <v>63.888100000000001</v>
    <v>132.58000000000001</v>
    <v>130.11000000000001</v>
    <v>130.19999999999999</v>
    <v>739251000</v>
    <v>PLD</v>
    <v>PROLOGIS, INC. (XNYS:PLD)</v>
    <v>8746513</v>
    <v>2221655</v>
    <v>1997</v>
  </rv>
  <rv s="4">
    <v>1753</v>
  </rv>
  <rv s="0">
    <v>https://www.bing.com/financeapi/forcetrigger?t=a218k2&amp;q=XNYS%3aPRU&amp;form=skydnc</v>
    <v>Learn more on Bing</v>
  </rv>
  <rv s="14">
    <v>en-US</v>
    <v>a218k2</v>
    <v>268435456</v>
    <v>1</v>
    <v>Powered by Refinitiv</v>
    <v>26</v>
    <v>PRUDENTIAL FINANCIAL, INC. (XNYS:PRU)</v>
    <v>8</v>
    <v>27</v>
    <v>Finance</v>
    <v>5</v>
    <v>109.17</v>
    <v>60.16</v>
    <v>1.6883999999999999</v>
    <v>-0.47</v>
    <v>-2.8120000000000003E-3</v>
    <v>-4.5360000000000001E-3</v>
    <v>-0.28999999999999998</v>
    <v>USD</v>
    <v>Prudential Financial, Inc. is a financial wellness company. The Company, through its subsidiaries, offers a range of financial products and services, which includes life insurance, annuities, retirement-related services, mutual funds and investment management. It operates through eight segments: PGIM, Retirement, Group Insurance, Individual Annuities, Individual Life, Assurance IQ, International Businesses and Closed Block. The PGIM segment provides investment management services and solutions. The Retirement segment provides a range of retirement investment and income products and services. The Group Insurance segment provides a full range of group life, long-term and short-term group disability and trust-owned life insurance. The Individual Annuities segment distributes individual and fixed annuity products. The Individual Life segment distributes individual variable life and term products. The Assurance IQ segment offers a range of solutions to help meet consumers financial needs.</v>
    <v>41671</v>
    <v>New York Stock Exchange</v>
    <v>XNYS</v>
    <v>XNYS</v>
    <v>751 BROAD ST, NEWARK, NJ, 07102-3714 US</v>
    <v>104.82</v>
    <v>Insurance</v>
    <v>Stock</v>
    <v>44456.996432510939</v>
    <v>1755</v>
    <v>102.77</v>
    <v>39812040000</v>
    <v>PRUDENTIAL FINANCIAL, INC.</v>
    <v>PRUDENTIAL FINANCIAL, INC.</v>
    <v>103.07</v>
    <v>5.7145999999999999</v>
    <v>103.61</v>
    <v>103.14</v>
    <v>102.85</v>
    <v>386000000</v>
    <v>PRU</v>
    <v>PRUDENTIAL FINANCIAL, INC. (XNYS:PRU)</v>
    <v>4747628</v>
    <v>1641182</v>
  </rv>
  <rv s="4">
    <v>1756</v>
  </rv>
  <rv s="0">
    <v>https://www.bing.com/financeapi/forcetrigger?t=a1zo52&amp;q=XNYS%3aPEG&amp;form=skydnc</v>
    <v>Learn more on Bing</v>
  </rv>
  <rv s="5">
    <v>en-US</v>
    <v>a1zo52</v>
    <v>268435456</v>
    <v>1</v>
    <v>Powered by Refinitiv</v>
    <v>7</v>
    <v>PUBLIC SERVICE ENTERPRISE GROUP INCORPORATED (XNYS:PEG)</v>
    <v>8</v>
    <v>9</v>
    <v>Finance</v>
    <v>5</v>
    <v>65.33</v>
    <v>50.32</v>
    <v>0.56520000000000004</v>
    <v>-0.7</v>
    <v>1.6150000000000002E-4</v>
    <v>-1.1180000000000001E-2</v>
    <v>0.01</v>
    <v>USD</v>
    <v>Public Service Enterprise Group Incorporated (PSEG) is a holding company. The Company is an energy company with operations located primarily in the Northeastern and Mid-Atlantic United States. The Company's segments include Public Service Electric and Gas Company (PSE&amp;G) and PSEG Power LLC (PSEG Power). PSEG is engaged in the transmission of electricity and distribution of electricity and natural gas in certain areas of New Jersey. PSE&amp;G is also the provider of last resort for gas and electric commodity service for end users in its service territory. Power is a multi-regional energy supply company that integrates the operations of its merchant nuclear and fossil generating assets with its power marketing businesses and fuel supply functions primarily in the Northeast and Mid-Atlantic United States through its principal subsidiaries. In addition, Power owns and operates solar generation in various states.</v>
    <v>12788</v>
    <v>New York Stock Exchange</v>
    <v>XNYS</v>
    <v>XNYS</v>
    <v>Corporate Accounting Services, 80 Park Plaza, 9Th Floor, NEWARK, NJ, 07102-4194 US</v>
    <v>63.47</v>
    <v>Multiline Utilities</v>
    <v>Stock</v>
    <v>44456.958333356248</v>
    <v>1758</v>
    <v>61.88</v>
    <v>31300280000</v>
    <v>PUBLIC SERVICE ENTERPRISE GROUP INCORPORATED</v>
    <v>PUBLIC SERVICE ENTERPRISE GROUP INCORPORATED</v>
    <v>62.95</v>
    <v>21.507000000000001</v>
    <v>62.61</v>
    <v>61.91</v>
    <v>61.92</v>
    <v>505577100</v>
    <v>PEG</v>
    <v>PUBLIC SERVICE ENTERPRISE GROUP INCORPORATED (XNYS:PEG)</v>
    <v>4899908</v>
    <v>2092558</v>
    <v>1985</v>
  </rv>
  <rv s="4">
    <v>1759</v>
  </rv>
  <rv s="0">
    <v>http://en.wikipedia.org/wiki/Public_Storage</v>
    <v>Wikipedia</v>
  </rv>
  <rv s="1">
    <v>0</v>
    <v>1761</v>
  </rv>
  <rv s="2">
    <v>6</v>
    <v>https://www.bing.com/th?id=AMMS_7d038610a9bc3f76c4d2cc01c1c25911&amp;qlt=95</v>
    <v>1762</v>
    <v>0</v>
    <v>https://www.bing.com/images/search?form=xlimg&amp;q=public+storage</v>
    <v>Image of PUBLIC STORAGE</v>
  </rv>
  <rv s="0">
    <v>https://www.bing.com/financeapi/forcetrigger?t=a218mw&amp;q=XNYS%3aPSA&amp;form=skydnc</v>
    <v>Learn more on Bing</v>
  </rv>
  <rv s="3">
    <v>en-US</v>
    <v>a218mw</v>
    <v>268435456</v>
    <v>1</v>
    <v>Powered by Refinitiv</v>
    <v>0</v>
    <v>PUBLIC STORAGE (XNYS:PSA)</v>
    <v>3</v>
    <v>4</v>
    <v>Finance</v>
    <v>5</v>
    <v>332.95</v>
    <v>212.22</v>
    <v>0.1313</v>
    <v>-6.35</v>
    <v>3.2150000000000002E-5</v>
    <v>-2.0007E-2</v>
    <v>0.01</v>
    <v>USD</v>
    <v>Public Storage is a real estate investment trust (REIT). The Company's principal business activities include the ownership and operation of self-storage facilities, which offer storage spaces for lease, generally on a month-to-month basis, for personal and business use, ancillary activities, such as merchandise sales and tenant reinsurance to the tenants at its self-storage facilities, as well as the acquisition and development of additional self-storage space. The Company's segments include Self-Storage Operations, Ancillary Operations, Investment in PS Business Parks, Inc. (PSB) and Investment in Shurgard.</v>
    <v>5400</v>
    <v>New York Stock Exchange</v>
    <v>XNYS</v>
    <v>XNYS</v>
    <v>701 Western Ave, GLENDALE, CA, 91201-2349 US</v>
    <v>318.08999999999997</v>
    <v>1763</v>
    <v>Residential &amp; Commercial REIT</v>
    <v>Stock</v>
    <v>44456.958333356248</v>
    <v>1764</v>
    <v>310.25</v>
    <v>54502990000</v>
    <v>PUBLIC STORAGE</v>
    <v>PUBLIC STORAGE</v>
    <v>315.06</v>
    <v>43.6678</v>
    <v>317.39</v>
    <v>311.04000000000002</v>
    <v>311.05</v>
    <v>175228200</v>
    <v>PSA</v>
    <v>PUBLIC STORAGE (XNYS:PSA)</v>
    <v>1409009</v>
    <v>613392</v>
    <v>2007</v>
  </rv>
  <rv s="4">
    <v>1765</v>
  </rv>
  <rv s="0">
    <v>http://en.wikipedia.org/wiki/PulteGroup</v>
    <v>Wikipedia</v>
  </rv>
  <rv s="1">
    <v>0</v>
    <v>1767</v>
  </rv>
  <rv s="2">
    <v>6</v>
    <v>https://www.bing.com/th?id=AMMS_4ce6f7fe1a80d6abf24696a6599df50a&amp;qlt=95</v>
    <v>1768</v>
    <v>0</v>
    <v>https://www.bing.com/images/search?form=xlimg&amp;q=pulte+homes</v>
    <v>Image of PULTEGROUP, INC.</v>
  </rv>
  <rv s="0">
    <v>https://www.bing.com/financeapi/forcetrigger?t=a1zutc&amp;q=XNYS%3aPHM&amp;form=skydnc</v>
    <v>Learn more on Bing</v>
  </rv>
  <rv s="3">
    <v>en-US</v>
    <v>a1zutc</v>
    <v>268435456</v>
    <v>1</v>
    <v>Powered by Refinitiv</v>
    <v>0</v>
    <v>PULTEGROUP, INC. (XNYS:PHM)</v>
    <v>3</v>
    <v>4</v>
    <v>Finance</v>
    <v>5</v>
    <v>63.905000000000001</v>
    <v>39.92</v>
    <v>1.4437</v>
    <v>0.56000000000000005</v>
    <v>1.0280000000000001E-3</v>
    <v>1.1647000000000001E-2</v>
    <v>0.05</v>
    <v>USD</v>
    <v>PulteGroup, Inc. is a homebuilder in the United States. The Company's segments include Homebuilding and Financial Services. Its Homebuilding operations are engaged in the acquisition and development of land primarily for residential purposes within the United States and the construction of housing on such land. Its Financial Services operations consist principally of mortgage banking and title operations. The Company conducts its financial services business, through Pulte Mortgage LLC (Pulte Mortgage) and other subsidiaries. Pulte Mortgage arranges financing through the origination of mortgage loans. The Company's subsidiaries are engaged in the homebuilding business. It offers a product line to meet the needs of homebuyers in its focused markets. Through its brands, which include Centex, Pulte Homes, Del Webb, DiVosta Homes, and John Wieland Homes and Neighborhoods, the Company offers a range of home designs, including single-family detached, townhouses, condominiums and duplexes.</v>
    <v>5249</v>
    <v>New York Stock Exchange</v>
    <v>XNYS</v>
    <v>XNYS</v>
    <v>3350 PEACHTREE ROAD NORTHEAST, SUITE 150, ATLANTA, GA, 30326 US</v>
    <v>48.91</v>
    <v>1769</v>
    <v>Homebuilding &amp; Construction Supplies</v>
    <v>Stock</v>
    <v>44456.964805705466</v>
    <v>1770</v>
    <v>47.7</v>
    <v>12623260000</v>
    <v>PULTEGROUP, INC.</v>
    <v>PULTEGROUP, INC.</v>
    <v>47.78</v>
    <v>7.7571000000000003</v>
    <v>48.08</v>
    <v>48.64</v>
    <v>48.69</v>
    <v>259524300</v>
    <v>PHM</v>
    <v>PULTEGROUP, INC. (XNYS:PHM)</v>
    <v>4720616</v>
    <v>2356407</v>
    <v>1987</v>
  </rv>
  <rv s="4">
    <v>1771</v>
  </rv>
  <rv s="0">
    <v>http://de.wikipedia.org/wiki/Phillips-Van_Heusen</v>
    <v>Wikipedia</v>
  </rv>
  <rv s="1">
    <v>0</v>
    <v>1773</v>
  </rv>
  <rv s="2">
    <v>6</v>
    <v>https://www.bing.com/th?id=AMMS_85ff869ca1038f4e8d1a33a493d6c6c5&amp;qlt=95</v>
    <v>1774</v>
    <v>0</v>
    <v>https://www.bing.com/images/search?form=xlimg&amp;q=pvh+company</v>
    <v>Image of PVH CORP.</v>
  </rv>
  <rv s="0">
    <v>https://www.bing.com/financeapi/forcetrigger?t=a21fw7&amp;q=XNYS%3aPVH&amp;form=skydnc</v>
    <v>Learn more on Bing</v>
  </rv>
  <rv s="3">
    <v>en-US</v>
    <v>a21fw7</v>
    <v>268435456</v>
    <v>1</v>
    <v>Powered by Refinitiv</v>
    <v>0</v>
    <v>PVH CORP. (XNYS:PVH)</v>
    <v>3</v>
    <v>4</v>
    <v>Finance</v>
    <v>5</v>
    <v>121.94</v>
    <v>57.35</v>
    <v>2.3532000000000002</v>
    <v>-0.21</v>
    <v>-4.0920000000000002E-3</v>
    <v>-1.9059999999999999E-3</v>
    <v>-0.45</v>
    <v>USD</v>
    <v>PVH Corp. is an apparel company. The Company's segments include: Tommy Hilfiger, which consists of the Tommy Hilfiger North America and Tommy Hilfiger International segments, and Calvin Klein, which consists of the Calvin Klein North America and Calvin Klein International segments. The Company's brand portfolio consists of various brand names, including Calvin Klein, Tommy Hilfiger, Van Heusen, IZOD, ARROW, Warner's, Olga, True&amp;Co. and Geoffrey Beene, which are owned, as well as various other owned, licensed and private label brands. The Company designs and markets dress shirts, neckwear, sportswear, jeanswear, underwear, intimate apparel, performance apparel, swimwear, handbags, accessories, footwear and other related products, and licenses its owned brands over a range of products. The Company sells its brands at multiple price points and across multiple channels of distribution and geographies.</v>
    <v>20000</v>
    <v>New York Stock Exchange</v>
    <v>XNYS</v>
    <v>XNYS</v>
    <v>200 Madison Ave, NEW YORK, NY, 10016-3903 US</v>
    <v>111.8</v>
    <v>1775</v>
    <v>Textiles &amp; Apparel</v>
    <v>Stock</v>
    <v>44456.991073193749</v>
    <v>1776</v>
    <v>108.77</v>
    <v>7814249000</v>
    <v>PVH CORP.</v>
    <v>PVH CORP.</v>
    <v>109.39</v>
    <v>27.176300000000001</v>
    <v>110.19</v>
    <v>109.98</v>
    <v>109.53</v>
    <v>71051550</v>
    <v>PVH</v>
    <v>PVH CORP. (XNYS:PVH)</v>
    <v>1098887</v>
    <v>1213864</v>
    <v>1976</v>
  </rv>
  <rv s="4">
    <v>1777</v>
  </rv>
  <rv s="0">
    <v>https://www.bing.com/financeapi/forcetrigger?t=a21mzr&amp;q=XNAS%3aQRVO&amp;form=skydnc</v>
    <v>Learn more on Bing</v>
  </rv>
  <rv s="5">
    <v>en-US</v>
    <v>a21mzr</v>
    <v>268435456</v>
    <v>1</v>
    <v>Powered by Refinitiv</v>
    <v>7</v>
    <v>QORVO, INC. (XNAS:QRVO)</v>
    <v>8</v>
    <v>9</v>
    <v>Finance</v>
    <v>5</v>
    <v>201.68</v>
    <v>123.08</v>
    <v>1.3628</v>
    <v>-5.01</v>
    <v>-7.3590000000000001E-3</v>
    <v>-2.7785000000000001E-2</v>
    <v>-1.29</v>
    <v>USD</v>
    <v>Qorvo, Inc. is a provider of technologies and radio frequency (RF) solutions for mobile, defense, and aerospace applications. The Company’s segments include Mobile Products (MP) and Infrastructure and Defense Products (IDP). MP is a supplier of cellular, ultra-wideband (UWB), and wireless fidelity (Wi-Fi) solutions for a variety of applications, including smartphones, wearables, laptops, tablets, and the Internet of Things (IoT). IDP is a supplier of radio frequency (RF), system-on-a-chip (SoC), and power management solutions for applications in wireless infrastructure, defense, Wi-Fi, smart home, automotive, and IoT. The MP segment supplies RF solutions to global consumer product companies. The IDP segment supplies a diverse portfolio of products with generally longer life cycles to a range of customers. It operates design, sales, and manufacturing facilities located throughout Asia, Europe, and North America.</v>
    <v>8400</v>
    <v>Nasdaq Stock Market</v>
    <v>XNAS</v>
    <v>XNAS</v>
    <v>7628 Thorndike Rd, GREENSBORO, NC, 27409-9421 US</v>
    <v>178.8</v>
    <v>Semiconductors &amp; Semiconductor Equipment</v>
    <v>Stock</v>
    <v>44456.998164166405</v>
    <v>1779</v>
    <v>172.52</v>
    <v>19483110000</v>
    <v>QORVO, INC.</v>
    <v>QORVO, INC.</v>
    <v>178.07</v>
    <v>22.494800000000001</v>
    <v>180.31</v>
    <v>175.3</v>
    <v>174.01</v>
    <v>111141500</v>
    <v>QRVO</v>
    <v>QORVO, INC. (XNAS:QRVO)</v>
    <v>1891000</v>
    <v>758030</v>
    <v>2013</v>
  </rv>
  <rv s="4">
    <v>1780</v>
  </rv>
  <rv s="0">
    <v>https://www.bing.com/financeapi/forcetrigger?t=a21gh7&amp;q=XNYS%3aPWR&amp;form=skydnc</v>
    <v>Learn more on Bing</v>
  </rv>
  <rv s="5">
    <v>en-US</v>
    <v>a21gh7</v>
    <v>268435456</v>
    <v>1</v>
    <v>Powered by Refinitiv</v>
    <v>7</v>
    <v>QUANTA SERVICES, INC. (XNYS:PWR)</v>
    <v>8</v>
    <v>9</v>
    <v>Finance</v>
    <v>5</v>
    <v>119.69840000000001</v>
    <v>48.53</v>
    <v>1.2215</v>
    <v>1.55</v>
    <v>-1.2076E-2</v>
    <v>1.3263E-2</v>
    <v>-1.43</v>
    <v>USD</v>
    <v>Quanta Services, Inc. is a provider of specialty contracting services, offering infrastructure solutions primarily to the electric power and oil and gas industries in the United States, Canada and Australia and selected other international markets. The Company operates through two segments: Electric Power Infrastructure Services, which provides network solutions to customers in the electric power industry, and Oil and Gas Infrastructure Services, which provides network solutions to customers involved in the development and transportation of natural gas, oil and other pipeline products. The services it provides include the design, installation, upgrade, repair and maintenance of infrastructure within each of the industries it serves, such as electric power transmission and distribution networks, substation facilities, renewable energy facilities, pipeline transmission and distribution systems and facilities, and infrastructure services for the offshore and inland water energy markets.</v>
    <v>35800</v>
    <v>New York Stock Exchange</v>
    <v>XNYS</v>
    <v>XNYS</v>
    <v>2800 Post Oak Blvd Ste 2600, HOUSTON, TX, 77056-6175 US</v>
    <v>118.9092</v>
    <v>Construction &amp; Engineering</v>
    <v>Stock</v>
    <v>44456.99239311328</v>
    <v>1782</v>
    <v>116.35</v>
    <v>16478420000</v>
    <v>QUANTA SERVICES, INC.</v>
    <v>QUANTA SERVICES, INC.</v>
    <v>117.53</v>
    <v>31.385400000000001</v>
    <v>116.87</v>
    <v>118.42</v>
    <v>116.99</v>
    <v>139152300</v>
    <v>PWR</v>
    <v>QUANTA SERVICES, INC. (XNYS:PWR)</v>
    <v>2272332</v>
    <v>1130783</v>
    <v>1997</v>
  </rv>
  <rv s="4">
    <v>1783</v>
  </rv>
  <rv s="0">
    <v>http://en.wikipedia.org/wiki/Qualcomm</v>
    <v>Wikipedia</v>
  </rv>
  <rv s="1">
    <v>0</v>
    <v>1785</v>
  </rv>
  <rv s="2">
    <v>6</v>
    <v>https://www.bing.com/th?id=AMMS_2b1c176dae370ecc0d55a1517537f595&amp;qlt=95</v>
    <v>1786</v>
    <v>0</v>
    <v>https://www.bing.com/images/search?form=xlimg&amp;q=qualcomm</v>
    <v>Image of QUALCOMM INCORPORATED</v>
  </rv>
  <rv s="0">
    <v>https://www.bing.com/financeapi/forcetrigger?t=a21k2w&amp;q=XNAS%3aQCOM&amp;form=skydnc</v>
    <v>Learn more on Bing</v>
  </rv>
  <rv s="3">
    <v>en-US</v>
    <v>a21k2w</v>
    <v>268435456</v>
    <v>1</v>
    <v>Powered by Refinitiv</v>
    <v>0</v>
    <v>QUALCOMM INCORPORATED (XNAS:QCOM)</v>
    <v>3</v>
    <v>4</v>
    <v>Finance</v>
    <v>5</v>
    <v>167.94</v>
    <v>108.3</v>
    <v>1.3378000000000001</v>
    <v>-4.8</v>
    <v>-1.4970000000000001E-4</v>
    <v>-3.4681999999999998E-2</v>
    <v>-0.02</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41000</v>
    <v>Nasdaq Stock Market</v>
    <v>XNAS</v>
    <v>XNAS</v>
    <v>5775 Morehouse Dr, SAN DIEGO, CA, 92121-1714 US</v>
    <v>138</v>
    <v>1787</v>
    <v>Semiconductors &amp; Semiconductor Equipment</v>
    <v>Stock</v>
    <v>44456.99976766172</v>
    <v>1788</v>
    <v>133.13999999999999</v>
    <v>150700800000</v>
    <v>QUALCOMM INCORPORATED</v>
    <v>QUALCOMM INCORPORATED</v>
    <v>137.81</v>
    <v>17.283300000000001</v>
    <v>138.4</v>
    <v>133.6</v>
    <v>133.58000000000001</v>
    <v>1128000000</v>
    <v>QCOM</v>
    <v>QUALCOMM INCORPORATED (XNAS:QCOM)</v>
    <v>14550480</v>
    <v>6479777</v>
    <v>1991</v>
  </rv>
  <rv s="4">
    <v>1789</v>
  </rv>
  <rv s="0">
    <v>https://www.bing.com/financeapi/forcetrigger?t=a1r177&amp;q=XNYS%3aDGX&amp;form=skydnc</v>
    <v>Learn more on Bing</v>
  </rv>
  <rv s="5">
    <v>en-US</v>
    <v>a1r177</v>
    <v>268435456</v>
    <v>1</v>
    <v>Powered by Refinitiv</v>
    <v>7</v>
    <v>QUEST DIAGNOSTICS INCORPORATED (XNYS:DGX)</v>
    <v>8</v>
    <v>9</v>
    <v>Finance</v>
    <v>5</v>
    <v>160.56</v>
    <v>108.28</v>
    <v>1.0317000000000001</v>
    <v>-0.24</v>
    <v>-2.4035999999999998E-2</v>
    <v>-1.5479999999999999E-3</v>
    <v>-3.72</v>
    <v>USD</v>
    <v>Quest Diagnostics Incorporated is a provider of diagnostic information services. The Company operates under two segments: Diagnostic Information Services and Diagnostic Solutions. The Diagnostic Information Services develops and delivers diagnostic testing information and services, providing insights that enables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and other brands, such as AmeriPath, Dermpath Diagnostics, ExamOne, Quanum. It also helps in delivering diagnostic insights for COVID-19 and a range of other medical conditions for communities in South Florida.</v>
    <v>40000</v>
    <v>New York Stock Exchange</v>
    <v>XNYS</v>
    <v>XNYS</v>
    <v>500 Plaza Dr, SECAUCUS, NJ, 07094-3619 US</v>
    <v>156.83000000000001</v>
    <v>Healthcare Providers &amp; Services</v>
    <v>Stock</v>
    <v>44456.992682349221</v>
    <v>1791</v>
    <v>154.61000000000001</v>
    <v>18909920000</v>
    <v>QUEST DIAGNOSTICS INCORPORATED</v>
    <v>QUEST DIAGNOSTICS INCORPORATED</v>
    <v>154.94</v>
    <v>9.2387999999999995</v>
    <v>155.01</v>
    <v>154.77000000000001</v>
    <v>151.05000000000001</v>
    <v>122180800</v>
    <v>DGX</v>
    <v>QUEST DIAGNOSTICS INCORPORATED (XNYS:DGX)</v>
    <v>4055802</v>
    <v>1107418</v>
    <v>1996</v>
  </rv>
  <rv s="4">
    <v>1792</v>
  </rv>
  <rv s="0">
    <v>https://www.bing.com/financeapi/forcetrigger?t=a222gh&amp;q=XNYS%3aRL&amp;form=skydnc</v>
    <v>Learn more on Bing</v>
  </rv>
  <rv s="5">
    <v>en-US</v>
    <v>a222gh</v>
    <v>268435456</v>
    <v>1</v>
    <v>Powered by Refinitiv</v>
    <v>7</v>
    <v>RALPH LAUREN CORPORATION (XNYS:RL)</v>
    <v>8</v>
    <v>9</v>
    <v>Finance</v>
    <v>5</v>
    <v>142.06</v>
    <v>65.2</v>
    <v>1.5106999999999999</v>
    <v>0.41</v>
    <v>2.2119999999999998E-5</v>
    <v>3.64E-3</v>
    <v>2.5000000000000001E-3</v>
    <v>USD</v>
    <v>Ralph Lauren Corporation is engaged in the design, marketing and distribution of lifestyle products, including apparel, accessories, home furnishings, fragrances and hospitality. The Company operates through segments North America, Europe, and Asia. Its wholesale business sells its products to mid-tier department stores, specialty stores, and golf and pro shops, as well as to various third-party digital partners. Its licensing business combines its consumer insight, design, and marketing skills with the product of its licensing partners to create and build new businesses. The Company’s retail business sells to customers throughout the world via its retail stores and concession-based shop-within-shops, as well as through its own digital commerce sites and those of various third-party digital partners.</v>
    <v>12100</v>
    <v>New York Stock Exchange</v>
    <v>XNYS</v>
    <v>XNYS</v>
    <v>650 Madison Ave, NEW YORK, NY, 10022-1029 US</v>
    <v>114.639</v>
    <v>Textiles &amp; Apparel</v>
    <v>Stock</v>
    <v>44456.958333356248</v>
    <v>1794</v>
    <v>111.88</v>
    <v>8309497000</v>
    <v>RALPH LAUREN CORPORATION</v>
    <v>RALPH LAUREN CORPORATION</v>
    <v>112.2</v>
    <v>46.258600000000001</v>
    <v>112.63</v>
    <v>113.04</v>
    <v>113.0425</v>
    <v>73509350</v>
    <v>RL</v>
    <v>RALPH LAUREN CORPORATION (XNYS:RL)</v>
    <v>938940</v>
    <v>724672</v>
    <v>1997</v>
  </rv>
  <rv s="4">
    <v>1795</v>
  </rv>
  <rv s="0">
    <v>https://www.bing.com/financeapi/forcetrigger?t=a22227&amp;q=XNYS%3aRJF&amp;form=skydnc</v>
    <v>Learn more on Bing</v>
  </rv>
  <rv s="5">
    <v>en-US</v>
    <v>a22227</v>
    <v>268435456</v>
    <v>1</v>
    <v>Powered by Refinitiv</v>
    <v>7</v>
    <v>RAYMOND JAMES FINANCIAL, INC. (XNYS:RJF)</v>
    <v>8</v>
    <v>9</v>
    <v>Finance</v>
    <v>5</v>
    <v>143.13999999999999</v>
    <v>67.66</v>
    <v>1.2442</v>
    <v>-0.74</v>
    <v>2.1689999999999999E-3</v>
    <v>-5.5040000000000002E-3</v>
    <v>0.28999999999999998</v>
    <v>USD</v>
    <v>Raymond James Financial, Inc. (RJF) is a financial holding company. The Company's subsidiaries include Raymond James &amp; Associates, Inc. (RJ&amp;A), Raymond James Financial Services, Inc. (RJFS), Raymond James Financial Services Advisors, Inc. (RJFSA), Raymond James Ltd. (RJ Ltd.), Eagle Asset Management, Inc. (Eagle), and Raymond James Bank, N.A. (RJ Bank). It operates through five segments: Private Client Group (PCG), Capital Markets, Asset Management, RJ Bank and the Other segment. The Private Client Group segment includes the retail branches of the Company's broker-dealer subsidiaries located throughout the United States, Canada and the United Kingdom. The Capital Markets segment includes institutional sales and trading in the United States, Canada and Europe. The Asset Management segment includes the operations of Eagle, the Eagle Family of Funds and other fee-based asset management programs. RJ Bank segment provides corporate loan, securities based loans (SB) and residential loans.</v>
    <v>14800</v>
    <v>New York Stock Exchange</v>
    <v>XNYS</v>
    <v>XNYS</v>
    <v>880 Carillon Pkwy, ST PETERSBURG, FL, 33716-1102 US</v>
    <v>135.72999999999999</v>
    <v>Investment Banking &amp; Investment Services</v>
    <v>Stock</v>
    <v>44456.958333344533</v>
    <v>1797</v>
    <v>132.58500000000001</v>
    <v>18343960000</v>
    <v>RAYMOND JAMES FINANCIAL, INC.</v>
    <v>RAYMOND JAMES FINANCIAL, INC.</v>
    <v>133.99</v>
    <v>15.961</v>
    <v>134.44999999999999</v>
    <v>133.71</v>
    <v>134</v>
    <v>137192100</v>
    <v>RJF</v>
    <v>RAYMOND JAMES FINANCIAL, INC. (XNYS:RJF)</v>
    <v>1238585</v>
    <v>410820</v>
    <v>1974</v>
  </rv>
  <rv s="4">
    <v>1798</v>
  </rv>
  <rv s="0">
    <v>https://www.bing.com/financeapi/forcetrigger?t=aod3gh&amp;q=XLON%3aRTN&amp;form=skydnc</v>
    <v>Learn more on Bing</v>
  </rv>
  <rv s="12">
    <v>en-US</v>
    <v>aod3gh</v>
    <v>268435456</v>
    <v>1</v>
    <v>Powered by Refinitiv</v>
    <v>21</v>
    <v>THE RESTAURANT GROUP PLC (XLON:RTN)</v>
    <v>8</v>
    <v>37</v>
    <v>Finance</v>
    <v>38</v>
    <v>140</v>
    <v>35.981999999999999</v>
    <v>3.1964999999999999</v>
    <v>9.6</v>
    <v>9.1081999999999996E-2</v>
    <v>GBp</v>
    <v>The Restaurant Group plc is a United Kingdom-based company, which operates multi-brand casual dining restaurants, pubs and Concessions business. The Company operates over 500 restaurants and pub restaurants. The Company's principal trading brands include Frankie &amp; Benny's, Chiquito, Coast to Coast, Brunning and Price, TRG Concessions, Firejakcs, Garfunkel’s, Joe’ Kitchen and Wagamama. The Company's Frankie &amp; Benny's brand offers classic American and Italian style food and drinks. The Chiquito menu offers a range of authentic Mexican and Tex-Mex dishes. The Coast to Coast offers classic American food, such as double burgers, stone-baked calzones, distinctive steaks, amazing seafood dishes and South-West American specials. The Company also operates a concessions business, which trades principally at the United Kingdom airports.</v>
    <v>16268</v>
    <v>London Stock Exchange</v>
    <v>XLON</v>
    <v>XLON</v>
    <v>5-7 Marshalsea Road, LONDON, UNITED KINGDOM-NA, SE1 1EP GB</v>
    <v>115</v>
    <v>Hotels &amp; Entertainment Services</v>
    <v>Stock</v>
    <v>44456.650732626564</v>
    <v>1800</v>
    <v>106</v>
    <v>879792200</v>
    <v>THE RESTAURANT GROUP PLC</v>
    <v>THE RESTAURANT GROUP PLC</v>
    <v>109.6</v>
    <v>11.607900000000001</v>
    <v>105.4</v>
    <v>115</v>
    <v>765036700</v>
    <v>RTN</v>
    <v>THE RESTAURANT GROUP PLC (XLON:RTN)</v>
    <v>3299420</v>
    <v>1954</v>
  </rv>
  <rv s="4">
    <v>1801</v>
  </rv>
  <rv s="0">
    <v>https://www.bing.com/financeapi/forcetrigger?t=a1z11h&amp;q=XNYS%3aO&amp;form=skydnc</v>
    <v>Learn more on Bing</v>
  </rv>
  <rv s="5">
    <v>en-US</v>
    <v>a1z11h</v>
    <v>268435456</v>
    <v>1</v>
    <v>Powered by Refinitiv</v>
    <v>7</v>
    <v>REALTY INCOME CORPORATION (XNYS:O)</v>
    <v>8</v>
    <v>9</v>
    <v>Finance</v>
    <v>5</v>
    <v>72.75</v>
    <v>57</v>
    <v>0.75549999999999995</v>
    <v>-0.71</v>
    <v>5.9099999999999995E-4</v>
    <v>-1.0382000000000001E-2</v>
    <v>0.04</v>
    <v>USD</v>
    <v>Realty Income Corporation is a real estate investment trust (REIT). The Company is focused on acquiring and managing freestanding commercial properties under a long-term net lease agreement. The Company owns and operates diversified portfolio of 6,592 properties with an occupancy rate of 97.9%, or 6,452 properties, and 140 properties available for lease. Its business presences in 51 separate industries located in 49 the United States (U.S), Puerto Rico and the United Kingdom (U.K.) with approximately 110.8 million square feet of leasable space. The Company’s 6,592 properties are single-client properties and 6,419 were leased, and the remaining are multi-client properties. The Company’s property types include Retail, Industrial, Office, and Agriculture.</v>
    <v>208</v>
    <v>New York Stock Exchange</v>
    <v>XNYS</v>
    <v>XNYS</v>
    <v>11995 El Camino Real, SAN DIEGO, CA, 92130-2544 US</v>
    <v>69.09</v>
    <v>Residential &amp; Commercial REIT</v>
    <v>Stock</v>
    <v>44456.998534385937</v>
    <v>1803</v>
    <v>67.569999999999993</v>
    <v>26353800000</v>
    <v>REALTY INCOME CORPORATION</v>
    <v>REALTY INCOME CORPORATION</v>
    <v>68.319999999999993</v>
    <v>69.307599999999994</v>
    <v>68.39</v>
    <v>67.680000000000007</v>
    <v>67.72</v>
    <v>389388300</v>
    <v>O</v>
    <v>REALTY INCOME CORPORATION (XNYS:O)</v>
    <v>8533220</v>
    <v>3440655</v>
    <v>1997</v>
  </rv>
  <rv s="4">
    <v>1804</v>
  </rv>
  <rv s="0">
    <v>http://fr.wikipedia.org/wiki/Regency_Centers</v>
    <v>Wikipedia</v>
  </rv>
  <rv s="1">
    <v>316</v>
    <v>1806</v>
  </rv>
  <rv s="2">
    <v>6</v>
    <v>https://www.bing.com/th?id=AMMS_35c9de16ed55319241c4f52758b64eb5&amp;qlt=95</v>
    <v>1807</v>
    <v>0</v>
    <v>https://www.bing.com/images/search?form=xlimg&amp;q=regency+centers</v>
    <v>Image of REGENCY CENTERS CORPORATION</v>
  </rv>
  <rv s="0">
    <v>https://www.bing.com/financeapi/forcetrigger?t=a21ua2&amp;q=XNAS%3aREG&amp;form=skydnc</v>
    <v>Learn more on Bing</v>
  </rv>
  <rv s="3">
    <v>en-US</v>
    <v>a21ua2</v>
    <v>268435456</v>
    <v>1</v>
    <v>Powered by Refinitiv</v>
    <v>0</v>
    <v>REGENCY CENTERS CORPORATION (XNAS:REG)</v>
    <v>3</v>
    <v>4</v>
    <v>Finance</v>
    <v>5</v>
    <v>69.599999999999994</v>
    <v>33.29</v>
    <v>1.1346000000000001</v>
    <v>-0.95</v>
    <v>-3.6600000000000002E-5</v>
    <v>-1.3715999999999999E-2</v>
    <v>-2.5000000000000001E-3</v>
    <v>USD</v>
    <v>Regency Centers Corporation is a real estate investment trust (REIT). The Company is the general partner of Regency Centers, L.P. (the Operating Partnership). The Company is engaged in the ownership, management, leasing, acquisition and development of retail shopping centers through the Operating Partnership. The Company's properties include Palm Valley Marketplace, Shops at Arizona, Amerige Heights Town Center, Clayton Valley Shopping Center, Five Points Shopping Center, French Valley Village Center, Hasley Canyon Village, Pleasant Hill Shopping Center, Snell &amp; Branham Plaza, Applewood Shopping Center, Kent Place, Black Rock, Spring Valley Shopping Center and Pebblebrook Plaza. As of December 31, 2016, the Company owned all of the Preferred Units of the Operating Partnership and approximately 99.9% of the Units in the Operating Partnership. The Company owns interest in approximately 412 properties.</v>
    <v>431</v>
    <v>Nasdaq Stock Market</v>
    <v>XNAS</v>
    <v>XNAS</v>
    <v>1 Independent Dr Ste 114, JACKSONVILLE, FL, 32202-5005 US</v>
    <v>69.5</v>
    <v>1808</v>
    <v>Residential &amp; Commercial REIT</v>
    <v>Stock</v>
    <v>44456.855387707816</v>
    <v>1809</v>
    <v>67.88</v>
    <v>11604070000</v>
    <v>REGENCY CENTERS CORPORATION</v>
    <v>REGENCY CENTERS CORPORATION</v>
    <v>69.010000000000005</v>
    <v>51.182400000000001</v>
    <v>69.260000000000005</v>
    <v>68.31</v>
    <v>68.307500000000005</v>
    <v>169873700</v>
    <v>REG</v>
    <v>REGENCY CENTERS CORPORATION (XNAS:REG)</v>
    <v>2377973</v>
    <v>803819</v>
    <v>1993</v>
  </rv>
  <rv s="4">
    <v>1810</v>
  </rv>
  <rv s="0">
    <v>http://en.wikipedia.org/wiki/Regeneron_Pharmaceuticals</v>
    <v>Wikipedia</v>
  </rv>
  <rv s="1">
    <v>0</v>
    <v>1812</v>
  </rv>
  <rv s="2">
    <v>6</v>
    <v>https://www.bing.com/th?id=AMMS_01634d19e512cdcf927616436a480e4a&amp;qlt=95</v>
    <v>1813</v>
    <v>0</v>
    <v>https://www.bing.com/images/search?form=xlimg&amp;q=regeneron</v>
    <v>Image of REGENERON PHARMACEUTICALS, INC.</v>
  </rv>
  <rv s="0">
    <v>https://www.bing.com/financeapi/forcetrigger?t=a21uim&amp;q=XNAS%3aREGN&amp;form=skydnc</v>
    <v>Learn more on Bing</v>
  </rv>
  <rv s="3">
    <v>en-US</v>
    <v>a21uim</v>
    <v>268435456</v>
    <v>1</v>
    <v>Powered by Refinitiv</v>
    <v>0</v>
    <v>REGENERON PHARMACEUTICALS, INC. (XNAS:REGN)</v>
    <v>3</v>
    <v>4</v>
    <v>Finance</v>
    <v>5</v>
    <v>686.62</v>
    <v>441</v>
    <v>0.1673</v>
    <v>-1.3</v>
    <v>-6.1359999999999995E-5</v>
    <v>-1.99E-3</v>
    <v>-0.04</v>
    <v>USD</v>
    <v>Regeneron Pharmaceuticals, Inc. is a biotechnology company that discovers, invents, develops, manufactures and commercializes medicines for the treatment of serious diseases. The Company commercializes medicines and product candidates for eye diseases, allergic and inflammatory diseases, cancer, cardiovascular and metabolic diseases, pain, infectious diseases, and rare diseases. The Company's marketed products include EYLEA (aflibercept) Injection, Dupixent (dupilumab) Injection, Libtayo (cemiplimab) Injection, Praluent (alirocumab) Injection, Kevzara (sarilumab) Solution for Subcutaneous Injection, Inmazeb (atoltivimab, maftivimab, and odesivimab-ebgn) Injection, ARCALYST (rilonacept) Injection for Subcutaneous Use and ZALTRAP (ziv-aflibercept) Injection for Intravenous Infusion.</v>
    <v>9123</v>
    <v>Nasdaq Stock Market</v>
    <v>XNAS</v>
    <v>XNAS</v>
    <v>777 Old Saw Mill River Rd, TARRYTOWN, NY, 10591-6717 US</v>
    <v>653</v>
    <v>1814</v>
    <v>Biotechnology &amp; Medical Research</v>
    <v>Stock</v>
    <v>44456.99503868047</v>
    <v>1815</v>
    <v>643.28689999999995</v>
    <v>69722070000</v>
    <v>REGENERON PHARMACEUTICALS, INC.</v>
    <v>REGENERON PHARMACEUTICALS, INC.</v>
    <v>649.16999999999996</v>
    <v>11.726100000000001</v>
    <v>653.17999999999995</v>
    <v>651.88</v>
    <v>651.84</v>
    <v>106955400</v>
    <v>REGN</v>
    <v>REGENERON PHARMACEUTICALS, INC. (XNAS:REGN)</v>
    <v>762045</v>
    <v>820878</v>
    <v>1988</v>
  </rv>
  <rv s="4">
    <v>1816</v>
  </rv>
  <rv s="0">
    <v>https://www.bing.com/financeapi/forcetrigger?t=a21wsm&amp;q=XNYS%3aRF&amp;form=skydnc</v>
    <v>Learn more on Bing</v>
  </rv>
  <rv s="5">
    <v>en-US</v>
    <v>a21wsm</v>
    <v>268435456</v>
    <v>1</v>
    <v>Powered by Refinitiv</v>
    <v>7</v>
    <v>REGIONS FINANCIAL CORPORATION (XNYS:RF)</v>
    <v>8</v>
    <v>9</v>
    <v>Finance</v>
    <v>5</v>
    <v>23.81</v>
    <v>10.6</v>
    <v>1.5415000000000001</v>
    <v>-0.01</v>
    <v>1.0090000000000001E-3</v>
    <v>-5.04E-4</v>
    <v>0.02</v>
    <v>USD</v>
    <v>Regions Financial Corporation is a financial holding company. The Company provides traditional commercial, retail and mortgage banking services, as well as other financial services in the fields of asset management, wealth management, securities brokerage, trust services, merger and acquisition advisory services, and other specialty financing. The Company's business segments include Corporate Bank, Consumer Bank, and Wealth Management. The Corporate Bank segment includes commercial and industrial, commercial real estate and investor real estate lending. It also includes equipment lease financing, and capital markets activities. The Consumer Bank segment includes consumer banking products and services related to residential first mortgages, home equity lines and loans, branch small business loans, and indirect loans. The Wealth Management segment includes credit related products, trust and investment management, asset management, retirement and savings solutions, and estate planning.</v>
    <v>19406</v>
    <v>New York Stock Exchange</v>
    <v>XNYS</v>
    <v>XNYS</v>
    <v>1900 5th Ave N, BIRMINGHAM, AL, 35203-2610 US</v>
    <v>20.05</v>
    <v>Banking Services</v>
    <v>Stock</v>
    <v>44456.984560925783</v>
    <v>1818</v>
    <v>19.73</v>
    <v>18928510000</v>
    <v>REGIONS FINANCIAL CORPORATION</v>
    <v>REGIONS FINANCIAL CORPORATION</v>
    <v>19.73</v>
    <v>7.8257000000000003</v>
    <v>19.84</v>
    <v>19.829999999999998</v>
    <v>19.850000000000001</v>
    <v>954539300</v>
    <v>RF</v>
    <v>REGIONS FINANCIAL CORPORATION (XNYS:RF)</v>
    <v>13530182</v>
    <v>7480841</v>
    <v>2004</v>
  </rv>
  <rv s="4">
    <v>1819</v>
  </rv>
  <rv s="0">
    <v>http://en.wikipedia.org/wiki/Republic_Services</v>
    <v>Wikipedia</v>
  </rv>
  <rv s="1">
    <v>0</v>
    <v>1821</v>
  </rv>
  <rv s="2">
    <v>6</v>
    <v>https://www.bing.com/th?id=AMMS_3d3003ae4d5bc18c51853367e02c1d0b&amp;qlt=95</v>
    <v>1822</v>
    <v>0</v>
    <v>https://www.bing.com/images/search?form=xlimg&amp;q=republic+services</v>
    <v>Image of REPUBLIC SERVICES, INC.</v>
  </rv>
  <rv s="0">
    <v>https://www.bing.com/financeapi/forcetrigger?t=a229ec&amp;q=XNYS%3aRSG&amp;form=skydnc</v>
    <v>Learn more on Bing</v>
  </rv>
  <rv s="3">
    <v>en-US</v>
    <v>a229ec</v>
    <v>268435456</v>
    <v>1</v>
    <v>Powered by Refinitiv</v>
    <v>0</v>
    <v>REPUBLIC SERVICES, INC. (XNYS:RSG)</v>
    <v>3</v>
    <v>4</v>
    <v>Finance</v>
    <v>5</v>
    <v>126.25</v>
    <v>86.18</v>
    <v>0.72289999999999999</v>
    <v>-0.61</v>
    <v>-3.4270000000000004E-4</v>
    <v>-4.9170000000000004E-3</v>
    <v>-4.2299999999999997E-2</v>
    <v>USD</v>
    <v>Republic Services, Inc. is a provider environmental services in the United States. The Company's segments include Group 1, Group 2, and Corporate entities and other. Its Group 1 and Group 2 segments provide integrated waste management services. Group 1 consists of geographic areas located in the western United States. Group 2 consists of geographic areas located in the southeastern and mid-western United States, and the eastern seaboard of the United States. Its segments provide integrated environmental services, including collection, transfer, recycling, and disposal services. It operates facilities in approximately 41 states through 345 collection operations, 220 transfer stations, 186 active landfills, 76 recycling processing centers, six treatment, recovery and disposal facilities, nine salt water disposal wells, and seven deep injection wells. It also operates around 75 landfill gas and renewable energy projects and had post-closure responsibility for 128 closed landfills.</v>
    <v>35000</v>
    <v>New York Stock Exchange</v>
    <v>XNYS</v>
    <v>XNYS</v>
    <v>18500 N Allied Way, PHOENIX, AZ, 85054-6164 US</v>
    <v>123.857</v>
    <v>1823</v>
    <v>Professional &amp; Commercial Services</v>
    <v>Stock</v>
    <v>44456.958333344533</v>
    <v>1824</v>
    <v>122.71</v>
    <v>39298960000</v>
    <v>REPUBLIC SERVICES, INC.</v>
    <v>REPUBLIC SERVICES, INC.</v>
    <v>123.18</v>
    <v>35.348799999999997</v>
    <v>124.05</v>
    <v>123.44</v>
    <v>123.3977</v>
    <v>318364800</v>
    <v>RSG</v>
    <v>REPUBLIC SERVICES, INC. (XNYS:RSG)</v>
    <v>2720204</v>
    <v>937566</v>
    <v>1996</v>
  </rv>
  <rv s="4">
    <v>1825</v>
  </rv>
  <rv s="0">
    <v>https://www.bing.com/financeapi/forcetrigger?t=a223r7&amp;q=XNYS%3aRMD&amp;form=skydnc</v>
    <v>Learn more on Bing</v>
  </rv>
  <rv s="5">
    <v>en-US</v>
    <v>a223r7</v>
    <v>268435456</v>
    <v>1</v>
    <v>Powered by Refinitiv</v>
    <v>7</v>
    <v>RESMED INC. (XNYS:RMD)</v>
    <v>8</v>
    <v>9</v>
    <v>Finance</v>
    <v>5</v>
    <v>301.33999999999997</v>
    <v>165.721</v>
    <v>0.29849999999999999</v>
    <v>-0.23</v>
    <v>0</v>
    <v>-8.0369999999999997E-4</v>
    <v>0</v>
    <v>USD</v>
    <v>ResMed Inc. is a holding company. The Company is engaged in the development, manufacturing, distribution and marketing of medical devices and cloud-based software applications that diagnose, treat and manage respiratory disorders, including sleep apnea, chronic obstructive pulmonary disease (COPD), neuromuscular disease and other chronic diseases. The Company operates through two segments: Sleep and Respiratory Care segment, and the Software-as-a-Service (SaaS) segment.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portable oxygen concentrators (POCs) and cloud-based software informatics solutions.</v>
    <v>7970</v>
    <v>New York Stock Exchange</v>
    <v>XNYS</v>
    <v>XNYS</v>
    <v>9001 Spectrum Center Blvd, SAN DIEGO, CA, 92123-1438 US</v>
    <v>287.86</v>
    <v>Healthcare Equipment &amp; Supplies</v>
    <v>Stock</v>
    <v>44456.963400346875</v>
    <v>1827</v>
    <v>284</v>
    <v>41657540000</v>
    <v>RESMED INC.</v>
    <v>RESMED INC.</v>
    <v>284.99</v>
    <v>88.376499999999993</v>
    <v>286.18</v>
    <v>285.95</v>
    <v>285.95</v>
    <v>145681200</v>
    <v>RMD</v>
    <v>RESMED INC. (XNYS:RMD)</v>
    <v>917484</v>
    <v>406407</v>
    <v>1994</v>
  </rv>
  <rv s="4">
    <v>1828</v>
  </rv>
  <rv s="0">
    <v>https://www.bing.com/financeapi/forcetrigger?t=a21zf2&amp;q=XNYS%3aRHI&amp;form=skydnc</v>
    <v>Learn more on Bing</v>
  </rv>
  <rv s="5">
    <v>en-US</v>
    <v>a21zf2</v>
    <v>268435456</v>
    <v>1</v>
    <v>Powered by Refinitiv</v>
    <v>7</v>
    <v>ROBERT HALF INTERNATIONAL INC. (XNYS:RHI)</v>
    <v>8</v>
    <v>9</v>
    <v>Finance</v>
    <v>5</v>
    <v>104.73</v>
    <v>48.29</v>
    <v>1.5983000000000001</v>
    <v>-1.89</v>
    <v>0</v>
    <v>-1.8357999999999999E-2</v>
    <v>0</v>
    <v>USD</v>
    <v>Robert Half International Inc. provides specialized staffing and risk consulting services. The Company provides these services through its divisions, including Accountemps, Robert Half Finance &amp; Accounting, OfficeTeam, Robert Half Technology, Robert Half Management Resources, Robert Half Legal, The Creative Group and Protiviti. The Company operates through three segments: temporary and consultant staffing, permanent placement staffing, and risk consulting and internal audit services. The temporary and consultant staffing segment provides specialized staffing in the accounting and finance, administrative and office, information technology (IT), legal, advertising, marketing and Web design fields. The permanent placement staffing segment provides full-time personnel in the accounting, finance, administrative and office, and IT fields. The risk consulting and internal audit services segment provides business and technology risk consulting, and internal audit services.</v>
    <v>13000</v>
    <v>New York Stock Exchange</v>
    <v>XNYS</v>
    <v>XNYS</v>
    <v>2884 Sand Hill Rd Ste 200, MENLO PARK, CA, 94025-7072 US</v>
    <v>102.88</v>
    <v>Professional &amp; Commercial Services</v>
    <v>Stock</v>
    <v>44456.958333344533</v>
    <v>1830</v>
    <v>100.72</v>
    <v>11315690000</v>
    <v>ROBERT HALF INTERNATIONAL INC.</v>
    <v>ROBERT HALF INTERNATIONAL INC.</v>
    <v>102.31</v>
    <v>26.9436</v>
    <v>102.95</v>
    <v>101.06</v>
    <v>101.06</v>
    <v>111970000</v>
    <v>RHI</v>
    <v>ROBERT HALF INTERNATIONAL INC. (XNYS:RHI)</v>
    <v>1164519</v>
    <v>501966</v>
    <v>1979</v>
  </rv>
  <rv s="4">
    <v>1831</v>
  </rv>
  <rv s="0">
    <v>https://www.bing.com/financeapi/forcetrigger?t=a226jc&amp;q=XNYS%3aROK&amp;form=skydnc</v>
    <v>Learn more on Bing</v>
  </rv>
  <rv s="5">
    <v>en-US</v>
    <v>a226jc</v>
    <v>268435456</v>
    <v>1</v>
    <v>Powered by Refinitiv</v>
    <v>7</v>
    <v>ROCKWELL AUTOMATION, INC. (XNYS:ROK)</v>
    <v>8</v>
    <v>9</v>
    <v>Finance</v>
    <v>5</v>
    <v>327.2</v>
    <v>206.57</v>
    <v>1.3902000000000001</v>
    <v>-5.46</v>
    <v>-1.7649999999999999E-3</v>
    <v>-1.7222999999999999E-2</v>
    <v>-0.55000000000000004</v>
    <v>USD</v>
    <v>Rockwell Automation, Inc. (Rockwell Automation) is a provider of industrial automation and digital transformation solutions. Rockwell Automation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 as well as the Sens ia joint venture. The Company operates its business approximately 100 countries worldwide, including United States, China, Canada, Italy, Mexico, the United Kingdom, Germany, and Australia.</v>
    <v>23500</v>
    <v>New York Stock Exchange</v>
    <v>XNYS</v>
    <v>XNYS</v>
    <v>1201 S 2nd St, MILWAUKEE, WI, 53204-2410 US</v>
    <v>315.04000000000002</v>
    <v>Machinery, Equipment &amp; Components</v>
    <v>Stock</v>
    <v>44456.958333356248</v>
    <v>1833</v>
    <v>310.41000000000003</v>
    <v>36147810000</v>
    <v>ROCKWELL AUTOMATION, INC.</v>
    <v>ROCKWELL AUTOMATION, INC.</v>
    <v>315.04000000000002</v>
    <v>24.0945</v>
    <v>317.01</v>
    <v>311.55</v>
    <v>311</v>
    <v>116025700</v>
    <v>ROK</v>
    <v>ROCKWELL AUTOMATION, INC. (XNYS:ROK)</v>
    <v>1083580</v>
    <v>444247</v>
    <v>1996</v>
  </rv>
  <rv s="4">
    <v>1834</v>
  </rv>
  <rv s="0">
    <v>http://en.wikipedia.org/wiki/Rollins,_Inc.</v>
    <v>Wikipedia</v>
  </rv>
  <rv s="1">
    <v>0</v>
    <v>1836</v>
  </rv>
  <rv s="2">
    <v>6</v>
    <v>https://www.bing.com/th?id=AMMS_2af7af647b88160d97cc9796a082643e&amp;qlt=95</v>
    <v>1837</v>
    <v>0</v>
    <v>https://www.bing.com/images/search?form=xlimg&amp;q=rollins%2c+inc.</v>
    <v>Image of ROLLINS, INC.</v>
  </rv>
  <rv s="0">
    <v>https://www.bing.com/financeapi/forcetrigger?t=a226rw&amp;q=XNYS%3aROL&amp;form=skydnc</v>
    <v>Learn more on Bing</v>
  </rv>
  <rv s="3">
    <v>en-US</v>
    <v>a226rw</v>
    <v>268435456</v>
    <v>1</v>
    <v>Powered by Refinitiv</v>
    <v>0</v>
    <v>ROLLINS, INC. (XNYS:ROL)</v>
    <v>3</v>
    <v>4</v>
    <v>Finance</v>
    <v>5</v>
    <v>43</v>
    <v>31.44</v>
    <v>0.54779999999999995</v>
    <v>-0.51</v>
    <v>0</v>
    <v>-1.3546000000000001E-2</v>
    <v>0</v>
    <v>USD</v>
    <v>Rollins, Inc. is a service company, which operates in pest and termite control business segment. The Company, through its subsidiaries, provides its services to both residential and commercial customers in North America, Australia, and Europe with international franchises in Central America, the Caribbean, the Middle East, Asia, the Mediterranean, Europe, Africa, Canada, Australia, and Mexico. The Company's subsidiaries include Orkin LLC. (Orkin), Western Pest Services (Western), The Industrial Fumigant Company, LLC (IFC), HomeTeam Pest Defense (HomeTeam), Rollins Australia and Rollins Wildlife Services. Orkin either serves customers, directly or through franchises operations, in the United States, Canada, Central America, the Caribbean, the Middle East, Asia, the Mediterranean, Europe, Africa and Mexico, providing pest control services and protection against termite damage, rodents and insects to homes and businesses, including hotels and food service establishments.</v>
    <v>14200</v>
    <v>New York Stock Exchange</v>
    <v>XNYS</v>
    <v>XNYS</v>
    <v>2170 PIEDMONT RD NE, ATLANTA, GA, 30324-4135 US</v>
    <v>37.89</v>
    <v>1838</v>
    <v>Professional &amp; Commercial Services</v>
    <v>Stock</v>
    <v>44456.958333344533</v>
    <v>1839</v>
    <v>36.71</v>
    <v>18275820000</v>
    <v>ROLLINS, INC.</v>
    <v>ROLLINS, INC.</v>
    <v>37.57</v>
    <v>55.493400000000001</v>
    <v>37.65</v>
    <v>37.14</v>
    <v>37.14</v>
    <v>492079300</v>
    <v>ROL</v>
    <v>ROLLINS, INC. (XNYS:ROL)</v>
    <v>4880115</v>
    <v>1102381</v>
    <v>1948</v>
  </rv>
  <rv s="4">
    <v>1840</v>
  </rv>
  <rv s="0">
    <v>http://en.wikipedia.org/wiki/Roper_Technologies</v>
    <v>Wikipedia</v>
  </rv>
  <rv s="1">
    <v>0</v>
    <v>1842</v>
  </rv>
  <rv s="2">
    <v>6</v>
    <v>https://www.bing.com/th?id=AMMS_030a3aa513bcc8e355ade4722d9fddd6&amp;qlt=95</v>
    <v>1843</v>
    <v>0</v>
    <v>https://www.bing.com/images/search?form=xlimg&amp;q=roper+industries</v>
    <v>Image of ROPER TECHNOLOGIES, INC.</v>
  </rv>
  <rv s="0">
    <v>https://www.bing.com/financeapi/forcetrigger?t=a22777&amp;q=XNYS%3aROP&amp;form=skydnc</v>
    <v>Learn more on Bing</v>
  </rv>
  <rv s="3">
    <v>en-US</v>
    <v>a22777</v>
    <v>268435456</v>
    <v>1</v>
    <v>Powered by Refinitiv</v>
    <v>0</v>
    <v>ROPER TECHNOLOGIES, INC. (XNYS:ROP)</v>
    <v>3</v>
    <v>4</v>
    <v>Finance</v>
    <v>5</v>
    <v>499.21</v>
    <v>362.9</v>
    <v>1.0469999999999999</v>
    <v>-7.07</v>
    <v>-3.9639999999999996E-3</v>
    <v>-1.4924E-2</v>
    <v>-1.85</v>
    <v>USD</v>
    <v>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v>
    <v>18400</v>
    <v>New York Stock Exchange</v>
    <v>XNYS</v>
    <v>XNYS</v>
    <v>6901 Professional Pkwy East, Suite 200, SARASOTA, FL, 34240-8473 US</v>
    <v>471.67</v>
    <v>1844</v>
    <v>Software &amp; IT Services</v>
    <v>Stock</v>
    <v>44456.958333356248</v>
    <v>1845</v>
    <v>465.92</v>
    <v>49196040000</v>
    <v>ROPER TECHNOLOGIES, INC.</v>
    <v>ROPER TECHNOLOGIES, INC.</v>
    <v>471.1</v>
    <v>47.165300000000002</v>
    <v>473.72</v>
    <v>466.65</v>
    <v>464.8</v>
    <v>105423800</v>
    <v>ROP</v>
    <v>ROPER TECHNOLOGIES, INC. (XNYS:ROP)</v>
    <v>706029</v>
    <v>316350</v>
    <v>1981</v>
  </rv>
  <rv s="4">
    <v>1846</v>
  </rv>
  <rv s="0">
    <v>http://de.wikipedia.org/wiki/Ross_Stores_Inc.</v>
    <v>Wikipedia</v>
  </rv>
  <rv s="1">
    <v>0</v>
    <v>1848</v>
  </rv>
  <rv s="2">
    <v>6</v>
    <v>https://www.bing.com/th?id=AMMS_964179d9bb9cf45513888bcc8b61c67f&amp;qlt=95</v>
    <v>1849</v>
    <v>0</v>
    <v>https://www.bing.com/images/search?form=xlimg&amp;q=ross+stores</v>
    <v>Image of ROSS STORES, INC.</v>
  </rv>
  <rv s="0">
    <v>https://www.bing.com/financeapi/forcetrigger?t=a227lh&amp;q=XNAS%3aROST&amp;form=skydnc</v>
    <v>Learn more on Bing</v>
  </rv>
  <rv s="3">
    <v>en-US</v>
    <v>a227lh</v>
    <v>268435456</v>
    <v>1</v>
    <v>Powered by Refinitiv</v>
    <v>0</v>
    <v>ROSS STORES, INC. (XNAS:ROST)</v>
    <v>3</v>
    <v>4</v>
    <v>Finance</v>
    <v>5</v>
    <v>134.215</v>
    <v>84.68</v>
    <v>1.03</v>
    <v>0.97</v>
    <v>6.1070000000000004E-4</v>
    <v>8.5350000000000009E-3</v>
    <v>7.0000000000000007E-2</v>
    <v>USD</v>
    <v>Ross Stores, Inc. and its subsidiaries operate two brands of off-price retail apparel and home fashion stores-Ross Dress for Less (Ross) and dd's DISCOUNTS. Ross is an off-price apparel and home fashion chain in the United States, with 1,589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277 dd's DISCOUNTS stores in 21 states, which offers name brand apparel, accessories, footwear, and home fashions for the entire family at savings of 20% to 70% off department and discount store regular prices every day. The Company operated a total of 1,866 stores comprised of 1,589 Ross stores and 277 dd’s DISCOUNTS stores. The Company owns and operates distribution processing facilities.</v>
    <v>93700</v>
    <v>Nasdaq Stock Market</v>
    <v>XNAS</v>
    <v>XNAS</v>
    <v>5130 Hacienda Dr, DUBLIN, CA, 94568-7579 US</v>
    <v>115.78</v>
    <v>1850</v>
    <v>Specialty Retailers</v>
    <v>Stock</v>
    <v>44456.972410728908</v>
    <v>1851</v>
    <v>113.81</v>
    <v>40732050000</v>
    <v>ROSS STORES, INC.</v>
    <v>ROSS STORES, INC.</v>
    <v>114.2</v>
    <v>30.2119</v>
    <v>113.65</v>
    <v>114.62</v>
    <v>114.69</v>
    <v>355366000</v>
    <v>ROST</v>
    <v>ROSS STORES, INC. (XNAS:ROST)</v>
    <v>2795257</v>
    <v>1857385</v>
    <v>1989</v>
  </rv>
  <rv s="4">
    <v>1852</v>
  </rv>
  <rv s="0">
    <v>http://creativecommons.org/licenses/by-sa/3.0/</v>
    <v>CC-BY-SA-3.0</v>
  </rv>
  <rv s="0">
    <v>http://pl.wikipedia.org/wiki/Royal_Caribbean_Cruises</v>
    <v>Wikipedia</v>
  </rv>
  <rv s="1">
    <v>1854</v>
    <v>1855</v>
  </rv>
  <rv s="2">
    <v>6</v>
    <v>https://www.bing.com/th?id=AMMS_f4ea6301fdf69ed2dcd58fe16e50918e&amp;qlt=95</v>
    <v>1856</v>
    <v>0</v>
    <v>https://www.bing.com/images/search?form=xlimg&amp;q=royal+caribbean+cruises+ltd.</v>
    <v>Image of ROYAL CARIBBEAN CRUISES LTD.</v>
  </rv>
  <rv s="0">
    <v>https://www.bing.com/financeapi/forcetrigger?t=a21rw7&amp;q=XNYS%3aRCL&amp;form=skydnc</v>
    <v>Learn more on Bing</v>
  </rv>
  <rv s="3">
    <v>en-US</v>
    <v>a21rw7</v>
    <v>268435456</v>
    <v>1</v>
    <v>Powered by Refinitiv</v>
    <v>0</v>
    <v>ROYAL CARIBBEAN CRUISES LTD. (XNYS:RCL)</v>
    <v>3</v>
    <v>4</v>
    <v>Finance</v>
    <v>5</v>
    <v>99.24</v>
    <v>51.33</v>
    <v>2.8121</v>
    <v>1.25</v>
    <v>-4.8929999999999998E-3</v>
    <v>1.5143999999999999E-2</v>
    <v>-0.41</v>
    <v>USD</v>
    <v>Royal Caribbean Cruises Ltd is a cruise company. The Company is an owner and operator of three global cruise vacation brands, which includes Royal Caribbean International, Celebrity Cruises and Silversea Cruises. The Company also own joint venture interest in the TUI Cruises and Hapag-Lloyd Cruises. Its brands operate approximately 58 ships with an additional 15 on order. Royal Caribbean International offers a range of itineraries to the destinations, including Alaska, Asia, Australia, Bahamas, Bermuda, Canada, the Caribbean, Europe, the Panama Canal and New Zealand, with cruise lengths ranging from two to 24 nights.</v>
    <v>85000</v>
    <v>New York Stock Exchange</v>
    <v>XNYS</v>
    <v>XNYS</v>
    <v>1050 Caribbean Way, MIAMI, FL, 33132-2028 US</v>
    <v>84.84</v>
    <v>1857</v>
    <v>Hotels &amp; Entertainment Services</v>
    <v>Stock</v>
    <v>44456.999722673434</v>
    <v>1858</v>
    <v>82.52</v>
    <v>21340830000</v>
    <v>ROYAL CARIBBEAN CRUISES LTD.</v>
    <v>ROYAL CARIBBEAN CRUISES LTD.</v>
    <v>82.52</v>
    <v>0</v>
    <v>82.54</v>
    <v>83.79</v>
    <v>83.38</v>
    <v>254694200</v>
    <v>RCL</v>
    <v>ROYAL CARIBBEAN CRUISES LTD. (XNYS:RCL)</v>
    <v>5428774</v>
    <v>3458149</v>
    <v>1985</v>
  </rv>
  <rv s="4">
    <v>1859</v>
  </rv>
  <rv s="0">
    <v>http://ko.wikipedia.org/wiki/S&amp;P_글로벌</v>
    <v>Wikipedia</v>
  </rv>
  <rv s="1">
    <v>0</v>
    <v>1861</v>
  </rv>
  <rv s="2">
    <v>6</v>
    <v>https://www.bing.com/th?id=AMMS_e76f6702a10215c8b6ecc11836be8170&amp;qlt=95</v>
    <v>1862</v>
    <v>0</v>
    <v>https://www.bing.com/images/search?form=xlimg&amp;q=s%26p+global</v>
    <v>Image of S&amp;P Global Inc.</v>
  </rv>
  <rv s="0">
    <v>https://www.bing.com/financeapi/forcetrigger?t=a23d9c&amp;q=XNYS%3aSPGI&amp;form=skydnc</v>
    <v>Learn more on Bing</v>
  </rv>
  <rv s="3">
    <v>en-US</v>
    <v>a23d9c</v>
    <v>268435456</v>
    <v>1</v>
    <v>Powered by Refinitiv</v>
    <v>0</v>
    <v>S&amp;P Global Inc. (XNYS:SPGI)</v>
    <v>3</v>
    <v>4</v>
    <v>Finance</v>
    <v>5</v>
    <v>456.63</v>
    <v>303.5</v>
    <v>0.94879999999999998</v>
    <v>-7.63</v>
    <v>1.5679999999999999E-3</v>
    <v>-1.6803999999999999E-2</v>
    <v>0.70009999999999994</v>
    <v>USD</v>
    <v>S&amp;P Global Inc., formerly McGraw Hill Financial Inc., is a provider of ratings, benchmarks, analytics and data to the capital and commodity markets around the world. The Company operates through four segments: S&amp;P Global Ratings (Ratings), which provides credit ratings, research and analytics to investors and other market participants; S&amp;P Global Market Intelligence (Market Intelligence), which consists of three business line: desktop, data management solutions and credit risk solutions; S&amp;P Global Platts (Platts), which is an independent provider of information and benchmark prices for the commodity and energy markets. Platts provides price data, analytics, and industry insight enabling the commodity and energy markets to perform with transparency. Customers served by Platts include producers and traders within the energy, metals and agriculture markets., and S&amp;P Dow Jones Indices (Indices), which is an index provider that maintains a range of indices to meet various investor needs.</v>
    <v>22500</v>
    <v>New York Stock Exchange</v>
    <v>XNYS</v>
    <v>XNYS</v>
    <v>55 Water St, NEW YORK, NY, 10041-0004 US</v>
    <v>453.81</v>
    <v>1863</v>
    <v>Professional &amp; Commercial Services</v>
    <v>Stock</v>
    <v>44456.970983460153</v>
    <v>1864</v>
    <v>445.04</v>
    <v>107587200000</v>
    <v>S&amp;P Global Inc.</v>
    <v>S&amp;P Global Inc.</v>
    <v>452.15</v>
    <v>44.565199999999997</v>
    <v>454.05</v>
    <v>446.42</v>
    <v>447.12009999999998</v>
    <v>241000000</v>
    <v>SPGI</v>
    <v>S&amp;P Global Inc. (XNYS:SPGI)</v>
    <v>1482723</v>
    <v>1019173</v>
    <v>1925</v>
  </rv>
  <rv s="4">
    <v>1865</v>
  </rv>
  <rv s="0">
    <v>https://www.bing.com/financeapi/forcetrigger?t=a1qc1h&amp;q=XNYS%3aCRM&amp;form=skydnc</v>
    <v>Learn more on Bing</v>
  </rv>
  <rv s="5">
    <v>en-US</v>
    <v>a1qc1h</v>
    <v>268435456</v>
    <v>1</v>
    <v>Powered by Refinitiv</v>
    <v>7</v>
    <v>SALESFORCE.COM, INC. (XNYS:CRM)</v>
    <v>8</v>
    <v>9</v>
    <v>Finance</v>
    <v>5</v>
    <v>275.22000000000003</v>
    <v>201.51</v>
    <v>1.0774999999999999</v>
    <v>0.17</v>
    <v>-2.0339999999999998E-3</v>
    <v>6.5289999999999999E-4</v>
    <v>-0.53</v>
    <v>USD</v>
    <v>Salesforce.com, Inc. focuses on customer relationship management (CRM) technology. The Company’s Customer 360 platform delivers a source which connects customer data across systems, applications and devices to help companies sell, service, market and conduct commerce from anywhere. It focuses on cloud, mobile, social, analytics and artificial intelligence (AI), which enables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helps to connect their service agents with customers across any touchpoint. It also helps its customers resolve routine issues with predictions, recommendations and chatbots across digital channels.</v>
    <v>56606</v>
    <v>New York Stock Exchange</v>
    <v>XNYS</v>
    <v>XNYS</v>
    <v>415 Mission St Fl 3, SAN FRANCISCO, CA, 94105-2533 US</v>
    <v>261.7</v>
    <v>Software &amp; IT Services</v>
    <v>Stock</v>
    <v>44456.999432580466</v>
    <v>1867</v>
    <v>258.68</v>
    <v>255058900000</v>
    <v>SALESFORCE.COM, INC.</v>
    <v>SALESFORCE.COM, INC.</v>
    <v>259.27</v>
    <v>103.26909999999999</v>
    <v>260.36</v>
    <v>260.52999999999997</v>
    <v>260</v>
    <v>979000000</v>
    <v>CRM</v>
    <v>SALESFORCE.COM, INC. (XNYS:CRM)</v>
    <v>7053537</v>
    <v>6288677</v>
    <v>1999</v>
  </rv>
  <rv s="4">
    <v>1868</v>
  </rv>
  <rv s="0">
    <v>https://www.bing.com/financeapi/forcetrigger?t=a22i27&amp;q=XNAS%3aSBAC&amp;form=skydnc</v>
    <v>Learn more on Bing</v>
  </rv>
  <rv s="5">
    <v>en-US</v>
    <v>a22i27</v>
    <v>268435456</v>
    <v>1</v>
    <v>Powered by Refinitiv</v>
    <v>7</v>
    <v>SBA Communications Corporation (XNAS:SBAC)</v>
    <v>8</v>
    <v>9</v>
    <v>Finance</v>
    <v>5</v>
    <v>369.56</v>
    <v>232.88</v>
    <v>0.20860000000000001</v>
    <v>-2.73</v>
    <v>-7.0879999999999997E-6</v>
    <v>-7.6810000000000003E-3</v>
    <v>-2.5000000000000001E-3</v>
    <v>USD</v>
    <v>SBA Communications Corporation is an independent owner and operator of wireless communications infrastructure, including tower structures, rooftops, and other structures that support antennas used for wireless communications. The Company's operating segments include site leasing and site development. The site leasing business includes two reportable segments: domestic site leasing and international site leasing. The Company's primary business line is its site leasing business, through which the Company leases antenna space to wireless service providers on towers that it owns or operates, and manages rooftop and tower sites for property owners under various contractual arrangements. It owns approximately 32,923 towers. The site development segment includes both consulting and construction related activities. Its consulting services include contracts on a fixed price basis that are billed at contractual rates. Its construction activities include tower and related site construction.</v>
    <v>1483</v>
    <v>Nasdaq Stock Market</v>
    <v>XNAS</v>
    <v>XNAS</v>
    <v>8051 Congress Ave, BOCA RATON, FL, 33487-1310 US</v>
    <v>355.67</v>
    <v>Residential &amp; Commercial REIT</v>
    <v>Stock</v>
    <v>44456.888099825781</v>
    <v>1870</v>
    <v>350.03</v>
    <v>38639500000</v>
    <v>SBA Communications Corporation</v>
    <v>SBA Communications Corporation</v>
    <v>352.45</v>
    <v>150.85839999999999</v>
    <v>355.43</v>
    <v>352.7</v>
    <v>352.69749999999999</v>
    <v>109553500</v>
    <v>SBAC</v>
    <v>SBA Communications Corporation (XNAS:SBAC)</v>
    <v>825798</v>
    <v>534028</v>
    <v>2016</v>
  </rv>
  <rv s="4">
    <v>1871</v>
  </rv>
  <rv s="0">
    <v>http://en.wikipedia.org/wiki/Schlumberger</v>
    <v>Wikipedia</v>
  </rv>
  <rv s="1">
    <v>0</v>
    <v>1873</v>
  </rv>
  <rv s="2">
    <v>6</v>
    <v>https://www.bing.com/th?id=AMMS_56bb037b70d995807d83a4187046b24e&amp;qlt=95</v>
    <v>1874</v>
    <v>0</v>
    <v>https://www.bing.com/images/search?form=xlimg&amp;q=schlumberger</v>
    <v>Image of Schlumberger N.V.</v>
  </rv>
  <rv s="0">
    <v>https://www.bing.com/financeapi/forcetrigger?t=a232mw&amp;q=XNYS%3aSLB&amp;form=skydnc</v>
    <v>Learn more on Bing</v>
  </rv>
  <rv s="3">
    <v>en-US</v>
    <v>a232mw</v>
    <v>268435456</v>
    <v>1</v>
    <v>Powered by Refinitiv</v>
    <v>0</v>
    <v>Schlumberger N.V. (XNYS:SLB)</v>
    <v>3</v>
    <v>4</v>
    <v>Finance</v>
    <v>5</v>
    <v>36.869999999999997</v>
    <v>13.7</v>
    <v>2.3942999999999999</v>
    <v>-0.55000000000000004</v>
    <v>-3.8860000000000001E-3</v>
    <v>-1.9057999999999999E-2</v>
    <v>-0.11</v>
    <v>USD</v>
    <v>Schlumberger N.V. provides technology for reservoir characterization, drilling, production and processing to the oil and gas industry. The Company's segments include Reservoir Characterization Group, Drilling Group, Production Group and Cameron Group. The Reservoir Characterization Group consists of the principal technologies involved in finding and defining hydrocarbon resources. The Drilling Group consists of the principal technologies involved in the drilling and positioning of oil and gas wells. The Production Group consists of the principal technologies involved in the lifetime production of oil and gas reservoirs and includes Well Services, Completions, Artificial Lift, Integrated Production Services (IPS) and Schlumberger Production Management (SPM). The Cameron Group consists of the principal technologies involved in pressure and flow control for drilling and intervention rigs, oil and gas wells and production facilities.</v>
    <v>86000</v>
    <v>New York Stock Exchange</v>
    <v>XNYS</v>
    <v>XNYS</v>
    <v>5599 San Felipe St Fl 17, HOUSTON, TX, 77056-2790 US</v>
    <v>29.26</v>
    <v>1875</v>
    <v>Oil &amp; Gas Related Equipment and Services</v>
    <v>Stock</v>
    <v>44456.999100775</v>
    <v>1876</v>
    <v>28</v>
    <v>39589640000</v>
    <v>Schlumberger N.V.</v>
    <v>Schlumberger N.V.</v>
    <v>28.7</v>
    <v>39.886099999999999</v>
    <v>28.86</v>
    <v>28.31</v>
    <v>28.2</v>
    <v>1398433000</v>
    <v>SLB</v>
    <v>Schlumberger N.V. (XNYS:SLB)</v>
    <v>17377479</v>
    <v>9280850</v>
    <v>1956</v>
  </rv>
  <rv s="4">
    <v>1877</v>
  </rv>
  <rv s="0">
    <v>http://en.wikipedia.org/wiki/Seagate_Technology</v>
    <v>Wikipedia</v>
  </rv>
  <rv s="1">
    <v>0</v>
    <v>1879</v>
  </rv>
  <rv s="2">
    <v>6</v>
    <v>https://www.bing.com/th?id=AMMS_fc6a47e2514c7c135bc966f526a69fde&amp;qlt=95</v>
    <v>1880</v>
    <v>0</v>
    <v>https://www.bing.com/images/search?form=xlimg&amp;q=seagate+technology</v>
    <v>Image of SEAGATE TECHNOLOGY HOLDINGS PUBLIC LIMITED COMPANY</v>
  </rv>
  <rv s="0">
    <v>https://www.bing.com/financeapi/forcetrigger?t=a23rjc&amp;q=XNAS%3aSTX&amp;form=skydnc</v>
    <v>Learn more on Bing</v>
  </rv>
  <rv s="3">
    <v>en-US</v>
    <v>a23rjc</v>
    <v>268435456</v>
    <v>1</v>
    <v>Powered by Refinitiv</v>
    <v>0</v>
    <v>SEAGATE TECHNOLOGY HOLDINGS PUBLIC LIMITED COMPANY (XNAS:STX)</v>
    <v>3</v>
    <v>4</v>
    <v>Finance</v>
    <v>5</v>
    <v>106.22</v>
    <v>46.89</v>
    <v>1.1394</v>
    <v>-1.08</v>
    <v>1.7910000000000001E-3</v>
    <v>-1.2733000000000001E-2</v>
    <v>0.15</v>
    <v>USD</v>
    <v>Seagate Technology public limited company is a provider of electronic data storage technology and solutions. The Company's principal products are hard disk drives (HDDs). In addition to HDDs, it produces a range of electronic data storage products, including solid state hybrid drives, solid state drives, peripheral component interconnect express (PCIe) cards and serial advanced technology architecture (SATA) controllers. Its storage technology portfolio also includes storage subsystems and high performance computing solutions. Its products are designed for applications in enterprise servers and storage systems, client compute applications and client non-compute applications. It designs, fabricates and assembles various components found in its disk drives, including read/write heads and recording media. Its design and manufacturing operations are based on technology platforms that are used to produce various disk drive products that serve multiple data storage applications and markets.</v>
    <v>40000</v>
    <v>Nasdaq Stock Market</v>
    <v>XNAS</v>
    <v>XNAS</v>
    <v>38/39 Fitzwilliam Square, Dublin 2, DUBLIN, DUBLIN, D02 NX53 IE</v>
    <v>85.18</v>
    <v>1881</v>
    <v>Computers, Phones &amp; Household Electronics</v>
    <v>Stock</v>
    <v>44456.936198263284</v>
    <v>1882</v>
    <v>83.52</v>
    <v>18922930000</v>
    <v>SEAGATE TECHNOLOGY HOLDINGS PUBLIC LIMITED COMPANY</v>
    <v>SEAGATE TECHNOLOGY HOLDINGS PUBLIC LIMITED COMPANY</v>
    <v>84.24</v>
    <v>15.815</v>
    <v>84.82</v>
    <v>83.74</v>
    <v>83.89</v>
    <v>225972400</v>
    <v>STX</v>
    <v>SEAGATE TECHNOLOGY HOLDINGS PUBLIC LIMITED COMPANY (XNAS:STX)</v>
    <v>4437530</v>
    <v>2173145</v>
    <v>2010</v>
  </rv>
  <rv s="4">
    <v>1883</v>
  </rv>
  <rv s="0">
    <v>https://www.bing.com/financeapi/forcetrigger?t=a22rcw&amp;q=XNYS%3aSEE&amp;form=skydnc</v>
    <v>Learn more on Bing</v>
  </rv>
  <rv s="5">
    <v>en-US</v>
    <v>a22rcw</v>
    <v>268435456</v>
    <v>1</v>
    <v>Powered by Refinitiv</v>
    <v>7</v>
    <v>SEALED AIR CORPORATION (XNYS:SEE)</v>
    <v>8</v>
    <v>9</v>
    <v>Finance</v>
    <v>5</v>
    <v>62.04</v>
    <v>36.270000000000003</v>
    <v>1.2805</v>
    <v>-1.58</v>
    <v>-4.443E-5</v>
    <v>-2.7311999999999999E-2</v>
    <v>-2.5000000000000001E-3</v>
    <v>USD</v>
    <v>Sealed Air Corporation is a provider of packaging solutions for the food, e-Commerce, electronics and industrial markets. The Company serves a range of markets including food and beverage processing, food service, retail, commercial and consumer applications, by providing food safety and security, product protection and equipment. It operates through two segments: food and protective. Food provides integrated packaging materials and equipment solutions to provide food safety and shelf life extension. Food solutions are marketed under the Cryovac trademark and other trade names including Cryovac Grip &amp; Tear, Cryovac Darfresh, Cryovac Mirabella, Simple Steps and OptiDure. Protective solutions are marketed under brands including Bubble Wrap brand inflatable packaging, Sealed Air brand performance shrink films and Autobag brand bagging systems.</v>
    <v>16500</v>
    <v>New York Stock Exchange</v>
    <v>XNYS</v>
    <v>XNYS</v>
    <v>2415 Cascade Pointe Blvd, CHARLOTTE, NC, 28208-6899 US</v>
    <v>57.91</v>
    <v>Containers &amp; Packaging</v>
    <v>Stock</v>
    <v>44456.958333356248</v>
    <v>1885</v>
    <v>56.055</v>
    <v>8434470000</v>
    <v>SEALED AIR CORPORATION</v>
    <v>SEALED AIR CORPORATION</v>
    <v>57.57</v>
    <v>18.578900000000001</v>
    <v>57.85</v>
    <v>56.27</v>
    <v>56.267499999999998</v>
    <v>149892800</v>
    <v>SEE</v>
    <v>SEALED AIR CORPORATION (XNYS:SEE)</v>
    <v>1996757</v>
    <v>646011</v>
    <v>1996</v>
  </rv>
  <rv s="4">
    <v>1886</v>
  </rv>
  <rv s="0">
    <v>http://en.wikipedia.org/wiki/Sempra_Energy</v>
    <v>Wikipedia</v>
  </rv>
  <rv s="1">
    <v>0</v>
    <v>1888</v>
  </rv>
  <rv s="2">
    <v>6</v>
    <v>https://www.bing.com/th?id=AMMS_db4e8113b042982654a2a8699cff99e8&amp;qlt=95</v>
    <v>1889</v>
    <v>0</v>
    <v>https://www.bing.com/images/search?form=xlimg&amp;q=sempra+energy</v>
    <v>Image of SEMPRA ENERGY</v>
  </rv>
  <rv s="0">
    <v>https://www.bing.com/financeapi/forcetrigger?t=a23jjc&amp;q=XNYS%3aSRE&amp;form=skydnc</v>
    <v>Learn more on Bing</v>
  </rv>
  <rv s="3">
    <v>en-US</v>
    <v>a23jjc</v>
    <v>268435456</v>
    <v>1</v>
    <v>Powered by Refinitiv</v>
    <v>0</v>
    <v>SEMPRA ENERGY (XNYS:SRE)</v>
    <v>3</v>
    <v>4</v>
    <v>Finance</v>
    <v>5</v>
    <v>144.93</v>
    <v>112.33</v>
    <v>0.65449999999999997</v>
    <v>-1.74</v>
    <v>0</v>
    <v>-1.2877000000000001E-2</v>
    <v>0</v>
    <v>USD</v>
    <v>Sempra Energy is an energy infrastructure company. The Company invests in, develops and operates energy infrastructure, and provides electric and gas services to customers through regulated public utilities. The Company’s segments are San Diego Gas &amp; Electric Company (SDG&amp;E), Southern California Gas Company (SoCalGas), Sempra Texas Utilities, Sempra Mexico, and Sempra Liquefied Natural Gas (LNG). SDG&amp;E provides electric services and natural gas services. SoCalGas owns and operates a natural gas distribution, transmission and storage system that supplies natural gas. Sempra Mexico segment includes energy infrastructure business. Sempra LNG develops, builds, operates and invests in natural gas liquefaction export facilities, including natural gas pipelines and infrastructure, and buys, sells and transports natural gas through its marketing operations, all within North America. Sempra Texas Utilities includes its investment in Oncor Holdings.</v>
    <v>14706</v>
    <v>New York Stock Exchange</v>
    <v>XNYS</v>
    <v>XNYS</v>
    <v>488 8th Ave, PO Box 129400, SAN DIEGO, CA, 92101-7123 US</v>
    <v>136.82</v>
    <v>1890</v>
    <v>Multiline Utilities</v>
    <v>Stock</v>
    <v>44456.958333344533</v>
    <v>1891</v>
    <v>133.25</v>
    <v>42592010000</v>
    <v>SEMPRA ENERGY</v>
    <v>SEMPRA ENERGY</v>
    <v>135.12</v>
    <v>19.575500000000002</v>
    <v>135.12</v>
    <v>133.38</v>
    <v>133.38</v>
    <v>319328300</v>
    <v>SRE</v>
    <v>SEMPRA ENERGY (XNYS:SRE)</v>
    <v>3181794</v>
    <v>1139687</v>
    <v>1996</v>
  </rv>
  <rv s="4">
    <v>1892</v>
  </rv>
  <rv s="0">
    <v>http://es.wikipedia.org/wiki/ServiceNow</v>
    <v>Wikipedia</v>
  </rv>
  <rv s="1">
    <v>1186</v>
    <v>1894</v>
  </rv>
  <rv s="2">
    <v>6</v>
    <v>https://www.bing.com/th?id=AMMS_1ae8b5fef8cb9371d834fed699eb8432&amp;qlt=95</v>
    <v>1895</v>
    <v>0</v>
    <v>https://www.bing.com/images/search?form=xlimg&amp;q=servicenow</v>
    <v>Image of SERVICENOW, INC.</v>
  </rv>
  <rv s="0">
    <v>https://www.bing.com/financeapi/forcetrigger?t=a1yoa2&amp;q=XNYS%3aNOW&amp;form=skydnc</v>
    <v>Learn more on Bing</v>
  </rv>
  <rv s="3">
    <v>en-US</v>
    <v>a1yoa2</v>
    <v>268435456</v>
    <v>1</v>
    <v>Powered by Refinitiv</v>
    <v>0</v>
    <v>SERVICENOW, INC. (XNYS:NOW)</v>
    <v>3</v>
    <v>4</v>
    <v>Finance</v>
    <v>5</v>
    <v>681.09990000000005</v>
    <v>446.2</v>
    <v>0.9304</v>
    <v>-5.32</v>
    <v>-4.6389999999999999E-3</v>
    <v>-8.1049999999999994E-3</v>
    <v>-3.02</v>
    <v>USD</v>
    <v>ServiceNow, Inc. (ServiceNow) is a digital workflow company. The Company's cloud based platform and solutions deliver digital workflows for employees and the enterprise. The Company's product portfolio includes the Now Platform, and standardized applications designed for automating Information Technology (IT), Employee and Customer workflows. It also includes Creator workflows, which support custom workflow creation, application development, and integration with third party systems through ServiceNow Integration Hub. The Now Platform is a single-cloud platform with one data model and one architecture. The Now Platform powers three native mobile experiences for everyday work across the enterprise: Virtual Agent, Now Mobile and Mobile Onboarding. The Company delivers its software through the Internet as a service. It markets its services to enterprises in a range of industries, including government, financial services, healthcare, manufacturing, oil and gas, technology and education.</v>
    <v>13096</v>
    <v>New York Stock Exchange</v>
    <v>XNYS</v>
    <v>XNYS</v>
    <v>2225 Lawson Ln, SANTA CLARA, CA, 95054-3311 US</v>
    <v>657.46</v>
    <v>1896</v>
    <v>Software &amp; IT Services</v>
    <v>Stock</v>
    <v>44456.993493714843</v>
    <v>1897</v>
    <v>648.26</v>
    <v>128969000000</v>
    <v>SERVICENOW, INC.</v>
    <v>SERVICENOW, INC.</v>
    <v>653.39</v>
    <v>778.18219999999997</v>
    <v>656.35</v>
    <v>651.03</v>
    <v>648.01</v>
    <v>198100000</v>
    <v>NOW</v>
    <v>SERVICENOW, INC. (XNYS:NOW)</v>
    <v>1298242</v>
    <v>962778</v>
    <v>2012</v>
  </rv>
  <rv s="4">
    <v>1898</v>
  </rv>
  <rv s="0">
    <v>https://www.bing.com/financeapi/forcetrigger?t=a22xk2&amp;q=XNYS%3aSHW&amp;form=skydnc</v>
    <v>Learn more on Bing</v>
  </rv>
  <rv s="5">
    <v>en-US</v>
    <v>a22xk2</v>
    <v>268435456</v>
    <v>1</v>
    <v>Powered by Refinitiv</v>
    <v>7</v>
    <v>THE SHERWIN-WILLIAMS COMPANY (XNYS:SHW)</v>
    <v>8</v>
    <v>9</v>
    <v>Finance</v>
    <v>5</v>
    <v>310.43</v>
    <v>218.06309999999999</v>
    <v>1.0770999999999999</v>
    <v>-4.28</v>
    <v>-4.5620000000000001E-3</v>
    <v>-1.4360999999999999E-2</v>
    <v>-1.34</v>
    <v>USD</v>
    <v>The Sherwin-Williams Company is engaged in the development, manufacture, distribution and sale of paint, coatings and related products. The Company’s segments include The Americas Group, Consumer Brands Group and Performance Coatings Group. The Americas Group segment markets and sells Sherwin-Williams and other controlled brand architectural paint and coatings, protective and marine products, original equipment manufacturer (OEM) product finishes and related products. The Consumer Brands Group segment supplies a portfolio of branded and private-label architectural paint, stains, varnishes, industrial products, wood finishes products, wood preservatives, applicators, corrosion inhibitors, aerosols, caulks and adhesives. The Performance Coatings Group segment develops and sells industrial coatings for wood finishing and general industrial applications, automotive refinish, protective and marine coatings, coil coatings, packaging coatings, and resins and colorants.</v>
    <v>61031</v>
    <v>New York Stock Exchange</v>
    <v>XNYS</v>
    <v>XNYS</v>
    <v>101 W Prospect Ave, CLEVELAND, OH, 44115-1093 US</v>
    <v>297.04000000000002</v>
    <v>Chemicals</v>
    <v>Stock</v>
    <v>44456.97049915469</v>
    <v>1900</v>
    <v>293.02</v>
    <v>77342460000</v>
    <v>THE SHERWIN-WILLIAMS COMPANY</v>
    <v>THE SHERWIN-WILLIAMS COMPANY</v>
    <v>296.41000000000003</v>
    <v>27.072800000000001</v>
    <v>298.02</v>
    <v>293.74</v>
    <v>292.39999999999998</v>
    <v>263302500</v>
    <v>SHW</v>
    <v>THE SHERWIN-WILLIAMS COMPANY (XNYS:SHW)</v>
    <v>1862406</v>
    <v>912232</v>
    <v>1884</v>
  </rv>
  <rv s="4">
    <v>1901</v>
  </rv>
  <rv s="0">
    <v>http://ja.wikipedia.org/wiki/サイモン・プロパティ・グループ</v>
    <v>Wikipedia</v>
  </rv>
  <rv s="1">
    <v>0</v>
    <v>1903</v>
  </rv>
  <rv s="2">
    <v>6</v>
    <v>https://www.bing.com/th?id=AMMS_5952a18a5f3a433342f4f2c0e7cd62ba&amp;qlt=95</v>
    <v>1904</v>
    <v>0</v>
    <v>https://www.bing.com/images/search?form=xlimg&amp;q=simon</v>
    <v>Image of SIMON PROPERTY GROUP, INC.</v>
  </rv>
  <rv s="0">
    <v>https://www.bing.com/financeapi/forcetrigger?t=a23d6h&amp;q=XNYS%3aSPG&amp;form=skydnc</v>
    <v>Learn more on Bing</v>
  </rv>
  <rv s="3">
    <v>en-US</v>
    <v>a23d6h</v>
    <v>268435456</v>
    <v>1</v>
    <v>Powered by Refinitiv</v>
    <v>0</v>
    <v>SIMON PROPERTY GROUP, INC. (XNYS:SPG)</v>
    <v>3</v>
    <v>4</v>
    <v>Finance</v>
    <v>5</v>
    <v>137.38</v>
    <v>59.35</v>
    <v>1.5476000000000001</v>
    <v>-1.4</v>
    <v>6.8559999999999997E-4</v>
    <v>-1.0551999999999999E-2</v>
    <v>0.09</v>
    <v>USD</v>
    <v>Simon Property Group, Inc. is a self-administered and self-managed real estate investment trust (REIT). The Company owns, develops and manages premier shopping, dining, entertainment and mixed-use destinations, which consist primarily of malls, Premium Outlets, and The Mills. Simon Property Group, L.P. (Operating Partnership), is the Company's partnership subsidiary that owns all of its real estate properties and other assets. Its properties across North America, Europe and Asia provide community gathering places for people every day. The Company’s development projects include Malaga Designer Outlet, Siam Premium Outlets Bangkok and West Midlands Designer Outlet.</v>
    <v>2400</v>
    <v>New York Stock Exchange</v>
    <v>XNYS</v>
    <v>XNYS</v>
    <v>225 W Washington St, INDIANAPOLIS, IN, 46204-3438 US</v>
    <v>133.30000000000001</v>
    <v>1905</v>
    <v>Residential &amp; Commercial REIT</v>
    <v>Stock</v>
    <v>44456.999289803127</v>
    <v>1906</v>
    <v>131.15</v>
    <v>43136790000</v>
    <v>SIMON PROPERTY GROUP, INC.</v>
    <v>SIMON PROPERTY GROUP, INC.</v>
    <v>132.22</v>
    <v>29.012499999999999</v>
    <v>132.66999999999999</v>
    <v>131.27000000000001</v>
    <v>131.36000000000001</v>
    <v>328611100</v>
    <v>SPG</v>
    <v>SIMON PROPERTY GROUP, INC. (XNYS:SPG)</v>
    <v>3155836</v>
    <v>1718088</v>
    <v>1998</v>
  </rv>
  <rv s="4">
    <v>1907</v>
  </rv>
  <rv s="0">
    <v>https://www.bing.com/financeapi/forcetrigger?t=a23tz2&amp;q=XNAS%3aSWKS&amp;form=skydnc</v>
    <v>Learn more on Bing</v>
  </rv>
  <rv s="5">
    <v>en-US</v>
    <v>a23tz2</v>
    <v>268435456</v>
    <v>1</v>
    <v>Powered by Refinitiv</v>
    <v>7</v>
    <v>SKYWORKS SOLUTIONS, INC. (XNAS:SWKS)</v>
    <v>8</v>
    <v>9</v>
    <v>Finance</v>
    <v>5</v>
    <v>204</v>
    <v>131.441</v>
    <v>1.0916999999999999</v>
    <v>-3.48</v>
    <v>-7.1319999999999995E-3</v>
    <v>-1.9470000000000001E-2</v>
    <v>-1.25</v>
    <v>USD</v>
    <v>Skyworks Solutions, Inc. is a technology company, which designs, develops, manufactures, and markets semiconductor products, including intellectual property. The Company's analog semiconductors are spanning a number of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The Company's product portfolio consists of a range of solutions, including Amplifiers, Antenna Tuners, Attenuators, Circulators/Isolators, Wireless analog system on chip (ASoC), Demodulators, Detectors, Diodes, Directional Couplers, Diversity Receive Modules, Light Emitting Diode (LED) Drivers, Low Noise Amplifiers, Phase Locked Loops, Phase Shifters, Power Dividers/Combiners, Synthesizers, Technical Ceramics, and Voltage Controlled Oscillators/Synthesizers.</v>
    <v>10000</v>
    <v>Nasdaq Stock Market</v>
    <v>XNAS</v>
    <v>XNAS</v>
    <v>5260 CALIFORNIA AVENUE, IRVINE, CA, 92617 US</v>
    <v>178.42</v>
    <v>Semiconductors &amp; Semiconductor Equipment</v>
    <v>Stock</v>
    <v>44456.999890196093</v>
    <v>1909</v>
    <v>173.6</v>
    <v>28943300000</v>
    <v>SKYWORKS SOLUTIONS, INC.</v>
    <v>SKYWORKS SOLUTIONS, INC.</v>
    <v>178.42</v>
    <v>21.0518</v>
    <v>178.74</v>
    <v>175.26</v>
    <v>174.01</v>
    <v>165144900</v>
    <v>SWKS</v>
    <v>SKYWORKS SOLUTIONS, INC. (XNAS:SWKS)</v>
    <v>2231738</v>
    <v>1146535</v>
    <v>2002</v>
  </rv>
  <rv s="4">
    <v>1910</v>
  </rv>
  <rv s="0">
    <v>https://www.bing.com/financeapi/forcetrigger?t=a23327&amp;q=XNYS%3aSLG&amp;form=skydnc</v>
    <v>Learn more on Bing</v>
  </rv>
  <rv s="5">
    <v>en-US</v>
    <v>a23327</v>
    <v>268435456</v>
    <v>1</v>
    <v>Powered by Refinitiv</v>
    <v>7</v>
    <v>SL GREEN REALTY CORP. (XNYS:SLG)</v>
    <v>8</v>
    <v>9</v>
    <v>Finance</v>
    <v>5</v>
    <v>85.65</v>
    <v>40.493400000000001</v>
    <v>1.613</v>
    <v>-0.39</v>
    <v>1.4630000000000001E-4</v>
    <v>-5.6730000000000001E-3</v>
    <v>0.01</v>
    <v>USD</v>
    <v>SL Green Realty Corp is a self-managed real estate investment trust (REIT). The Company is engaged in the acquisition, development, ownership, management and operation of commercial and residential real estate properties, principally office properties, located in the New York metropolitan area. The Company operates through two segments: real estate, and debt and preferred equity investments. The Company holds interests in approximately 93 buildings totaling 40.6 million square feet. This included ownership interests in 29.2 million square feet of Manhattan buildings and 10.3 million square feet securing debt and preferred equity investments. The Company also holds investments in over 15 prime retail properties encompassing approximately 0.7 million square feet.</v>
    <v>794</v>
    <v>New York Stock Exchange</v>
    <v>XNYS</v>
    <v>XNYS</v>
    <v>ONE VANDERBILT AVENUE, NEW YORK, NY, 10017 US</v>
    <v>69.1935</v>
    <v>Residential &amp; Commercial REIT</v>
    <v>Stock</v>
    <v>44456.990015000003</v>
    <v>1912</v>
    <v>68.28</v>
    <v>4590973000</v>
    <v>SL GREEN REALTY CORP.</v>
    <v>SL GREEN REALTY CORP.</v>
    <v>69.02</v>
    <v>17.587299999999999</v>
    <v>68.75</v>
    <v>68.36</v>
    <v>68.37</v>
    <v>67158760</v>
    <v>SLG</v>
    <v>SL GREEN REALTY CORP. (XNYS:SLG)</v>
    <v>2162975</v>
    <v>753210</v>
    <v>1997</v>
  </rv>
  <rv s="4">
    <v>1913</v>
  </rv>
  <rv s="0">
    <v>https://www.bing.com/financeapi/forcetrigger?t=a237gh&amp;q=XNYS%3aSNA&amp;form=skydnc</v>
    <v>Learn more on Bing</v>
  </rv>
  <rv s="5">
    <v>en-US</v>
    <v>a237gh</v>
    <v>268435456</v>
    <v>1</v>
    <v>Powered by Refinitiv</v>
    <v>7</v>
    <v>SNAP-ON INCORPORATED (XNYS:SNA)</v>
    <v>8</v>
    <v>9</v>
    <v>Finance</v>
    <v>5</v>
    <v>259.99</v>
    <v>138.94</v>
    <v>1.2835000000000001</v>
    <v>-5.86</v>
    <v>-1.31E-3</v>
    <v>-2.6702E-2</v>
    <v>-0.27989999999999998</v>
    <v>USD</v>
    <v>Snap-on Incorporated is a manufacturer and marketer of tools, equipment, diagnostics, repair information and systems solutions. The Company's segments include the Commercial &amp; Industrial Group, the Snap-on Tools Group, the Repair Systems &amp; Information Group, and Financial Services. The Commercial &amp; Industrial Group consists of business operations serving a range of industrial and commercial customers, including customers in the aerospace, natural resources, government, power generation, transportation and technical education markets. The Snap-on Tools Group consists of business operations primarily serving vehicle service and repair technicians. The Repair Systems &amp; Information Group consists of business operations serving other professional vehicle repair customers, primarily owners and managers of independent repair shops and original equipment manufacturer (OEM) dealership service and repair shops. Financial Services consists of the business operations of its finance subsidiaries.</v>
    <v>12300</v>
    <v>New York Stock Exchange</v>
    <v>XNYS</v>
    <v>XNYS</v>
    <v>2801 80th St, KENOSHA, WI, 53143-5656 US</v>
    <v>216.29</v>
    <v>Machinery, Equipment &amp; Components</v>
    <v>Stock</v>
    <v>44456.970931342184</v>
    <v>1915</v>
    <v>212.405</v>
    <v>11528100000</v>
    <v>SNAP-ON INCORPORATED</v>
    <v>SNAP-ON INCORPORATED</v>
    <v>212.69</v>
    <v>15.273199999999999</v>
    <v>219.46</v>
    <v>213.6</v>
    <v>213.3201</v>
    <v>53970510</v>
    <v>SNA</v>
    <v>SNAP-ON INCORPORATED (XNYS:SNA)</v>
    <v>837213</v>
    <v>271604</v>
    <v>1930</v>
  </rv>
  <rv s="4">
    <v>1916</v>
  </rv>
  <rv s="0">
    <v>http://zh.wikipedia.org/wiki/美国南方电力公司</v>
    <v>Wikipedia</v>
  </rv>
  <rv s="1">
    <v>0</v>
    <v>1918</v>
  </rv>
  <rv s="2">
    <v>6</v>
    <v>https://www.bing.com/th?id=AMMS_d40cf8e846d8e119eb5d9dd00327f49e&amp;qlt=95</v>
    <v>1919</v>
    <v>0</v>
    <v>https://www.bing.com/images/search?form=xlimg&amp;q=southern+company</v>
    <v>Image of THE SOUTHERN COMPANY</v>
  </rv>
  <rv s="0">
    <v>https://www.bing.com/financeapi/forcetrigger?t=a23a5r&amp;q=XNYS%3aSO&amp;form=skydnc</v>
    <v>Learn more on Bing</v>
  </rv>
  <rv s="3">
    <v>en-US</v>
    <v>a23a5r</v>
    <v>268435456</v>
    <v>1</v>
    <v>Powered by Refinitiv</v>
    <v>0</v>
    <v>THE SOUTHERN COMPANY (XNYS:SO)</v>
    <v>3</v>
    <v>4</v>
    <v>Finance</v>
    <v>5</v>
    <v>67.540000000000006</v>
    <v>52.01</v>
    <v>0.45240000000000002</v>
    <v>-1.24</v>
    <v>0</v>
    <v>-1.8966E-2</v>
    <v>0</v>
    <v>USD</v>
    <v>The Southern Company (Southern Company) is a holding company. The Company owns all of the stock of the traditional electric operating companies and the parent entities of Southern Power Company (Southern Power) and Southern Company Gas, and owns other direct and indirect subsidiaries. The Company owns all of the common stock of Alabama Power Company (Alabama Power), Georgia Power Company (Georgia Power), and Mississippi Power Company (Mississippi Power), each of which is an operating public utility company. The primary business of the Southern Company system is electricity sales by the traditional electric operating companies and Southern Power and the distribution of natural gas by Southern Company Gas. The Company's segments include Gas distribution operations, Gas marketing services, Wholesale gas services, Gas Pipeline investments and All other.</v>
    <v>27700</v>
    <v>New York Stock Exchange</v>
    <v>XNYS</v>
    <v>XNYS</v>
    <v>30 Ivan Allen Jr Blvd NW, ATLANTA, GA, 30308-3003 US</v>
    <v>65.38</v>
    <v>1920</v>
    <v>Electrical Utilities &amp; IPPs</v>
    <v>Stock</v>
    <v>44456.999459154686</v>
    <v>1921</v>
    <v>64.08</v>
    <v>67913090000</v>
    <v>THE SOUTHERN COMPANY</v>
    <v>THE SOUTHERN COMPANY</v>
    <v>65.010000000000005</v>
    <v>22.151599999999998</v>
    <v>65.38</v>
    <v>64.14</v>
    <v>64.14</v>
    <v>1058826000</v>
    <v>SO</v>
    <v>THE SOUTHERN COMPANY (XNYS:SO)</v>
    <v>9457663</v>
    <v>4098612</v>
    <v>1945</v>
  </rv>
  <rv s="4">
    <v>1922</v>
  </rv>
  <rv s="0">
    <v>http://en.wikipedia.org/wiki/Southwest_Airlines</v>
    <v>Wikipedia</v>
  </rv>
  <rv s="1">
    <v>0</v>
    <v>1924</v>
  </rv>
  <rv s="2">
    <v>6</v>
    <v>https://www.bing.com/th?id=AMMS_d6782132aec4ede52f23cbfda8cac5e1&amp;qlt=95</v>
    <v>1925</v>
    <v>0</v>
    <v>https://www.bing.com/images/search?form=xlimg&amp;q=southwest+airlines</v>
    <v>Image of SOUTHWEST AIRLINES CO.</v>
  </rv>
  <rv s="0">
    <v>https://www.bing.com/financeapi/forcetrigger?t=a1x6rw&amp;q=XNYS%3aLUV&amp;form=skydnc</v>
    <v>Learn more on Bing</v>
  </rv>
  <rv s="3">
    <v>en-US</v>
    <v>a1x6rw</v>
    <v>268435456</v>
    <v>1</v>
    <v>Powered by Refinitiv</v>
    <v>0</v>
    <v>SOUTHWEST AIRLINES CO. (XNYS:LUV)</v>
    <v>3</v>
    <v>4</v>
    <v>Finance</v>
    <v>5</v>
    <v>64.75</v>
    <v>35.82</v>
    <v>1.2474000000000001</v>
    <v>-0.04</v>
    <v>-6.1119999999999994E-3</v>
    <v>-8.1430000000000001E-4</v>
    <v>-0.3</v>
    <v>USD</v>
    <v>Southwest Airlines Co. (Southwest) operates Southwest Airlines, a passenger airline that provides scheduled air transportation in the United States and near-international markets.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 offers its fare products to customers through its Internet Website, Southwest.com. The Company provides point-to-point service.</v>
    <v>54448</v>
    <v>New York Stock Exchange</v>
    <v>XNYS</v>
    <v>XNYS</v>
    <v>PO Box 36611, 2702 Love Field Dr, DALLAS, TX, 75235-1611 US</v>
    <v>49.834000000000003</v>
    <v>1926</v>
    <v>Passenger Transportation Services</v>
    <v>Stock</v>
    <v>44456.998323055472</v>
    <v>1927</v>
    <v>48.57</v>
    <v>29037910000</v>
    <v>SOUTHWEST AIRLINES CO.</v>
    <v>SOUTHWEST AIRLINES CO.</v>
    <v>49.39</v>
    <v>0</v>
    <v>49.12</v>
    <v>49.08</v>
    <v>48.78</v>
    <v>591644500</v>
    <v>LUV</v>
    <v>SOUTHWEST AIRLINES CO. (XNYS:LUV)</v>
    <v>7290681</v>
    <v>6170396</v>
    <v>1967</v>
  </rv>
  <rv s="4">
    <v>1928</v>
  </rv>
  <rv s="0">
    <v>http://en.wikipedia.org/wiki/Stanley_Black_&amp;_Decker</v>
    <v>Wikipedia</v>
  </rv>
  <rv s="1">
    <v>0</v>
    <v>1930</v>
  </rv>
  <rv s="2">
    <v>6</v>
    <v>https://www.bing.com/th?id=AMMS_d91d6dd5d358c3be72352cd5dcfbe5de&amp;qlt=95</v>
    <v>1931</v>
    <v>0</v>
    <v>https://www.bing.com/images/search?form=xlimg&amp;q=stanley+black+%26+decker</v>
    <v>Image of STANLEY BLACK &amp; DECKER, INC.</v>
  </rv>
  <rv s="0">
    <v>https://www.bing.com/financeapi/forcetrigger?t=a23tw7&amp;q=XNYS%3aSWK&amp;form=skydnc</v>
    <v>Learn more on Bing</v>
  </rv>
  <rv s="3">
    <v>en-US</v>
    <v>a23tw7</v>
    <v>268435456</v>
    <v>1</v>
    <v>Powered by Refinitiv</v>
    <v>0</v>
    <v>STANLEY BLACK &amp; DECKER, INC. (XNYS:SWK)</v>
    <v>3</v>
    <v>4</v>
    <v>Finance</v>
    <v>5</v>
    <v>225</v>
    <v>152.19</v>
    <v>1.4169</v>
    <v>-1.48</v>
    <v>0</v>
    <v>-7.8840000000000004E-3</v>
    <v>0</v>
    <v>USD</v>
    <v>Stanley Black &amp; Decker, Inc. is a global provider of hand tools, power tools and related accessories, engineered fastening systems and products, services and equipment for oil and gas, and infrastructure applications, commercial electronic security and monitoring systems, healthcare solutions, and automatic doors. The Company's segments include Tools &amp; Storage, Security and Industrial. Its Tools &amp; Storage segment consists of the Power Tools and Equipment (PTE) and Hand Tools, Accessories and Storage (HTAS) businesses. Its Security segment consists of the Convergent Security Solutions and Mechanical Access Solutions businesses. Its Industrial segment consists of the Engineered Fastening and Infrastructure businesses. It offers brands, such as STANLEY, BLACK+DECKER, AeroScout, Powers, D EWALT, FLEXVOLT, IRWIN, LENOX, LISTA, CRAFTSMAN, PROTO, MAC TOOLS, BLACK+DECKER, Vidmar, SONITROL, GQ, PORTER-CABLE and BOSTITCH.</v>
    <v>53100</v>
    <v>New York Stock Exchange</v>
    <v>XNYS</v>
    <v>XNYS</v>
    <v>1000 Stanley Dr, PO Box 7000, NEW BRITAIN, CT, 06053-1675 US</v>
    <v>188.89</v>
    <v>1932</v>
    <v>Machinery, Equipment &amp; Components</v>
    <v>Stock</v>
    <v>44456.958333344533</v>
    <v>1933</v>
    <v>185.98</v>
    <v>30350060000</v>
    <v>STANLEY BLACK &amp; DECKER, INC.</v>
    <v>STANLEY BLACK &amp; DECKER, INC.</v>
    <v>188.01</v>
    <v>16.888200000000001</v>
    <v>187.72</v>
    <v>186.24</v>
    <v>186.24</v>
    <v>162962100</v>
    <v>SWK</v>
    <v>STANLEY BLACK &amp; DECKER, INC. (XNYS:SWK)</v>
    <v>1589223</v>
    <v>1000804</v>
    <v>1901</v>
  </rv>
  <rv s="4">
    <v>1934</v>
  </rv>
  <rv s="0">
    <v>https://www.bing.com/financeapi/forcetrigger?t=a22k9c&amp;q=XNAS%3aSBUX&amp;form=skydnc</v>
    <v>Learn more on Bing</v>
  </rv>
  <rv s="5">
    <v>en-US</v>
    <v>a22k9c</v>
    <v>268435456</v>
    <v>1</v>
    <v>Powered by Refinitiv</v>
    <v>7</v>
    <v>STARBUCKS CORPORATION (XNAS:SBUX)</v>
    <v>8</v>
    <v>9</v>
    <v>Finance</v>
    <v>5</v>
    <v>126.32</v>
    <v>81.75</v>
    <v>0.87339999999999995</v>
    <v>-1.26</v>
    <v>-3.0859999999999998E-3</v>
    <v>-1.0988E-2</v>
    <v>-0.35</v>
    <v>USD</v>
    <v>Starbucks Corp is a roaster, marketer and retailer of specialty coffee with operations in approximately 83 markets around the world. The Company has over 32,660 Company-operated and licensed stores. It operates through three segments: Americas, which includes the United States, Canada and Latin America; International, which includes China, Japan, Asia Pacific, Europe, the Middle East and Africa; and Channel Development. Americas and International operations sell coffee and other beverages, complementary food, packaged coffees, single-serve coffee products and a focused selection of merchandise through Company-operated stores and licensed stores. Channel Development segment is engaged in sale of packaged coffee, tea and ready-to-drink beverages to customers outside of its Company-operated and licensed stores. The Company also sells goods and services under various brands, including Teavana, Seattle’s Best Coffee, Evolution Fresh, Ethos, Starbucks Reserve and Princi.</v>
    <v>349000</v>
    <v>Nasdaq Stock Market</v>
    <v>XNAS</v>
    <v>XNAS</v>
    <v>2401 Utah Ave S, SEATTLE, WA, 98134-1436 US</v>
    <v>114.85</v>
    <v>Hotels &amp; Entertainment Services</v>
    <v>Stock</v>
    <v>44456.999393575781</v>
    <v>1936</v>
    <v>113.12</v>
    <v>133721700000</v>
    <v>STARBUCKS CORPORATION</v>
    <v>STARBUCKS CORPORATION</v>
    <v>114.54</v>
    <v>48.0229</v>
    <v>114.67</v>
    <v>113.41</v>
    <v>113.06</v>
    <v>1179100000</v>
    <v>SBUX</v>
    <v>STARBUCKS CORPORATION (XNAS:SBUX)</v>
    <v>9261033</v>
    <v>4983945</v>
    <v>1985</v>
  </rv>
  <rv s="4">
    <v>1937</v>
  </rv>
  <rv s="0">
    <v>https://creativecommons.org/licenses/by-sa/2.5</v>
    <v>CC BY-SA 2.5</v>
  </rv>
  <rv s="0">
    <v>http://ja.wikipedia.org/wiki/ステート・ストリート</v>
    <v>Wikipedia</v>
  </rv>
  <rv s="1">
    <v>1939</v>
    <v>1940</v>
  </rv>
  <rv s="2">
    <v>6</v>
    <v>https://www.bing.com/th?id=AMMS_2c398bae3efcf5360b6dce727dd9b74b&amp;qlt=95</v>
    <v>1941</v>
    <v>0</v>
    <v>https://www.bing.com/images/search?form=xlimg&amp;q=state+street+corporation</v>
    <v>Image of STATE STREET CORPORATION</v>
  </rv>
  <rv s="0">
    <v>https://www.bing.com/financeapi/forcetrigger?t=a23r27&amp;q=XNYS%3aSTT&amp;form=skydnc</v>
    <v>Learn more on Bing</v>
  </rv>
  <rv s="3">
    <v>en-US</v>
    <v>a23r27</v>
    <v>268435456</v>
    <v>1</v>
    <v>Powered by Refinitiv</v>
    <v>0</v>
    <v>STATE STREET CORPORATION (XNYS:STT)</v>
    <v>3</v>
    <v>4</v>
    <v>Finance</v>
    <v>5</v>
    <v>94.64</v>
    <v>56.63</v>
    <v>1.5725</v>
    <v>-2.23</v>
    <v>0</v>
    <v>-2.5617000000000001E-2</v>
    <v>0</v>
    <v>USD</v>
    <v>State Street Corporation is a financial holding company. The Company operates through two lines of business: Investment Servicing and Investment Management. The Company, through its subsidiary, State Street Bank and Trust Company (State Street Bank), provides a range of financial products and services to institutional investors across the world. Investment servicing line of business performs functions, such as providing institutional investors with clearing, settlement and payment services. The Company operates investment management line of business through State Street Global Advisors (SSGA). SSGA provides a range of investment management, investment research and investment advisory services to corporations, public funds and other investors. Its clients include mutual funds, collective investment funds and other investment pools, corporate and public retirement plans, insurance companies, foundations, endowments and investment managers.</v>
    <v>39146</v>
    <v>New York Stock Exchange</v>
    <v>XNYS</v>
    <v>XNYS</v>
    <v>155 Federal St Ste 700, BOSTON, MA, 02110-1727 US</v>
    <v>87.65</v>
    <v>1942</v>
    <v>Investment Banking &amp; Investment Services</v>
    <v>Stock</v>
    <v>44456.992239073435</v>
    <v>1943</v>
    <v>84.090100000000007</v>
    <v>31012470000</v>
    <v>STATE STREET CORPORATION</v>
    <v>STATE STREET CORPORATION</v>
    <v>87.29</v>
    <v>13.859</v>
    <v>87.05</v>
    <v>84.82</v>
    <v>84.82</v>
    <v>365626800</v>
    <v>STT</v>
    <v>STATE STREET CORPORATION (XNYS:STT)</v>
    <v>7098990</v>
    <v>2415670</v>
    <v>1969</v>
  </rv>
  <rv s="4">
    <v>1944</v>
  </rv>
  <rv s="0">
    <v>https://www.bing.com/financeapi/forcetrigger?t=a23ocw&amp;q=XNYS%3aSTE&amp;form=skydnc</v>
    <v>Learn more on Bing</v>
  </rv>
  <rv s="5">
    <v>en-US</v>
    <v>a23ocw</v>
    <v>268435456</v>
    <v>1</v>
    <v>Powered by Refinitiv</v>
    <v>7</v>
    <v>STERIS plc (XNYS:STE)</v>
    <v>8</v>
    <v>9</v>
    <v>Finance</v>
    <v>5</v>
    <v>226</v>
    <v>164.19</v>
    <v>0.55459999999999998</v>
    <v>-0.33</v>
    <v>-6.0000000000000002E-5</v>
    <v>-1.5319999999999999E-3</v>
    <v>-1.29E-2</v>
    <v>USD</v>
    <v>Steris plc, formerly Steris Ltd, is a provider of infection prevention and other procedural products and services. The Company offers a mix of capital equipment products, such as sterilizers and washers, surgical tables, lights and equipment management systems and connectivity solutions, such as operating room integration; consumable products, such as detergents and gastrointestinal endoscopy accessories and other products; services, including equipment installation and maintenance, microbial reduction of medical devices, instrument and scope repair solutions, laboratory services and outsourced reprocessing. The Company operates through four reportable business segments: Healthcare Products, Healthcare Specialty Services, Life Sciences, and Applied Sterilization Technologies. It’s Corporate and other segment includes the Defense and Industrial business unit. The Company serves the customers in the United Kingdom, the United States and many other countries throughout the world.</v>
    <v>13000</v>
    <v>New York Stock Exchange</v>
    <v>XNYS</v>
    <v>XNYS</v>
    <v>Block a Riverside IV, 70 Sir John Rogerson's Quay, DUBLIN, IRELAND-NA IE</v>
    <v>215.88</v>
    <v>Healthcare Equipment &amp; Supplies</v>
    <v>Stock</v>
    <v>44456.958333344533</v>
    <v>1946</v>
    <v>212</v>
    <v>21457150000</v>
    <v>STERIS plc</v>
    <v>STERIS plc</v>
    <v>213.61</v>
    <v>64.211699999999993</v>
    <v>215.42</v>
    <v>215.09</v>
    <v>215.0771</v>
    <v>99758940</v>
    <v>STE</v>
    <v>STERIS plc (XNYS:STE)</v>
    <v>1639859</v>
    <v>445061</v>
    <v>2016</v>
  </rv>
  <rv s="4">
    <v>1947</v>
  </rv>
  <rv s="0">
    <v>https://www.bing.com/financeapi/forcetrigger?t=a23vdm&amp;q=XNYS%3aSYK&amp;form=skydnc</v>
    <v>Learn more on Bing</v>
  </rv>
  <rv s="5">
    <v>en-US</v>
    <v>a23vdm</v>
    <v>268435456</v>
    <v>1</v>
    <v>Powered by Refinitiv</v>
    <v>7</v>
    <v>STRYKER CORPORATION (XNYS:SYK)</v>
    <v>8</v>
    <v>9</v>
    <v>Finance</v>
    <v>5</v>
    <v>281.16000000000003</v>
    <v>196.09280000000001</v>
    <v>0.98880000000000001</v>
    <v>-3.08</v>
    <v>-3.663E-5</v>
    <v>-1.1155E-2</v>
    <v>-0.01</v>
    <v>USD</v>
    <v>Stryker Corporation is a medical technology company. The Company offers a range of medical technologies, including orthopedic, medical and surgical, and neurotechnology and spine products. Its segments include Orthopaedics, MedSurg, Neurotechnology and Spine. The Orthopaedics segment includes reconstructive (hip and knee) and trauma implant systems and other related products. The MedSurg segment includes surgical equipment and surgical navigation systems; endoscopic and communications systems; patient handling, emergency medical equipment, intensive care disposable products; reprocessed and remanufactured medical devices, and other related products. The Neurotechnology and Spine segment includes neurovascular products, spinal implant systems and other related products. Its products include implants, which are used in joint replacement and trauma surgeries, and other products. It offers musculoskeletal care and sensor technology for total joint replacement.</v>
    <v>43000</v>
    <v>New York Stock Exchange</v>
    <v>XNYS</v>
    <v>XNYS</v>
    <v>2825 Airview Blvd, PORTAGE, MI, 49002-1802 US</v>
    <v>275.7</v>
    <v>Healthcare Equipment &amp; Supplies</v>
    <v>Stock</v>
    <v>44456.979588911716</v>
    <v>1949</v>
    <v>272.47000000000003</v>
    <v>102958600000</v>
    <v>STRYKER CORPORATION</v>
    <v>STRYKER CORPORATION</v>
    <v>275.49</v>
    <v>50.540900000000001</v>
    <v>276.11</v>
    <v>273.02999999999997</v>
    <v>273.02</v>
    <v>377096300</v>
    <v>SYK</v>
    <v>STRYKER CORPORATION (XNYS:SYK)</v>
    <v>2824306</v>
    <v>1055056</v>
    <v>1946</v>
  </rv>
  <rv s="4">
    <v>1950</v>
  </rv>
  <rv s="0">
    <v>https://www.bing.com/financeapi/forcetrigger?t=a22zlh&amp;q=XNAS%3aSIVB&amp;form=skydnc</v>
    <v>Learn more on Bing</v>
  </rv>
  <rv s="5">
    <v>en-US</v>
    <v>a22zlh</v>
    <v>268435456</v>
    <v>1</v>
    <v>Powered by Refinitiv</v>
    <v>7</v>
    <v>SVB FINANCIAL GROUP (XNAS:SIVB)</v>
    <v>8</v>
    <v>9</v>
    <v>Finance</v>
    <v>5</v>
    <v>623</v>
    <v>221.55</v>
    <v>2.0226999999999999</v>
    <v>1.96</v>
    <v>2.6050000000000001E-3</v>
    <v>3.2209999999999999E-3</v>
    <v>1.59</v>
    <v>USD</v>
    <v>SVB Financial Group is a financial services company, as well as a bank holding and a financial holding company. Its segments include Global Commercial Bank (GCB), SVB Private Bank, SVB Capital and SVB Leerink. The GCB segment consists of the operations of its Commercial Bank, its Global Fund Banking, SVB Wine and its Debt Fund Investments. SVB Private Bank is the private banking and wealth management division of the Bank, which provides personal financial solutions for its clients. SVB Capital is the venture capital investment arm of SVB Financial Group, which focuses on funds management. The Company, through its subsidiaries and divisions, offers a range of banking and financial products and services to clients across the United States. It offers services in the technology, life science/healthcare, private equity/venture capital and wine industries. The Bank and its subsidiaries, also offer asset management, private wealth management, brokerage and other investment services.</v>
    <v>4932</v>
    <v>Nasdaq Stock Market</v>
    <v>XNAS</v>
    <v>XNAS</v>
    <v>3003 TASMAN DR, SANTA CLARA, CA, 95054 US</v>
    <v>623</v>
    <v>Banking Services</v>
    <v>Stock</v>
    <v>44456.880454270315</v>
    <v>1952</v>
    <v>605</v>
    <v>34645230000</v>
    <v>SVB FINANCIAL GROUP</v>
    <v>SVB FINANCIAL GROUP</v>
    <v>613.42999999999995</v>
    <v>17.383600000000001</v>
    <v>608.45000000000005</v>
    <v>610.41</v>
    <v>612</v>
    <v>56757310</v>
    <v>SIVB</v>
    <v>SVB FINANCIAL GROUP (XNAS:SIVB)</v>
    <v>680965</v>
    <v>332396</v>
    <v>1999</v>
  </rv>
  <rv s="4">
    <v>1953</v>
  </rv>
  <rv s="0">
    <v>http://fr.wikipedia.org/wiki/Synchrony_Financial</v>
    <v>Wikipedia</v>
  </rv>
  <rv s="1">
    <v>0</v>
    <v>1955</v>
  </rv>
  <rv s="2">
    <v>6</v>
    <v>https://www.bing.com/th?id=AMMS_7f794b497abdd6a663dd686a0ba21221&amp;qlt=95</v>
    <v>1956</v>
    <v>0</v>
    <v>https://www.bing.com/images/search?form=xlimg&amp;q=synchrony+financial</v>
    <v>Image of SYNCHRONY FINANCIAL</v>
  </rv>
  <rv s="0">
    <v>https://www.bing.com/financeapi/forcetrigger?t=a23v7w&amp;q=XNYS%3aSYF&amp;form=skydnc</v>
    <v>Learn more on Bing</v>
  </rv>
  <rv s="3">
    <v>en-US</v>
    <v>a23v7w</v>
    <v>268435456</v>
    <v>1</v>
    <v>Powered by Refinitiv</v>
    <v>0</v>
    <v>SYNCHRONY FINANCIAL (XNYS:SYF)</v>
    <v>3</v>
    <v>4</v>
    <v>Finance</v>
    <v>5</v>
    <v>52.14</v>
    <v>24.2</v>
    <v>1.8055000000000001</v>
    <v>-0.25</v>
    <v>1.7730000000000001E-3</v>
    <v>-5.1349999999999998E-3</v>
    <v>8.5900000000000004E-2</v>
    <v>USD</v>
    <v>Synchrony Financial is a consumer financial services company. The Company provides a range of credit products through programs it has established with a group of national and regional retailers, local merchants, manufacturers, buying groups, industry associations and healthcare service providers. The Company's revenue activities are managed through three sales platforms: Retail Card, Payment Solutions and CareCredit. It offers its credit products through its subsidiary, Synchrony Bank (the Bank). Through the Bank, it offers a range of deposit products insured by the Federal Deposit Insurance Corporation (FDIC), including certificates of deposit, individual retirement accounts (IRAs), money market accounts and savings accounts. The Company offers three types of credit products: credit cards, commercial credit products and consumer installment loans. The Company also offers a debt cancellation product. It offers two types of credit cards: private label credit cards and Dual Cards.</v>
    <v>16500</v>
    <v>New York Stock Exchange</v>
    <v>XNYS</v>
    <v>XNYS</v>
    <v>777 Long Ridge Rd, STAMFORD, CT, 06902-1250 US</v>
    <v>49.46</v>
    <v>1957</v>
    <v>Banking Services</v>
    <v>Stock</v>
    <v>44456.958333367969</v>
    <v>1958</v>
    <v>48.15</v>
    <v>27596220000</v>
    <v>SYNCHRONY FINANCIAL</v>
    <v>SYNCHRONY FINANCIAL</v>
    <v>48.67</v>
    <v>8.6836000000000002</v>
    <v>48.69</v>
    <v>48.44</v>
    <v>48.5259</v>
    <v>569699100</v>
    <v>SYF</v>
    <v>SYNCHRONY FINANCIAL (XNYS:SYF)</v>
    <v>9820481</v>
    <v>4812957</v>
    <v>2003</v>
  </rv>
  <rv s="4">
    <v>1959</v>
  </rv>
  <rv s="0">
    <v>https://www.bing.com/financeapi/forcetrigger?t=a239hw&amp;q=XNAS%3aSNPS&amp;form=skydnc</v>
    <v>Learn more on Bing</v>
  </rv>
  <rv s="5">
    <v>en-US</v>
    <v>a239hw</v>
    <v>268435456</v>
    <v>1</v>
    <v>Powered by Refinitiv</v>
    <v>7</v>
    <v>SYNOPSYS, INC. (XNAS:SNPS)</v>
    <v>8</v>
    <v>9</v>
    <v>Finance</v>
    <v>5</v>
    <v>340.66</v>
    <v>193.55</v>
    <v>1.0822000000000001</v>
    <v>-9.84</v>
    <v>-1.6589999999999999E-3</v>
    <v>-2.9340000000000001E-2</v>
    <v>-0.54</v>
    <v>USD</v>
    <v>Synopsys, Inc. provides software products and services. The Company supplies the electronic design automation (EDA) software that engineers use to design and test integrated circuits (ICs), also known as chips. The Company also offer semiconductor intellectual property (IP) products, which are pre-designed circuits that engineers use as components of chip designs rather than designing those circuits themselves. It provides software and hardware used to develop the electronic systems that incorporate chips and the software that runs on them. It provides technical services and support to help its customers develop advanced chips and electronic systems. It is also a provider of software tools and services electronics, financial services, automotive, medicine, energy and industrials.</v>
    <v>15036</v>
    <v>Nasdaq Stock Market</v>
    <v>XNAS</v>
    <v>XNAS</v>
    <v>690 E Middlefield Rd, MOUNTAIN VIEW, CA, 94043-4010 US</v>
    <v>331.32499999999999</v>
    <v>Software &amp; IT Services</v>
    <v>Stock</v>
    <v>44456.998595844532</v>
    <v>1961</v>
    <v>319.8313</v>
    <v>49645750000</v>
    <v>SYNOPSYS, INC.</v>
    <v>SYNOPSYS, INC.</v>
    <v>329.06</v>
    <v>69.972399999999993</v>
    <v>335.38</v>
    <v>325.54000000000002</v>
    <v>325</v>
    <v>152502700</v>
    <v>SNPS</v>
    <v>SYNOPSYS, INC. (XNAS:SNPS)</v>
    <v>2041713</v>
    <v>747325</v>
    <v>1987</v>
  </rv>
  <rv s="4">
    <v>1962</v>
  </rv>
  <rv s="0">
    <v>http://en.wikipedia.org/wiki/Sysco</v>
    <v>Wikipedia</v>
  </rv>
  <rv s="1">
    <v>0</v>
    <v>1964</v>
  </rv>
  <rv s="2">
    <v>6</v>
    <v>https://www.bing.com/th?id=AMMS_883f0b8ce1936d44773796acec8a6906&amp;qlt=95</v>
    <v>1965</v>
    <v>0</v>
    <v>https://www.bing.com/images/search?form=xlimg&amp;q=sysco</v>
    <v>Image of SYSCO CORPORATION</v>
  </rv>
  <rv s="0">
    <v>https://www.bing.com/financeapi/forcetrigger?t=a23wlh&amp;q=XNYS%3aSYY&amp;form=skydnc</v>
    <v>Learn more on Bing</v>
  </rv>
  <rv s="3">
    <v>en-US</v>
    <v>a23wlh</v>
    <v>268435456</v>
    <v>1</v>
    <v>Powered by Refinitiv</v>
    <v>0</v>
    <v>SYSCO CORPORATION (XNYS:SYY)</v>
    <v>3</v>
    <v>4</v>
    <v>Finance</v>
    <v>5</v>
    <v>86.73</v>
    <v>53.85</v>
    <v>1.4278999999999999</v>
    <v>-0.67</v>
    <v>-1.1040000000000001E-2</v>
    <v>-8.7290000000000006E-3</v>
    <v>-0.84</v>
    <v>USD</v>
    <v>Sysco Corporation (Sysco) is a distributor of food and related products primarily to the foodservice or food-away-from-home industry. The Company is engaged in selling, marketing and distributing food products to restaurants, healthcare and educational facilities, lodging establishments and other customers who prepare meals away from home. Its products also include equipment and supplies for the foodservice and hospitality industries. Its segments include U.S. Foodservice, International Foodservice, SYGMA and Other. The U.S. Foodservice segment distributes a line of food products, including custom-cut meat, seafood, specialty produce, specialty imports and a variety of non-food products. The International Foodservice segment includes operations in the Americas and Europe, which distribute a line of food products and a variety of non-food products. The SYGMA is the Company’s United States customized distribution subsidiary. The Other segment includes its hotel supply operations.</v>
    <v>57000</v>
    <v>New York Stock Exchange</v>
    <v>XNYS</v>
    <v>XNYS</v>
    <v>1390 Enclave Pkwy, HOUSTON, TX, 77077-2025 US</v>
    <v>76.88</v>
    <v>1966</v>
    <v>Food &amp; Drug Retailing</v>
    <v>Stock</v>
    <v>44456.981412464847</v>
    <v>1967</v>
    <v>75.405000000000001</v>
    <v>38964300000</v>
    <v>SYSCO CORPORATION</v>
    <v>SYSCO CORPORATION</v>
    <v>76.42</v>
    <v>75.148099999999999</v>
    <v>76.760000000000005</v>
    <v>76.09</v>
    <v>75.25</v>
    <v>512081800</v>
    <v>SYY</v>
    <v>SYSCO CORPORATION (XNYS:SYY)</v>
    <v>3756864</v>
    <v>1996341</v>
    <v>1969</v>
  </rv>
  <rv s="4">
    <v>1968</v>
  </rv>
  <rv s="0">
    <v>http://en.wikipedia.org/wiki/T-Mobile_US</v>
    <v>Wikipedia</v>
  </rv>
  <rv s="1">
    <v>0</v>
    <v>1970</v>
  </rv>
  <rv s="2">
    <v>6</v>
    <v>https://www.bing.com/th?id=AMMS_e97a04e6b1c0975ce92ab55e5d015e16&amp;qlt=95</v>
    <v>1971</v>
    <v>0</v>
    <v>https://www.bing.com/images/search?form=xlimg&amp;q=t-mobile+us</v>
    <v>Image of T-MOBILE US, INC.</v>
  </rv>
  <rv s="0">
    <v>https://www.bing.com/financeapi/forcetrigger?t=a24c52&amp;q=XNAS%3aTMUS&amp;form=skydnc</v>
    <v>Learn more on Bing</v>
  </rv>
  <rv s="3">
    <v>en-US</v>
    <v>a24c52</v>
    <v>268435456</v>
    <v>1</v>
    <v>Powered by Refinitiv</v>
    <v>0</v>
    <v>T-MOBILE US, INC. (XNAS:TMUS)</v>
    <v>3</v>
    <v>4</v>
    <v>Finance</v>
    <v>5</v>
    <v>150.19999999999999</v>
    <v>107.5641</v>
    <v>0.56340000000000001</v>
    <v>-0.91</v>
    <v>-1.562E-4</v>
    <v>-7.0589999999999993E-3</v>
    <v>-0.02</v>
    <v>USD</v>
    <v>T-Mobile US, Inc. is engaged in providing wireless communications services. The Company provide wireless services to postpaid, prepaid and wholesale customers. It also provides wireless communications services to these customers, as well as a selection of wireless devices and accessories. It provides service, devices and accessories across its flagship brands, T-Mobile, Metro by T-Mobile and Sprint, through its owned and operated retail stores, as well as through its Websites, T-Mobile app and customer care channels. In addition, the Company sells devices to dealers and other third-party distributors for resale through independent third-party retail outlets and a variety of third-party Websites.</v>
    <v>75000</v>
    <v>Nasdaq Stock Market</v>
    <v>XNAS</v>
    <v>XNAS</v>
    <v>12920 SE 38th St, BELLEVUE, WA, 98006-1350 US</v>
    <v>129.22999999999999</v>
    <v>1972</v>
    <v>Telecommunications Services</v>
    <v>Stock</v>
    <v>44456.973198784377</v>
    <v>1973</v>
    <v>127.03</v>
    <v>159739700000</v>
    <v>T-MOBILE US, INC.</v>
    <v>T-MOBILE US, INC.</v>
    <v>128.88</v>
    <v>41.238</v>
    <v>128.91</v>
    <v>128</v>
    <v>127.98</v>
    <v>1247966000</v>
    <v>TMUS</v>
    <v>T-MOBILE US, INC. (XNAS:TMUS)</v>
    <v>8304345</v>
    <v>4758615</v>
    <v>2004</v>
  </rv>
  <rv s="4">
    <v>1974</v>
  </rv>
  <rv s="0">
    <v>http://en.wikipedia.org/wiki/T._Rowe_Price</v>
    <v>Wikipedia</v>
  </rv>
  <rv s="1">
    <v>0</v>
    <v>1976</v>
  </rv>
  <rv s="2">
    <v>6</v>
    <v>https://www.bing.com/th?id=AMMS_4c600be848f66590834841f27e6f786d&amp;qlt=95</v>
    <v>1977</v>
    <v>0</v>
    <v>https://www.bing.com/images/search?form=xlimg&amp;q=t.+rowe+price</v>
    <v>Image of T. ROWE PRICE GROUP, INC.</v>
  </rv>
  <rv s="0">
    <v>https://www.bing.com/financeapi/forcetrigger?t=a24i3m&amp;q=XNAS%3aTROW&amp;form=skydnc</v>
    <v>Learn more on Bing</v>
  </rv>
  <rv s="3">
    <v>en-US</v>
    <v>a24i3m</v>
    <v>268435456</v>
    <v>1</v>
    <v>Powered by Refinitiv</v>
    <v>0</v>
    <v>T. ROWE PRICE GROUP, INC. (XNAS:TROW)</v>
    <v>3</v>
    <v>4</v>
    <v>Finance</v>
    <v>5</v>
    <v>224.55500000000001</v>
    <v>119.7195</v>
    <v>1.1932</v>
    <v>-1.52</v>
    <v>-4.6839999999999999E-5</v>
    <v>-7.0689999999999998E-3</v>
    <v>-0.01</v>
    <v>USD</v>
    <v>T. Rowe Price Group, Inc. is a financial services holding company. The Company provides global investment management services through its subsidiaries to investors across the world.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The Company distributes its products in countries located within three geographical regions: Americas, Europe, Middle East and Africa (EMEA), and Asia Pacific (APAC). It also offers specialized advisory services, including management of stable value investment contracts and a distribution management service for the disposition of equity securities its clients receive from third-party venture capital investment pools. It serves clients in approximately 51 countries across the world.</v>
    <v>7678</v>
    <v>Nasdaq Stock Market</v>
    <v>XNAS</v>
    <v>XNAS</v>
    <v>P.O. Box 89000, 100 East Pratt Street, BALTIMORE, MD, 21289-0320 US</v>
    <v>216.7</v>
    <v>1978</v>
    <v>Investment Banking &amp; Investment Services</v>
    <v>Stock</v>
    <v>44456.980838344534</v>
    <v>1979</v>
    <v>212</v>
    <v>48453290000</v>
    <v>T. ROWE PRICE GROUP, INC.</v>
    <v>T. ROWE PRICE GROUP, INC.</v>
    <v>214.07</v>
    <v>16.9495</v>
    <v>215.03</v>
    <v>213.51</v>
    <v>213.5</v>
    <v>226936900</v>
    <v>TROW</v>
    <v>T. ROWE PRICE GROUP, INC. (XNAS:TROW)</v>
    <v>1678469</v>
    <v>699703</v>
    <v>2000</v>
  </rv>
  <rv s="4">
    <v>1980</v>
  </rv>
  <rv s="0">
    <v>http://en.wikipedia.org/wiki/Take-Two_Interactive</v>
    <v>Wikipedia</v>
  </rv>
  <rv s="1">
    <v>0</v>
    <v>1982</v>
  </rv>
  <rv s="2">
    <v>6</v>
    <v>https://www.bing.com/th?id=AMMS_7f47d9d79d337c93330386d957fae77b&amp;qlt=95</v>
    <v>1983</v>
    <v>0</v>
    <v>https://www.bing.com/images/search?form=xlimg&amp;q=take-two+interactive</v>
    <v>Image of TAKE-TWO INTERACTIVE SOFTWARE, INC.</v>
  </rv>
  <rv s="0">
    <v>https://www.bing.com/financeapi/forcetrigger?t=a24mnm&amp;q=XNAS%3aTTWO&amp;form=skydnc</v>
    <v>Learn more on Bing</v>
  </rv>
  <rv s="3">
    <v>en-US</v>
    <v>a24mnm</v>
    <v>268435456</v>
    <v>1</v>
    <v>Powered by Refinitiv</v>
    <v>0</v>
    <v>TAKE-TWO INTERACTIVE SOFTWARE, INC. (XNAS:TTWO)</v>
    <v>3</v>
    <v>4</v>
    <v>Finance</v>
    <v>5</v>
    <v>214.91</v>
    <v>148.87</v>
    <v>0.55320000000000003</v>
    <v>-0.23</v>
    <v>-2.3739999999999998E-3</v>
    <v>-1.5140000000000002E-3</v>
    <v>-0.36</v>
    <v>USD</v>
    <v>Take-Two Interactive Software, Inc. is a developer, publisher, and marketer of interactive entertainment for consumers around the world. The Company develops and publishes products through its labels, Rockstar Games, 2K, Private Division, Social Point, and Playdots. Its products are designed for console gaming systems, including Sony's PlayStation 4 and PlayStation 5; Microsoft's Xbox One and Xbox Series XS; and Nintendo's Switch, as well as personal computers,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6495</v>
    <v>Nasdaq Stock Market</v>
    <v>XNAS</v>
    <v>XNAS</v>
    <v>110 W 44th St, NEW YORK, NY, 10036-4011 US</v>
    <v>151.99</v>
    <v>1984</v>
    <v>Leisure Products</v>
    <v>Stock</v>
    <v>44456.999098390625</v>
    <v>1985</v>
    <v>148.87</v>
    <v>17671170000</v>
    <v>TAKE-TWO INTERACTIVE SOFTWARE, INC.</v>
    <v>TAKE-TWO INTERACTIVE SOFTWARE, INC.</v>
    <v>149.4855</v>
    <v>27.064699999999998</v>
    <v>151.88999999999999</v>
    <v>151.66</v>
    <v>151.30000000000001</v>
    <v>116518300</v>
    <v>TTWO</v>
    <v>TAKE-TWO INTERACTIVE SOFTWARE, INC. (XNAS:TTWO)</v>
    <v>2075042</v>
    <v>1041077</v>
    <v>1993</v>
  </rv>
  <rv s="4">
    <v>1986</v>
  </rv>
  <rv s="0">
    <v>https://www.bing.com/financeapi/forcetrigger?t=a24fmw&amp;q=XNYS%3aTPR&amp;form=skydnc</v>
    <v>Learn more on Bing</v>
  </rv>
  <rv s="5">
    <v>en-US</v>
    <v>a24fmw</v>
    <v>268435456</v>
    <v>1</v>
    <v>Powered by Refinitiv</v>
    <v>7</v>
    <v>TAPESTRY, INC. (XNYS:TPR)</v>
    <v>8</v>
    <v>9</v>
    <v>Finance</v>
    <v>5</v>
    <v>49.664999999999999</v>
    <v>15.23</v>
    <v>1.5178</v>
    <v>-0.31</v>
    <v>-2.4749999999999998E-3</v>
    <v>-7.6149999999999994E-3</v>
    <v>-0.1</v>
    <v>USD</v>
    <v>Tapestry, Inc., formerly Coach, Inc., is a design house of luxury accessories and lifestyle collections. The Company's product offering uses a range of leathers, fabrics and materials. The Company’s brands include Coach, Kate Spade, and Stuart Weitzman. Its segments include North America, International and Stuart Weitzman. The North America segment includes sales of Tapestry brand products to North American customers through Tapestry-operated stores (including the Internet) and sales to North American wholesale customers. The International segment operates department store concession shop-in-shop locations and retail and outlet stores, as well as e-commerce Websites. The Stuart Weitzman segment includes sales across the world generated by the Stuart Weitzman brand, primarily through department stores in North America and international locations, and within Stuart Weitzman operated stores (including the Internet) in the United States, Canada and Europe.</v>
    <v>12100</v>
    <v>New York Stock Exchange</v>
    <v>XNYS</v>
    <v>XNYS</v>
    <v>10 Hudson Yards, NEW YORK, NY, 10001 US</v>
    <v>41.4</v>
    <v>Specialty Retailers</v>
    <v>Stock</v>
    <v>44456.999657303124</v>
    <v>1988</v>
    <v>40.195</v>
    <v>11294840000</v>
    <v>TAPESTRY, INC.</v>
    <v>TAPESTRY, INC.</v>
    <v>40.659999999999997</v>
    <v>15.585699999999999</v>
    <v>40.71</v>
    <v>40.4</v>
    <v>40.299999999999997</v>
    <v>279575200</v>
    <v>TPR</v>
    <v>TAPESTRY, INC. (XNYS:TPR)</v>
    <v>3416658</v>
    <v>3788156</v>
    <v>2000</v>
  </rv>
  <rv s="4">
    <v>1989</v>
  </rv>
  <rv s="0">
    <v>http://it.wikipedia.org/wiki/Target_Corporation</v>
    <v>Wikipedia</v>
  </rv>
  <rv s="1">
    <v>0</v>
    <v>1991</v>
  </rv>
  <rv s="2">
    <v>6</v>
    <v>https://www.bing.com/th?id=AMMS_c6abfb9a8f8addcc230e351e70593468&amp;qlt=95</v>
    <v>1992</v>
    <v>0</v>
    <v>https://www.bing.com/images/search?form=xlimg&amp;q=target</v>
    <v>Image of TARGET CORPORATION</v>
  </rv>
  <rv s="0">
    <v>https://www.bing.com/financeapi/forcetrigger?t=a246z2&amp;q=XNYS%3aTGT&amp;form=skydnc</v>
    <v>Learn more on Bing</v>
  </rv>
  <rv s="3">
    <v>en-US</v>
    <v>a246z2</v>
    <v>268435456</v>
    <v>1</v>
    <v>Powered by Refinitiv</v>
    <v>0</v>
    <v>TARGET CORPORATION (XNYS:TGT)</v>
    <v>3</v>
    <v>4</v>
    <v>Finance</v>
    <v>5</v>
    <v>267.06</v>
    <v>146.44999999999999</v>
    <v>0.97719999999999996</v>
    <v>-0.28000000000000003</v>
    <v>-1.459E-3</v>
    <v>-1.134E-3</v>
    <v>-0.36</v>
    <v>USD</v>
    <v>Target Corporation (Target) is a general merchandise retailer selling products through its stores and digital channels. Its general merchandise stores offer an edited food assortment, including perishables, dry grocery, dairy and frozen items. Its digital channels include a range of merchandise assortment, including many items found in our stores, along with a complementary assortment. The Company sells assortment of general merchandise and food. Its format stores offer curated general merchandise and food assortments. The Company manages its inventory in a range of merchandise categories, including apparel, accessories, home decor, electronics, toys, seasonal offerings, food, and others. It operates stores, including format stores in urban markets and on college campuses. The Company’s product category includes apparel and accessories, beauty and household essentials, food and beverage, hardlines, and home furnishings and decor.</v>
    <v>409000</v>
    <v>New York Stock Exchange</v>
    <v>XNYS</v>
    <v>XNYS</v>
    <v>1000 Nicollet Mall, MINNEAPOLIS, MN, 55403-2542 US</v>
    <v>248.53</v>
    <v>1993</v>
    <v>Diversified Retail</v>
    <v>Stock</v>
    <v>44456.994484120311</v>
    <v>1994</v>
    <v>245.45</v>
    <v>120384600000</v>
    <v>TARGET CORPORATION</v>
    <v>TARGET CORPORATION</v>
    <v>245.45</v>
    <v>19.674900000000001</v>
    <v>246.95</v>
    <v>246.67</v>
    <v>246.31</v>
    <v>488039100</v>
    <v>TGT</v>
    <v>TARGET CORPORATION (XNYS:TGT)</v>
    <v>3736553</v>
    <v>3224509</v>
    <v>1902</v>
  </rv>
  <rv s="4">
    <v>1995</v>
  </rv>
  <rv s="0">
    <v>http://en.wikipedia.org/wiki/TE_Connectivity</v>
    <v>Wikipedia</v>
  </rv>
  <rv s="1">
    <v>0</v>
    <v>1997</v>
  </rv>
  <rv s="2">
    <v>6</v>
    <v>https://www.bing.com/th?id=AMMS_c1b33051824f383daa13204187c947aa&amp;qlt=95</v>
    <v>1998</v>
    <v>0</v>
    <v>https://www.bing.com/images/search?form=xlimg&amp;q=te+connectivity</v>
    <v>Image of TE Connectivity SA</v>
  </rv>
  <rv s="0">
    <v>https://www.bing.com/financeapi/forcetrigger?t=a244dm&amp;q=XNYS%3aTEL&amp;form=skydnc</v>
    <v>Learn more on Bing</v>
  </rv>
  <rv s="3">
    <v>en-US</v>
    <v>a244dm</v>
    <v>268435456</v>
    <v>1</v>
    <v>Powered by Refinitiv</v>
    <v>0</v>
    <v>TE Connectivity SA (XNYS:TEL)</v>
    <v>3</v>
    <v>4</v>
    <v>Finance</v>
    <v>5</v>
    <v>153.535</v>
    <v>90.88</v>
    <v>1.3633</v>
    <v>-1.96</v>
    <v>0</v>
    <v>-1.3630999999999999E-2</v>
    <v>0</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82000</v>
    <v>New York Stock Exchange</v>
    <v>XNYS</v>
    <v>XNYS</v>
    <v>Muehlenstrasse 26, SCHAFFHAUSEN, SCHAFFHAUSEN, 8200 CH</v>
    <v>144.12</v>
    <v>1999</v>
    <v>Machinery, Equipment &amp; Components</v>
    <v>Stock</v>
    <v>44456.958333367969</v>
    <v>2000</v>
    <v>140.71</v>
    <v>46519800000</v>
    <v>TE Connectivity SA</v>
    <v>TE Connectivity SA</v>
    <v>142.91999999999999</v>
    <v>28.397200000000002</v>
    <v>143.79</v>
    <v>141.83000000000001</v>
    <v>141.83000000000001</v>
    <v>327996900</v>
    <v>TEL</v>
    <v>TE Connectivity SA (XNYS:TEL)</v>
    <v>3016816</v>
    <v>1212020</v>
    <v>2009</v>
  </rv>
  <rv s="4">
    <v>2001</v>
  </rv>
  <rv s="0">
    <v>http://en.wikipedia.org/wiki/FMC_Technologies</v>
    <v>Wikipedia</v>
  </rv>
  <rv s="1">
    <v>582</v>
    <v>2003</v>
  </rv>
  <rv s="2">
    <v>6</v>
    <v>https://www.bing.com/th?id=AMMS_771545327176ce9cc4ff64a0950a71a6&amp;qlt=95</v>
    <v>2004</v>
    <v>0</v>
    <v>https://www.bing.com/images/search?form=xlimg&amp;q=fmc+technologies</v>
    <v>Image of TECHNIPFMC PLC</v>
  </rv>
  <rv s="0">
    <v>https://www.bing.com/financeapi/forcetrigger?t=a1tfr7&amp;q=XNYS%3aFTI&amp;form=skydnc</v>
    <v>Learn more on Bing</v>
  </rv>
  <rv s="3">
    <v>en-US</v>
    <v>a1tfr7</v>
    <v>268435456</v>
    <v>1</v>
    <v>Powered by Refinitiv</v>
    <v>0</v>
    <v>TECHNIPFMC PLC (XNYS:FTI)</v>
    <v>3</v>
    <v>4</v>
    <v>Finance</v>
    <v>5</v>
    <v>10.7</v>
    <v>4.0266000000000002</v>
    <v>2.3214000000000001</v>
    <v>-7.0000000000000007E-2</v>
    <v>-1.1348E-2</v>
    <v>-9.8309999999999995E-3</v>
    <v>-0.08</v>
    <v>USD</v>
    <v>TechnipFMC Plc is a global energy service company. The Company is a technology provider to the traditional and energies industry. Its solutions range from products and services to fully integrated solutions based on technologies. The Company operates across two business segments: Subsea and Surface Technologies. The Subsea segment provides integrated design, engineering, procurement, manufacturing, fabrication and installation, and life of field services for subsea systems, subsea field infrastructure, and subsea pipe systems used in oil and gas production and transportation. The Surface Technologies segment designs, manufactures, and services products and systems used by companies involved in land and shallow water exploration and production of crude oil and natural gas. Its products and systems include wellhead systems, hydraulic fracturing systems, production, separation, and flow processing systems, and measurement products and integrated systems.</v>
    <v>35000</v>
    <v>New York Stock Exchange</v>
    <v>XNYS</v>
    <v>XNYS</v>
    <v>1 St. Paul's Churchyard, LONDON, UNITED KINGDOM-NA, EC4M 8AP GB</v>
    <v>7.18</v>
    <v>2005</v>
    <v>Oil &amp; Gas Related Equipment and Services</v>
    <v>Stock</v>
    <v>44456.958333367969</v>
    <v>2006</v>
    <v>6.94</v>
    <v>3177438000</v>
    <v>TECHNIPFMC PLC</v>
    <v>TECHNIPFMC PLC</v>
    <v>7.09</v>
    <v>15.146000000000001</v>
    <v>7.12</v>
    <v>7.05</v>
    <v>6.97</v>
    <v>450700500</v>
    <v>FTI</v>
    <v>TECHNIPFMC PLC (XNYS:FTI)</v>
    <v>9815018</v>
    <v>5384044</v>
    <v>2015</v>
  </rv>
  <rv s="4">
    <v>2007</v>
  </rv>
  <rv s="0">
    <v>http://en.wikipedia.org/wiki/Teleflex</v>
    <v>Wikipedia</v>
  </rv>
  <rv s="1">
    <v>0</v>
    <v>2009</v>
  </rv>
  <rv s="2">
    <v>6</v>
    <v>https://www.bing.com/th?id=AMMS_5626b7eb13eb871ca9fc73b39b0f7f8a&amp;qlt=95</v>
    <v>2010</v>
    <v>0</v>
    <v>https://www.bing.com/images/search?form=xlimg&amp;q=teleflex</v>
    <v>Image of TELEFLEX INCORPORATED</v>
  </rv>
  <rv s="0">
    <v>https://www.bing.com/financeapi/forcetrigger?t=a245u2&amp;q=XNYS%3aTFX&amp;form=skydnc</v>
    <v>Learn more on Bing</v>
  </rv>
  <rv s="3">
    <v>en-US</v>
    <v>a245u2</v>
    <v>268435456</v>
    <v>1</v>
    <v>Powered by Refinitiv</v>
    <v>0</v>
    <v>TELEFLEX INCORPORATED (XNYS:TFX)</v>
    <v>3</v>
    <v>4</v>
    <v>Finance</v>
    <v>5</v>
    <v>449.375</v>
    <v>312.33</v>
    <v>1.1785000000000001</v>
    <v>-0.4</v>
    <v>0</v>
    <v>-1.036E-3</v>
    <v>0</v>
    <v>USD</v>
    <v>Teleflex Incorporated is a provider of medical technology products. The Company primarily designs, develops, manufactures and supplies single-use medical devices used by hospitals and healthcare providers for common diagnostic and therapeutic procedures in critical care and surgical applications. The Company operates through four segments: Americas; Europe, Middle East and Africa (EMEA); Asia (Asia Pacific), and Original Equipment Manufacturer and Development Services (OEM). Its product categories include vascular access, anesthesia, interventional, surgical, interventional urology, and urology. The Company's specialty product line of urology products provides bladder management. The product portfolio consists of a range of catheters, including Foley, intermittent, external and suprapubic; urine collectors; catheterization accessories, and products for operative endourology marketed under the Rusch brand name.</v>
    <v>14000</v>
    <v>New York Stock Exchange</v>
    <v>XNYS</v>
    <v>XNYS</v>
    <v>550 E Swedesford Rd Ste 400, WAYNE, PA, 19087-1601 US</v>
    <v>387.88</v>
    <v>2011</v>
    <v>Healthcare Equipment &amp; Supplies</v>
    <v>Stock</v>
    <v>44456.958333356248</v>
    <v>2012</v>
    <v>382.34</v>
    <v>18045120000</v>
    <v>TELEFLEX INCORPORATED</v>
    <v>TELEFLEX INCORPORATED</v>
    <v>383.27</v>
    <v>52.0413</v>
    <v>385.97</v>
    <v>385.57</v>
    <v>385.57</v>
    <v>46801140</v>
    <v>TFX</v>
    <v>TELEFLEX INCORPORATED (XNYS:TFX)</v>
    <v>251426</v>
    <v>223775</v>
    <v>1943</v>
  </rv>
  <rv s="4">
    <v>2013</v>
  </rv>
  <rv s="0">
    <v>http://en.wikipedia.org/wiki/Texas_Instruments</v>
    <v>Wikipedia</v>
  </rv>
  <rv s="1">
    <v>0</v>
    <v>2015</v>
  </rv>
  <rv s="2">
    <v>6</v>
    <v>https://www.bing.com/th?id=AMMS_f9177144b1334310e4aaa8bd125535fd&amp;qlt=95</v>
    <v>2016</v>
    <v>0</v>
    <v>https://www.bing.com/images/search?form=xlimg&amp;q=texas+instruments</v>
    <v>Image of TEXAS INSTRUMENTS INCORPORATED</v>
  </rv>
  <rv s="0">
    <v>https://www.bing.com/financeapi/forcetrigger?t=a24p1h&amp;q=XNAS%3aTXN&amp;form=skydnc</v>
    <v>Learn more on Bing</v>
  </rv>
  <rv s="3">
    <v>en-US</v>
    <v>a24p1h</v>
    <v>268435456</v>
    <v>1</v>
    <v>Powered by Refinitiv</v>
    <v>0</v>
    <v>TEXAS INSTRUMENTS INCORPORATED (XNAS:TXN)</v>
    <v>3</v>
    <v>4</v>
    <v>Finance</v>
    <v>5</v>
    <v>197.59</v>
    <v>134.12</v>
    <v>0.99850000000000005</v>
    <v>-0.56999999999999995</v>
    <v>-1.2740000000000002E-3</v>
    <v>-2.8960000000000001E-3</v>
    <v>-0.25</v>
    <v>USD</v>
    <v>Texas Instruments Incorporated designs, makes and sells semiconductors to electronics designers and manufacturers across the world. The Company operates through segments such as Analog and Embedded Processing. The Company's Analog segment's product lines includes Power and Signal Chain. Power includes products that help customers manage power in electronic systems in all end markets. Signal Chain includes products that sense, condition and measure signals to allow information to be transferred or converted for processing and control. Its Embedded Processing segment includes microcontrollers, digital signal processors (DSPs) and applications processors. Microcontrollers are systems with a processor core, memory and peripherals that are designed to control a set of tasks for electronic equipment. DSPs perform mathematical computations to process digital data. Applications processors are designed for computing activity.</v>
    <v>30000</v>
    <v>Nasdaq Stock Market</v>
    <v>XNAS</v>
    <v>XNAS</v>
    <v>12500 T I Blvd, DALLAS, TX, 75243-0592 US</v>
    <v>197.31</v>
    <v>2017</v>
    <v>Semiconductors &amp; Semiconductor Equipment</v>
    <v>Stock</v>
    <v>44456.99841396953</v>
    <v>2018</v>
    <v>194.60499999999999</v>
    <v>181180000000</v>
    <v>TEXAS INSTRUMENTS INCORPORATED</v>
    <v>TEXAS INSTRUMENTS INCORPORATED</v>
    <v>197.31</v>
    <v>27.4498</v>
    <v>196.82</v>
    <v>196.25</v>
    <v>196</v>
    <v>923210000</v>
    <v>TXN</v>
    <v>TEXAS INSTRUMENTS INCORPORATED (XNAS:TXN)</v>
    <v>5819573</v>
    <v>3087700</v>
    <v>1938</v>
  </rv>
  <rv s="4">
    <v>2019</v>
  </rv>
  <rv s="0">
    <v>http://en.wikipedia.org/wiki/Textron</v>
    <v>Wikipedia</v>
  </rv>
  <rv s="1">
    <v>0</v>
    <v>2021</v>
  </rv>
  <rv s="2">
    <v>6</v>
    <v>https://www.bing.com/th?id=AMMS_22a2e6af33fcafc19fd065640a3b71c7&amp;qlt=95</v>
    <v>2022</v>
    <v>0</v>
    <v>https://www.bing.com/images/search?form=xlimg&amp;q=textron</v>
    <v>Image of TEXTRON INC.</v>
  </rv>
  <rv s="0">
    <v>https://www.bing.com/financeapi/forcetrigger?t=a24p77&amp;q=XNYS%3aTXT&amp;form=skydnc</v>
    <v>Learn more on Bing</v>
  </rv>
  <rv s="3">
    <v>en-US</v>
    <v>a24p77</v>
    <v>268435456</v>
    <v>1</v>
    <v>Powered by Refinitiv</v>
    <v>0</v>
    <v>TEXTRON INC. (XNYS:TXT)</v>
    <v>3</v>
    <v>4</v>
    <v>Finance</v>
    <v>5</v>
    <v>74.799000000000007</v>
    <v>31.82</v>
    <v>1.8008999999999999</v>
    <v>-0.17</v>
    <v>0</v>
    <v>-2.477E-3</v>
    <v>0</v>
    <v>USD</v>
    <v>Textron Inc. is a multi-industry company engaged in aircraft, defense, industrial and finance businesses to provide customers with products and services across the world. The Company operates through five segments: Textron Aviation, Bell, Textron Systems, Industrial and Finance. The Textron Aviation segment is engaged in general aviation. The Bell segment supplies military helicopters and support to the United States Government and to military customers outside the United States. The Textron Systems segment is a supplier to the defense, aerospace and general aviation markets. The Industrial segment designs and manufactures a range of products within three product lines: fuel systems and functional components, and specialized vehicles and equipment. The Finance segment is a commercial finance business that consists of Textron Financial Corporation (TFC) and its subsidiaries.</v>
    <v>33000</v>
    <v>New York Stock Exchange</v>
    <v>XNYS</v>
    <v>XNYS</v>
    <v>40 WESTMINSTER ST, PROVIDENCE, RI, 02903-2525 US</v>
    <v>68.97</v>
    <v>2023</v>
    <v>Aerospace &amp; Defense</v>
    <v>Stock</v>
    <v>44456.958333356248</v>
    <v>2024</v>
    <v>68.055000000000007</v>
    <v>15344490000</v>
    <v>TEXTRON INC.</v>
    <v>TEXTRON INC.</v>
    <v>68.495000000000005</v>
    <v>22.247599999999998</v>
    <v>68.63</v>
    <v>68.459999999999994</v>
    <v>68.459999999999994</v>
    <v>224138000</v>
    <v>TXT</v>
    <v>TEXTRON INC. (XNYS:TXT)</v>
    <v>2211514</v>
    <v>1050718</v>
    <v>1967</v>
  </rv>
  <rv s="4">
    <v>2025</v>
  </rv>
  <rv s="0">
    <v>http://en.wikipedia.org/wiki/Thermo_Fisher_Scientific</v>
    <v>Wikipedia</v>
  </rv>
  <rv s="1">
    <v>0</v>
    <v>2027</v>
  </rv>
  <rv s="2">
    <v>6</v>
    <v>https://www.bing.com/th?id=AMMS_e795eb77af5d5567d2894c42e73c3593&amp;qlt=95</v>
    <v>2028</v>
    <v>0</v>
    <v>https://www.bing.com/images/search?form=xlimg&amp;q=thermo+fisher+scientific</v>
    <v>Image of THERMO FISHER SCIENTIFIC INC.</v>
  </rv>
  <rv s="0">
    <v>https://www.bing.com/financeapi/forcetrigger?t=a24bsm&amp;q=XNYS%3aTMO&amp;form=skydnc</v>
    <v>Learn more on Bing</v>
  </rv>
  <rv s="3">
    <v>en-US</v>
    <v>a24bsm</v>
    <v>268435456</v>
    <v>1</v>
    <v>Powered by Refinitiv</v>
    <v>0</v>
    <v>THERMO FISHER SCIENTIFIC INC. (XNYS:TMO)</v>
    <v>3</v>
    <v>4</v>
    <v>Finance</v>
    <v>5</v>
    <v>609.29999999999995</v>
    <v>412.8</v>
    <v>0.73870000000000002</v>
    <v>36.36</v>
    <v>-2.9320000000000001E-3</v>
    <v>6.4878000000000005E-2</v>
    <v>-1.75</v>
    <v>USD</v>
    <v>Thermo Fisher Scientific Inc. develops, manufactures and sells a range of products. The Company operates through four segments: Life Sciences Solutions, Analytical Instruments, Specialty Diagnostics, and Laboratory Products and Services. It offers its products and services through various brands, including Thermo Scientific, Applied Biosystems, Invitrogen, Fisher Scientific and Unity Lab Services.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 range of applications in the laboratory. Specialty Diagnostics segment offers a wide range of diagnostic test kits, reagents, culture media, instruments and associated products. Its Laboratory Products and Services segment offers products and solutions needed for the laboratory.</v>
    <v>80000</v>
    <v>New York Stock Exchange</v>
    <v>XNYS</v>
    <v>XNYS</v>
    <v>168 3rd Ave, WALTHAM, MA, 02451-7551 US</v>
    <v>609.29999999999995</v>
    <v>2029</v>
    <v>Healthcare Equipment &amp; Supplies</v>
    <v>Stock</v>
    <v>44456.996816260937</v>
    <v>2030</v>
    <v>576</v>
    <v>234792400000</v>
    <v>THERMO FISHER SCIENTIFIC INC.</v>
    <v>THERMO FISHER SCIENTIFIC INC.</v>
    <v>597.05999999999995</v>
    <v>25.936599999999999</v>
    <v>560.44000000000005</v>
    <v>596.79999999999995</v>
    <v>595.04999999999995</v>
    <v>393418900</v>
    <v>TMO</v>
    <v>THERMO FISHER SCIENTIFIC INC. (XNYS:TMO)</v>
    <v>5284996</v>
    <v>983848</v>
    <v>1960</v>
  </rv>
  <rv s="4">
    <v>2031</v>
  </rv>
  <rv s="0">
    <v>http://it.wikipedia.org/wiki/TJX_Companies</v>
    <v>Wikipedia</v>
  </rv>
  <rv s="1">
    <v>0</v>
    <v>2033</v>
  </rv>
  <rv s="2">
    <v>6</v>
    <v>https://www.bing.com/th?id=AMMS_9e439ce716b818faba9bec0c5a121521&amp;qlt=95</v>
    <v>2034</v>
    <v>0</v>
    <v>https://www.bing.com/images/search?form=xlimg&amp;q=tjx+companies</v>
    <v>Image of THE TJX COMPANIES, INC.</v>
  </rv>
  <rv s="0">
    <v>https://www.bing.com/financeapi/forcetrigger?t=a249r7&amp;q=XNYS%3aTJX&amp;form=skydnc</v>
    <v>Learn more on Bing</v>
  </rv>
  <rv s="3">
    <v>en-US</v>
    <v>a249r7</v>
    <v>268435456</v>
    <v>1</v>
    <v>Powered by Refinitiv</v>
    <v>0</v>
    <v>THE TJX COMPANIES, INC. (XNYS:TJX)</v>
    <v>3</v>
    <v>4</v>
    <v>Finance</v>
    <v>5</v>
    <v>76.16</v>
    <v>50.06</v>
    <v>0.97789999999999999</v>
    <v>-7.0000000000000007E-2</v>
    <v>-1.4200000000000001E-4</v>
    <v>-9.9320000000000007E-4</v>
    <v>-0.01</v>
    <v>USD</v>
    <v>The TJX Companies, Inc. (TJX) is an off-price apparel and home fashions retailer in the United States and across the world. The Company operates through four segments: Marmaxx, HomeGoods, TJX Canada and TJX International. T.J. Maxx and Marshalls chains in the United States (Marmaxx) are collectively the off-price retailer in the United States with approximately 2,402 stores. The HomeGoods chain is an off-price retailer of home fashions in the United States with approximately 821 stores. The TJX Canada segment operates the Winners, HomeSense and Marshalls chains in Canada. Winners is the off-price apparel and home fashions retailer in Canada. HomeSense offers home fashions off-price concept in Canada. The Company operates approximately 102 Marshalls stores in Canada. The TJX International segment operates the T.K. Maxx and HomeSense chains in Europe. The Company operates approximately 602 T.K. Maxx stores in the United Kingdom, Ireland, Germany, Poland, Austria and the Netherlands.</v>
    <v>320000</v>
    <v>New York Stock Exchange</v>
    <v>XNYS</v>
    <v>XNYS</v>
    <v>770 Cochituate Rd, FRAMINGHAM, MA, 01701-4666 US</v>
    <v>71.118899999999996</v>
    <v>2035</v>
    <v>Diversified Retail</v>
    <v>Stock</v>
    <v>44456.975096539063</v>
    <v>2036</v>
    <v>69.77</v>
    <v>84670780000</v>
    <v>THE TJX COMPANIES, INC.</v>
    <v>THE TJX COMPANIES, INC.</v>
    <v>70</v>
    <v>34.3401</v>
    <v>70.48</v>
    <v>70.41</v>
    <v>70.400000000000006</v>
    <v>1202539000</v>
    <v>TJX</v>
    <v>THE TJX COMPANIES, INC. (XNYS:TJX)</v>
    <v>9208850</v>
    <v>6629424</v>
    <v>1962</v>
  </rv>
  <rv s="4">
    <v>2037</v>
  </rv>
  <rv s="0">
    <v>https://www.bing.com/financeapi/forcetrigger?t=a24jvh&amp;q=XNAS%3aTSCO&amp;form=skydnc</v>
    <v>Learn more on Bing</v>
  </rv>
  <rv s="5">
    <v>en-US</v>
    <v>a24jvh</v>
    <v>268435456</v>
    <v>1</v>
    <v>Powered by Refinitiv</v>
    <v>7</v>
    <v>TRACTOR SUPPLY COMPANY (XNAS:TSCO)</v>
    <v>8</v>
    <v>9</v>
    <v>Finance</v>
    <v>5</v>
    <v>210.15</v>
    <v>127.7801</v>
    <v>0.9859</v>
    <v>-2.2599999999999998</v>
    <v>-6.6620000000000004E-3</v>
    <v>-1.0792E-2</v>
    <v>-1.38</v>
    <v>USD</v>
    <v>Tractor Supply Company is an operator of rural lifestyle retail stores in the United States. The Company is focused on supplying the needs of recreational farmers and ranchers and others, as well as tradesmen and small businesses. It is engaged in the retail sale of products that support the rural lifestyle. The Company operates retail stores under the names Tractor Supply Company, Del's Feed &amp; Farm Supply and Petsense, and operates Websites under the names TractorSupply.com and Petsense.com. The Company's selection of merchandise consists of various product categories, including equine, livestock, pet and small animal products; hardware, truck, towing and tool products; seasonal products, including heating, lawn and garden items, power equipment, gifts and toys; work/recreational clothing and footwear, and maintenance products for agricultural and rural use. Its brands include 4health, JobSmart, Bit &amp; Bridle, Paws &amp; Claws, Blue Mountain, Redstone, Dumor, Equistages and Royal Wing.</v>
    <v>20000</v>
    <v>Nasdaq Stock Market</v>
    <v>XNAS</v>
    <v>XNAS</v>
    <v>5401 Virginia Way, BRENTWOOD, TN, 37027-7536 US</v>
    <v>209.26</v>
    <v>Specialty Retailers</v>
    <v>Stock</v>
    <v>44456.954959258597</v>
    <v>2039</v>
    <v>206</v>
    <v>23686330000</v>
    <v>TRACTOR SUPPLY COMPANY</v>
    <v>TRACTOR SUPPLY COMPANY</v>
    <v>208.28</v>
    <v>27.895700000000001</v>
    <v>209.42</v>
    <v>207.16</v>
    <v>205.78</v>
    <v>114338300</v>
    <v>TSCO</v>
    <v>TRACTOR SUPPLY COMPANY (XNAS:TSCO)</v>
    <v>1194686</v>
    <v>708755</v>
    <v>1982</v>
  </rv>
  <rv s="4">
    <v>2040</v>
  </rv>
  <rv s="0">
    <v>https://www.bing.com/financeapi/forcetrigger?t=a242qh&amp;q=XNYS%3aTDG&amp;form=skydnc</v>
    <v>Learn more on Bing</v>
  </rv>
  <rv s="5">
    <v>en-US</v>
    <v>a242qh</v>
    <v>268435456</v>
    <v>1</v>
    <v>Powered by Refinitiv</v>
    <v>7</v>
    <v>TRANSDIGM GROUP INCORPORATED (XNYS:TDG)</v>
    <v>8</v>
    <v>9</v>
    <v>Finance</v>
    <v>5</v>
    <v>688.03</v>
    <v>453.76</v>
    <v>1.6074999999999999</v>
    <v>5.34</v>
    <v>9.8370000000000009E-5</v>
    <v>8.8319999999999996E-3</v>
    <v>0.06</v>
    <v>USD</v>
    <v>TransDigm Group Incorporated is a designer, producer and supplier of engineered aircraft components for use on commercial and military aircraft in service. The Company operates through three segments: Power &amp; Control, Airframe and Non-aviation. The Power &amp; Control segment includes operations that primarily develop, produce and market systems and components that provide power to or control power of the aircraft utilizing electronic, fluid, power and mechanical motion control technologies. The Airframe segment includes operations that primarily develop, produce and market systems and components that are used in non-power airframe applications utilizing airframe and cabin structure technologies. The Non-aviation segment includes operations that primarily develop, produce and market products for non-aviation markets. Its product offerings include mechanical/electro-mechanical actuators and controls, hydraulic actuators and fuel valves, and seat belts and safety restraints.</v>
    <v>14200</v>
    <v>New York Stock Exchange</v>
    <v>XNYS</v>
    <v>XNYS</v>
    <v>1301 E 9th St Ste 3000, CLEVELAND, OH, 44114-1871 US</v>
    <v>612.87</v>
    <v>Aerospace &amp; Defense</v>
    <v>Stock</v>
    <v>44456.958333390627</v>
    <v>2042</v>
    <v>597.27</v>
    <v>33615280000</v>
    <v>TRANSDIGM GROUP INCORPORATED</v>
    <v>TRANSDIGM GROUP INCORPORATED</v>
    <v>598.53</v>
    <v>70.704599999999999</v>
    <v>604.6</v>
    <v>609.94000000000005</v>
    <v>610</v>
    <v>55112430</v>
    <v>TDG</v>
    <v>TRANSDIGM GROUP INCORPORATED (XNYS:TDG)</v>
    <v>762761</v>
    <v>221289</v>
    <v>2003</v>
  </rv>
  <rv s="4">
    <v>2043</v>
  </rv>
  <rv s="0">
    <v>http://tr.wikipedia.org/wiki/The_Travelers_Companies</v>
    <v>Wikipedia</v>
  </rv>
  <rv s="1">
    <v>1854</v>
    <v>2045</v>
  </rv>
  <rv s="2">
    <v>6</v>
    <v>https://www.bing.com/th?id=AMMS_8fe72c47eb9577851e2dcfe51b3f70eb&amp;qlt=95</v>
    <v>2046</v>
    <v>0</v>
    <v>https://www.bing.com/images/search?form=xlimg&amp;q=travelers+insurance</v>
    <v>Image of The Travelers Companies, Inc.</v>
  </rv>
  <rv s="0">
    <v>https://www.bing.com/financeapi/forcetrigger?t=a24j8m&amp;q=XNYS%3aTRV&amp;form=skydnc</v>
    <v>Learn more on Bing</v>
  </rv>
  <rv s="3">
    <v>en-US</v>
    <v>a24j8m</v>
    <v>268435456</v>
    <v>1</v>
    <v>Powered by Refinitiv</v>
    <v>0</v>
    <v>The Travelers Companies, Inc. (XNYS:TRV)</v>
    <v>3</v>
    <v>4</v>
    <v>Finance</v>
    <v>5</v>
    <v>163.29</v>
    <v>105.67</v>
    <v>0.77010000000000001</v>
    <v>-0.38</v>
    <v>0</v>
    <v>-2.4250000000000001E-3</v>
    <v>0</v>
    <v>USD</v>
    <v>The Travelers Companies, Inc. is a holding company principally engaged, through its subsidiaries, in providing a range of commercial and personal property and casualty insurance products and services to businesses, government units, associations and individuals. The Company's segments include Business Insurance, Bond &amp; Specialty Insurance, and Personal Insurance. The Business Insurance segment offers a range of property and casualty insurance and insurance related services to its clients, in the United States and in Canada, as well as in the United Kingdom, the Republic of Ireland, Brazil and throughout other parts of the world. The Bond &amp; Specialty Insurance segment provides surety, fidelity, management liability, professional liability, and other property and casualty coverages and related risk management services to its customers in the United States. The Personal Insurance segment writes a range of property and casualty insurance covering individuals' personal risks.</v>
    <v>30600</v>
    <v>New York Stock Exchange</v>
    <v>XNYS</v>
    <v>XNYS</v>
    <v>385 WASHINGTON ST, SAINT PAUL, MN, 55102-1309 US</v>
    <v>157.84</v>
    <v>2047</v>
    <v>Insurance</v>
    <v>Stock</v>
    <v>44456.958333344533</v>
    <v>2048</v>
    <v>155.65</v>
    <v>38993250000</v>
    <v>The Travelers Companies, Inc.</v>
    <v>The Travelers Companies, Inc.</v>
    <v>156.59</v>
    <v>10.5458</v>
    <v>156.66999999999999</v>
    <v>156.29</v>
    <v>156.29</v>
    <v>249492900</v>
    <v>TRV</v>
    <v>The Travelers Companies, Inc. (XNYS:TRV)</v>
    <v>2654937</v>
    <v>984289</v>
    <v>1853</v>
  </rv>
  <rv s="4">
    <v>2049</v>
  </rv>
  <rv s="0">
    <v>https://www.bing.com/financeapi/forcetrigger?t=a1o8mw&amp;q=XNYS%3aTFC&amp;form=skydnc</v>
    <v>Learn more on Bing</v>
  </rv>
  <rv s="5">
    <v>en-US</v>
    <v>a1o8mw</v>
    <v>268435456</v>
    <v>1</v>
    <v>Powered by Refinitiv</v>
    <v>7</v>
    <v>Truist Financial Corporation (XNYS:TFC)</v>
    <v>8</v>
    <v>9</v>
    <v>Finance</v>
    <v>5</v>
    <v>62.69</v>
    <v>34.86</v>
    <v>1.3302</v>
    <v>0.05</v>
    <v>-5.4219999999999997E-3</v>
    <v>9.0450000000000003E-4</v>
    <v>-0.3</v>
    <v>USD</v>
    <v>Truist Financial Corporation (Truist) is a financial holding company. The Company operates through its commercial bank subsidiary, Truist Bank (the Bank), and other nonbank subsidiaries. It provides a range of banking services to commercial and consumer clients, which includes asset management, automobile lending, bankcard lending, consumer lending, home equity lending, insurance, investment brokerage services, mobile/online banking, payment solutions, private equity investments, retail deposit services, small business lending and student lending. Its services also include capital markets services, commercial deposit and treasury services, commercial finance, commercial mortgage lending, corporate banking, governmental finance, floor plan lending, leasing, investment banking services, treasury and payment solutions and supply chain financing. Truist operates in three segments: Consumer Banking and Wealth, Corporate and Commercial Banking, and Insurance Holdings.</v>
    <v>52294</v>
    <v>New York Stock Exchange</v>
    <v>XNYS</v>
    <v>XNYS</v>
    <v>214 N. Tryon St., CHARLOTTE, NC, 28202 US</v>
    <v>56.08</v>
    <v>Banking Services</v>
    <v>Stock</v>
    <v>44456.958333344533</v>
    <v>2051</v>
    <v>55.11</v>
    <v>73856170000</v>
    <v>Truist Financial Corporation</v>
    <v>Truist Financial Corporation</v>
    <v>55.15</v>
    <v>14.458</v>
    <v>55.28</v>
    <v>55.33</v>
    <v>55.03</v>
    <v>1334831000</v>
    <v>TFC</v>
    <v>Truist Financial Corporation (XNYS:TFC)</v>
    <v>19623651</v>
    <v>3846728</v>
    <v>1968</v>
  </rv>
  <rv s="4">
    <v>2052</v>
  </rv>
  <rv s="0">
    <v>http://no.wikipedia.org/wiki/Twitter</v>
    <v>Wikipedia</v>
  </rv>
  <rv s="1">
    <v>0</v>
    <v>2054</v>
  </rv>
  <rv s="2">
    <v>6</v>
    <v>https://www.bing.com/th?id=AMMS_e616448e16a88dfcb98701516863e901&amp;qlt=95</v>
    <v>2055</v>
    <v>0</v>
    <v>https://www.bing.com/images/search?form=xlimg&amp;q=twitter</v>
    <v>Image of TWITTER, INC.</v>
  </rv>
  <rv s="0">
    <v>https://www.bing.com/financeapi/forcetrigger?t=a24op2&amp;q=XNYS%3aTWTR&amp;form=skydnc</v>
    <v>Learn more on Bing</v>
  </rv>
  <rv s="3">
    <v>en-US</v>
    <v>a24op2</v>
    <v>268435456</v>
    <v>1</v>
    <v>Powered by Refinitiv</v>
    <v>0</v>
    <v>TWITTER, INC. (XNYS:TWTR)</v>
    <v>3</v>
    <v>4</v>
    <v>Finance</v>
    <v>5</v>
    <v>80.75</v>
    <v>38.93</v>
    <v>0.80640000000000001</v>
    <v>0.18</v>
    <v>-4.8019999999999998E-3</v>
    <v>2.8899999999999998E-3</v>
    <v>-0.3</v>
    <v>USD</v>
    <v>Twitter, Inc. offers products and services for users, advertisers, developers and data partners. The Company's products and services include Twitter, Promoted Tweets, Promoted Accounts and Promoted Trends. Its Twitter is a platform for public self-expression and conversation in real time. Its Promoted Products enable its advertisers to promote their brands, products and services, amplify their visibility and reach, and extend the conversation around their advertising campaigns. Promoted Accounts appear in the same format and place as accounts suggested by its Who to Follow recommendation engine, or in some cases, in Tweets in an individual’s timeline. Promoted Trends appear at the top of the list of trending topics or timeline for an entire day in a particular country or on a global basis. Its MoPub is a mobile-focused advertising exchange. Twitter Audience Platform is an advertising offering.</v>
    <v>5500</v>
    <v>New York Stock Exchange</v>
    <v>XNYS</v>
    <v>XNYS</v>
    <v>1355 Market St Ste 900, SAN FRANCISCO, CA, 94103-1337 US</v>
    <v>62.98</v>
    <v>2056</v>
    <v>Software &amp; IT Services</v>
    <v>Stock</v>
    <v>44456.999738182814</v>
    <v>2057</v>
    <v>61.65</v>
    <v>49848970000</v>
    <v>TWITTER, INC.</v>
    <v>TWITTER, INC.</v>
    <v>62.1</v>
    <v>132.8853</v>
    <v>62.29</v>
    <v>62.47</v>
    <v>62.17</v>
    <v>797966600</v>
    <v>TWTR</v>
    <v>TWITTER, INC. (XNYS:TWTR)</v>
    <v>9813245</v>
    <v>8785300</v>
    <v>2007</v>
  </rv>
  <rv s="4">
    <v>2058</v>
  </rv>
  <rv s="0">
    <v>https://www.bing.com/financeapi/forcetrigger?t=a24km7&amp;q=XNYS%3aTSN&amp;form=skydnc</v>
    <v>Learn more on Bing</v>
  </rv>
  <rv s="5">
    <v>en-US</v>
    <v>a24km7</v>
    <v>268435456</v>
    <v>1</v>
    <v>Powered by Refinitiv</v>
    <v>7</v>
    <v>TYSON FOODS, INC. (XNYS:TSN)</v>
    <v>8</v>
    <v>9</v>
    <v>Finance</v>
    <v>5</v>
    <v>82.444999999999993</v>
    <v>55.82</v>
    <v>0.8347</v>
    <v>0.01</v>
    <v>-3.9569999999999996E-3</v>
    <v>1.3190000000000001E-4</v>
    <v>-0.3</v>
    <v>USD</v>
    <v>Tyson Foods, Inc. is a food company, which produces a range of frozen and refrigerated food products. The Company operates a portfolio of products and brands including Tyson, Jimmy Dean, Hillshire Farm, Ball Park, Wright, Aidells, ibp, and State Fair. The Company's business segments include Beef, Pork, Chicken and Prepared Foods. Its integrated operations consist of breeding stock, contract farmers, feed production, processing, further-processing, marketing and transportation of chicken and related products, including animal and pet food ingredients. It also processes live fed cattle and hogs and fabricates dressed beef and pork carcasses into primal and sub-primal meat cuts, case-ready beef and pork and fully-cooked meats. Its products are marketed and sold to grocery retailers, grocery wholesalers, meat distributors, warehouse club stores, military commissaries, industrial food processing companies, chain restaurants or their distributors.</v>
    <v>139000</v>
    <v>New York Stock Exchange</v>
    <v>XNYS</v>
    <v>XNYS</v>
    <v>2200 W Don Tyson Pkwy, SPRINGDALE, AR, 72762-6901 US</v>
    <v>76.180000000000007</v>
    <v>Food &amp; Tobacco</v>
    <v>Stock</v>
    <v>44456.958333367969</v>
    <v>2060</v>
    <v>75.290000000000006</v>
    <v>27657460000</v>
    <v>TYSON FOODS, INC.</v>
    <v>TYSON FOODS, INC.</v>
    <v>75.400000000000006</v>
    <v>13.0465</v>
    <v>75.8</v>
    <v>75.81</v>
    <v>75.510000000000005</v>
    <v>364826100</v>
    <v>TSN</v>
    <v>TYSON FOODS, INC. (XNYS:TSN)</v>
    <v>2566229</v>
    <v>1693073</v>
    <v>1986</v>
  </rv>
  <rv s="4">
    <v>2061</v>
  </rv>
  <rv s="0">
    <v>https://www.bing.com/financeapi/forcetrigger?t=a24tfr&amp;q=XNYS%3aUDR&amp;form=skydnc</v>
    <v>Learn more on Bing</v>
  </rv>
  <rv s="5">
    <v>en-US</v>
    <v>a24tfr</v>
    <v>268435456</v>
    <v>1</v>
    <v>Powered by Refinitiv</v>
    <v>7</v>
    <v>UDR, INC. (XNYS:UDR)</v>
    <v>8</v>
    <v>9</v>
    <v>Finance</v>
    <v>5</v>
    <v>56.305</v>
    <v>29.34</v>
    <v>0.73660000000000003</v>
    <v>-0.56999999999999995</v>
    <v>-4.7010000000000006E-5</v>
    <v>-1.0605E-2</v>
    <v>-2.5000000000000001E-3</v>
    <v>USD</v>
    <v>UDR, Inc. is a self-administered real estate investment trust. The Company owns, operates, acquires, renovates, develops, redevelops, disposes of and manages multifamily apartment communities generally located in various markets across the United States. The Company's segments are Same-Store Communities and Non-Mature Communities/Other. As of December 31, 2016, the Company's consolidated real estate portfolio included 127 communities located in 18 markets, with a total of 39,454 completed apartment homes. As of December 31, 2016, the Company also had an ownership interest in 27 communities containing 6,849 apartment homes through unconsolidated joint ventures or partnerships. As of December 31, 2016, the Company's properties were in various locations, such as Orange County, San Francisco and Los Angeles in California; Seattle, Washington; Richmond, Virginia; Baltimore, Maryland; Orlando and Tampa in Florida; Nashville, Tennessee, and Dallas and Austin in Texas.</v>
    <v>1263</v>
    <v>New York Stock Exchange</v>
    <v>XNYS</v>
    <v>XNYS</v>
    <v>1745 Shea Center Dr Ste 200, HIGHLANDS RANCH, CO, 80129-1540 US</v>
    <v>53.86</v>
    <v>Residential &amp; Commercial REIT</v>
    <v>Stock</v>
    <v>44456.958333367969</v>
    <v>2063</v>
    <v>52.98</v>
    <v>15786320000</v>
    <v>UDR, INC.</v>
    <v>UDR, INC.</v>
    <v>53.43</v>
    <v>1250.5809999999999</v>
    <v>53.75</v>
    <v>53.18</v>
    <v>53.177500000000002</v>
    <v>296846900</v>
    <v>UDR</v>
    <v>UDR, INC. (XNYS:UDR)</v>
    <v>7464795</v>
    <v>1655617</v>
    <v>2003</v>
  </rv>
  <rv s="4">
    <v>2064</v>
  </rv>
  <rv s="0">
    <v>http://de.wikipedia.org/wiki/Ulta_Beauty</v>
    <v>Wikipedia</v>
  </rv>
  <rv s="1">
    <v>0</v>
    <v>2066</v>
  </rv>
  <rv s="2">
    <v>6</v>
    <v>https://www.bing.com/th?id=AMMS_1e0509991c0e27fe9607999f2564a996&amp;qlt=95</v>
    <v>2067</v>
    <v>0</v>
    <v>https://www.bing.com/images/search?form=xlimg&amp;q=ulta+beauty</v>
    <v>Image of ULTA BEAUTY, INC.</v>
  </rv>
  <rv s="0">
    <v>https://www.bing.com/financeapi/forcetrigger?t=a24war&amp;q=XNAS%3aULTA&amp;form=skydnc</v>
    <v>Learn more on Bing</v>
  </rv>
  <rv s="3">
    <v>en-US</v>
    <v>a24war</v>
    <v>268435456</v>
    <v>1</v>
    <v>Powered by Refinitiv</v>
    <v>0</v>
    <v>ULTA BEAUTY, INC. (XNAS:ULTA)</v>
    <v>3</v>
    <v>4</v>
    <v>Finance</v>
    <v>5</v>
    <v>414.98</v>
    <v>200.5</v>
    <v>1.7044999999999999</v>
    <v>-3.27</v>
    <v>-5.3820000000000005E-3</v>
    <v>-8.5529999999999998E-3</v>
    <v>-2.04</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16000</v>
    <v>Nasdaq Stock Market</v>
    <v>XNAS</v>
    <v>XNAS</v>
    <v>1000 Remington Blvd Ste 120, BOLINGBROOK, IL, 60440-4708 US</v>
    <v>385.60719999999998</v>
    <v>2068</v>
    <v>Specialty Retailers</v>
    <v>Stock</v>
    <v>44456.965403448441</v>
    <v>2069</v>
    <v>377.88</v>
    <v>20604240000</v>
    <v>ULTA BEAUTY, INC.</v>
    <v>ULTA BEAUTY, INC.</v>
    <v>380.46</v>
    <v>29.3872</v>
    <v>382.32</v>
    <v>379.05</v>
    <v>377.01</v>
    <v>54357570</v>
    <v>ULTA</v>
    <v>ULTA BEAUTY, INC. (XNAS:ULTA)</v>
    <v>629933</v>
    <v>755230</v>
    <v>2016</v>
  </rv>
  <rv s="4">
    <v>2070</v>
  </rv>
  <rv s="0">
    <v>https://www.bing.com/financeapi/forcetrigger?t=a251gh&amp;q=XNYS%3aUSB&amp;form=skydnc</v>
    <v>Learn more on Bing</v>
  </rv>
  <rv s="5">
    <v>en-US</v>
    <v>a251gh</v>
    <v>268435456</v>
    <v>1</v>
    <v>Powered by Refinitiv</v>
    <v>7</v>
    <v>U.S. BANCORP (XNYS:USB)</v>
    <v>8</v>
    <v>9</v>
    <v>Finance</v>
    <v>5</v>
    <v>62.47</v>
    <v>34.17</v>
    <v>1.1583000000000001</v>
    <v>-0.09</v>
    <v>-5.2450000000000001E-4</v>
    <v>-1.5759999999999999E-3</v>
    <v>-2.9899999999999999E-2</v>
    <v>USD</v>
    <v>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bank and trust subsidiaries provide a range of asset management and fiduciary services for individuals, estates, foundations, business corporations and charitable organizations.</v>
    <v>68108</v>
    <v>New York Stock Exchange</v>
    <v>XNYS</v>
    <v>XNYS</v>
    <v>800 Nicollet Mall, MINNEAPOLIS, MN, 55402-7000 US</v>
    <v>57.5</v>
    <v>Banking Services</v>
    <v>Stock</v>
    <v>44456.970939525003</v>
    <v>2072</v>
    <v>56.86</v>
    <v>84524320000</v>
    <v>U.S. BANCORP</v>
    <v>U.S. BANCORP</v>
    <v>56.87</v>
    <v>12.234500000000001</v>
    <v>57.1</v>
    <v>57.01</v>
    <v>56.9801</v>
    <v>1482623000</v>
    <v>USB</v>
    <v>U.S. BANCORP (XNYS:USB)</v>
    <v>10014326</v>
    <v>4610467</v>
    <v>1929</v>
  </rv>
  <rv s="4">
    <v>2073</v>
  </rv>
  <rv s="0">
    <v>https://www.bing.com/financeapi/forcetrigger?t=a24qf2&amp;q=XNYS%3aUAA&amp;form=skydnc</v>
    <v>Learn more on Bing</v>
  </rv>
  <rv s="5">
    <v>en-US</v>
    <v>a24qf2</v>
    <v>268435456</v>
    <v>1</v>
    <v>Powered by Refinitiv</v>
    <v>7</v>
    <v>UNDER ARMOUR, INC. (XNYS:UAA)</v>
    <v>8</v>
    <v>9</v>
    <v>Finance</v>
    <v>5</v>
    <v>26.45</v>
    <v>10.51</v>
    <v>1.3096000000000001</v>
    <v>-0.31</v>
    <v>-3.3219999999999999E-3</v>
    <v>-1.4499999999999999E-2</v>
    <v>-7.0000000000000007E-2</v>
    <v>USD</v>
    <v>Under Armour, Inc. is engaged in the development, marketing and distribution of branded performance apparel, footwear and accessories for men, women and youth. The Company's segments include North America, consisting of the United States and Canada; Europe, the Middle East and Africa (EMEA); Asia-Pacific; Latin America, and Connected Fitness. Its products are sold across the world and worn by athletes at all levels, from youth to professional, on playing fields around the globe, as well as by consumers with active lifestyles. The Company sells its branded apparel, footwear and accessories in North America through its wholesale and direct to consumer channels. As of December 31, 2016, the Company had approximately 151 factory house stores in North America primarily located in outlet centers throughout the United States. In addition, the Company distributes its products in North America through third-party logistics providers with primary locations in Canada, New Jersey and Florida.</v>
    <v>7000</v>
    <v>New York Stock Exchange</v>
    <v>XNYS</v>
    <v>XNYS</v>
    <v>1020 Hull St Fl 3, BALTIMORE, MD, 21230-5356 US</v>
    <v>21.72</v>
    <v>Textiles &amp; Apparel</v>
    <v>Stock</v>
    <v>44456.999815080468</v>
    <v>2075</v>
    <v>20.931000000000001</v>
    <v>9216166000</v>
    <v>UNDER ARMOUR, INC.</v>
    <v>UNDER ARMOUR, INC.</v>
    <v>21.21</v>
    <v>26.966999999999999</v>
    <v>21.38</v>
    <v>21.07</v>
    <v>21</v>
    <v>468239100</v>
    <v>UAA</v>
    <v>UNDER ARMOUR, INC. (XNYS:UAA)</v>
    <v>7674312</v>
    <v>4722080</v>
    <v>1996</v>
  </rv>
  <rv s="4">
    <v>2076</v>
  </rv>
  <rv s="0">
    <v>https://www.bing.com/financeapi/forcetrigger?t=a24qc7&amp;q=XNYS%3aUA&amp;form=skydnc</v>
    <v>Learn more on Bing</v>
  </rv>
  <rv s="5">
    <v>en-US</v>
    <v>a24qc7</v>
    <v>268435456</v>
    <v>1</v>
    <v>Powered by Refinitiv</v>
    <v>7</v>
    <v>UNDER ARMOUR, INC. (XNYS:UA)</v>
    <v>8</v>
    <v>9</v>
    <v>Finance</v>
    <v>5</v>
    <v>22.16</v>
    <v>9.2050000000000001</v>
    <v>1.3096000000000001</v>
    <v>-0.37</v>
    <v>1.0858000000000001E-2</v>
    <v>-1.9691E-2</v>
    <v>0.2</v>
    <v>USD</v>
    <v>Under Armour, Inc. is engaged in the development, marketing and distribution of branded performance apparel, footwear and accessories for men, women and youth. The Company's segments include North America, consisting of the United States and Canada; Europe, the Middle East and Africa (EMEA); Asia-Pacific; Latin America, and Connected Fitness. Its products are sold across the world and worn by athletes at all levels, from youth to professional, on playing fields around the globe, as well as by consumers with active lifestyles. The Company sells its branded apparel, footwear and accessories in North America through its wholesale and direct to consumer channels. As of December 31, 2016, the Company had approximately 151 factory house stores in North America primarily located in outlet centers throughout the United States. In addition, the Company distributes its products in North America through third-party logistics providers with primary locations in Canada, New Jersey and Florida.</v>
    <v>7000</v>
    <v>New York Stock Exchange</v>
    <v>XNYS</v>
    <v>XNYS</v>
    <v>1020 Hull St Fl 3, BALTIMORE, MD, 21230-5356 US</v>
    <v>19.04</v>
    <v>Textiles &amp; Apparel</v>
    <v>Stock</v>
    <v>44456.991243680466</v>
    <v>2078</v>
    <v>18.34</v>
    <v>9216166000</v>
    <v>UNDER ARMOUR, INC.</v>
    <v>UNDER ARMOUR, INC.</v>
    <v>18.559999999999999</v>
    <v>72.269199999999998</v>
    <v>18.79</v>
    <v>18.420000000000002</v>
    <v>18.62</v>
    <v>468239100</v>
    <v>UA</v>
    <v>UNDER ARMOUR, INC. (XNYS:UA)</v>
    <v>4803686</v>
    <v>2802381</v>
    <v>1996</v>
  </rv>
  <rv s="4">
    <v>2079</v>
  </rv>
  <rv s="0">
    <v>http://en.wikipedia.org/wiki/Union_Pacific_Railroad</v>
    <v>Wikipedia</v>
  </rv>
  <rv s="1">
    <v>0</v>
    <v>2081</v>
  </rv>
  <rv s="2">
    <v>6</v>
    <v>https://www.bing.com/th?id=AMMS_dfc11792cbfca3c0c91a20e3ee8d89e0&amp;qlt=95</v>
    <v>2082</v>
    <v>0</v>
    <v>https://www.bing.com/images/search?form=xlimg&amp;q=union+pacific+railroad</v>
    <v>Image of UNION PACIFIC CORPORATION</v>
  </rv>
  <rv s="0">
    <v>https://www.bing.com/financeapi/forcetrigger?t=a24xww&amp;q=XNYS%3aUNP&amp;form=skydnc</v>
    <v>Learn more on Bing</v>
  </rv>
  <rv s="3">
    <v>en-US</v>
    <v>a24xww</v>
    <v>268435456</v>
    <v>1</v>
    <v>Powered by Refinitiv</v>
    <v>0</v>
    <v>UNION PACIFIC CORPORATION (XNYS:UNP)</v>
    <v>3</v>
    <v>4</v>
    <v>Finance</v>
    <v>5</v>
    <v>231.26</v>
    <v>171.501</v>
    <v>1.1405000000000001</v>
    <v>-1.97</v>
    <v>3.971E-4</v>
    <v>-9.6830000000000006E-3</v>
    <v>0.08</v>
    <v>USD</v>
    <v>Union Pacific Corporation is a railroad operating company in the United States. The Company operates through its principal operating company, Union Pacific Railroad Company (UPRR). The Company connects approximately 23 states in the western two-thirds of the country by rail and maintains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 The Company's Railroad’s diversified business mix includes Bulk, Industrial, and Premium. It transports hazardous materials and other materials, including crude oil, ethanol, and toxic inhalation hazard (TIH) materials, such as chlorine, that pose risks in the event of a release or combustion.</v>
    <v>30066</v>
    <v>New York Stock Exchange</v>
    <v>XNYS</v>
    <v>XNYS</v>
    <v>1400 Douglas Street, OMAHA, NE, 68179 US</v>
    <v>204.565</v>
    <v>2083</v>
    <v>Freight &amp; Logistics Services</v>
    <v>Stock</v>
    <v>44456.997598043752</v>
    <v>2084</v>
    <v>200.84</v>
    <v>131383200000</v>
    <v>UNION PACIFIC CORPORATION</v>
    <v>UNION PACIFIC CORPORATION</v>
    <v>202.87</v>
    <v>23.1493</v>
    <v>203.44</v>
    <v>201.47</v>
    <v>201.55</v>
    <v>652122900</v>
    <v>UNP</v>
    <v>UNION PACIFIC CORPORATION (XNYS:UNP)</v>
    <v>7702971</v>
    <v>3018069</v>
    <v>1969</v>
  </rv>
  <rv s="4">
    <v>2085</v>
  </rv>
  <rv s="0">
    <v>https://www.bing.com/financeapi/forcetrigger?t=a24qnm&amp;q=XNAS%3aUAL&amp;form=skydnc</v>
    <v>Learn more on Bing</v>
  </rv>
  <rv s="5">
    <v>en-US</v>
    <v>a24qnm</v>
    <v>268435456</v>
    <v>1</v>
    <v>Powered by Refinitiv</v>
    <v>7</v>
    <v>UNITED AIRLINES HOLDINGS, INC. (XNAS:UAL)</v>
    <v>8</v>
    <v>9</v>
    <v>Finance</v>
    <v>5</v>
    <v>63.6999</v>
    <v>31.22</v>
    <v>1.5885</v>
    <v>7.0000000000000007E-2</v>
    <v>-2.245E-3</v>
    <v>1.5740000000000001E-3</v>
    <v>-0.1</v>
    <v>USD</v>
    <v>United Airlines Holdings Inc., formerly United Continental Holdings, Inc., is a holding company and its principal, wholly-owned subsidiary is United Airlines, Inc. (United). The Company transports people and cargo throughout North America and to destinations in Asia, Europe, the Middle East and Latin America. Through United and its regional carriers, it operates across six continents, with hubs at Newark Liberty International Airport (Newark), Chicago O'Hare International Airport (Chicago O'Hare), Denver International Airport (Denver), George Bush Intercontinental Airport (Houston Bush), Los Angeles International Airport (LAX), A.B. Won Pat International Airport (Guam), San Francisco International Airport (SFO) and Washington Dulles International Airport (Washington Dulles). It has contractual relationships with various regional carriers to provide regional aircraft service branded as United Express.</v>
    <v>84400</v>
    <v>Nasdaq Stock Market</v>
    <v>XNAS</v>
    <v>XNAS</v>
    <v>E. Anna Ha - Whqld, 233 South Wacker Drive, CHICAGO, IL, 60606 US</v>
    <v>45.5</v>
    <v>Passenger Transportation Services</v>
    <v>Stock</v>
    <v>44456.998221457812</v>
    <v>2087</v>
    <v>44.11</v>
    <v>14413720000</v>
    <v>UNITED AIRLINES HOLDINGS, INC.</v>
    <v>UNITED AIRLINES HOLDINGS, INC.</v>
    <v>44.78</v>
    <v>8.7719000000000005</v>
    <v>44.47</v>
    <v>44.54</v>
    <v>44.44</v>
    <v>323612900</v>
    <v>UAL</v>
    <v>UNITED AIRLINES HOLDINGS, INC. (XNAS:UAL)</v>
    <v>11743870</v>
    <v>10052760</v>
    <v>1968</v>
  </rv>
  <rv s="4">
    <v>2088</v>
  </rv>
  <rv s="0">
    <v>https://www.bing.com/financeapi/forcetrigger?t=a24xlh&amp;q=XNYS%3aUNH&amp;form=skydnc</v>
    <v>Learn more on Bing</v>
  </rv>
  <rv s="5">
    <v>en-US</v>
    <v>a24xlh</v>
    <v>268435456</v>
    <v>1</v>
    <v>Powered by Refinitiv</v>
    <v>7</v>
    <v>UNITEDHEALTH GROUP INCORPORATED (XNYS:UNH)</v>
    <v>8</v>
    <v>9</v>
    <v>Finance</v>
    <v>5</v>
    <v>431.35500000000002</v>
    <v>289.64</v>
    <v>0.77090000000000003</v>
    <v>3.32</v>
    <v>-6.1879999999999997E-4</v>
    <v>7.9649999999999999E-3</v>
    <v>-0.26</v>
    <v>USD</v>
    <v>UnitedHealth Group Incorporated is a diversified health care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includes UnitedHealthcare Employer &amp; Individual, UnitedHealthcare Medicare &amp; Retirement, UnitedHealthcare Community &amp; State, and UnitedHealthcare Global businesses. Optum serves the healthcare marketplace, including payers, care providers, employers, governments, life sciences companies and consumers, through its OptumHealth, OptumInsight and OptumRx businesses. OptumHealth focuses on care delivery, care management, wellness and consumer engagement, and health financial services. OptumInsight offers data, analytics, research, consulting, technology and managed services solutions. OptumRx provides an array of pharmacy care services.</v>
    <v>330000</v>
    <v>New York Stock Exchange</v>
    <v>XNYS</v>
    <v>XNYS</v>
    <v>9900 Bren Rd E, HOPKINS, MN, 55343-9664 US</v>
    <v>421.09</v>
    <v>Healthcare Providers &amp; Services</v>
    <v>Stock</v>
    <v>44456.999837175783</v>
    <v>2090</v>
    <v>414.97</v>
    <v>396176200000</v>
    <v>UNITEDHEALTH GROUP INCORPORATED</v>
    <v>UNITEDHEALTH GROUP INCORPORATED</v>
    <v>414.97</v>
    <v>27.529</v>
    <v>416.84</v>
    <v>420.16</v>
    <v>419.9</v>
    <v>942917400</v>
    <v>UNH</v>
    <v>UNITEDHEALTH GROUP INCORPORATED (XNYS:UNH)</v>
    <v>4534224</v>
    <v>2452364</v>
    <v>2015</v>
  </rv>
  <rv s="4">
    <v>2091</v>
  </rv>
  <rv s="0">
    <v>http://en.wikipedia.org/wiki/United_Parcel_Service</v>
    <v>Wikipedia</v>
  </rv>
  <rv s="1">
    <v>0</v>
    <v>2093</v>
  </rv>
  <rv s="2">
    <v>6</v>
    <v>https://www.bing.com/th?id=AMMS_5b37be53a6ed99b31f30d5033258ad9e&amp;qlt=95</v>
    <v>2094</v>
    <v>0</v>
    <v>https://www.bing.com/images/search?form=xlimg&amp;q=united+parcel+service</v>
    <v>Image of UNITED PARCEL SERVICE, INC.</v>
  </rv>
  <rv s="0">
    <v>https://www.bing.com/financeapi/forcetrigger?t=a24ynm&amp;q=XNYS%3aUPS&amp;form=skydnc</v>
    <v>Learn more on Bing</v>
  </rv>
  <rv s="3">
    <v>en-US</v>
    <v>a24ynm</v>
    <v>268435456</v>
    <v>1</v>
    <v>Powered by Refinitiv</v>
    <v>0</v>
    <v>UNITED PARCEL SERVICE, INC. (XNYS:UPS)</v>
    <v>3</v>
    <v>4</v>
    <v>Finance</v>
    <v>5</v>
    <v>219.59</v>
    <v>154.76</v>
    <v>1.0576000000000001</v>
    <v>-2.94</v>
    <v>-4.2099999999999999E-4</v>
    <v>-1.5236000000000001E-2</v>
    <v>-0.08</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U.S. Domestic Package and International Package are together referred to as global small package operations, which provides delivery services for express letters, documents, packages and palletized freight via air and ground services. The International Package segment includes the small package operations in Europe, Asia-Pacific, Canada, Latin America and Indian Subcontinent, Middle East and Africa (ISMEA). Supply Chain &amp; Freight consists of its forwarding, truckload brokerage, logistics and distribution, UPS Freight, UPS Capital and other businesses. Its services include transportation, distribution, contract logistics, ground freight, ocean freight, air freight, customs brokerage and insurance.</v>
    <v>543000</v>
    <v>New York Stock Exchange</v>
    <v>XNYS</v>
    <v>XNYS</v>
    <v>55 Glenlake Parkway Ne, ATLANTA, GA, 30328 US</v>
    <v>196.25</v>
    <v>2095</v>
    <v>Freight &amp; Logistics Services</v>
    <v>Stock</v>
    <v>44456.999901909374</v>
    <v>2096</v>
    <v>189.67</v>
    <v>165524200000</v>
    <v>UNITED PARCEL SERVICE, INC.</v>
    <v>UNITED PARCEL SERVICE, INC.</v>
    <v>192.56</v>
    <v>27.906099999999999</v>
    <v>192.97</v>
    <v>190.03</v>
    <v>189.95</v>
    <v>871042200</v>
    <v>UPS</v>
    <v>UNITED PARCEL SERVICE, INC. (XNYS:UPS)</v>
    <v>4505342</v>
    <v>2286206</v>
    <v>1999</v>
  </rv>
  <rv s="4">
    <v>2097</v>
  </rv>
  <rv s="0">
    <v>http://en.wikipedia.org/wiki/United_Rentals</v>
    <v>Wikipedia</v>
  </rv>
  <rv s="1">
    <v>0</v>
    <v>2099</v>
  </rv>
  <rv s="2">
    <v>6</v>
    <v>https://www.bing.com/th?id=AMMS_8bddfd3d284093f5e01477d5c35fe06b&amp;qlt=95</v>
    <v>2100</v>
    <v>0</v>
    <v>https://www.bing.com/images/search?form=xlimg&amp;q=united+rentals</v>
    <v>Image of UNITED RENTALS, INC.</v>
  </rv>
  <rv s="0">
    <v>https://www.bing.com/financeapi/forcetrigger?t=a24zec&amp;q=XNYS%3aURI&amp;form=skydnc</v>
    <v>Learn more on Bing</v>
  </rv>
  <rv s="3">
    <v>en-US</v>
    <v>a24zec</v>
    <v>268435456</v>
    <v>1</v>
    <v>Powered by Refinitiv</v>
    <v>0</v>
    <v>UNITED RENTALS, INC. (XNYS:URI)</v>
    <v>3</v>
    <v>4</v>
    <v>Finance</v>
    <v>5</v>
    <v>364.29989999999998</v>
    <v>159.01</v>
    <v>2.0234000000000001</v>
    <v>-4.74</v>
    <v>-8.7860000000000002E-5</v>
    <v>-1.3691999999999999E-2</v>
    <v>-0.03</v>
    <v>USD</v>
    <v>United Rentals, Inc. is a holding company that is engaged in the equipment rental business. The Company rents equipment to a varied customer base that includes construction and industrial companies, manufacturers, utilities, municipalities, homeowners, and government entities in the United States, Canada, and Europe. The Company’s segments include general rentals and trench, power and fluid solutions. The general rentals segment includes the rental of general construction and industrial equipment, and material handling equipment, aerial work platforms, such as boom lifts and scissor lifts, and general tools and light equipment, such as pressure washers, water pumps, and power tools. The trench, power and fluid solutions segment includes the rental of specialty construction products such as trench safety equipment, including trench shields, aluminum hydraulic shoring systems, slide rails, crossing plates, construction lasers, and line testing equipment for underground work.</v>
    <v>18250</v>
    <v>New York Stock Exchange</v>
    <v>XNYS</v>
    <v>XNYS</v>
    <v>100 Stamford Pl Fl 7, STAMFORD, CT, 06902-6740 US</v>
    <v>349.13</v>
    <v>2101</v>
    <v>Professional &amp; Commercial Services</v>
    <v>Stock</v>
    <v>44456.986002372658</v>
    <v>2102</v>
    <v>337.98</v>
    <v>24718340000</v>
    <v>UNITED RENTALS, INC.</v>
    <v>UNITED RENTALS, INC.</v>
    <v>343.5</v>
    <v>25.1265</v>
    <v>346.2</v>
    <v>341.46</v>
    <v>341.43</v>
    <v>72390140</v>
    <v>URI</v>
    <v>UNITED RENTALS, INC. (XNYS:URI)</v>
    <v>920031</v>
    <v>488308</v>
    <v>1998</v>
  </rv>
  <rv s="4">
    <v>2103</v>
  </rv>
  <rv s="0">
    <v>https://www.bing.com/financeapi/forcetrigger?t=an3wnm&amp;q=XSWX%3aUTX&amp;form=skydnc</v>
    <v>Learn more on Bing</v>
  </rv>
  <rv s="12">
    <v>en-US</v>
    <v>an3wnm</v>
    <v>268435456</v>
    <v>1</v>
    <v>Powered by Refinitiv</v>
    <v>21</v>
    <v>RAYTHEON TECHNOLOGIES CORPORATION (XSWX:UTX)</v>
    <v>8</v>
    <v>39</v>
    <v>Finance</v>
    <v>15</v>
    <v>125.59</v>
    <v>74.075000000000003</v>
    <v>1.5381</v>
    <v>0.59</v>
    <v>4.7199999999999994E-3</v>
    <v>CHF</v>
    <v>Raytheon Technologies Corp, formerly United Technologies Corporation, is an aerospace and defense company that is engaged in providing advanced systems and services for commercial, military and government customers worldwide. The Company's operations are classified into four principal business segments: Collins Aerospace Systems, which is a global provider of aerospace and defense products and aftermarket service solutions for aircraft manufacturers,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181000</v>
    <v>SIX Swiss Exchange</v>
    <v>XSWX</v>
    <v>XSWX</v>
    <v>870 WINTER STREET, WALTHAM, MA, 02451 US</v>
    <v>125.59</v>
    <v>Aerospace &amp; Defense</v>
    <v>Stock</v>
    <v>43640.646180555559</v>
    <v>2105</v>
    <v>125.59</v>
    <v>117159000000</v>
    <v>RAYTHEON TECHNOLOGIES CORPORATION</v>
    <v>RAYTHEON TECHNOLOGIES CORPORATION</v>
    <v>125.59</v>
    <v>97.3566</v>
    <v>125</v>
    <v>125.59</v>
    <v>1507878000</v>
    <v>UTX</v>
    <v>RAYTHEON TECHNOLOGIES CORPORATION (XSWX:UTX)</v>
    <v>74</v>
    <v>1934</v>
  </rv>
  <rv s="4">
    <v>2106</v>
  </rv>
  <rv s="0">
    <v>https://www.bing.com/financeapi/forcetrigger?t=a24v8m&amp;q=XNYS%3aUHS&amp;form=skydnc</v>
    <v>Learn more on Bing</v>
  </rv>
  <rv s="5">
    <v>en-US</v>
    <v>a24v8m</v>
    <v>268435456</v>
    <v>1</v>
    <v>Powered by Refinitiv</v>
    <v>7</v>
    <v>UNIVERSAL HEALTH SERVICES, INC. (XNYS:UHS)</v>
    <v>8</v>
    <v>9</v>
    <v>Finance</v>
    <v>5</v>
    <v>165</v>
    <v>99.47</v>
    <v>1.2163999999999999</v>
    <v>-0.97</v>
    <v>-1.713E-5</v>
    <v>-6.6039999999999996E-3</v>
    <v>-2.5000000000000001E-3</v>
    <v>USD</v>
    <v>Universal Health Services, Inc. is a holding company. The Company's principal business is owning and operating, through its subsidiaries, acute care hospitals and outpatient facilities, and behavioral healthcare facilities. The Company's segments include Acute Care Hospital Services, Behavioral Health Services and Other. As of August 1, 2018, the Company owned and/or operated more than 326 inpatient facilities, and 32 outpatient and other facilities, located in 37 states, Washington, District of Columbia, the United Kingdom, Puerto Rico and the United States Virgin Islands. The Company's hospitals provide a range of services, such as oncology, diagnostic care, coronary care, pediatric services, pharmacy services and/or behavioral health services. As of February 28, 2017, its acute care facilities located in the United States included 26 inpatient acute care hospitals; four free-standing emergency departments, and four outpatient surgery/cancer care centers and one surgical hospital.</v>
    <v>68100</v>
    <v>New York Stock Exchange</v>
    <v>XNYS</v>
    <v>XNYS</v>
    <v>367 S GULPH RD, KING OF PRUSSIA, PA, 19406-3121 US</v>
    <v>147.22</v>
    <v>Healthcare Providers &amp; Services</v>
    <v>Stock</v>
    <v>44456.958333344533</v>
    <v>2108</v>
    <v>144.51</v>
    <v>12129730000</v>
    <v>UNIVERSAL HEALTH SERVICES, INC.</v>
    <v>UNIVERSAL HEALTH SERVICES, INC.</v>
    <v>146.19</v>
    <v>11.625999999999999</v>
    <v>146.88999999999999</v>
    <v>145.91999999999999</v>
    <v>145.91749999999999</v>
    <v>83131030</v>
    <v>UHS</v>
    <v>UNIVERSAL HEALTH SERVICES, INC. (XNYS:UHS)</v>
    <v>1282020</v>
    <v>535907</v>
    <v>1979</v>
  </rv>
  <rv s="4">
    <v>2109</v>
  </rv>
  <rv s="0">
    <v>http://en.wikipedia.org/wiki/Unum</v>
    <v>Wikipedia</v>
  </rv>
  <rv s="1">
    <v>0</v>
    <v>2111</v>
  </rv>
  <rv s="2">
    <v>6</v>
    <v>https://www.bing.com/th?id=AMMS_cf2645717dbc16ce9a6beeaec7ae6a4a&amp;qlt=95</v>
    <v>2112</v>
    <v>0</v>
    <v>https://www.bing.com/images/search?form=xlimg&amp;q=unum</v>
    <v>Image of UNUM GROUP</v>
  </rv>
  <rv s="0">
    <v>https://www.bing.com/financeapi/forcetrigger?t=a24xu2&amp;q=XNYS%3aUNM&amp;form=skydnc</v>
    <v>Learn more on Bing</v>
  </rv>
  <rv s="3">
    <v>en-US</v>
    <v>a24xu2</v>
    <v>268435456</v>
    <v>1</v>
    <v>Powered by Refinitiv</v>
    <v>0</v>
    <v>UNUM GROUP (XNYS:UNM)</v>
    <v>3</v>
    <v>4</v>
    <v>Finance</v>
    <v>5</v>
    <v>31.98</v>
    <v>15.79</v>
    <v>1.7178</v>
    <v>-1.56</v>
    <v>1.0300999999999999E-2</v>
    <v>-6.0395000000000004E-2</v>
    <v>0.25</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26.37</v>
    <v>2113</v>
    <v>Insurance</v>
    <v>Stock</v>
    <v>44456.98743306641</v>
    <v>2114</v>
    <v>24.07</v>
    <v>4960634000</v>
    <v>UNUM GROUP</v>
    <v>UNUM GROUP</v>
    <v>25.89</v>
    <v>7.5193000000000003</v>
    <v>25.83</v>
    <v>24.27</v>
    <v>24.52</v>
    <v>204393600</v>
    <v>UNM</v>
    <v>UNUM GROUP (XNYS:UNM)</v>
    <v>48606502</v>
    <v>1738343</v>
    <v>1995</v>
  </rv>
  <rv s="4">
    <v>2115</v>
  </rv>
</rvData>
</file>

<file path=xl/richData/rdrichvaluestructure.xml><?xml version="1.0" encoding="utf-8"?>
<rvStructures xmlns="http://schemas.microsoft.com/office/spreadsheetml/2017/richdata" count="18">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s>
  <s t="_error">
    <k n="errorType" t="i"/>
    <k n="propagated" t="b"/>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mage" t="r"/>
    <k n="Industry" t="s"/>
    <k n="Instrument type" t="s"/>
    <k n="Last trade time"/>
    <k n="LearnMoreOnLink" t="r"/>
    <k n="Market cap"/>
    <k n="Name" t="s"/>
    <k n="Official name" t="s"/>
    <k n="P/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2">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Market cap</v>
      <v t="s">Beta</v>
      <v t="s">P/E</v>
      <v t="s">Shares outstanding</v>
      <v t="s">Description</v>
      <v t="s">Employees</v>
      <v t="s">Headquarters</v>
      <v t="s">Industry</v>
      <v t="s">Instrument type</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Currency</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40">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11</v>
      <v>2</v>
      <v>11</v>
      <v>3</v>
      <v>11</v>
      <v>11</v>
      <v>11</v>
      <v>5</v>
      <v>5</v>
      <v>6</v>
      <v>7</v>
      <v>11</v>
      <v>11</v>
      <v>11</v>
      <v>8</v>
      <v>9</v>
      <v>10</v>
      <v>5</v>
    </spb>
    <spb s="10">
      <v>Delayed 20 minutes</v>
      <v>from previous close</v>
      <v>from previous close</v>
      <v>GMT</v>
    </spb>
    <spb s="0">
      <v>3</v>
      <v>Name</v>
      <v>LearnMoreOnLink</v>
    </spb>
    <spb s="11">
      <v>12</v>
      <v>2</v>
      <v>2</v>
      <v>12</v>
      <v>3</v>
      <v>12</v>
      <v>4</v>
      <v>12</v>
      <v>12</v>
      <v>5</v>
      <v>5</v>
      <v>6</v>
      <v>13</v>
      <v>12</v>
      <v>8</v>
      <v>10</v>
      <v>5</v>
    </spb>
    <spb s="10">
      <v>Delayed 15 minutes</v>
      <v>from previous close</v>
      <v>from previous close</v>
      <v>GMT</v>
    </spb>
    <spb s="0">
      <v>4</v>
      <v>Name</v>
      <v>LearnMoreOnLink</v>
    </spb>
    <spb s="12">
      <v>1</v>
      <v>2</v>
      <v>1</v>
      <v>3</v>
      <v>1</v>
      <v>1</v>
      <v>1</v>
      <v>5</v>
      <v>5</v>
      <v>6</v>
      <v>7</v>
      <v>1</v>
      <v>1</v>
      <v>1</v>
      <v>5</v>
      <v>8</v>
      <v>9</v>
      <v>10</v>
      <v>5</v>
      <v>1</v>
      <v>1</v>
      <v>6</v>
    </spb>
    <spb s="0">
      <v>5</v>
      <v>Name</v>
      <v>LearnMoreOnLink</v>
    </spb>
    <spb s="13">
      <v>1</v>
      <v>2</v>
      <v>1</v>
      <v>3</v>
      <v>1</v>
      <v>1</v>
      <v>1</v>
      <v>5</v>
      <v>5</v>
      <v>6</v>
      <v>7</v>
      <v>1</v>
      <v>1</v>
      <v>1</v>
      <v>5</v>
      <v>8</v>
      <v>10</v>
      <v>5</v>
      <v>1</v>
      <v>1</v>
      <v>6</v>
    </spb>
    <spb s="14">
      <v>at close</v>
      <v>from previous close</v>
      <v>from previous close</v>
      <v>GMT</v>
      <v>BATS BZX Real-Time Last Price</v>
      <v>from close</v>
      <v>from close</v>
    </spb>
    <spb s="0">
      <v>6</v>
      <v>Name</v>
      <v>LearnMoreOnLink</v>
    </spb>
    <spb s="15">
      <v>12</v>
      <v>2</v>
      <v>2</v>
      <v>12</v>
      <v>3</v>
      <v>12</v>
      <v>12</v>
      <v>12</v>
      <v>5</v>
      <v>5</v>
      <v>6</v>
      <v>14</v>
      <v>12</v>
      <v>12</v>
      <v>12</v>
      <v>8</v>
      <v>9</v>
      <v>10</v>
      <v>5</v>
    </spb>
    <spb s="15">
      <v>15</v>
      <v>2</v>
      <v>2</v>
      <v>15</v>
      <v>3</v>
      <v>15</v>
      <v>15</v>
      <v>15</v>
      <v>5</v>
      <v>5</v>
      <v>6</v>
      <v>16</v>
      <v>15</v>
      <v>15</v>
      <v>15</v>
      <v>8</v>
      <v>9</v>
      <v>10</v>
      <v>5</v>
    </spb>
    <spb s="0">
      <v>7</v>
      <v>Name</v>
      <v>LearnMoreOnLink</v>
    </spb>
    <spb s="16">
      <v>1</v>
      <v>2</v>
      <v>1</v>
      <v>3</v>
      <v>1</v>
      <v>4</v>
      <v>1</v>
      <v>1</v>
      <v>5</v>
      <v>5</v>
      <v>6</v>
      <v>7</v>
      <v>1</v>
      <v>1</v>
      <v>1</v>
      <v>5</v>
      <v>8</v>
      <v>9</v>
      <v>10</v>
      <v>5</v>
      <v>1</v>
      <v>1</v>
      <v>6</v>
    </spb>
    <spb s="0">
      <v>8</v>
      <v>Name</v>
      <v>LearnMoreOnLink</v>
    </spb>
    <spb s="17">
      <v>1</v>
      <v>2</v>
      <v>2</v>
      <v>1</v>
      <v>3</v>
      <v>1</v>
      <v>1</v>
      <v>1</v>
      <v>5</v>
      <v>5</v>
      <v>6</v>
      <v>7</v>
      <v>1</v>
      <v>1</v>
      <v>1</v>
      <v>5</v>
      <v>8</v>
      <v>10</v>
      <v>5</v>
      <v>1</v>
      <v>1</v>
      <v>6</v>
    </spb>
    <spb s="15">
      <v>17</v>
      <v>2</v>
      <v>2</v>
      <v>17</v>
      <v>3</v>
      <v>17</v>
      <v>17</v>
      <v>17</v>
      <v>5</v>
      <v>5</v>
      <v>6</v>
      <v>18</v>
      <v>17</v>
      <v>17</v>
      <v>17</v>
      <v>8</v>
      <v>9</v>
      <v>10</v>
      <v>5</v>
    </spb>
    <spb s="10">
      <v>Delayed 30 minutes</v>
      <v>from previous close</v>
      <v>from previous close</v>
      <v>GMT</v>
    </spb>
    <spb s="0">
      <v>9</v>
      <v>Name</v>
      <v>LearnMoreOnLink</v>
    </spb>
    <spb s="18">
      <v>2</v>
      <v>2</v>
      <v>3</v>
      <v>4</v>
      <v>1</v>
      <v>5</v>
      <v>5</v>
      <v>7</v>
      <v>1</v>
      <v>1</v>
      <v>8</v>
      <v>9</v>
      <v>10</v>
      <v>5</v>
    </spb>
    <spb s="19">
      <v>Delayed 15 minutes</v>
      <v>LSE</v>
      <v>GMT</v>
    </spb>
    <spb s="0">
      <v>10</v>
      <v>Name</v>
      <v>LearnMoreOnLink</v>
    </spb>
    <spb s="20">
      <v>15</v>
      <v>2</v>
      <v>2</v>
      <v>15</v>
      <v>3</v>
      <v>15</v>
      <v>15</v>
      <v>15</v>
      <v>5</v>
      <v>6</v>
      <v>16</v>
      <v>15</v>
      <v>15</v>
      <v>15</v>
      <v>8</v>
      <v>9</v>
      <v>10</v>
      <v>5</v>
    </spb>
    <spb s="0">
      <v>11</v>
      <v>Name</v>
      <v>LearnMoreOnLink</v>
    </spb>
    <spb s="21">
      <v>1</v>
      <v>2</v>
      <v>1</v>
      <v>3</v>
      <v>1</v>
      <v>4</v>
      <v>1</v>
      <v>1</v>
      <v>5</v>
      <v>5</v>
      <v>6</v>
      <v>7</v>
      <v>1</v>
      <v>1</v>
      <v>1</v>
      <v>5</v>
      <v>8</v>
      <v>9</v>
      <v>10</v>
      <v>5</v>
      <v>1</v>
      <v>1</v>
      <v>6</v>
    </spb>
    <spb s="15">
      <v>19</v>
      <v>2</v>
      <v>2</v>
      <v>19</v>
      <v>3</v>
      <v>19</v>
      <v>19</v>
      <v>19</v>
      <v>5</v>
      <v>5</v>
      <v>6</v>
      <v>20</v>
      <v>19</v>
      <v>19</v>
      <v>19</v>
      <v>8</v>
      <v>9</v>
      <v>10</v>
      <v>5</v>
    </spb>
    <spb s="22">
      <v>Delayed 15 minutes</v>
      <v>from previous close</v>
      <v>from previous close</v>
      <v>LSE</v>
      <v>GMT</v>
    </spb>
    <spb s="15">
      <v>21</v>
      <v>2</v>
      <v>2</v>
      <v>21</v>
      <v>3</v>
      <v>21</v>
      <v>21</v>
      <v>21</v>
      <v>5</v>
      <v>5</v>
      <v>6</v>
      <v>7</v>
      <v>21</v>
      <v>21</v>
      <v>21</v>
      <v>8</v>
      <v>9</v>
      <v>10</v>
      <v>5</v>
    </spb>
  </spbData>
</supportingPropertyBags>
</file>

<file path=xl/richData/rdsupportingpropertybagstructure.xml><?xml version="1.0" encoding="utf-8"?>
<spbStructures xmlns="http://schemas.microsoft.com/office/spreadsheetml/2017/richdata2" count="23">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Low" t="i"/>
    <k n="P/E" t="i"/>
    <k n="Beta" t="i"/>
    <k n="High" t="i"/>
    <k n="Name" t="i"/>
    <k n="Open" t="i"/>
    <k n="Image" t="i"/>
    <k n="Price" t="i"/>
    <k n="Change" t="i"/>
    <k n="Volume" t="i"/>
    <k n="Employees" t="i"/>
    <k n="Change (%)" t="i"/>
    <k n="Market cap" t="i"/>
    <k n="Previous close" t="i"/>
    <k n="Last trade time"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E" t="i"/>
    <k n="Beta" t="i"/>
    <k n="Name" t="i"/>
    <k n="Image" t="i"/>
    <k n="Price" t="i"/>
    <k n="Volume" t="i"/>
    <k n="Employees" t="i"/>
    <k n="Market cap" t="i"/>
    <k n="52 week low" t="i"/>
    <k n="52 week high" t="i"/>
    <k n="Last trade time" t="i"/>
    <k n="Year incorporated" t="i"/>
    <k n="`%EntityServiceId" t="i"/>
    <k n="Shares outstanding" t="i"/>
  </s>
  <s>
    <k n="Price" t="s"/>
    <k n="ExchangeID" t="s"/>
    <k n="Last trade time" t="s"/>
  </s>
  <s>
    <k n="Low" t="i"/>
    <k n="P/E" t="i"/>
    <k n="Beta" t="i"/>
    <k n="High" t="i"/>
    <k n="Name" t="i"/>
    <k n="Open" t="i"/>
    <k n="Price" t="i"/>
    <k n="Change" t="i"/>
    <k n="Volume" t="i"/>
    <k n="Change (%)" t="i"/>
    <k n="Market cap" t="i"/>
    <k n="52 week low" t="i"/>
    <k n="52 week high" t="i"/>
    <k n="Previous clos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9">
    <x:dxf>
      <x:numFmt numFmtId="175" formatCode="_([$$-409]* #,##0.00_);_([$$-409]* \(#,##0.00\);_([$$-409]* &quot;-&quot;??_);_(@_)"/>
    </x:dxf>
    <x:dxf>
      <x:numFmt numFmtId="4" formatCode="#,##0.00"/>
    </x:dxf>
    <x:dxf>
      <x:numFmt numFmtId="3" formatCode="#,##0"/>
    </x:dxf>
    <x:dxf>
      <x:numFmt numFmtId="14" formatCode="0.00%"/>
    </x:dxf>
    <x:dxf>
      <x:numFmt numFmtId="174" formatCode="_([$$-409]* #,##0_);_([$$-409]* \(#,##0\);_([$$-409]* &quot;-&quot;_);_(@_)"/>
    </x:dxf>
    <x:dxf>
      <x:numFmt numFmtId="27" formatCode="m/d/yyyy\ h:mm"/>
    </x:dxf>
    <x:dxf>
      <x:numFmt numFmtId="1" formatCode="0"/>
    </x:dxf>
    <x:dxf>
      <x:numFmt numFmtId="2" formatCode="0.00"/>
    </x:dxf>
    <x:dxf>
      <x:numFmt numFmtId="173" formatCode="_-[$$-80A]* #,##0.00_-;\-[$$-80A]* #,##0.00_-;_-[$$-80A]* &quot;-&quot;??_-;_-@_-"/>
    </x:dxf>
    <x:dxf>
      <x:numFmt numFmtId="172" formatCode="_([$€-2]\ * #,##0.00_);_([$€-2]\ * \(#,##0.00\);_([$€-2]\ * &quot;-&quot;??_);_(@_)"/>
    </x:dxf>
    <x:dxf>
      <x:numFmt numFmtId="171" formatCode="_([$€-2]\ * #,##0_);_([$€-2]\ * \(#,##0\);_([$€-2]\ * &quot;-&quot;_);_(@_)"/>
    </x:dxf>
    <x:dxf>
      <x:numFmt numFmtId="170" formatCode="_-[$$-1004]* #,##0_-;\-[$$-1004]* #,##0_-;_-[$$-1004]* &quot;-&quot;_-;_-@_-"/>
    </x:dxf>
    <x:dxf>
      <x:numFmt numFmtId="169" formatCode="_-[$$-C09]* #,##0.00_-;\-[$$-C09]* #,##0.00_-;_-[$$-C09]* &quot;-&quot;??_-;_-@_-"/>
    </x:dxf>
    <x:dxf>
      <x:numFmt numFmtId="168" formatCode="_-[$$-C09]* #,##0_-;\-[$$-C09]* #,##0_-;_-[$$-C09]* &quot;-&quot;_-;_-@_-"/>
    </x:dxf>
    <x:dxf>
      <x:numFmt numFmtId="167" formatCode="_ [$¥-804]* #,##0.00_ ;_ [$¥-804]* \-#,##0.00_ ;_ [$¥-804]* &quot;-&quot;??_ ;_ @_ "/>
    </x:dxf>
    <x:dxf>
      <x:numFmt numFmtId="166" formatCode="_ [$¥-804]* #,##0_ ;_ [$¥-804]* \-#,##0_ ;_ [$¥-804]* &quot;-&quot;_ ;_ @_ "/>
    </x:dxf>
    <x:dxf>
      <x:numFmt numFmtId="35" formatCode="_(* #,##0.00_);_(* \(#,##0.00\);_(* &quot;-&quot;??_);_(@_)"/>
    </x:dxf>
    <x:dxf>
      <x:numFmt numFmtId="165" formatCode="_-[$£-809]* #,##0_-;\-[$£-809]* #,##0_-;_-[$£-809]* &quot;-&quot;_-;_-@_-"/>
    </x:dxf>
    <x:dxf>
      <x:numFmt numFmtId="164" formatCode="_-* #,##0.00\ [$CHF-100C]_-;\-* #,##0.00\ [$CHF-100C]_-;_-* &quot;-&quot;??\ [$CHF-100C]_-;_-@_-"/>
    </x:dxf>
  </dxfs>
  <richProperties>
    <rPr n="IsTitleField" t="b"/>
    <rPr n="IsHeroField" t="b"/>
  </richProperties>
  <richStyles>
    <rSty dxfid="0"/>
    <rSty dxfid="1"/>
    <rSty>
      <rpv i="0">1</rpv>
    </rSty>
    <rSty>
      <rpv i="1">1</rpv>
    </rSty>
    <rSty dxfid="2"/>
    <rSty dxfid="3"/>
    <rSty dxfid="4"/>
    <rSty dxfid="5"/>
    <rSty dxfid="6"/>
    <rSty dxfid="7"/>
    <rSty dxfid="8"/>
    <rSty dxfid="9"/>
    <rSty dxfid="10"/>
    <rSty dxfid="11"/>
    <rSty dxfid="12"/>
    <rSty dxfid="13"/>
    <rSty dxfid="14"/>
    <rSty dxfid="15"/>
    <rSty dxfid="16"/>
    <rSty dxfid="17"/>
    <rSty dxfid="1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CA299E-E11F-4599-9FB1-82695FDB3368}" name="SP" displayName="SP" ref="A5:Z565" insertRowShift="1" totalsRowShown="0" headerRowDxfId="26" dataDxfId="25">
  <autoFilter ref="A5:Z565" xr:uid="{C1CA299E-E11F-4599-9FB1-82695FDB3368}"/>
  <tableColumns count="26">
    <tableColumn id="1" xr3:uid="{9F7ECF91-625D-46A4-BCD8-64535CAD857E}" name="Stock Name" dataDxfId="24"/>
    <tableColumn id="2" xr3:uid="{99D9461C-D3BB-4A69-BC8A-C21AD78B52C8}" name="Official Name">
      <calculatedColumnFormula array="1">_FV(A6,"Official name",TRUE)</calculatedColumnFormula>
    </tableColumn>
    <tableColumn id="3" xr3:uid="{6C82A057-EBCE-4FC5-8CC6-53E9D586A8B3}" name="Ticker Symbol" dataDxfId="23">
      <calculatedColumnFormula array="1">"$"&amp;_FV(A6,"Ticker symbol",TRUE)</calculatedColumnFormula>
    </tableColumn>
    <tableColumn id="4" xr3:uid="{AFC0A901-F956-41A3-893C-83F4C2AC04B2}" name="Exchange" dataDxfId="22">
      <calculatedColumnFormula array="1">_FV(A6,"Exchange abbreviation",TRUE)</calculatedColumnFormula>
    </tableColumn>
    <tableColumn id="5" xr3:uid="{31618435-CA49-4985-BB66-CBD52F2B32C4}" name="Industry" dataDxfId="21">
      <calculatedColumnFormula array="1">_FV(A6,"Industry")</calculatedColumnFormula>
    </tableColumn>
    <tableColumn id="6" xr3:uid="{D82C6E3B-BC38-4944-886B-CE0729390367}" name="HeadQuarters" dataDxfId="20">
      <calculatedColumnFormula array="1">_FV(A6,"Headquarters")</calculatedColumnFormula>
    </tableColumn>
    <tableColumn id="7" xr3:uid="{3DE1B979-993A-492C-AF3C-7D42A0916501}" name="Price" dataDxfId="19">
      <calculatedColumnFormula array="1">_FV(A6,"Price")</calculatedColumnFormula>
    </tableColumn>
    <tableColumn id="8" xr3:uid="{94099E2E-A65C-459E-AC03-3276441818FE}" name="Price AH" dataDxfId="18">
      <calculatedColumnFormula array="1">_FV(A6,"Price (Extended hours)",TRUE)</calculatedColumnFormula>
    </tableColumn>
    <tableColumn id="9" xr3:uid="{B98D0026-3F04-4DF4-95F8-6E88DDE97FDA}" name="Change" dataDxfId="17">
      <calculatedColumnFormula array="1">_FV(A6,"Change")</calculatedColumnFormula>
    </tableColumn>
    <tableColumn id="10" xr3:uid="{6E118FEE-CFDC-4ABA-A973-3FF3FDB2A6B8}" name="Change (%)" dataDxfId="16" dataCellStyle="Percent">
      <calculatedColumnFormula array="1">_FV(A6,"Change (%)",TRUE)</calculatedColumnFormula>
    </tableColumn>
    <tableColumn id="11" xr3:uid="{C23D0BAE-D475-4BE3-AC3F-BE957E66F7CF}" name="Change AH" dataDxfId="15">
      <calculatedColumnFormula array="1">_FV(A6,"Change (Extended hours)",TRUE)</calculatedColumnFormula>
    </tableColumn>
    <tableColumn id="12" xr3:uid="{2716C4CE-CC3E-406D-82EA-B28B864003E1}" name="Change (%) AH" dataDxfId="14">
      <calculatedColumnFormula array="1">_FV(A6,"Change % (Extended hours)",TRUE)</calculatedColumnFormula>
    </tableColumn>
    <tableColumn id="13" xr3:uid="{26D4075C-764C-4B7B-81A3-5900F2E8C071}" name="Open" dataDxfId="13">
      <calculatedColumnFormula array="1">_FV(A6,"Open")</calculatedColumnFormula>
    </tableColumn>
    <tableColumn id="14" xr3:uid="{7AF54E6D-AC5E-4AF5-B2EF-6452C2EA8D06}" name="Previous Close" dataDxfId="12">
      <calculatedColumnFormula array="1">_FV(A6,"Previous close",TRUE)</calculatedColumnFormula>
    </tableColumn>
    <tableColumn id="15" xr3:uid="{3CDD7298-64FB-4382-98DD-71344AB28DB2}" name="Low" dataDxfId="11">
      <calculatedColumnFormula array="1">_FV(A6,"Low")</calculatedColumnFormula>
    </tableColumn>
    <tableColumn id="24" xr3:uid="{9C0041CB-7DD3-4384-A882-3B1E6A62FE6F}" name="Mean" dataDxfId="10">
      <calculatedColumnFormula>AVERAGE(O6,Q6)</calculatedColumnFormula>
    </tableColumn>
    <tableColumn id="16" xr3:uid="{FAD2CF24-B014-4E09-856F-376181E27E12}" name="High" dataDxfId="9">
      <calculatedColumnFormula array="1">_FV(A6,"High")</calculatedColumnFormula>
    </tableColumn>
    <tableColumn id="17" xr3:uid="{EEC4A248-C788-4BA6-948E-356E1AED0127}" name="52 Week Low" dataDxfId="8">
      <calculatedColumnFormula array="1">_FV(A6,"52 week low",TRUE)</calculatedColumnFormula>
    </tableColumn>
    <tableColumn id="26" xr3:uid="{8C45B59D-5ACD-47ED-99C1-AD00461C1E2D}" name="52 Week Mean" dataDxfId="7">
      <calculatedColumnFormula>AVERAGE(R6,T6)</calculatedColumnFormula>
    </tableColumn>
    <tableColumn id="18" xr3:uid="{63598E16-7053-4967-84DA-EDA260520400}" name="52 Week High" dataDxfId="6">
      <calculatedColumnFormula array="1">_FV(A6,"52 week high",TRUE)</calculatedColumnFormula>
    </tableColumn>
    <tableColumn id="19" xr3:uid="{7956170F-FB55-4E80-8CA1-93649B6DA920}" name="P/E" dataDxfId="5">
      <calculatedColumnFormula array="1">_FV(A6,"P/E",TRUE)</calculatedColumnFormula>
    </tableColumn>
    <tableColumn id="25" xr3:uid="{BBB5C6FA-CBA3-46F3-A4FE-E80E458563E3}" name="Beta" dataDxfId="4">
      <calculatedColumnFormula array="1">_FV(A6,"Beta")</calculatedColumnFormula>
    </tableColumn>
    <tableColumn id="20" xr3:uid="{22CC3E43-BB9A-458F-816E-C903ED5DEBF9}" name="Market Cap" dataDxfId="3">
      <calculatedColumnFormula array="1">_FV(A6,"Market cap",TRUE)</calculatedColumnFormula>
    </tableColumn>
    <tableColumn id="21" xr3:uid="{F26716BC-7AA5-4D95-B7C2-F1160CEA8DF7}" name="Volume" dataDxfId="2">
      <calculatedColumnFormula array="1">_FV(A6,"Volume")</calculatedColumnFormula>
    </tableColumn>
    <tableColumn id="22" xr3:uid="{759C27DF-5E0B-473D-95B7-65DD6A66B872}" name="Average Volume" dataDxfId="1">
      <calculatedColumnFormula array="1">_FV(A6,"Volume average",TRUE)</calculatedColumnFormula>
    </tableColumn>
    <tableColumn id="23" xr3:uid="{96895B3E-B5E6-407E-ACF1-185AEF6CDEDC}" name="Shares Outstanding" dataDxfId="0">
      <calculatedColumnFormula array="1">_FV(A6,"Shares outstanding",TRUE)</calculatedColumnFormula>
    </tableColumn>
  </tableColumns>
  <tableStyleInfo name="TableStyleMedium9" showFirstColumn="1"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EAE57-90F7-491D-9F82-9FDC4EC8EA0D}">
  <sheetPr>
    <tabColor theme="4"/>
  </sheetPr>
  <dimension ref="A1:AH995"/>
  <sheetViews>
    <sheetView tabSelected="1" workbookViewId="0">
      <selection activeCell="M18" sqref="M18"/>
    </sheetView>
  </sheetViews>
  <sheetFormatPr defaultRowHeight="15" x14ac:dyDescent="0.25"/>
  <cols>
    <col min="1" max="1" width="70.140625" style="3" bestFit="1" customWidth="1"/>
    <col min="2" max="2" width="55.85546875" bestFit="1" customWidth="1"/>
    <col min="3" max="3" width="8.42578125" bestFit="1" customWidth="1"/>
    <col min="4" max="4" width="7.42578125" bestFit="1" customWidth="1"/>
    <col min="5" max="5" width="43.42578125" bestFit="1" customWidth="1"/>
    <col min="6" max="6" width="84.5703125" bestFit="1" customWidth="1"/>
    <col min="7" max="8" width="9.140625" style="12" bestFit="1" customWidth="1"/>
    <col min="9" max="9" width="7.42578125" style="12" bestFit="1" customWidth="1"/>
    <col min="10" max="10" width="10.140625" style="16" bestFit="1" customWidth="1"/>
    <col min="11" max="11" width="7.42578125" bestFit="1" customWidth="1"/>
    <col min="12" max="12" width="9.140625" style="18" bestFit="1" customWidth="1"/>
    <col min="13" max="20" width="9.140625" style="12" bestFit="1" customWidth="1"/>
    <col min="21" max="21" width="9" bestFit="1" customWidth="1"/>
    <col min="22" max="22" width="10" bestFit="1" customWidth="1"/>
    <col min="23" max="23" width="20.140625" style="12" bestFit="1" customWidth="1"/>
    <col min="24" max="24" width="12.5703125" style="21" bestFit="1" customWidth="1"/>
    <col min="25" max="25" width="11.5703125" bestFit="1" customWidth="1"/>
    <col min="26" max="26" width="15.28515625" bestFit="1" customWidth="1"/>
    <col min="29" max="30" width="26.5703125" bestFit="1" customWidth="1"/>
    <col min="31" max="31" width="17" bestFit="1" customWidth="1"/>
    <col min="32" max="32" width="18.42578125" bestFit="1" customWidth="1"/>
    <col min="33" max="33" width="29.7109375" bestFit="1" customWidth="1"/>
  </cols>
  <sheetData>
    <row r="1" spans="1:34" x14ac:dyDescent="0.25">
      <c r="A1" s="35" t="s">
        <v>27</v>
      </c>
      <c r="B1" s="35"/>
      <c r="C1" s="35"/>
      <c r="D1" s="35"/>
      <c r="E1" s="35"/>
      <c r="F1" s="35"/>
      <c r="G1" s="35"/>
      <c r="H1" s="35"/>
      <c r="I1" s="35"/>
      <c r="J1" s="35"/>
      <c r="K1" s="35"/>
      <c r="L1" s="35"/>
      <c r="M1" s="35"/>
      <c r="N1" s="35"/>
      <c r="O1" s="35"/>
      <c r="P1" s="35"/>
      <c r="Q1" s="35"/>
      <c r="R1" s="35"/>
      <c r="S1" s="35"/>
      <c r="T1" s="35"/>
      <c r="U1" s="35"/>
      <c r="V1" s="35"/>
      <c r="W1" s="35"/>
      <c r="X1" s="35"/>
      <c r="Y1" s="35"/>
      <c r="Z1" s="35"/>
    </row>
    <row r="2" spans="1:34" x14ac:dyDescent="0.25">
      <c r="A2" s="35"/>
      <c r="B2" s="35"/>
      <c r="C2" s="35"/>
      <c r="D2" s="35"/>
      <c r="E2" s="35"/>
      <c r="F2" s="35"/>
      <c r="G2" s="35"/>
      <c r="H2" s="35"/>
      <c r="I2" s="35"/>
      <c r="J2" s="35"/>
      <c r="K2" s="35"/>
      <c r="L2" s="35"/>
      <c r="M2" s="35"/>
      <c r="N2" s="35"/>
      <c r="O2" s="35"/>
      <c r="P2" s="35"/>
      <c r="Q2" s="35"/>
      <c r="R2" s="35"/>
      <c r="S2" s="35"/>
      <c r="T2" s="35"/>
      <c r="U2" s="35"/>
      <c r="V2" s="35"/>
      <c r="W2" s="35"/>
      <c r="X2" s="35"/>
      <c r="Y2" s="35"/>
      <c r="Z2" s="35"/>
    </row>
    <row r="3" spans="1:34" x14ac:dyDescent="0.25">
      <c r="A3" s="9" t="s">
        <v>28</v>
      </c>
      <c r="B3" s="8"/>
      <c r="C3" s="8" t="s">
        <v>29</v>
      </c>
      <c r="D3" s="8"/>
      <c r="E3" s="8"/>
      <c r="F3" s="8"/>
      <c r="G3" s="11"/>
      <c r="H3" s="11"/>
      <c r="I3" s="11"/>
      <c r="J3" s="14"/>
      <c r="K3" s="8"/>
      <c r="L3" s="17"/>
      <c r="M3" s="11"/>
      <c r="N3" s="11"/>
      <c r="O3" s="11"/>
      <c r="P3" s="11"/>
      <c r="Q3" s="11"/>
      <c r="R3" s="11"/>
      <c r="S3" s="11"/>
      <c r="T3" s="11"/>
      <c r="U3" s="8"/>
      <c r="V3" s="8"/>
      <c r="W3" s="11"/>
      <c r="X3" s="19"/>
      <c r="Y3" s="8"/>
      <c r="Z3" s="8"/>
    </row>
    <row r="4" spans="1:34" x14ac:dyDescent="0.25">
      <c r="A4" s="34" t="s">
        <v>24</v>
      </c>
      <c r="B4" s="34"/>
      <c r="C4" s="34"/>
      <c r="D4" s="34"/>
      <c r="E4" s="34"/>
      <c r="F4" s="34"/>
      <c r="G4" s="34" t="s">
        <v>26</v>
      </c>
      <c r="H4" s="34"/>
      <c r="I4" s="34"/>
      <c r="J4" s="34"/>
      <c r="K4" s="34"/>
      <c r="L4" s="34"/>
      <c r="M4" s="34"/>
      <c r="N4" s="34"/>
      <c r="O4" s="34"/>
      <c r="P4" s="34"/>
      <c r="Q4" s="34"/>
      <c r="R4" s="34"/>
      <c r="S4" s="34"/>
      <c r="T4" s="34"/>
      <c r="U4" s="34"/>
      <c r="V4" s="34"/>
      <c r="W4" s="34"/>
      <c r="X4" s="34" t="s">
        <v>25</v>
      </c>
      <c r="Y4" s="34"/>
      <c r="Z4" s="34"/>
    </row>
    <row r="5" spans="1:34" x14ac:dyDescent="0.25">
      <c r="A5" t="s">
        <v>0</v>
      </c>
      <c r="B5" t="s">
        <v>1</v>
      </c>
      <c r="C5" t="s">
        <v>2</v>
      </c>
      <c r="D5" s="1" t="s">
        <v>3</v>
      </c>
      <c r="E5" s="1" t="s">
        <v>4</v>
      </c>
      <c r="F5" s="1" t="s">
        <v>23</v>
      </c>
      <c r="G5" s="6" t="s">
        <v>5</v>
      </c>
      <c r="H5" s="6" t="s">
        <v>6</v>
      </c>
      <c r="I5" s="6" t="s">
        <v>9</v>
      </c>
      <c r="J5" s="15" t="s">
        <v>10</v>
      </c>
      <c r="K5" s="1" t="s">
        <v>11</v>
      </c>
      <c r="L5" s="5" t="s">
        <v>12</v>
      </c>
      <c r="M5" s="6" t="s">
        <v>19</v>
      </c>
      <c r="N5" s="6" t="s">
        <v>20</v>
      </c>
      <c r="O5" s="6" t="s">
        <v>7</v>
      </c>
      <c r="P5" s="6" t="s">
        <v>34</v>
      </c>
      <c r="Q5" s="6" t="s">
        <v>8</v>
      </c>
      <c r="R5" s="6" t="s">
        <v>13</v>
      </c>
      <c r="S5" s="6" t="s">
        <v>35</v>
      </c>
      <c r="T5" s="6" t="s">
        <v>14</v>
      </c>
      <c r="U5" s="1" t="s">
        <v>21</v>
      </c>
      <c r="V5" s="1" t="s">
        <v>17</v>
      </c>
      <c r="W5" s="6" t="s">
        <v>18</v>
      </c>
      <c r="X5" s="20" t="s">
        <v>15</v>
      </c>
      <c r="Y5" s="1" t="s">
        <v>16</v>
      </c>
      <c r="Z5" s="1" t="s">
        <v>22</v>
      </c>
    </row>
    <row r="6" spans="1:34" s="2" customFormat="1" x14ac:dyDescent="0.25">
      <c r="A6" s="3" t="e" vm="1">
        <v>#VALUE!</v>
      </c>
      <c r="B6" t="str" cm="1">
        <f t="array" ref="B6">_FV(A6,"Official name",TRUE)</f>
        <v>3M COMPANY</v>
      </c>
      <c r="C6" t="str" cm="1">
        <f t="array" ref="C6">"$"&amp;_FV(A6,"Ticker symbol",TRUE)</f>
        <v>$MMM</v>
      </c>
      <c r="D6" s="1" t="str" cm="1">
        <f t="array" ref="D6">_FV(A6,"Exchange abbreviation",TRUE)</f>
        <v>XNYS</v>
      </c>
      <c r="E6" s="1" t="str" cm="1">
        <f t="array" ref="E6">_FV(A6,"Industry")</f>
        <v>Consumer Goods Conglomerates</v>
      </c>
      <c r="F6" s="1" t="str" cm="1">
        <f t="array" ref="F6">_FV(A6,"Headquarters")</f>
        <v>3M Center, Bldg. 220-13E-26A, SAINT PAUL, MN, 55144-1000 US</v>
      </c>
      <c r="G6" s="6" cm="1">
        <f t="array" ref="G6">_FV(A6,"Price")</f>
        <v>181.49</v>
      </c>
      <c r="H6" s="6" cm="1">
        <f t="array" ref="H6">_FV(A6,"Price (Extended hours)",TRUE)</f>
        <v>181.14</v>
      </c>
      <c r="I6" s="6" cm="1">
        <f t="array" ref="I6">_FV(A6,"Change")</f>
        <v>-1.17</v>
      </c>
      <c r="J6" s="15" cm="1">
        <f t="array" ref="J6">_FV(A6,"Change (%)",TRUE)</f>
        <v>-6.4049999999999992E-3</v>
      </c>
      <c r="K6" s="6" cm="1">
        <f t="array" ref="K6">_FV(A6,"Change (Extended hours)",TRUE)</f>
        <v>-0.35</v>
      </c>
      <c r="L6" s="5" cm="1">
        <f t="array" ref="L6">_FV(A6,"Change % (Extended hours)",TRUE)</f>
        <v>-1.928E-3</v>
      </c>
      <c r="M6" s="6" cm="1">
        <f t="array" ref="M6">_FV(A6,"Open")</f>
        <v>181.09</v>
      </c>
      <c r="N6" s="6" cm="1">
        <f t="array" ref="N6">_FV(A6,"Previous close",TRUE)</f>
        <v>182.66</v>
      </c>
      <c r="O6" s="6" cm="1">
        <f t="array" ref="O6">_FV(A6,"Low")</f>
        <v>179.41</v>
      </c>
      <c r="P6" s="6">
        <f t="shared" ref="P6:P69" si="0">AVERAGE(O6,Q6)</f>
        <v>181.03494999999998</v>
      </c>
      <c r="Q6" s="6" cm="1">
        <f t="array" ref="Q6">_FV(A6,"High")</f>
        <v>182.65989999999999</v>
      </c>
      <c r="R6" s="6" cm="1">
        <f t="array" ref="R6">_FV(A6,"52 week low",TRUE)</f>
        <v>156.13</v>
      </c>
      <c r="S6" s="6">
        <f t="shared" ref="S6:S69" si="1">AVERAGE(R6,T6)</f>
        <v>182.54</v>
      </c>
      <c r="T6" s="6" cm="1">
        <f t="array" ref="T6">_FV(A6,"52 week high",TRUE)</f>
        <v>208.95</v>
      </c>
      <c r="U6" s="7" cm="1">
        <f t="array" ref="U6">_FV(A6,"P/E",TRUE)</f>
        <v>17.971800000000002</v>
      </c>
      <c r="V6" s="7" cm="1">
        <f t="array" ref="V6">_FV(A6,"Beta")</f>
        <v>0.9627</v>
      </c>
      <c r="W6" s="6" cm="1">
        <f t="array" ref="W6">_FV(A6,"Market cap",TRUE)</f>
        <v>105017100000</v>
      </c>
      <c r="X6" s="22" cm="1">
        <f t="array" ref="X6">_FV(A6,"Volume")</f>
        <v>10719870</v>
      </c>
      <c r="Y6" s="22" cm="1">
        <f t="array" ref="Y6">_FV(A6,"Volume average",TRUE)</f>
        <v>2412058</v>
      </c>
      <c r="Z6" s="22" cm="1">
        <f t="array" ref="Z6">_FV(A6,"Shares outstanding",TRUE)</f>
        <v>578638200</v>
      </c>
    </row>
    <row r="7" spans="1:34" x14ac:dyDescent="0.25">
      <c r="A7" s="10" t="e" vm="2">
        <v>#VALUE!</v>
      </c>
      <c r="B7" s="2" t="str" cm="1">
        <f t="array" ref="B7">_FV(A7,"Official name",TRUE)</f>
        <v>ABBOTT LABORATORIES</v>
      </c>
      <c r="C7" s="2" t="str" cm="1">
        <f t="array" ref="C7">"$"&amp;_FV(A7,"Ticker symbol",TRUE)</f>
        <v>$ABT</v>
      </c>
      <c r="D7" s="1" t="str" cm="1">
        <f t="array" ref="D7">_FV(A7,"Exchange abbreviation",TRUE)</f>
        <v>XNYS</v>
      </c>
      <c r="E7" s="1" t="str" cm="1">
        <f t="array" ref="E7">_FV(A7,"Industry")</f>
        <v>Healthcare Equipment &amp; Supplies</v>
      </c>
      <c r="F7" s="1" t="str" cm="1">
        <f t="array" ref="F7">_FV(A7,"Headquarters")</f>
        <v>100 Abbott Park Rd, ABBOTT PARK, IL, 60064-3500 US</v>
      </c>
      <c r="G7" s="6" cm="1">
        <f t="array" ref="G7">_FV(A7,"Price")</f>
        <v>126.79</v>
      </c>
      <c r="H7" s="6" cm="1">
        <f t="array" ref="H7">_FV(A7,"Price (Extended hours)",TRUE)</f>
        <v>126.26</v>
      </c>
      <c r="I7" s="6" cm="1">
        <f t="array" ref="I7">_FV(A7,"Change")</f>
        <v>-0.65</v>
      </c>
      <c r="J7" s="15" cm="1">
        <f t="array" ref="J7">_FV(A7,"Change (%)",TRUE)</f>
        <v>-5.1000000000000004E-3</v>
      </c>
      <c r="K7" s="6" cm="1">
        <f t="array" ref="K7">_FV(A7,"Change (Extended hours)",TRUE)</f>
        <v>-0.53</v>
      </c>
      <c r="L7" s="5" cm="1">
        <f t="array" ref="L7">_FV(A7,"Change % (Extended hours)",TRUE)</f>
        <v>-4.1799999999999997E-3</v>
      </c>
      <c r="M7" s="6" cm="1">
        <f t="array" ref="M7">_FV(A7,"Open")</f>
        <v>126.78</v>
      </c>
      <c r="N7" s="6" cm="1">
        <f t="array" ref="N7">_FV(A7,"Previous close",TRUE)</f>
        <v>127.44</v>
      </c>
      <c r="O7" s="6" cm="1">
        <f t="array" ref="O7">_FV(A7,"Low")</f>
        <v>126.46</v>
      </c>
      <c r="P7" s="6">
        <f t="shared" si="0"/>
        <v>127.13</v>
      </c>
      <c r="Q7" s="6" cm="1">
        <f t="array" ref="Q7">_FV(A7,"High")</f>
        <v>127.8</v>
      </c>
      <c r="R7" s="6" cm="1">
        <f t="array" ref="R7">_FV(A7,"52 week low",TRUE)</f>
        <v>100.34</v>
      </c>
      <c r="S7" s="6">
        <f t="shared" si="1"/>
        <v>115.0196</v>
      </c>
      <c r="T7" s="6" cm="1">
        <f t="array" ref="T7">_FV(A7,"52 week high",TRUE)</f>
        <v>129.69919999999999</v>
      </c>
      <c r="U7" s="7" cm="1">
        <f t="array" ref="U7">_FV(A7,"P/E",TRUE)</f>
        <v>35.669199999999996</v>
      </c>
      <c r="V7" s="7" cm="1">
        <f t="array" ref="V7">_FV(A7,"Beta")</f>
        <v>0.64800000000000002</v>
      </c>
      <c r="W7" s="6" cm="1">
        <f t="array" ref="W7">_FV(A7,"Market cap",TRUE)</f>
        <v>224775500000</v>
      </c>
      <c r="X7" s="22" cm="1">
        <f t="array" ref="X7">_FV(A7,"Volume")</f>
        <v>10046204</v>
      </c>
      <c r="Y7" s="22" cm="1">
        <f t="array" ref="Y7">_FV(A7,"Volume average",TRUE)</f>
        <v>4030779</v>
      </c>
      <c r="Z7" s="22" cm="1">
        <f t="array" ref="Z7">_FV(A7,"Shares outstanding",TRUE)</f>
        <v>1772817000</v>
      </c>
    </row>
    <row r="8" spans="1:34" x14ac:dyDescent="0.25">
      <c r="A8" s="3" t="e" vm="3">
        <v>#VALUE!</v>
      </c>
      <c r="B8" t="str" cm="1">
        <f t="array" ref="B8">_FV(A8,"Official name",TRUE)</f>
        <v>ABBVIE INC.</v>
      </c>
      <c r="C8" t="str" cm="1">
        <f t="array" ref="C8">"$"&amp;_FV(A8,"Ticker symbol",TRUE)</f>
        <v>$ABBV</v>
      </c>
      <c r="D8" s="1" t="str" cm="1">
        <f t="array" ref="D8">_FV(A8,"Exchange abbreviation",TRUE)</f>
        <v>XNYS</v>
      </c>
      <c r="E8" s="1" t="str" cm="1">
        <f t="array" ref="E8">_FV(A8,"Industry")</f>
        <v>Pharmaceuticals</v>
      </c>
      <c r="F8" s="1" t="str" cm="1">
        <f t="array" ref="F8">_FV(A8,"Headquarters")</f>
        <v>1 N Waukegan Rd, NORTH CHICAGO, IL, 60064-1802 US</v>
      </c>
      <c r="G8" s="6" cm="1">
        <f t="array" ref="G8">_FV(A8,"Price")</f>
        <v>107.73</v>
      </c>
      <c r="H8" s="6" cm="1">
        <f t="array" ref="H8">_FV(A8,"Price (Extended hours)",TRUE)</f>
        <v>107.2</v>
      </c>
      <c r="I8" s="6" cm="1">
        <f t="array" ref="I8">_FV(A8,"Change")</f>
        <v>-0.35</v>
      </c>
      <c r="J8" s="15" cm="1">
        <f t="array" ref="J8">_FV(A8,"Change (%)",TRUE)</f>
        <v>-3.2379999999999996E-3</v>
      </c>
      <c r="K8" s="6" cm="1">
        <f t="array" ref="K8">_FV(A8,"Change (Extended hours)",TRUE)</f>
        <v>-0.53</v>
      </c>
      <c r="L8" s="5" cm="1">
        <f t="array" ref="L8">_FV(A8,"Change % (Extended hours)",TRUE)</f>
        <v>-4.9199999999999999E-3</v>
      </c>
      <c r="M8" s="6" cm="1">
        <f t="array" ref="M8">_FV(A8,"Open")</f>
        <v>107.5</v>
      </c>
      <c r="N8" s="6" cm="1">
        <f t="array" ref="N8">_FV(A8,"Previous close",TRUE)</f>
        <v>108.08</v>
      </c>
      <c r="O8" s="6" cm="1">
        <f t="array" ref="O8">_FV(A8,"Low")</f>
        <v>107.1032</v>
      </c>
      <c r="P8" s="6">
        <f t="shared" si="0"/>
        <v>107.67660000000001</v>
      </c>
      <c r="Q8" s="6" cm="1">
        <f t="array" ref="Q8">_FV(A8,"High")</f>
        <v>108.25</v>
      </c>
      <c r="R8" s="6" cm="1">
        <f t="array" ref="R8">_FV(A8,"52 week low",TRUE)</f>
        <v>79.110100000000003</v>
      </c>
      <c r="S8" s="6">
        <f t="shared" si="1"/>
        <v>100.32005000000001</v>
      </c>
      <c r="T8" s="6" cm="1">
        <f t="array" ref="T8">_FV(A8,"52 week high",TRUE)</f>
        <v>121.53</v>
      </c>
      <c r="U8" s="1" cm="1">
        <f t="array" ref="U8">_FV(A8,"P/E",TRUE)</f>
        <v>29.0899</v>
      </c>
      <c r="V8" s="7" cm="1">
        <f t="array" ref="V8">_FV(A8,"Beta")</f>
        <v>0.81089999999999995</v>
      </c>
      <c r="W8" s="6" cm="1">
        <f t="array" ref="W8">_FV(A8,"Market cap",TRUE)</f>
        <v>190377800000</v>
      </c>
      <c r="X8" s="22" cm="1">
        <f t="array" ref="X8">_FV(A8,"Volume")</f>
        <v>14165421</v>
      </c>
      <c r="Y8" s="22" cm="1">
        <f t="array" ref="Y8">_FV(A8,"Volume average",TRUE)</f>
        <v>8462338</v>
      </c>
      <c r="Z8" s="22" cm="1">
        <f t="array" ref="Z8">_FV(A8,"Shares outstanding",TRUE)</f>
        <v>1767176000</v>
      </c>
    </row>
    <row r="9" spans="1:34" x14ac:dyDescent="0.25">
      <c r="A9" s="3" t="e" vm="4">
        <v>#VALUE!</v>
      </c>
      <c r="B9" t="str" cm="1">
        <f t="array" ref="B9">_FV(A9,"Official name",TRUE)</f>
        <v>ABIOMED, INC.</v>
      </c>
      <c r="C9" t="str" cm="1">
        <f t="array" ref="C9">"$"&amp;_FV(A9,"Ticker symbol",TRUE)</f>
        <v>$ABMD</v>
      </c>
      <c r="D9" s="1" t="str" cm="1">
        <f t="array" ref="D9">_FV(A9,"Exchange abbreviation",TRUE)</f>
        <v>XNAS</v>
      </c>
      <c r="E9" s="1" t="str" cm="1">
        <f t="array" ref="E9">_FV(A9,"Industry")</f>
        <v>Healthcare Equipment &amp; Supplies</v>
      </c>
      <c r="F9" s="1" t="str" cm="1">
        <f t="array" ref="F9">_FV(A9,"Headquarters")</f>
        <v>22 CHERRY HILL DR, DANVERS, MA, 01923-2575 US</v>
      </c>
      <c r="G9" s="6" cm="1">
        <f t="array" ref="G9">_FV(A9,"Price")</f>
        <v>355</v>
      </c>
      <c r="H9" s="6" cm="1">
        <f t="array" ref="H9">_FV(A9,"Price (Extended hours)",TRUE)</f>
        <v>354.9787</v>
      </c>
      <c r="I9" s="6" cm="1">
        <f t="array" ref="I9">_FV(A9,"Change")</f>
        <v>-2.87</v>
      </c>
      <c r="J9" s="15" cm="1">
        <f t="array" ref="J9">_FV(A9,"Change (%)",TRUE)</f>
        <v>-8.0200000000000011E-3</v>
      </c>
      <c r="K9" s="6" cm="1">
        <f t="array" ref="K9">_FV(A9,"Change (Extended hours)",TRUE)</f>
        <v>-2.1299999999999999E-2</v>
      </c>
      <c r="L9" s="5" cm="1">
        <f t="array" ref="L9">_FV(A9,"Change % (Extended hours)",TRUE)</f>
        <v>-6.0000000000000002E-5</v>
      </c>
      <c r="M9" s="6" cm="1">
        <f t="array" ref="M9">_FV(A9,"Open")</f>
        <v>355.64</v>
      </c>
      <c r="N9" s="6" cm="1">
        <f t="array" ref="N9">_FV(A9,"Previous close",TRUE)</f>
        <v>357.87</v>
      </c>
      <c r="O9" s="6" cm="1">
        <f t="array" ref="O9">_FV(A9,"Low")</f>
        <v>350.42</v>
      </c>
      <c r="P9" s="6">
        <f t="shared" si="0"/>
        <v>353.74</v>
      </c>
      <c r="Q9" s="6" cm="1">
        <f t="array" ref="Q9">_FV(A9,"High")</f>
        <v>357.06</v>
      </c>
      <c r="R9" s="6" cm="1">
        <f t="array" ref="R9">_FV(A9,"52 week low",TRUE)</f>
        <v>242.73</v>
      </c>
      <c r="S9" s="6">
        <f t="shared" si="1"/>
        <v>315.065</v>
      </c>
      <c r="T9" s="6" cm="1">
        <f t="array" ref="T9">_FV(A9,"52 week high",TRUE)</f>
        <v>387.4</v>
      </c>
      <c r="U9" s="1" cm="1">
        <f t="array" ref="U9">_FV(A9,"P/E",TRUE)</f>
        <v>106.07259999999999</v>
      </c>
      <c r="V9" s="7" cm="1">
        <f t="array" ref="V9">_FV(A9,"Beta")</f>
        <v>1.3266</v>
      </c>
      <c r="W9" s="6" cm="1">
        <f t="array" ref="W9">_FV(A9,"Market cap",TRUE)</f>
        <v>16109980000</v>
      </c>
      <c r="X9" s="22" cm="1">
        <f t="array" ref="X9">_FV(A9,"Volume")</f>
        <v>390209</v>
      </c>
      <c r="Y9" s="22" cm="1">
        <f t="array" ref="Y9">_FV(A9,"Volume average",TRUE)</f>
        <v>171660</v>
      </c>
      <c r="Z9" s="22" cm="1">
        <f t="array" ref="Z9">_FV(A9,"Shares outstanding",TRUE)</f>
        <v>45380230</v>
      </c>
      <c r="AC9" s="36" t="s">
        <v>58</v>
      </c>
      <c r="AD9" s="37"/>
      <c r="AE9" s="37"/>
      <c r="AF9" s="37"/>
      <c r="AG9" s="37"/>
    </row>
    <row r="10" spans="1:34" x14ac:dyDescent="0.25">
      <c r="A10" s="3" t="e" vm="5">
        <v>#VALUE!</v>
      </c>
      <c r="B10" t="str" cm="1">
        <f t="array" ref="B10">_FV(A10,"Official name",TRUE)</f>
        <v>ACCENTURE PUBLIC LIMITED COMPANY</v>
      </c>
      <c r="C10" t="str" cm="1">
        <f t="array" ref="C10">"$"&amp;_FV(A10,"Ticker symbol",TRUE)</f>
        <v>$ACN</v>
      </c>
      <c r="D10" s="1" t="str" cm="1">
        <f t="array" ref="D10">_FV(A10,"Exchange abbreviation",TRUE)</f>
        <v>XNYS</v>
      </c>
      <c r="E10" s="1" t="str" cm="1">
        <f t="array" ref="E10">_FV(A10,"Industry")</f>
        <v>Software &amp; IT Services</v>
      </c>
      <c r="F10" s="1" t="str" cm="1">
        <f t="array" ref="F10">_FV(A10,"Headquarters")</f>
        <v>1 Grand Canal Square, Grand Canal Harbour, Dublin 2, DUBLIN, DUBLIN IE</v>
      </c>
      <c r="G10" s="6" cm="1">
        <f t="array" ref="G10">_FV(A10,"Price")</f>
        <v>335.4</v>
      </c>
      <c r="H10" s="6" cm="1">
        <f t="array" ref="H10">_FV(A10,"Price (Extended hours)",TRUE)</f>
        <v>335.39</v>
      </c>
      <c r="I10" s="6" cm="1">
        <f t="array" ref="I10">_FV(A10,"Change")</f>
        <v>-6.83</v>
      </c>
      <c r="J10" s="15" cm="1">
        <f t="array" ref="J10">_FV(A10,"Change (%)",TRUE)</f>
        <v>-1.9956999999999999E-2</v>
      </c>
      <c r="K10" s="6" cm="1">
        <f t="array" ref="K10">_FV(A10,"Change (Extended hours)",TRUE)</f>
        <v>-0.01</v>
      </c>
      <c r="L10" s="5" cm="1">
        <f t="array" ref="L10">_FV(A10,"Change % (Extended hours)",TRUE)</f>
        <v>-2.9819999999999999E-5</v>
      </c>
      <c r="M10" s="6" cm="1">
        <f t="array" ref="M10">_FV(A10,"Open")</f>
        <v>340.03</v>
      </c>
      <c r="N10" s="6" cm="1">
        <f t="array" ref="N10">_FV(A10,"Previous close",TRUE)</f>
        <v>342.23</v>
      </c>
      <c r="O10" s="6" cm="1">
        <f t="array" ref="O10">_FV(A10,"Low")</f>
        <v>334.57</v>
      </c>
      <c r="P10" s="6">
        <f t="shared" si="0"/>
        <v>338.04250000000002</v>
      </c>
      <c r="Q10" s="6" cm="1">
        <f t="array" ref="Q10">_FV(A10,"High")</f>
        <v>341.51499999999999</v>
      </c>
      <c r="R10" s="6" cm="1">
        <f t="array" ref="R10">_FV(A10,"52 week low",TRUE)</f>
        <v>210.42</v>
      </c>
      <c r="S10" s="6">
        <f t="shared" si="1"/>
        <v>277.96994999999998</v>
      </c>
      <c r="T10" s="6" cm="1">
        <f t="array" ref="T10">_FV(A10,"52 week high",TRUE)</f>
        <v>345.51990000000001</v>
      </c>
      <c r="U10" s="1" cm="1">
        <f t="array" ref="U10">_FV(A10,"P/E",TRUE)</f>
        <v>38.248199999999997</v>
      </c>
      <c r="V10" s="7" cm="1">
        <f t="array" ref="V10">_FV(A10,"Beta")</f>
        <v>1.1174999999999999</v>
      </c>
      <c r="W10" s="6" cm="1">
        <f t="array" ref="W10">_FV(A10,"Market cap",TRUE)</f>
        <v>223521200000</v>
      </c>
      <c r="X10" s="22" cm="1">
        <f t="array" ref="X10">_FV(A10,"Volume")</f>
        <v>4455591</v>
      </c>
      <c r="Y10" s="22" cm="1">
        <f t="array" ref="Y10">_FV(A10,"Volume average",TRUE)</f>
        <v>1554297</v>
      </c>
      <c r="Z10" s="22" cm="1">
        <f t="array" ref="Z10">_FV(A10,"Shares outstanding",TRUE)</f>
        <v>666431600</v>
      </c>
      <c r="AC10" s="34" t="s">
        <v>36</v>
      </c>
      <c r="AD10" s="34"/>
      <c r="AE10" s="4" t="s">
        <v>37</v>
      </c>
      <c r="AF10" s="4" t="s">
        <v>38</v>
      </c>
      <c r="AG10" s="4" t="s">
        <v>39</v>
      </c>
      <c r="AH10" s="3"/>
    </row>
    <row r="11" spans="1:34" x14ac:dyDescent="0.25">
      <c r="A11" s="3" t="e" vm="6">
        <v>#VALUE!</v>
      </c>
      <c r="B11" t="str" cm="1">
        <f t="array" ref="B11">_FV(A11,"Official name",TRUE)</f>
        <v>ACTIVISION BLIZZARD, INC.</v>
      </c>
      <c r="C11" t="str" cm="1">
        <f t="array" ref="C11">"$"&amp;_FV(A11,"Ticker symbol",TRUE)</f>
        <v>$ATVI</v>
      </c>
      <c r="D11" s="1" t="str" cm="1">
        <f t="array" ref="D11">_FV(A11,"Exchange abbreviation",TRUE)</f>
        <v>XNAS</v>
      </c>
      <c r="E11" s="1" t="str" cm="1">
        <f t="array" ref="E11">_FV(A11,"Industry")</f>
        <v>Software &amp; IT Services</v>
      </c>
      <c r="F11" s="1" t="str" cm="1">
        <f t="array" ref="F11">_FV(A11,"Headquarters")</f>
        <v>3100 OCEAN PARK BLVD, SANTA MONICA, CA, 90405-3032 US</v>
      </c>
      <c r="G11" s="6" cm="1">
        <f t="array" ref="G11">_FV(A11,"Price")</f>
        <v>79.56</v>
      </c>
      <c r="H11" s="6" cm="1">
        <f t="array" ref="H11">_FV(A11,"Price (Extended hours)",TRUE)</f>
        <v>79.02</v>
      </c>
      <c r="I11" s="6" cm="1">
        <f t="array" ref="I11">_FV(A11,"Change")</f>
        <v>0.28000000000000003</v>
      </c>
      <c r="J11" s="15" cm="1">
        <f t="array" ref="J11">_FV(A11,"Change (%)",TRUE)</f>
        <v>3.532E-3</v>
      </c>
      <c r="K11" s="6" cm="1">
        <f t="array" ref="K11">_FV(A11,"Change (Extended hours)",TRUE)</f>
        <v>-0.54</v>
      </c>
      <c r="L11" s="5" cm="1">
        <f t="array" ref="L11">_FV(A11,"Change % (Extended hours)",TRUE)</f>
        <v>-6.7869999999999996E-3</v>
      </c>
      <c r="M11" s="6" cm="1">
        <f t="array" ref="M11">_FV(A11,"Open")</f>
        <v>79.42</v>
      </c>
      <c r="N11" s="6" cm="1">
        <f t="array" ref="N11">_FV(A11,"Previous close",TRUE)</f>
        <v>79.28</v>
      </c>
      <c r="O11" s="6" cm="1">
        <f t="array" ref="O11">_FV(A11,"Low")</f>
        <v>78</v>
      </c>
      <c r="P11" s="6">
        <f t="shared" si="0"/>
        <v>79.25</v>
      </c>
      <c r="Q11" s="6" cm="1">
        <f t="array" ref="Q11">_FV(A11,"High")</f>
        <v>80.5</v>
      </c>
      <c r="R11" s="6" cm="1">
        <f t="array" ref="R11">_FV(A11,"52 week low",TRUE)</f>
        <v>71.19</v>
      </c>
      <c r="S11" s="6">
        <f t="shared" si="1"/>
        <v>87.86</v>
      </c>
      <c r="T11" s="6" cm="1">
        <f t="array" ref="T11">_FV(A11,"52 week high",TRUE)</f>
        <v>104.53</v>
      </c>
      <c r="U11" s="1" cm="1">
        <f t="array" ref="U11">_FV(A11,"P/E",TRUE)</f>
        <v>23.7621</v>
      </c>
      <c r="V11" s="7" cm="1">
        <f t="array" ref="V11">_FV(A11,"Beta")</f>
        <v>0.60519999999999996</v>
      </c>
      <c r="W11" s="6" cm="1">
        <f t="array" ref="W11">_FV(A11,"Market cap",TRUE)</f>
        <v>61874480000</v>
      </c>
      <c r="X11" s="22" cm="1">
        <f t="array" ref="X11">_FV(A11,"Volume")</f>
        <v>11009589</v>
      </c>
      <c r="Y11" s="22" cm="1">
        <f t="array" ref="Y11">_FV(A11,"Volume average",TRUE)</f>
        <v>7890321</v>
      </c>
      <c r="Z11" s="22" cm="1">
        <f t="array" ref="Z11">_FV(A11,"Shares outstanding",TRUE)</f>
        <v>777708400</v>
      </c>
      <c r="AC11" s="31" t="s">
        <v>40</v>
      </c>
      <c r="AD11" s="23" t="s">
        <v>44</v>
      </c>
      <c r="AE11" s="30" t="s">
        <v>48</v>
      </c>
      <c r="AF11" s="24" t="s">
        <v>52</v>
      </c>
      <c r="AG11" s="25" t="s">
        <v>57</v>
      </c>
    </row>
    <row r="12" spans="1:34" x14ac:dyDescent="0.25">
      <c r="A12" s="3" t="e" vm="7">
        <v>#VALUE!</v>
      </c>
      <c r="B12" t="str" cm="1">
        <f t="array" ref="B12">_FV(A12,"Official name",TRUE)</f>
        <v>ADOBE INC.</v>
      </c>
      <c r="C12" t="str" cm="1">
        <f t="array" ref="C12">"$"&amp;_FV(A12,"Ticker symbol",TRUE)</f>
        <v>$ADBE</v>
      </c>
      <c r="D12" s="1" t="str" cm="1">
        <f t="array" ref="D12">_FV(A12,"Exchange abbreviation",TRUE)</f>
        <v>XNAS</v>
      </c>
      <c r="E12" s="1" t="str" cm="1">
        <f t="array" ref="E12">_FV(A12,"Industry")</f>
        <v>Software &amp; IT Services</v>
      </c>
      <c r="F12" s="1" t="str" cm="1">
        <f t="array" ref="F12">_FV(A12,"Headquarters")</f>
        <v>345 PARK AVE, SAN JOSE, CA, 95110-2704 US</v>
      </c>
      <c r="G12" s="6" cm="1">
        <f t="array" ref="G12">_FV(A12,"Price")</f>
        <v>654.48</v>
      </c>
      <c r="H12" s="6" cm="1">
        <f t="array" ref="H12">_FV(A12,"Price (Extended hours)",TRUE)</f>
        <v>654.29999999999995</v>
      </c>
      <c r="I12" s="6" cm="1">
        <f t="array" ref="I12">_FV(A12,"Change")</f>
        <v>-10.63</v>
      </c>
      <c r="J12" s="15" cm="1">
        <f t="array" ref="J12">_FV(A12,"Change (%)",TRUE)</f>
        <v>-1.5982E-2</v>
      </c>
      <c r="K12" s="6" cm="1">
        <f t="array" ref="K12">_FV(A12,"Change (Extended hours)",TRUE)</f>
        <v>-0.18</v>
      </c>
      <c r="L12" s="5" cm="1">
        <f t="array" ref="L12">_FV(A12,"Change % (Extended hours)",TRUE)</f>
        <v>-2.7500000000000002E-4</v>
      </c>
      <c r="M12" s="6" cm="1">
        <f t="array" ref="M12">_FV(A12,"Open")</f>
        <v>663.21</v>
      </c>
      <c r="N12" s="6" cm="1">
        <f t="array" ref="N12">_FV(A12,"Previous close",TRUE)</f>
        <v>665.11</v>
      </c>
      <c r="O12" s="6" cm="1">
        <f t="array" ref="O12">_FV(A12,"Low")</f>
        <v>652.04</v>
      </c>
      <c r="P12" s="6">
        <f t="shared" si="0"/>
        <v>658.52</v>
      </c>
      <c r="Q12" s="6" cm="1">
        <f t="array" ref="Q12">_FV(A12,"High")</f>
        <v>665</v>
      </c>
      <c r="R12" s="6" cm="1">
        <f t="array" ref="R12">_FV(A12,"52 week low",TRUE)</f>
        <v>420.78</v>
      </c>
      <c r="S12" s="6">
        <f t="shared" si="1"/>
        <v>547.32999999999993</v>
      </c>
      <c r="T12" s="6" cm="1">
        <f t="array" ref="T12">_FV(A12,"52 week high",TRUE)</f>
        <v>673.88</v>
      </c>
      <c r="U12" s="1" cm="1">
        <f t="array" ref="U12">_FV(A12,"P/E",TRUE)</f>
        <v>57.578899999999997</v>
      </c>
      <c r="V12" s="7" cm="1">
        <f t="array" ref="V12">_FV(A12,"Beta")</f>
        <v>0.9778</v>
      </c>
      <c r="W12" s="6" cm="1">
        <f t="array" ref="W12">_FV(A12,"Market cap",TRUE)</f>
        <v>311794300000</v>
      </c>
      <c r="X12" s="22" cm="1">
        <f t="array" ref="X12">_FV(A12,"Volume")</f>
        <v>3553211</v>
      </c>
      <c r="Y12" s="22" cm="1">
        <f t="array" ref="Y12">_FV(A12,"Volume average",TRUE)</f>
        <v>1457231</v>
      </c>
      <c r="Z12" s="22" cm="1">
        <f t="array" ref="Z12">_FV(A12,"Shares outstanding",TRUE)</f>
        <v>476400000</v>
      </c>
      <c r="AC12" s="32" t="s">
        <v>41</v>
      </c>
      <c r="AD12" s="23" t="s">
        <v>45</v>
      </c>
      <c r="AE12" s="30" t="s">
        <v>49</v>
      </c>
      <c r="AF12" s="26" t="s">
        <v>53</v>
      </c>
      <c r="AG12" s="27" t="s">
        <v>55</v>
      </c>
    </row>
    <row r="13" spans="1:34" x14ac:dyDescent="0.25">
      <c r="A13" s="3" t="e" vm="8">
        <v>#VALUE!</v>
      </c>
      <c r="B13" t="str" cm="1">
        <f t="array" ref="B13">_FV(A13,"Official name",TRUE)</f>
        <v>ADVANCED MICRO DEVICES, INC.</v>
      </c>
      <c r="C13" t="str" cm="1">
        <f t="array" ref="C13">"$"&amp;_FV(A13,"Ticker symbol",TRUE)</f>
        <v>$AMD</v>
      </c>
      <c r="D13" s="1" t="str" cm="1">
        <f t="array" ref="D13">_FV(A13,"Exchange abbreviation",TRUE)</f>
        <v>XNAS</v>
      </c>
      <c r="E13" s="1" t="str" cm="1">
        <f t="array" ref="E13">_FV(A13,"Industry")</f>
        <v>Semiconductors &amp; Semiconductor Equipment</v>
      </c>
      <c r="F13" s="1" t="str" cm="1">
        <f t="array" ref="F13">_FV(A13,"Headquarters")</f>
        <v>2485 Augustine Dr, SANTA CLARA, CA, 95054-3002 US</v>
      </c>
      <c r="G13" s="6" cm="1">
        <f t="array" ref="G13">_FV(A13,"Price")</f>
        <v>103.88</v>
      </c>
      <c r="H13" s="6" cm="1">
        <f t="array" ref="H13">_FV(A13,"Price (Extended hours)",TRUE)</f>
        <v>103.57</v>
      </c>
      <c r="I13" s="6" cm="1">
        <f t="array" ref="I13">_FV(A13,"Change")</f>
        <v>-2.34</v>
      </c>
      <c r="J13" s="15" cm="1">
        <f t="array" ref="J13">_FV(A13,"Change (%)",TRUE)</f>
        <v>-2.2029999999999998E-2</v>
      </c>
      <c r="K13" s="6" cm="1">
        <f t="array" ref="K13">_FV(A13,"Change (Extended hours)",TRUE)</f>
        <v>-0.31</v>
      </c>
      <c r="L13" s="5" cm="1">
        <f t="array" ref="L13">_FV(A13,"Change % (Extended hours)",TRUE)</f>
        <v>-2.9840000000000001E-3</v>
      </c>
      <c r="M13" s="6" cm="1">
        <f t="array" ref="M13">_FV(A13,"Open")</f>
        <v>105.55500000000001</v>
      </c>
      <c r="N13" s="6" cm="1">
        <f t="array" ref="N13">_FV(A13,"Previous close",TRUE)</f>
        <v>106.22</v>
      </c>
      <c r="O13" s="6" cm="1">
        <f t="array" ref="O13">_FV(A13,"Low")</f>
        <v>103.71</v>
      </c>
      <c r="P13" s="6">
        <f t="shared" si="0"/>
        <v>104.845</v>
      </c>
      <c r="Q13" s="6" cm="1">
        <f t="array" ref="Q13">_FV(A13,"High")</f>
        <v>105.98</v>
      </c>
      <c r="R13" s="6" cm="1">
        <f t="array" ref="R13">_FV(A13,"52 week low",TRUE)</f>
        <v>72.5</v>
      </c>
      <c r="S13" s="6">
        <f t="shared" si="1"/>
        <v>97.495000000000005</v>
      </c>
      <c r="T13" s="6" cm="1">
        <f t="array" ref="T13">_FV(A13,"52 week high",TRUE)</f>
        <v>122.49</v>
      </c>
      <c r="U13" s="1" cm="1">
        <f t="array" ref="U13">_FV(A13,"P/E",TRUE)</f>
        <v>37.913400000000003</v>
      </c>
      <c r="V13" s="7" cm="1">
        <f t="array" ref="V13">_FV(A13,"Beta")</f>
        <v>2.0085000000000002</v>
      </c>
      <c r="W13" s="6" cm="1">
        <f t="array" ref="W13">_FV(A13,"Market cap",TRUE)</f>
        <v>126002800000</v>
      </c>
      <c r="X13" s="22" cm="1">
        <f t="array" ref="X13">_FV(A13,"Volume")</f>
        <v>44528337</v>
      </c>
      <c r="Y13" s="22" cm="1">
        <f t="array" ref="Y13">_FV(A13,"Volume average",TRUE)</f>
        <v>52386053</v>
      </c>
      <c r="Z13" s="22" cm="1">
        <f t="array" ref="Z13">_FV(A13,"Shares outstanding",TRUE)</f>
        <v>1212965000</v>
      </c>
      <c r="AC13" s="32" t="s">
        <v>42</v>
      </c>
      <c r="AD13" s="23" t="s">
        <v>46</v>
      </c>
      <c r="AE13" s="30" t="s">
        <v>50</v>
      </c>
      <c r="AF13" s="28" t="s">
        <v>54</v>
      </c>
      <c r="AG13" s="29" t="s">
        <v>56</v>
      </c>
    </row>
    <row r="14" spans="1:34" x14ac:dyDescent="0.25">
      <c r="A14" s="3" t="e" vm="9">
        <v>#VALUE!</v>
      </c>
      <c r="B14" t="str" cm="1">
        <f t="array" ref="B14">_FV(A14,"Official name",TRUE)</f>
        <v>ADVANCE AUTO PARTS, INC.</v>
      </c>
      <c r="C14" t="str" cm="1">
        <f t="array" ref="C14">"$"&amp;_FV(A14,"Ticker symbol",TRUE)</f>
        <v>$AAP</v>
      </c>
      <c r="D14" s="1" t="str" cm="1">
        <f t="array" ref="D14">_FV(A14,"Exchange abbreviation",TRUE)</f>
        <v>XNYS</v>
      </c>
      <c r="E14" s="1" t="str" cm="1">
        <f t="array" ref="E14">_FV(A14,"Industry")</f>
        <v>Specialty Retailers</v>
      </c>
      <c r="F14" s="1" t="str" cm="1">
        <f t="array" ref="F14">_FV(A14,"Headquarters")</f>
        <v>2635 E Millbrook Rd, RALEIGH, NC, 27604-2988 US</v>
      </c>
      <c r="G14" s="6" cm="1">
        <f t="array" ref="G14">_FV(A14,"Price")</f>
        <v>205.8</v>
      </c>
      <c r="H14" s="6" cm="1">
        <f t="array" ref="H14">_FV(A14,"Price (Extended hours)",TRUE)</f>
        <v>205.79</v>
      </c>
      <c r="I14" s="6" cm="1">
        <f t="array" ref="I14">_FV(A14,"Change")</f>
        <v>-1.89</v>
      </c>
      <c r="J14" s="15" cm="1">
        <f t="array" ref="J14">_FV(A14,"Change (%)",TRUE)</f>
        <v>-9.1000000000000004E-3</v>
      </c>
      <c r="K14" s="6" cm="1">
        <f t="array" ref="K14">_FV(A14,"Change (Extended hours)",TRUE)</f>
        <v>-0.01</v>
      </c>
      <c r="L14" s="5" cm="1">
        <f t="array" ref="L14">_FV(A14,"Change % (Extended hours)",TRUE)</f>
        <v>-4.8589999999999994E-5</v>
      </c>
      <c r="M14" s="6" cm="1">
        <f t="array" ref="M14">_FV(A14,"Open")</f>
        <v>207.21</v>
      </c>
      <c r="N14" s="6" cm="1">
        <f t="array" ref="N14">_FV(A14,"Previous close",TRUE)</f>
        <v>207.69</v>
      </c>
      <c r="O14" s="6" cm="1">
        <f t="array" ref="O14">_FV(A14,"Low")</f>
        <v>205.07</v>
      </c>
      <c r="P14" s="6">
        <f t="shared" si="0"/>
        <v>206.70499999999998</v>
      </c>
      <c r="Q14" s="6" cm="1">
        <f t="array" ref="Q14">_FV(A14,"High")</f>
        <v>208.34</v>
      </c>
      <c r="R14" s="6" cm="1">
        <f t="array" ref="R14">_FV(A14,"52 week low",TRUE)</f>
        <v>142.46</v>
      </c>
      <c r="S14" s="6">
        <f t="shared" si="1"/>
        <v>180.07499999999999</v>
      </c>
      <c r="T14" s="6" cm="1">
        <f t="array" ref="T14">_FV(A14,"52 week high",TRUE)</f>
        <v>217.69</v>
      </c>
      <c r="U14" s="1" cm="1">
        <f t="array" ref="U14">_FV(A14,"P/E",TRUE)</f>
        <v>22.263999999999999</v>
      </c>
      <c r="V14" s="7" cm="1">
        <f t="array" ref="V14">_FV(A14,"Beta")</f>
        <v>1.347</v>
      </c>
      <c r="W14" s="6" cm="1">
        <f t="array" ref="W14">_FV(A14,"Market cap",TRUE)</f>
        <v>12965550000</v>
      </c>
      <c r="X14" s="22" cm="1">
        <f t="array" ref="X14">_FV(A14,"Volume")</f>
        <v>667658</v>
      </c>
      <c r="Y14" s="22" cm="1">
        <f t="array" ref="Y14">_FV(A14,"Volume average",TRUE)</f>
        <v>618053</v>
      </c>
      <c r="Z14" s="22" cm="1">
        <f t="array" ref="Z14">_FV(A14,"Shares outstanding",TRUE)</f>
        <v>63000740</v>
      </c>
      <c r="AC14" s="33" t="s">
        <v>43</v>
      </c>
      <c r="AD14" s="23" t="s">
        <v>47</v>
      </c>
      <c r="AE14" s="30" t="s">
        <v>51</v>
      </c>
      <c r="AF14" s="30"/>
      <c r="AG14" s="28" t="s">
        <v>16</v>
      </c>
    </row>
    <row r="15" spans="1:34" x14ac:dyDescent="0.25">
      <c r="A15" s="3" t="e" vm="10">
        <v>#VALUE!</v>
      </c>
      <c r="B15" t="str" cm="1">
        <f t="array" ref="B15">_FV(A15,"Official name",TRUE)</f>
        <v>THE AES CORPORATION</v>
      </c>
      <c r="C15" t="str" cm="1">
        <f t="array" ref="C15">"$"&amp;_FV(A15,"Ticker symbol",TRUE)</f>
        <v>$AES</v>
      </c>
      <c r="D15" s="1" t="str" cm="1">
        <f t="array" ref="D15">_FV(A15,"Exchange abbreviation",TRUE)</f>
        <v>XNYS</v>
      </c>
      <c r="E15" s="1" t="str" cm="1">
        <f t="array" ref="E15">_FV(A15,"Industry")</f>
        <v>Electrical Utilities &amp; IPPs</v>
      </c>
      <c r="F15" s="1" t="str" cm="1">
        <f t="array" ref="F15">_FV(A15,"Headquarters")</f>
        <v>4300 Wilson Blvd, ARLINGTON, VA, 22203-4167 US</v>
      </c>
      <c r="G15" s="6" cm="1">
        <f t="array" ref="G15">_FV(A15,"Price")</f>
        <v>24.6</v>
      </c>
      <c r="H15" s="6" cm="1">
        <f t="array" ref="H15">_FV(A15,"Price (Extended hours)",TRUE)</f>
        <v>24.28</v>
      </c>
      <c r="I15" s="6" cm="1">
        <f t="array" ref="I15">_FV(A15,"Change")</f>
        <v>0.32</v>
      </c>
      <c r="J15" s="15" cm="1">
        <f t="array" ref="J15">_FV(A15,"Change (%)",TRUE)</f>
        <v>1.3180000000000001E-2</v>
      </c>
      <c r="K15" s="6" cm="1">
        <f t="array" ref="K15">_FV(A15,"Change (Extended hours)",TRUE)</f>
        <v>-0.32</v>
      </c>
      <c r="L15" s="5" cm="1">
        <f t="array" ref="L15">_FV(A15,"Change % (Extended hours)",TRUE)</f>
        <v>-1.3007999999999999E-2</v>
      </c>
      <c r="M15" s="6" cm="1">
        <f t="array" ref="M15">_FV(A15,"Open")</f>
        <v>24.52</v>
      </c>
      <c r="N15" s="6" cm="1">
        <f t="array" ref="N15">_FV(A15,"Previous close",TRUE)</f>
        <v>24.28</v>
      </c>
      <c r="O15" s="6" cm="1">
        <f t="array" ref="O15">_FV(A15,"Low")</f>
        <v>24.48</v>
      </c>
      <c r="P15" s="6">
        <f t="shared" si="0"/>
        <v>24.662500000000001</v>
      </c>
      <c r="Q15" s="6" cm="1">
        <f t="array" ref="Q15">_FV(A15,"High")</f>
        <v>24.844999999999999</v>
      </c>
      <c r="R15" s="6" cm="1">
        <f t="array" ref="R15">_FV(A15,"52 week low",TRUE)</f>
        <v>17.420000000000002</v>
      </c>
      <c r="S15" s="6">
        <f t="shared" si="1"/>
        <v>23.245000000000001</v>
      </c>
      <c r="T15" s="6" cm="1">
        <f t="array" ref="T15">_FV(A15,"52 week high",TRUE)</f>
        <v>29.07</v>
      </c>
      <c r="U15" s="1" cm="1">
        <f t="array" ref="U15">_FV(A15,"P/E",TRUE)</f>
        <v>0</v>
      </c>
      <c r="V15" s="7" cm="1">
        <f t="array" ref="V15">_FV(A15,"Beta")</f>
        <v>0.79890000000000005</v>
      </c>
      <c r="W15" s="6" cm="1">
        <f t="array" ref="W15">_FV(A15,"Market cap",TRUE)</f>
        <v>16392450000</v>
      </c>
      <c r="X15" s="22" cm="1">
        <f t="array" ref="X15">_FV(A15,"Volume")</f>
        <v>10357780</v>
      </c>
      <c r="Y15" s="22" cm="1">
        <f t="array" ref="Y15">_FV(A15,"Volume average",TRUE)</f>
        <v>4766706</v>
      </c>
      <c r="Z15" s="22" cm="1">
        <f t="array" ref="Z15">_FV(A15,"Shares outstanding",TRUE)</f>
        <v>666359700</v>
      </c>
    </row>
    <row r="16" spans="1:34" x14ac:dyDescent="0.25">
      <c r="A16" s="3" t="e" vm="11">
        <v>#VALUE!</v>
      </c>
      <c r="B16" t="str" cm="1">
        <f t="array" ref="B16">_FV(A16,"Official name",TRUE)</f>
        <v>AFLAC INCORPORATED</v>
      </c>
      <c r="C16" t="str" cm="1">
        <f t="array" ref="C16">"$"&amp;_FV(A16,"Ticker symbol",TRUE)</f>
        <v>$AFL</v>
      </c>
      <c r="D16" s="1" t="str" cm="1">
        <f t="array" ref="D16">_FV(A16,"Exchange abbreviation",TRUE)</f>
        <v>XNYS</v>
      </c>
      <c r="E16" s="1" t="str" cm="1">
        <f t="array" ref="E16">_FV(A16,"Industry")</f>
        <v>Insurance</v>
      </c>
      <c r="F16" s="1" t="str" cm="1">
        <f t="array" ref="F16">_FV(A16,"Headquarters")</f>
        <v>1932 WYNNTON RD, COLUMBUS, GA, 31999-0001 US</v>
      </c>
      <c r="G16" s="13" cm="1">
        <f t="array" ref="G16">_FV(A16,"Price")</f>
        <v>53.99</v>
      </c>
      <c r="H16" s="6" cm="1">
        <f t="array" ref="H16">_FV(A16,"Price (Extended hours)",TRUE)</f>
        <v>54.07</v>
      </c>
      <c r="I16" s="6" cm="1">
        <f t="array" ref="I16">_FV(A16,"Change")</f>
        <v>-0.56999999999999995</v>
      </c>
      <c r="J16" s="15" cm="1">
        <f t="array" ref="J16">_FV(A16,"Change (%)",TRUE)</f>
        <v>-1.0447E-2</v>
      </c>
      <c r="K16" s="6" cm="1">
        <f t="array" ref="K16">_FV(A16,"Change (Extended hours)",TRUE)</f>
        <v>0.08</v>
      </c>
      <c r="L16" s="5" cm="1">
        <f t="array" ref="L16">_FV(A16,"Change % (Extended hours)",TRUE)</f>
        <v>1.482E-3</v>
      </c>
      <c r="M16" s="6" cm="1">
        <f t="array" ref="M16">_FV(A16,"Open")</f>
        <v>54.4</v>
      </c>
      <c r="N16" s="6" cm="1">
        <f t="array" ref="N16">_FV(A16,"Previous close",TRUE)</f>
        <v>54.56</v>
      </c>
      <c r="O16" s="6" cm="1">
        <f t="array" ref="O16">_FV(A16,"Low")</f>
        <v>53.95</v>
      </c>
      <c r="P16" s="6">
        <f t="shared" si="0"/>
        <v>54.43</v>
      </c>
      <c r="Q16" s="6" cm="1">
        <f t="array" ref="Q16">_FV(A16,"High")</f>
        <v>54.91</v>
      </c>
      <c r="R16" s="6" cm="1">
        <f t="array" ref="R16">_FV(A16,"52 week low",TRUE)</f>
        <v>33.365000000000002</v>
      </c>
      <c r="S16" s="6">
        <f t="shared" si="1"/>
        <v>45.502499999999998</v>
      </c>
      <c r="T16" s="6" cm="1">
        <f t="array" ref="T16">_FV(A16,"52 week high",TRUE)</f>
        <v>57.64</v>
      </c>
      <c r="U16" s="1" cm="1">
        <f t="array" ref="U16">_FV(A16,"P/E",TRUE)</f>
        <v>6.5853999999999999</v>
      </c>
      <c r="V16" s="7" cm="1">
        <f t="array" ref="V16">_FV(A16,"Beta")</f>
        <v>1.0081</v>
      </c>
      <c r="W16" s="6" cm="1">
        <f t="array" ref="W16">_FV(A16,"Market cap",TRUE)</f>
        <v>36213320000</v>
      </c>
      <c r="X16" s="22" cm="1">
        <f t="array" ref="X16">_FV(A16,"Volume")</f>
        <v>7984588</v>
      </c>
      <c r="Y16" s="22" cm="1">
        <f t="array" ref="Y16">_FV(A16,"Volume average",TRUE)</f>
        <v>2261659</v>
      </c>
      <c r="Z16" s="22" cm="1">
        <f t="array" ref="Z16">_FV(A16,"Shares outstanding",TRUE)</f>
        <v>670741300</v>
      </c>
    </row>
    <row r="17" spans="1:26" x14ac:dyDescent="0.25">
      <c r="A17" s="3" t="e" vm="12">
        <v>#VALUE!</v>
      </c>
      <c r="B17" t="str" cm="1">
        <f t="array" ref="B17">_FV(A17,"Official name",TRUE)</f>
        <v>AGILENT TECHNOLOGIES, INC.</v>
      </c>
      <c r="C17" t="str" cm="1">
        <f t="array" ref="C17">"$"&amp;_FV(A17,"Ticker symbol",TRUE)</f>
        <v>$A</v>
      </c>
      <c r="D17" s="1" t="str" cm="1">
        <f t="array" ref="D17">_FV(A17,"Exchange abbreviation",TRUE)</f>
        <v>XNYS</v>
      </c>
      <c r="E17" s="1" t="str" cm="1">
        <f t="array" ref="E17">_FV(A17,"Industry")</f>
        <v>Healthcare Equipment &amp; Supplies</v>
      </c>
      <c r="F17" s="1" t="str" cm="1">
        <f t="array" ref="F17">_FV(A17,"Headquarters")</f>
        <v>5301 Stevens Creek Blvd, SANTA CLARA, CA, 95051-7201 US</v>
      </c>
      <c r="G17" s="6" cm="1">
        <f t="array" ref="G17">_FV(A17,"Price")</f>
        <v>173.94</v>
      </c>
      <c r="H17" s="6" cm="1">
        <f t="array" ref="H17">_FV(A17,"Price (Extended hours)",TRUE)</f>
        <v>173.95</v>
      </c>
      <c r="I17" s="6" cm="1">
        <f t="array" ref="I17">_FV(A17,"Change")</f>
        <v>0.66</v>
      </c>
      <c r="J17" s="15" cm="1">
        <f t="array" ref="J17">_FV(A17,"Change (%)",TRUE)</f>
        <v>3.8090000000000003E-3</v>
      </c>
      <c r="K17" s="6" cm="1">
        <f t="array" ref="K17">_FV(A17,"Change (Extended hours)",TRUE)</f>
        <v>0.01</v>
      </c>
      <c r="L17" s="5" cm="1">
        <f t="array" ref="L17">_FV(A17,"Change % (Extended hours)",TRUE)</f>
        <v>5.749E-5</v>
      </c>
      <c r="M17" s="6" cm="1">
        <f t="array" ref="M17">_FV(A17,"Open")</f>
        <v>173.92</v>
      </c>
      <c r="N17" s="6" cm="1">
        <f t="array" ref="N17">_FV(A17,"Previous close",TRUE)</f>
        <v>173.28</v>
      </c>
      <c r="O17" s="6" cm="1">
        <f t="array" ref="O17">_FV(A17,"Low")</f>
        <v>172.8</v>
      </c>
      <c r="P17" s="6">
        <f t="shared" si="0"/>
        <v>175.08</v>
      </c>
      <c r="Q17" s="6" cm="1">
        <f t="array" ref="Q17">_FV(A17,"High")</f>
        <v>177.36</v>
      </c>
      <c r="R17" s="6" cm="1">
        <f t="array" ref="R17">_FV(A17,"52 week low",TRUE)</f>
        <v>95.44</v>
      </c>
      <c r="S17" s="6">
        <f t="shared" si="1"/>
        <v>137.505</v>
      </c>
      <c r="T17" s="6" cm="1">
        <f t="array" ref="T17">_FV(A17,"52 week high",TRUE)</f>
        <v>179.57</v>
      </c>
      <c r="U17" s="1" cm="1">
        <f t="array" ref="U17">_FV(A17,"P/E",TRUE)</f>
        <v>53.982799999999997</v>
      </c>
      <c r="V17" s="7" cm="1">
        <f t="array" ref="V17">_FV(A17,"Beta")</f>
        <v>1.0091000000000001</v>
      </c>
      <c r="W17" s="6" cm="1">
        <f t="array" ref="W17">_FV(A17,"Market cap",TRUE)</f>
        <v>52655580000</v>
      </c>
      <c r="X17" s="22" cm="1">
        <f t="array" ref="X17">_FV(A17,"Volume")</f>
        <v>2405719</v>
      </c>
      <c r="Y17" s="22" cm="1">
        <f t="array" ref="Y17">_FV(A17,"Volume average",TRUE)</f>
        <v>1579005</v>
      </c>
      <c r="Z17" s="22" cm="1">
        <f t="array" ref="Z17">_FV(A17,"Shares outstanding",TRUE)</f>
        <v>302722700</v>
      </c>
    </row>
    <row r="18" spans="1:26" x14ac:dyDescent="0.25">
      <c r="A18" s="3" t="e" vm="13">
        <v>#VALUE!</v>
      </c>
      <c r="B18" t="str" cm="1">
        <f t="array" ref="B18">_FV(A18,"Official name",TRUE)</f>
        <v>AIR PRODUCTS AND CHEMICALS, INC.</v>
      </c>
      <c r="C18" t="str" cm="1">
        <f t="array" ref="C18">"$"&amp;_FV(A18,"Ticker symbol",TRUE)</f>
        <v>$APD</v>
      </c>
      <c r="D18" s="1" t="str" cm="1">
        <f t="array" ref="D18">_FV(A18,"Exchange abbreviation",TRUE)</f>
        <v>XNYS</v>
      </c>
      <c r="E18" s="1" t="str" cm="1">
        <f t="array" ref="E18">_FV(A18,"Industry")</f>
        <v>Chemicals</v>
      </c>
      <c r="F18" s="1" t="str" cm="1">
        <f t="array" ref="F18">_FV(A18,"Headquarters")</f>
        <v>7201 Hamilton Blvd, ALLENTOWN, PA, 18195-1501 US</v>
      </c>
      <c r="G18" s="6" cm="1">
        <f t="array" ref="G18">_FV(A18,"Price")</f>
        <v>261.83</v>
      </c>
      <c r="H18" s="6" cm="1">
        <f t="array" ref="H18">_FV(A18,"Price (Extended hours)",TRUE)</f>
        <v>261.83</v>
      </c>
      <c r="I18" s="6" cm="1">
        <f t="array" ref="I18">_FV(A18,"Change")</f>
        <v>-4.59</v>
      </c>
      <c r="J18" s="15" cm="1">
        <f t="array" ref="J18">_FV(A18,"Change (%)",TRUE)</f>
        <v>-1.7228E-2</v>
      </c>
      <c r="K18" s="6" cm="1">
        <f t="array" ref="K18">_FV(A18,"Change (Extended hours)",TRUE)</f>
        <v>0</v>
      </c>
      <c r="L18" s="5" cm="1">
        <f t="array" ref="L18">_FV(A18,"Change % (Extended hours)",TRUE)</f>
        <v>0</v>
      </c>
      <c r="M18" s="6" cm="1">
        <f t="array" ref="M18">_FV(A18,"Open")</f>
        <v>263.49</v>
      </c>
      <c r="N18" s="6" cm="1">
        <f t="array" ref="N18">_FV(A18,"Previous close",TRUE)</f>
        <v>266.42</v>
      </c>
      <c r="O18" s="6" cm="1">
        <f t="array" ref="O18">_FV(A18,"Low")</f>
        <v>259.62</v>
      </c>
      <c r="P18" s="6">
        <f t="shared" si="0"/>
        <v>262.02999999999997</v>
      </c>
      <c r="Q18" s="6" cm="1">
        <f t="array" ref="Q18">_FV(A18,"High")</f>
        <v>264.44</v>
      </c>
      <c r="R18" s="6" cm="1">
        <f t="array" ref="R18">_FV(A18,"52 week low",TRUE)</f>
        <v>245.75</v>
      </c>
      <c r="S18" s="6">
        <f t="shared" si="1"/>
        <v>286.82</v>
      </c>
      <c r="T18" s="6" cm="1">
        <f t="array" ref="T18">_FV(A18,"52 week high",TRUE)</f>
        <v>327.89</v>
      </c>
      <c r="U18" s="1" cm="1">
        <f t="array" ref="U18">_FV(A18,"P/E",TRUE)</f>
        <v>30.286999999999999</v>
      </c>
      <c r="V18" s="7" cm="1">
        <f t="array" ref="V18">_FV(A18,"Beta")</f>
        <v>0.75529999999999997</v>
      </c>
      <c r="W18" s="6" cm="1">
        <f t="array" ref="W18">_FV(A18,"Market cap",TRUE)</f>
        <v>57959910000</v>
      </c>
      <c r="X18" s="22" cm="1">
        <f t="array" ref="X18">_FV(A18,"Volume")</f>
        <v>1702674</v>
      </c>
      <c r="Y18" s="22" cm="1">
        <f t="array" ref="Y18">_FV(A18,"Volume average",TRUE)</f>
        <v>951395</v>
      </c>
      <c r="Z18" s="22" cm="1">
        <f t="array" ref="Z18">_FV(A18,"Shares outstanding",TRUE)</f>
        <v>221364700</v>
      </c>
    </row>
    <row r="19" spans="1:26" x14ac:dyDescent="0.25">
      <c r="A19" s="3" t="e" vm="14">
        <v>#VALUE!</v>
      </c>
      <c r="B19" t="str" cm="1">
        <f t="array" ref="B19">_FV(A19,"Official name",TRUE)</f>
        <v>AKAMAI TECHNOLOGIES, INC.</v>
      </c>
      <c r="C19" t="str" cm="1">
        <f t="array" ref="C19">"$"&amp;_FV(A19,"Ticker symbol",TRUE)</f>
        <v>$AKAM</v>
      </c>
      <c r="D19" s="1" t="str" cm="1">
        <f t="array" ref="D19">_FV(A19,"Exchange abbreviation",TRUE)</f>
        <v>XNAS</v>
      </c>
      <c r="E19" s="1" t="str" cm="1">
        <f t="array" ref="E19">_FV(A19,"Industry")</f>
        <v>Software &amp; IT Services</v>
      </c>
      <c r="F19" s="1" t="str" cm="1">
        <f t="array" ref="F19">_FV(A19,"Headquarters")</f>
        <v>145 Broadway, CAMBRIDGE, MA, 02142 US</v>
      </c>
      <c r="G19" s="6" cm="1">
        <f t="array" ref="G19">_FV(A19,"Price")</f>
        <v>109.49</v>
      </c>
      <c r="H19" s="6" cm="1">
        <f t="array" ref="H19">_FV(A19,"Price (Extended hours)",TRUE)</f>
        <v>109.45</v>
      </c>
      <c r="I19" s="6" cm="1">
        <f t="array" ref="I19">_FV(A19,"Change")</f>
        <v>-2.91</v>
      </c>
      <c r="J19" s="15" cm="1">
        <f t="array" ref="J19">_FV(A19,"Change (%)",TRUE)</f>
        <v>-2.589E-2</v>
      </c>
      <c r="K19" s="6" cm="1">
        <f t="array" ref="K19">_FV(A19,"Change (Extended hours)",TRUE)</f>
        <v>-0.04</v>
      </c>
      <c r="L19" s="5" cm="1">
        <f t="array" ref="L19">_FV(A19,"Change % (Extended hours)",TRUE)</f>
        <v>-3.6529999999999999E-4</v>
      </c>
      <c r="M19" s="6" cm="1">
        <f t="array" ref="M19">_FV(A19,"Open")</f>
        <v>112.05</v>
      </c>
      <c r="N19" s="6" cm="1">
        <f t="array" ref="N19">_FV(A19,"Previous close",TRUE)</f>
        <v>112.4</v>
      </c>
      <c r="O19" s="6" cm="1">
        <f t="array" ref="O19">_FV(A19,"Low")</f>
        <v>108.78</v>
      </c>
      <c r="P19" s="6">
        <f t="shared" si="0"/>
        <v>110.47499999999999</v>
      </c>
      <c r="Q19" s="6" cm="1">
        <f t="array" ref="Q19">_FV(A19,"High")</f>
        <v>112.17</v>
      </c>
      <c r="R19" s="6" cm="1">
        <f t="array" ref="R19">_FV(A19,"52 week low",TRUE)</f>
        <v>92.64</v>
      </c>
      <c r="S19" s="6">
        <f t="shared" si="1"/>
        <v>108.77500000000001</v>
      </c>
      <c r="T19" s="6" cm="1">
        <f t="array" ref="T19">_FV(A19,"52 week high",TRUE)</f>
        <v>124.91</v>
      </c>
      <c r="U19" s="1" cm="1">
        <f t="array" ref="U19">_FV(A19,"P/E",TRUE)</f>
        <v>31.959299999999999</v>
      </c>
      <c r="V19" s="7" cm="1">
        <f t="array" ref="V19">_FV(A19,"Beta")</f>
        <v>0.44080000000000003</v>
      </c>
      <c r="W19" s="6" cm="1">
        <f t="array" ref="W19">_FV(A19,"Market cap",TRUE)</f>
        <v>17828240000</v>
      </c>
      <c r="X19" s="22" cm="1">
        <f t="array" ref="X19">_FV(A19,"Volume")</f>
        <v>2528650</v>
      </c>
      <c r="Y19" s="22" cm="1">
        <f t="array" ref="Y19">_FV(A19,"Volume average",TRUE)</f>
        <v>1007079</v>
      </c>
      <c r="Z19" s="22" cm="1">
        <f t="array" ref="Z19">_FV(A19,"Shares outstanding",TRUE)</f>
        <v>162829800</v>
      </c>
    </row>
    <row r="20" spans="1:26" x14ac:dyDescent="0.25">
      <c r="A20" s="3" t="e" vm="15">
        <v>#VALUE!</v>
      </c>
      <c r="B20" t="str" cm="1">
        <f t="array" ref="B20">_FV(A20,"Official name",TRUE)</f>
        <v>ALASKA AIR GROUP, INC.</v>
      </c>
      <c r="C20" t="str" cm="1">
        <f t="array" ref="C20">"$"&amp;_FV(A20,"Ticker symbol",TRUE)</f>
        <v>$ALK</v>
      </c>
      <c r="D20" s="1" t="str" cm="1">
        <f t="array" ref="D20">_FV(A20,"Exchange abbreviation",TRUE)</f>
        <v>XNYS</v>
      </c>
      <c r="E20" s="1" t="str" cm="1">
        <f t="array" ref="E20">_FV(A20,"Industry")</f>
        <v>Passenger Transportation Services</v>
      </c>
      <c r="F20" s="1" t="str" cm="1">
        <f t="array" ref="F20">_FV(A20,"Headquarters")</f>
        <v>19300 International Blvd, SEATAC, WA, 98188-5304 US</v>
      </c>
      <c r="G20" s="6" cm="1">
        <f t="array" ref="G20">_FV(A20,"Price")</f>
        <v>56.92</v>
      </c>
      <c r="H20" s="6" cm="1">
        <f t="array" ref="H20">_FV(A20,"Price (Extended hours)",TRUE)</f>
        <v>56.92</v>
      </c>
      <c r="I20" s="6" cm="1">
        <f t="array" ref="I20">_FV(A20,"Change")</f>
        <v>-0.1</v>
      </c>
      <c r="J20" s="15" cm="1">
        <f t="array" ref="J20">_FV(A20,"Change (%)",TRUE)</f>
        <v>-1.7539999999999999E-3</v>
      </c>
      <c r="K20" s="6" cm="1">
        <f t="array" ref="K20">_FV(A20,"Change (Extended hours)",TRUE)</f>
        <v>0</v>
      </c>
      <c r="L20" s="5" cm="1">
        <f t="array" ref="L20">_FV(A20,"Change % (Extended hours)",TRUE)</f>
        <v>0</v>
      </c>
      <c r="M20" s="6" cm="1">
        <f t="array" ref="M20">_FV(A20,"Open")</f>
        <v>57.16</v>
      </c>
      <c r="N20" s="6" cm="1">
        <f t="array" ref="N20">_FV(A20,"Previous close",TRUE)</f>
        <v>57.02</v>
      </c>
      <c r="O20" s="6" cm="1">
        <f t="array" ref="O20">_FV(A20,"Low")</f>
        <v>56.22</v>
      </c>
      <c r="P20" s="6">
        <f t="shared" si="0"/>
        <v>57.129999999999995</v>
      </c>
      <c r="Q20" s="6" cm="1">
        <f t="array" ref="Q20">_FV(A20,"High")</f>
        <v>58.04</v>
      </c>
      <c r="R20" s="6" cm="1">
        <f t="array" ref="R20">_FV(A20,"52 week low",TRUE)</f>
        <v>34.83</v>
      </c>
      <c r="S20" s="6">
        <f t="shared" si="1"/>
        <v>54.54</v>
      </c>
      <c r="T20" s="6" cm="1">
        <f t="array" ref="T20">_FV(A20,"52 week high",TRUE)</f>
        <v>74.25</v>
      </c>
      <c r="U20" s="1" cm="1">
        <f t="array" ref="U20">_FV(A20,"P/E",TRUE)</f>
        <v>0</v>
      </c>
      <c r="V20" s="7" cm="1">
        <f t="array" ref="V20">_FV(A20,"Beta")</f>
        <v>1.7546999999999999</v>
      </c>
      <c r="W20" s="6" cm="1">
        <f t="array" ref="W20">_FV(A20,"Market cap",TRUE)</f>
        <v>7128247000</v>
      </c>
      <c r="X20" s="22" cm="1">
        <f t="array" ref="X20">_FV(A20,"Volume")</f>
        <v>2370859</v>
      </c>
      <c r="Y20" s="22" cm="1">
        <f t="array" ref="Y20">_FV(A20,"Volume average",TRUE)</f>
        <v>1494619</v>
      </c>
      <c r="Z20" s="22" cm="1">
        <f t="array" ref="Z20">_FV(A20,"Shares outstanding",TRUE)</f>
        <v>125232700</v>
      </c>
    </row>
    <row r="21" spans="1:26" x14ac:dyDescent="0.25">
      <c r="A21" s="3" t="e" vm="16">
        <v>#VALUE!</v>
      </c>
      <c r="B21" t="str" cm="1">
        <f t="array" ref="B21">_FV(A21,"Official name",TRUE)</f>
        <v>ALBEMARLE CORPORATION</v>
      </c>
      <c r="C21" t="str" cm="1">
        <f t="array" ref="C21">"$"&amp;_FV(A21,"Ticker symbol",TRUE)</f>
        <v>$ALB</v>
      </c>
      <c r="D21" s="1" t="str" cm="1">
        <f t="array" ref="D21">_FV(A21,"Exchange abbreviation",TRUE)</f>
        <v>XNYS</v>
      </c>
      <c r="E21" s="1" t="str" cm="1">
        <f t="array" ref="E21">_FV(A21,"Industry")</f>
        <v>Chemicals</v>
      </c>
      <c r="F21" s="1" t="str" cm="1">
        <f t="array" ref="F21">_FV(A21,"Headquarters")</f>
        <v>4250 Congress St Ste 900, CHARLOTTE, NC, 28209-4615 US</v>
      </c>
      <c r="G21" s="6" cm="1">
        <f t="array" ref="G21">_FV(A21,"Price")</f>
        <v>226.85</v>
      </c>
      <c r="H21" s="6" cm="1">
        <f t="array" ref="H21">_FV(A21,"Price (Extended hours)",TRUE)</f>
        <v>224</v>
      </c>
      <c r="I21" s="6" cm="1">
        <f t="array" ref="I21">_FV(A21,"Change")</f>
        <v>-4.4000000000000004</v>
      </c>
      <c r="J21" s="15" cm="1">
        <f t="array" ref="J21">_FV(A21,"Change (%)",TRUE)</f>
        <v>-1.9027000000000002E-2</v>
      </c>
      <c r="K21" s="6" cm="1">
        <f t="array" ref="K21">_FV(A21,"Change (Extended hours)",TRUE)</f>
        <v>-2.85</v>
      </c>
      <c r="L21" s="5" cm="1">
        <f t="array" ref="L21">_FV(A21,"Change % (Extended hours)",TRUE)</f>
        <v>-1.2563E-2</v>
      </c>
      <c r="M21" s="6" cm="1">
        <f t="array" ref="M21">_FV(A21,"Open")</f>
        <v>228.44</v>
      </c>
      <c r="N21" s="6" cm="1">
        <f t="array" ref="N21">_FV(A21,"Previous close",TRUE)</f>
        <v>231.25</v>
      </c>
      <c r="O21" s="6" cm="1">
        <f t="array" ref="O21">_FV(A21,"Low")</f>
        <v>223.75</v>
      </c>
      <c r="P21" s="6">
        <f t="shared" si="0"/>
        <v>226.875</v>
      </c>
      <c r="Q21" s="6" cm="1">
        <f t="array" ref="Q21">_FV(A21,"High")</f>
        <v>230</v>
      </c>
      <c r="R21" s="6" cm="1">
        <f t="array" ref="R21">_FV(A21,"52 week low",TRUE)</f>
        <v>79.06</v>
      </c>
      <c r="S21" s="6">
        <f t="shared" si="1"/>
        <v>166.07749999999999</v>
      </c>
      <c r="T21" s="6" cm="1">
        <f t="array" ref="T21">_FV(A21,"52 week high",TRUE)</f>
        <v>253.095</v>
      </c>
      <c r="U21" s="1" cm="1">
        <f t="array" ref="U21">_FV(A21,"P/E",TRUE)</f>
        <v>37.490099999999998</v>
      </c>
      <c r="V21" s="7" cm="1">
        <f t="array" ref="V21">_FV(A21,"Beta")</f>
        <v>1.59</v>
      </c>
      <c r="W21" s="6" cm="1">
        <f t="array" ref="W21">_FV(A21,"Market cap",TRUE)</f>
        <v>26530080000</v>
      </c>
      <c r="X21" s="22" cm="1">
        <f t="array" ref="X21">_FV(A21,"Volume")</f>
        <v>2097947</v>
      </c>
      <c r="Y21" s="22" cm="1">
        <f t="array" ref="Y21">_FV(A21,"Volume average",TRUE)</f>
        <v>1302317</v>
      </c>
      <c r="Z21" s="22" cm="1">
        <f t="array" ref="Z21">_FV(A21,"Shares outstanding",TRUE)</f>
        <v>116949900</v>
      </c>
    </row>
    <row r="22" spans="1:26" x14ac:dyDescent="0.25">
      <c r="A22" s="3" t="e" vm="17">
        <v>#VALUE!</v>
      </c>
      <c r="B22" t="str" cm="1">
        <f t="array" ref="B22">_FV(A22,"Official name",TRUE)</f>
        <v>ALEXANDRIA REAL ESTATE EQUITIES, INC.</v>
      </c>
      <c r="C22" t="str" cm="1">
        <f t="array" ref="C22">"$"&amp;_FV(A22,"Ticker symbol",TRUE)</f>
        <v>$ARE</v>
      </c>
      <c r="D22" s="1" t="str" cm="1">
        <f t="array" ref="D22">_FV(A22,"Exchange abbreviation",TRUE)</f>
        <v>XNYS</v>
      </c>
      <c r="E22" s="1" t="str" cm="1">
        <f t="array" ref="E22">_FV(A22,"Industry")</f>
        <v>Residential &amp; Commercial REIT</v>
      </c>
      <c r="F22" s="1" t="str" cm="1">
        <f t="array" ref="F22">_FV(A22,"Headquarters")</f>
        <v>26 N Euclid Ave, PASADENA, CA, 91101 US</v>
      </c>
      <c r="G22" s="6" cm="1">
        <f t="array" ref="G22">_FV(A22,"Price")</f>
        <v>193.87</v>
      </c>
      <c r="H22" s="6" cm="1">
        <f t="array" ref="H22">_FV(A22,"Price (Extended hours)",TRUE)</f>
        <v>193.87</v>
      </c>
      <c r="I22" s="6" cm="1">
        <f t="array" ref="I22">_FV(A22,"Change")</f>
        <v>-4.26</v>
      </c>
      <c r="J22" s="15" cm="1">
        <f t="array" ref="J22">_FV(A22,"Change (%)",TRUE)</f>
        <v>-2.1501000000000003E-2</v>
      </c>
      <c r="K22" s="6" cm="1">
        <f t="array" ref="K22">_FV(A22,"Change (Extended hours)",TRUE)</f>
        <v>0</v>
      </c>
      <c r="L22" s="5" cm="1">
        <f t="array" ref="L22">_FV(A22,"Change % (Extended hours)",TRUE)</f>
        <v>0</v>
      </c>
      <c r="M22" s="6" cm="1">
        <f t="array" ref="M22">_FV(A22,"Open")</f>
        <v>196.66</v>
      </c>
      <c r="N22" s="6" cm="1">
        <f t="array" ref="N22">_FV(A22,"Previous close",TRUE)</f>
        <v>198.13</v>
      </c>
      <c r="O22" s="6" cm="1">
        <f t="array" ref="O22">_FV(A22,"Low")</f>
        <v>193.55</v>
      </c>
      <c r="P22" s="6">
        <f t="shared" si="0"/>
        <v>195.64</v>
      </c>
      <c r="Q22" s="6" cm="1">
        <f t="array" ref="Q22">_FV(A22,"High")</f>
        <v>197.73</v>
      </c>
      <c r="R22" s="6" cm="1">
        <f t="array" ref="R22">_FV(A22,"52 week low",TRUE)</f>
        <v>150.08000000000001</v>
      </c>
      <c r="S22" s="6">
        <f t="shared" si="1"/>
        <v>179.92000000000002</v>
      </c>
      <c r="T22" s="6" cm="1">
        <f t="array" ref="T22">_FV(A22,"52 week high",TRUE)</f>
        <v>209.76</v>
      </c>
      <c r="U22" s="1" cm="1">
        <f t="array" ref="U22">_FV(A22,"P/E",TRUE)</f>
        <v>30.2363</v>
      </c>
      <c r="V22" s="7" cm="1">
        <f t="array" ref="V22">_FV(A22,"Beta")</f>
        <v>0.75239999999999996</v>
      </c>
      <c r="W22" s="6" cm="1">
        <f t="array" ref="W22">_FV(A22,"Market cap",TRUE)</f>
        <v>29538620000</v>
      </c>
      <c r="X22" s="22" cm="1">
        <f t="array" ref="X22">_FV(A22,"Volume")</f>
        <v>2291360</v>
      </c>
      <c r="Y22" s="22" cm="1">
        <f t="array" ref="Y22">_FV(A22,"Volume average",TRUE)</f>
        <v>684828</v>
      </c>
      <c r="Z22" s="22" cm="1">
        <f t="array" ref="Z22">_FV(A22,"Shares outstanding",TRUE)</f>
        <v>152363000</v>
      </c>
    </row>
    <row r="23" spans="1:26" x14ac:dyDescent="0.25">
      <c r="A23" s="3" t="e" vm="18">
        <v>#VALUE!</v>
      </c>
      <c r="B23" t="str" cm="1">
        <f t="array" ref="B23">_FV(A23,"Official name",TRUE)</f>
        <v>ALEXION PHARMACEUTICALS, INC.</v>
      </c>
      <c r="C23" t="str" cm="1">
        <f t="array" ref="C23">"$"&amp;_FV(A23,"Ticker symbol",TRUE)</f>
        <v>$ALXN*</v>
      </c>
      <c r="D23" s="1" t="str" cm="1">
        <f t="array" ref="D23">_FV(A23,"Exchange abbreviation",TRUE)</f>
        <v>XMEX</v>
      </c>
      <c r="E23" s="1" t="str" cm="1">
        <f t="array" ref="E23">_FV(A23,"Industry")</f>
        <v>Pharmaceuticals</v>
      </c>
      <c r="F23" s="1" t="str" cm="1">
        <f t="array" ref="F23">_FV(A23,"Headquarters")</f>
        <v>121 Seaport Blvd, BOSTON, MA, 02210-2050 US</v>
      </c>
      <c r="G23" s="6" cm="1">
        <f t="array" ref="G23">_FV(A23,"Price")</f>
        <v>3701.44</v>
      </c>
      <c r="H23" s="6" t="e" cm="1" vm="19">
        <f t="array" ref="H23">_FV(A23,"Price (Extended hours)",TRUE)</f>
        <v>#VALUE!</v>
      </c>
      <c r="I23" s="6" cm="1">
        <f t="array" ref="I23">_FV(A23,"Change")</f>
        <v>0</v>
      </c>
      <c r="J23" s="15" cm="1">
        <f t="array" ref="J23">_FV(A23,"Change (%)",TRUE)</f>
        <v>0</v>
      </c>
      <c r="K23" s="6" t="e" cm="1" vm="20">
        <f t="array" ref="K23">_FV(A23,"Change (Extended hours)",TRUE)</f>
        <v>#VALUE!</v>
      </c>
      <c r="L23" s="5" t="e" cm="1" vm="21">
        <f t="array" ref="L23">_FV(A23,"Change % (Extended hours)",TRUE)</f>
        <v>#VALUE!</v>
      </c>
      <c r="M23" s="6" cm="1">
        <f t="array" ref="M23">_FV(A23,"Open")</f>
        <v>3701.44</v>
      </c>
      <c r="N23" s="6" cm="1">
        <f t="array" ref="N23">_FV(A23,"Previous close",TRUE)</f>
        <v>3701.44</v>
      </c>
      <c r="O23" s="6" cm="1">
        <f t="array" ref="O23">_FV(A23,"Low")</f>
        <v>3701.44</v>
      </c>
      <c r="P23" s="6">
        <f t="shared" si="0"/>
        <v>3701.44</v>
      </c>
      <c r="Q23" s="6" cm="1">
        <f t="array" ref="Q23">_FV(A23,"High")</f>
        <v>3701.44</v>
      </c>
      <c r="R23" s="6" cm="1">
        <f t="array" ref="R23">_FV(A23,"52 week low",TRUE)</f>
        <v>2232.8000000000002</v>
      </c>
      <c r="S23" s="6">
        <f t="shared" si="1"/>
        <v>2967.12</v>
      </c>
      <c r="T23" s="6" cm="1">
        <f t="array" ref="T23">_FV(A23,"52 week high",TRUE)</f>
        <v>3701.44</v>
      </c>
      <c r="U23" s="1" t="e" cm="1" vm="22">
        <f t="array" ref="U23">_FV(A23,"P/E",TRUE)</f>
        <v>#VALUE!</v>
      </c>
      <c r="V23" s="7" cm="1">
        <f t="array" ref="V23">_FV(A23,"Beta")</f>
        <v>1.2451000000000001</v>
      </c>
      <c r="W23" s="6" cm="1">
        <f t="array" ref="W23">_FV(A23,"Market cap",TRUE)</f>
        <v>40832590000</v>
      </c>
      <c r="X23" s="22" cm="1">
        <f t="array" ref="X23">_FV(A23,"Volume")</f>
        <v>475</v>
      </c>
      <c r="Y23" s="22" t="e" cm="1" vm="23">
        <f t="array" ref="Y23">_FV(A23,"Volume average",TRUE)</f>
        <v>#VALUE!</v>
      </c>
      <c r="Z23" s="22" cm="1">
        <f t="array" ref="Z23">_FV(A23,"Shares outstanding",TRUE)</f>
        <v>221675300</v>
      </c>
    </row>
    <row r="24" spans="1:26" x14ac:dyDescent="0.25">
      <c r="A24" s="3" t="e" vm="24">
        <v>#VALUE!</v>
      </c>
      <c r="B24" t="str" cm="1">
        <f t="array" ref="B24">_FV(A24,"Official name",TRUE)</f>
        <v>ALIGN TECHNOLOGY, INC.</v>
      </c>
      <c r="C24" t="str" cm="1">
        <f t="array" ref="C24">"$"&amp;_FV(A24,"Ticker symbol",TRUE)</f>
        <v>$ALGN</v>
      </c>
      <c r="D24" s="1" t="str" cm="1">
        <f t="array" ref="D24">_FV(A24,"Exchange abbreviation",TRUE)</f>
        <v>XNAS</v>
      </c>
      <c r="E24" s="1" t="str" cm="1">
        <f t="array" ref="E24">_FV(A24,"Industry")</f>
        <v>Healthcare Equipment &amp; Supplies</v>
      </c>
      <c r="F24" s="1" t="str" cm="1">
        <f t="array" ref="F24">_FV(A24,"Headquarters")</f>
        <v>410 NORTH SCOTTSDALE ROAD, SUITE 1300, TEMPE, AZ, 85281 US</v>
      </c>
      <c r="G24" s="6" cm="1">
        <f t="array" ref="G24">_FV(A24,"Price")</f>
        <v>719.38</v>
      </c>
      <c r="H24" s="6" cm="1">
        <f t="array" ref="H24">_FV(A24,"Price (Extended hours)",TRUE)</f>
        <v>715.5</v>
      </c>
      <c r="I24" s="6" cm="1">
        <f t="array" ref="I24">_FV(A24,"Change")</f>
        <v>-8.91</v>
      </c>
      <c r="J24" s="15" cm="1">
        <f t="array" ref="J24">_FV(A24,"Change (%)",TRUE)</f>
        <v>-1.2234E-2</v>
      </c>
      <c r="K24" s="6" cm="1">
        <f t="array" ref="K24">_FV(A24,"Change (Extended hours)",TRUE)</f>
        <v>-3.88</v>
      </c>
      <c r="L24" s="5" cm="1">
        <f t="array" ref="L24">_FV(A24,"Change % (Extended hours)",TRUE)</f>
        <v>-5.3939999999999995E-3</v>
      </c>
      <c r="M24" s="6" cm="1">
        <f t="array" ref="M24">_FV(A24,"Open")</f>
        <v>728.9</v>
      </c>
      <c r="N24" s="6" cm="1">
        <f t="array" ref="N24">_FV(A24,"Previous close",TRUE)</f>
        <v>728.29</v>
      </c>
      <c r="O24" s="6" cm="1">
        <f t="array" ref="O24">_FV(A24,"Low")</f>
        <v>715</v>
      </c>
      <c r="P24" s="6">
        <f t="shared" si="0"/>
        <v>722.80500000000006</v>
      </c>
      <c r="Q24" s="6" cm="1">
        <f t="array" ref="Q24">_FV(A24,"High")</f>
        <v>730.61</v>
      </c>
      <c r="R24" s="6" cm="1">
        <f t="array" ref="R24">_FV(A24,"52 week low",TRUE)</f>
        <v>297.44</v>
      </c>
      <c r="S24" s="6">
        <f t="shared" si="1"/>
        <v>516.30494999999996</v>
      </c>
      <c r="T24" s="6" cm="1">
        <f t="array" ref="T24">_FV(A24,"52 week high",TRUE)</f>
        <v>735.16989999999998</v>
      </c>
      <c r="U24" s="1" cm="1">
        <f t="array" ref="U24">_FV(A24,"P/E",TRUE)</f>
        <v>83.000299999999996</v>
      </c>
      <c r="V24" s="7" cm="1">
        <f t="array" ref="V24">_FV(A24,"Beta")</f>
        <v>1.68</v>
      </c>
      <c r="W24" s="6" cm="1">
        <f t="array" ref="W24">_FV(A24,"Market cap",TRUE)</f>
        <v>56839320000</v>
      </c>
      <c r="X24" s="22" cm="1">
        <f t="array" ref="X24">_FV(A24,"Volume")</f>
        <v>834244</v>
      </c>
      <c r="Y24" s="22" cm="1">
        <f t="array" ref="Y24">_FV(A24,"Volume average",TRUE)</f>
        <v>462974</v>
      </c>
      <c r="Z24" s="22" cm="1">
        <f t="array" ref="Z24">_FV(A24,"Shares outstanding",TRUE)</f>
        <v>79011540</v>
      </c>
    </row>
    <row r="25" spans="1:26" x14ac:dyDescent="0.25">
      <c r="A25" s="3" t="e" vm="25">
        <v>#VALUE!</v>
      </c>
      <c r="B25" t="str" cm="1">
        <f t="array" ref="B25">_FV(A25,"Official name",TRUE)</f>
        <v>ALLEGION PUBLIC LIMITED COMPANY</v>
      </c>
      <c r="C25" t="str" cm="1">
        <f t="array" ref="C25">"$"&amp;_FV(A25,"Ticker symbol",TRUE)</f>
        <v>$ALLE</v>
      </c>
      <c r="D25" s="1" t="str" cm="1">
        <f t="array" ref="D25">_FV(A25,"Exchange abbreviation",TRUE)</f>
        <v>XNYS</v>
      </c>
      <c r="E25" s="1" t="str" cm="1">
        <f t="array" ref="E25">_FV(A25,"Industry")</f>
        <v>Communications &amp; Networking</v>
      </c>
      <c r="F25" s="1" t="str" cm="1">
        <f t="array" ref="F25">_FV(A25,"Headquarters")</f>
        <v>Block E Iveagh Court, Harcourt Road, DUBLIN, DUBLIN, 00000 IE</v>
      </c>
      <c r="G25" s="6" cm="1">
        <f t="array" ref="G25">_FV(A25,"Price")</f>
        <v>138.44</v>
      </c>
      <c r="H25" s="6" cm="1">
        <f t="array" ref="H25">_FV(A25,"Price (Extended hours)",TRUE)</f>
        <v>138.4375</v>
      </c>
      <c r="I25" s="6" cm="1">
        <f t="array" ref="I25">_FV(A25,"Change")</f>
        <v>-2.76</v>
      </c>
      <c r="J25" s="15" cm="1">
        <f t="array" ref="J25">_FV(A25,"Change (%)",TRUE)</f>
        <v>-1.9547000000000002E-2</v>
      </c>
      <c r="K25" s="6" cm="1">
        <f t="array" ref="K25">_FV(A25,"Change (Extended hours)",TRUE)</f>
        <v>-2.5000000000000001E-3</v>
      </c>
      <c r="L25" s="5" cm="1">
        <f t="array" ref="L25">_FV(A25,"Change % (Extended hours)",TRUE)</f>
        <v>-1.806E-5</v>
      </c>
      <c r="M25" s="6" cm="1">
        <f t="array" ref="M25">_FV(A25,"Open")</f>
        <v>141.21</v>
      </c>
      <c r="N25" s="6" cm="1">
        <f t="array" ref="N25">_FV(A25,"Previous close",TRUE)</f>
        <v>141.19999999999999</v>
      </c>
      <c r="O25" s="6" cm="1">
        <f t="array" ref="O25">_FV(A25,"Low")</f>
        <v>138.12</v>
      </c>
      <c r="P25" s="6">
        <f t="shared" si="0"/>
        <v>140.04500000000002</v>
      </c>
      <c r="Q25" s="6" cm="1">
        <f t="array" ref="Q25">_FV(A25,"High")</f>
        <v>141.97</v>
      </c>
      <c r="R25" s="6" cm="1">
        <f t="array" ref="R25">_FV(A25,"52 week low",TRUE)</f>
        <v>94.01</v>
      </c>
      <c r="S25" s="6">
        <f t="shared" si="1"/>
        <v>121.35249999999999</v>
      </c>
      <c r="T25" s="6" cm="1">
        <f t="array" ref="T25">_FV(A25,"52 week high",TRUE)</f>
        <v>148.69499999999999</v>
      </c>
      <c r="U25" s="1" cm="1">
        <f t="array" ref="U25">_FV(A25,"P/E",TRUE)</f>
        <v>27.753299999999999</v>
      </c>
      <c r="V25" s="7" cm="1">
        <f t="array" ref="V25">_FV(A25,"Beta")</f>
        <v>1.1929000000000001</v>
      </c>
      <c r="W25" s="6" cm="1">
        <f t="array" ref="W25">_FV(A25,"Market cap",TRUE)</f>
        <v>12417540000</v>
      </c>
      <c r="X25" s="22" cm="1">
        <f t="array" ref="X25">_FV(A25,"Volume")</f>
        <v>1796695</v>
      </c>
      <c r="Y25" s="22" cm="1">
        <f t="array" ref="Y25">_FV(A25,"Volume average",TRUE)</f>
        <v>753406</v>
      </c>
      <c r="Z25" s="22" cm="1">
        <f t="array" ref="Z25">_FV(A25,"Shares outstanding",TRUE)</f>
        <v>89696160</v>
      </c>
    </row>
    <row r="26" spans="1:26" x14ac:dyDescent="0.25">
      <c r="A26" s="3" t="e" vm="26">
        <v>#VALUE!</v>
      </c>
      <c r="B26" t="str" cm="1">
        <f t="array" ref="B26">_FV(A26,"Official name",TRUE)</f>
        <v>Aegon NV</v>
      </c>
      <c r="C26" t="str" cm="1">
        <f t="array" ref="C26">"$"&amp;_FV(A26,"Ticker symbol",TRUE)</f>
        <v>$AGN</v>
      </c>
      <c r="D26" s="1" t="str" cm="1">
        <f t="array" ref="D26">_FV(A26,"Exchange abbreviation",TRUE)</f>
        <v>XWBO</v>
      </c>
      <c r="E26" s="1" t="str" cm="1">
        <f t="array" ref="E26">_FV(A26,"Industry")</f>
        <v>Insurance</v>
      </c>
      <c r="F26" s="1" t="str" cm="1">
        <f t="array" ref="F26">_FV(A26,"Headquarters")</f>
        <v>AEGONplein 50, 'S-GRAVENHAGE, ZUID-HOLLAND, 2591 TV NL</v>
      </c>
      <c r="G26" s="13" cm="1">
        <f t="array" ref="G26">_FV(A26,"Price")</f>
        <v>4.173</v>
      </c>
      <c r="H26" s="6" t="e" cm="1" vm="19">
        <f t="array" ref="H26">_FV(A26,"Price (Extended hours)",TRUE)</f>
        <v>#VALUE!</v>
      </c>
      <c r="I26" s="6" cm="1">
        <f t="array" ref="I26">_FV(A26,"Change")</f>
        <v>2E-3</v>
      </c>
      <c r="J26" s="15" cm="1">
        <f t="array" ref="J26">_FV(A26,"Change (%)",TRUE)</f>
        <v>4.795E-4</v>
      </c>
      <c r="K26" s="6" t="e" cm="1" vm="20">
        <f t="array" ref="K26">_FV(A26,"Change (Extended hours)",TRUE)</f>
        <v>#VALUE!</v>
      </c>
      <c r="L26" s="5" t="e" cm="1" vm="21">
        <f t="array" ref="L26">_FV(A26,"Change % (Extended hours)",TRUE)</f>
        <v>#VALUE!</v>
      </c>
      <c r="M26" s="6" cm="1">
        <f t="array" ref="M26">_FV(A26,"Open")</f>
        <v>4.1920000000000002</v>
      </c>
      <c r="N26" s="6" cm="1">
        <f t="array" ref="N26">_FV(A26,"Previous close",TRUE)</f>
        <v>4.1710000000000003</v>
      </c>
      <c r="O26" s="6" cm="1">
        <f t="array" ref="O26">_FV(A26,"Low")</f>
        <v>4.173</v>
      </c>
      <c r="P26" s="6">
        <f t="shared" si="0"/>
        <v>4.1825000000000001</v>
      </c>
      <c r="Q26" s="6" cm="1">
        <f t="array" ref="Q26">_FV(A26,"High")</f>
        <v>4.1920000000000002</v>
      </c>
      <c r="R26" s="6" t="e" cm="1" vm="27">
        <f t="array" ref="R26">_FV(A26,"52 week low",TRUE)</f>
        <v>#VALUE!</v>
      </c>
      <c r="S26" s="6" t="e" vm="28">
        <f t="shared" si="1"/>
        <v>#VALUE!</v>
      </c>
      <c r="T26" s="6" t="e" cm="1" vm="29">
        <f t="array" ref="T26">_FV(A26,"52 week high",TRUE)</f>
        <v>#VALUE!</v>
      </c>
      <c r="U26" s="1" cm="1">
        <f t="array" ref="U26">_FV(A26,"P/E",TRUE)</f>
        <v>8.39</v>
      </c>
      <c r="V26" s="7" cm="1">
        <f t="array" ref="V26">_FV(A26,"Beta")</f>
        <v>1.7551000000000001</v>
      </c>
      <c r="W26" s="6" cm="1">
        <f t="array" ref="W26">_FV(A26,"Market cap",TRUE)</f>
        <v>8749222000</v>
      </c>
      <c r="X26" s="22" cm="1">
        <f t="array" ref="X26">_FV(A26,"Volume")</f>
        <v>5708</v>
      </c>
      <c r="Y26" s="22" t="e" cm="1" vm="23">
        <f t="array" ref="Y26">_FV(A26,"Volume average",TRUE)</f>
        <v>#VALUE!</v>
      </c>
      <c r="Z26" s="22" cm="1">
        <f t="array" ref="Z26">_FV(A26,"Shares outstanding",TRUE)</f>
        <v>2102673000</v>
      </c>
    </row>
    <row r="27" spans="1:26" x14ac:dyDescent="0.25">
      <c r="A27" s="3" t="e" vm="30">
        <v>#VALUE!</v>
      </c>
      <c r="B27" t="str" cm="1">
        <f t="array" ref="B27">_FV(A27,"Official name",TRUE)</f>
        <v>ALLIANCE DATA SYSTEMS CORPORATION</v>
      </c>
      <c r="C27" t="str" cm="1">
        <f t="array" ref="C27">"$"&amp;_FV(A27,"Ticker symbol",TRUE)</f>
        <v>$ADS</v>
      </c>
      <c r="D27" s="1" t="str" cm="1">
        <f t="array" ref="D27">_FV(A27,"Exchange abbreviation",TRUE)</f>
        <v>XNYS</v>
      </c>
      <c r="E27" s="1" t="str" cm="1">
        <f t="array" ref="E27">_FV(A27,"Industry")</f>
        <v>Professional &amp; Commercial Services</v>
      </c>
      <c r="F27" s="1" t="str" cm="1">
        <f t="array" ref="F27">_FV(A27,"Headquarters")</f>
        <v>3075 Loyalty Cir, COLUMBUS, OH, 43219-3673 US</v>
      </c>
      <c r="G27" s="6" cm="1">
        <f t="array" ref="G27">_FV(A27,"Price")</f>
        <v>96.47</v>
      </c>
      <c r="H27" s="6" cm="1">
        <f t="array" ref="H27">_FV(A27,"Price (Extended hours)",TRUE)</f>
        <v>96</v>
      </c>
      <c r="I27" s="6" cm="1">
        <f t="array" ref="I27">_FV(A27,"Change")</f>
        <v>-2.5299999999999998</v>
      </c>
      <c r="J27" s="15" cm="1">
        <f t="array" ref="J27">_FV(A27,"Change (%)",TRUE)</f>
        <v>-2.5556000000000002E-2</v>
      </c>
      <c r="K27" s="6" cm="1">
        <f t="array" ref="K27">_FV(A27,"Change (Extended hours)",TRUE)</f>
        <v>-0.47</v>
      </c>
      <c r="L27" s="5" cm="1">
        <f t="array" ref="L27">_FV(A27,"Change % (Extended hours)",TRUE)</f>
        <v>-4.8720000000000005E-3</v>
      </c>
      <c r="M27" s="6" cm="1">
        <f t="array" ref="M27">_FV(A27,"Open")</f>
        <v>98.66</v>
      </c>
      <c r="N27" s="6" cm="1">
        <f t="array" ref="N27">_FV(A27,"Previous close",TRUE)</f>
        <v>99</v>
      </c>
      <c r="O27" s="6" cm="1">
        <f t="array" ref="O27">_FV(A27,"Low")</f>
        <v>96</v>
      </c>
      <c r="P27" s="6">
        <f t="shared" si="0"/>
        <v>97.795000000000002</v>
      </c>
      <c r="Q27" s="6" cm="1">
        <f t="array" ref="Q27">_FV(A27,"High")</f>
        <v>99.59</v>
      </c>
      <c r="R27" s="6" cm="1">
        <f t="array" ref="R27">_FV(A27,"52 week low",TRUE)</f>
        <v>39.770000000000003</v>
      </c>
      <c r="S27" s="6">
        <f t="shared" si="1"/>
        <v>83.965000000000003</v>
      </c>
      <c r="T27" s="6" cm="1">
        <f t="array" ref="T27">_FV(A27,"52 week high",TRUE)</f>
        <v>128.16</v>
      </c>
      <c r="U27" s="1" cm="1">
        <f t="array" ref="U27">_FV(A27,"P/E",TRUE)</f>
        <v>6.2149000000000001</v>
      </c>
      <c r="V27" s="7" cm="1">
        <f t="array" ref="V27">_FV(A27,"Beta")</f>
        <v>2.5590000000000002</v>
      </c>
      <c r="W27" s="6" cm="1">
        <f t="array" ref="W27">_FV(A27,"Market cap",TRUE)</f>
        <v>4799961000</v>
      </c>
      <c r="X27" s="22" cm="1">
        <f t="array" ref="X27">_FV(A27,"Volume")</f>
        <v>840224</v>
      </c>
      <c r="Y27" s="22" cm="1">
        <f t="array" ref="Y27">_FV(A27,"Volume average",TRUE)</f>
        <v>686650</v>
      </c>
      <c r="Z27" s="22" cm="1">
        <f t="array" ref="Z27">_FV(A27,"Shares outstanding",TRUE)</f>
        <v>49756000</v>
      </c>
    </row>
    <row r="28" spans="1:26" x14ac:dyDescent="0.25">
      <c r="A28" s="3" t="e" vm="31">
        <v>#VALUE!</v>
      </c>
      <c r="B28" t="str" cm="1">
        <f t="array" ref="B28">_FV(A28,"Official name",TRUE)</f>
        <v>ALLIANT ENERGY CORPORATION</v>
      </c>
      <c r="C28" t="str" cm="1">
        <f t="array" ref="C28">"$"&amp;_FV(A28,"Ticker symbol",TRUE)</f>
        <v>$LNT</v>
      </c>
      <c r="D28" s="1" t="str" cm="1">
        <f t="array" ref="D28">_FV(A28,"Exchange abbreviation",TRUE)</f>
        <v>XNAS</v>
      </c>
      <c r="E28" s="1" t="str" cm="1">
        <f t="array" ref="E28">_FV(A28,"Industry")</f>
        <v>Electrical Utilities &amp; IPPs</v>
      </c>
      <c r="F28" s="1" t="str" cm="1">
        <f t="array" ref="F28">_FV(A28,"Headquarters")</f>
        <v>4902 N Biltmore Ln Ste 1000, MADISON, WI, 53718-2148 US</v>
      </c>
      <c r="G28" s="6" cm="1">
        <f t="array" ref="G28">_FV(A28,"Price")</f>
        <v>57.83</v>
      </c>
      <c r="H28" s="6" cm="1">
        <f t="array" ref="H28">_FV(A28,"Price (Extended hours)",TRUE)</f>
        <v>57.83</v>
      </c>
      <c r="I28" s="6" cm="1">
        <f t="array" ref="I28">_FV(A28,"Change")</f>
        <v>-0.82</v>
      </c>
      <c r="J28" s="15" cm="1">
        <f t="array" ref="J28">_FV(A28,"Change (%)",TRUE)</f>
        <v>-1.3980999999999999E-2</v>
      </c>
      <c r="K28" s="6" cm="1">
        <f t="array" ref="K28">_FV(A28,"Change (Extended hours)",TRUE)</f>
        <v>0</v>
      </c>
      <c r="L28" s="5" cm="1">
        <f t="array" ref="L28">_FV(A28,"Change % (Extended hours)",TRUE)</f>
        <v>0</v>
      </c>
      <c r="M28" s="6" cm="1">
        <f t="array" ref="M28">_FV(A28,"Open")</f>
        <v>58.55</v>
      </c>
      <c r="N28" s="6" cm="1">
        <f t="array" ref="N28">_FV(A28,"Previous close",TRUE)</f>
        <v>58.65</v>
      </c>
      <c r="O28" s="6" cm="1">
        <f t="array" ref="O28">_FV(A28,"Low")</f>
        <v>57.63</v>
      </c>
      <c r="P28" s="6">
        <f t="shared" si="0"/>
        <v>58.3</v>
      </c>
      <c r="Q28" s="6" cm="1">
        <f t="array" ref="Q28">_FV(A28,"High")</f>
        <v>58.97</v>
      </c>
      <c r="R28" s="6" cm="1">
        <f t="array" ref="R28">_FV(A28,"52 week low",TRUE)</f>
        <v>45.99</v>
      </c>
      <c r="S28" s="6">
        <f t="shared" si="1"/>
        <v>54.17</v>
      </c>
      <c r="T28" s="6" cm="1">
        <f t="array" ref="T28">_FV(A28,"52 week high",TRUE)</f>
        <v>62.35</v>
      </c>
      <c r="U28" s="1" cm="1">
        <f t="array" ref="U28">_FV(A28,"P/E",TRUE)</f>
        <v>23.488</v>
      </c>
      <c r="V28" s="7" cm="1">
        <f t="array" ref="V28">_FV(A28,"Beta")</f>
        <v>0.34960000000000002</v>
      </c>
      <c r="W28" s="6" cm="1">
        <f t="array" ref="W28">_FV(A28,"Market cap",TRUE)</f>
        <v>14677620000</v>
      </c>
      <c r="X28" s="22" cm="1">
        <f t="array" ref="X28">_FV(A28,"Volume")</f>
        <v>2231021</v>
      </c>
      <c r="Y28" s="22" cm="1">
        <f t="array" ref="Y28">_FV(A28,"Volume average",TRUE)</f>
        <v>921956</v>
      </c>
      <c r="Z28" s="22" cm="1">
        <f t="array" ref="Z28">_FV(A28,"Shares outstanding",TRUE)</f>
        <v>250257900</v>
      </c>
    </row>
    <row r="29" spans="1:26" x14ac:dyDescent="0.25">
      <c r="A29" s="3" t="e" vm="32">
        <v>#VALUE!</v>
      </c>
      <c r="B29" t="str" cm="1">
        <f t="array" ref="B29">_FV(A29,"Official name",TRUE)</f>
        <v>THE ALLSTATE CORPORATION</v>
      </c>
      <c r="C29" t="str" cm="1">
        <f t="array" ref="C29">"$"&amp;_FV(A29,"Ticker symbol",TRUE)</f>
        <v>$ALL</v>
      </c>
      <c r="D29" s="1" t="str" cm="1">
        <f t="array" ref="D29">_FV(A29,"Exchange abbreviation",TRUE)</f>
        <v>XNYS</v>
      </c>
      <c r="E29" s="1" t="str" cm="1">
        <f t="array" ref="E29">_FV(A29,"Industry")</f>
        <v>Insurance</v>
      </c>
      <c r="F29" s="1" t="str" cm="1">
        <f t="array" ref="F29">_FV(A29,"Headquarters")</f>
        <v>2775 Sanders Rd, NORTHBROOK, IL, 60062-6110 US</v>
      </c>
      <c r="G29" s="6" cm="1">
        <f t="array" ref="G29">_FV(A29,"Price")</f>
        <v>131.03</v>
      </c>
      <c r="H29" s="6" cm="1">
        <f t="array" ref="H29">_FV(A29,"Price (Extended hours)",TRUE)</f>
        <v>130.19999999999999</v>
      </c>
      <c r="I29" s="6" cm="1">
        <f t="array" ref="I29">_FV(A29,"Change")</f>
        <v>-0.45</v>
      </c>
      <c r="J29" s="15" cm="1">
        <f t="array" ref="J29">_FV(A29,"Change (%)",TRUE)</f>
        <v>-3.4229999999999998E-3</v>
      </c>
      <c r="K29" s="6" cm="1">
        <f t="array" ref="K29">_FV(A29,"Change (Extended hours)",TRUE)</f>
        <v>-0.83</v>
      </c>
      <c r="L29" s="5" cm="1">
        <f t="array" ref="L29">_FV(A29,"Change % (Extended hours)",TRUE)</f>
        <v>-6.3339999999999994E-3</v>
      </c>
      <c r="M29" s="6" cm="1">
        <f t="array" ref="M29">_FV(A29,"Open")</f>
        <v>130.72</v>
      </c>
      <c r="N29" s="6" cm="1">
        <f t="array" ref="N29">_FV(A29,"Previous close",TRUE)</f>
        <v>131.47999999999999</v>
      </c>
      <c r="O29" s="6" cm="1">
        <f t="array" ref="O29">_FV(A29,"Low")</f>
        <v>130.16</v>
      </c>
      <c r="P29" s="6">
        <f t="shared" si="0"/>
        <v>131.11500000000001</v>
      </c>
      <c r="Q29" s="6" cm="1">
        <f t="array" ref="Q29">_FV(A29,"High")</f>
        <v>132.07</v>
      </c>
      <c r="R29" s="6" cm="1">
        <f t="array" ref="R29">_FV(A29,"52 week low",TRUE)</f>
        <v>86.51</v>
      </c>
      <c r="S29" s="6">
        <f t="shared" si="1"/>
        <v>113.255</v>
      </c>
      <c r="T29" s="6" cm="1">
        <f t="array" ref="T29">_FV(A29,"52 week high",TRUE)</f>
        <v>140</v>
      </c>
      <c r="U29" s="1" cm="1">
        <f t="array" ref="U29">_FV(A29,"P/E",TRUE)</f>
        <v>5.3646000000000003</v>
      </c>
      <c r="V29" s="7" cm="1">
        <f t="array" ref="V29">_FV(A29,"Beta")</f>
        <v>0.86070000000000002</v>
      </c>
      <c r="W29" s="6" cm="1">
        <f t="array" ref="W29">_FV(A29,"Market cap",TRUE)</f>
        <v>38743140000</v>
      </c>
      <c r="X29" s="22" cm="1">
        <f t="array" ref="X29">_FV(A29,"Volume")</f>
        <v>3401159</v>
      </c>
      <c r="Y29" s="22" cm="1">
        <f t="array" ref="Y29">_FV(A29,"Volume average",TRUE)</f>
        <v>1454392</v>
      </c>
      <c r="Z29" s="22" cm="1">
        <f t="array" ref="Z29">_FV(A29,"Shares outstanding",TRUE)</f>
        <v>295681400</v>
      </c>
    </row>
    <row r="30" spans="1:26" x14ac:dyDescent="0.25">
      <c r="A30" s="3" t="e" vm="33">
        <v>#VALUE!</v>
      </c>
      <c r="B30" t="str" cm="1">
        <f t="array" ref="B30">_FV(A30,"Official name",TRUE)</f>
        <v>ALPHABET INC.</v>
      </c>
      <c r="C30" t="str" cm="1">
        <f t="array" ref="C30">"$"&amp;_FV(A30,"Ticker symbol",TRUE)</f>
        <v>$GOOGL</v>
      </c>
      <c r="D30" s="1" t="str" cm="1">
        <f t="array" ref="D30">_FV(A30,"Exchange abbreviation",TRUE)</f>
        <v>XNAS</v>
      </c>
      <c r="E30" s="1" t="str" cm="1">
        <f t="array" ref="E30">_FV(A30,"Industry")</f>
        <v>Software &amp; IT Services</v>
      </c>
      <c r="F30" s="1" t="str" cm="1">
        <f t="array" ref="F30">_FV(A30,"Headquarters")</f>
        <v>1600 Amphitheatre Pkwy, MOUNTAIN VIEW, CA, 94043-1351 US</v>
      </c>
      <c r="G30" s="6" cm="1">
        <f t="array" ref="G30">_FV(A30,"Price")</f>
        <v>2816</v>
      </c>
      <c r="H30" s="6" cm="1">
        <f t="array" ref="H30">_FV(A30,"Price (Extended hours)",TRUE)</f>
        <v>2812</v>
      </c>
      <c r="I30" s="6" cm="1">
        <f t="array" ref="I30">_FV(A30,"Change")</f>
        <v>-56.2</v>
      </c>
      <c r="J30" s="15" cm="1">
        <f t="array" ref="J30">_FV(A30,"Change (%)",TRUE)</f>
        <v>-1.9567000000000001E-2</v>
      </c>
      <c r="K30" s="6" cm="1">
        <f t="array" ref="K30">_FV(A30,"Change (Extended hours)",TRUE)</f>
        <v>-4</v>
      </c>
      <c r="L30" s="5" cm="1">
        <f t="array" ref="L30">_FV(A30,"Change % (Extended hours)",TRUE)</f>
        <v>-1.4199999999999998E-3</v>
      </c>
      <c r="M30" s="6" cm="1">
        <f t="array" ref="M30">_FV(A30,"Open")</f>
        <v>2860.61</v>
      </c>
      <c r="N30" s="6" cm="1">
        <f t="array" ref="N30">_FV(A30,"Previous close",TRUE)</f>
        <v>2872.2</v>
      </c>
      <c r="O30" s="6" cm="1">
        <f t="array" ref="O30">_FV(A30,"Low")</f>
        <v>2809.395</v>
      </c>
      <c r="P30" s="6">
        <f t="shared" si="0"/>
        <v>2839.1975000000002</v>
      </c>
      <c r="Q30" s="6" cm="1">
        <f t="array" ref="Q30">_FV(A30,"High")</f>
        <v>2869</v>
      </c>
      <c r="R30" s="6" cm="1">
        <f t="array" ref="R30">_FV(A30,"52 week low",TRUE)</f>
        <v>1402.15</v>
      </c>
      <c r="S30" s="6">
        <f t="shared" si="1"/>
        <v>2163.6125000000002</v>
      </c>
      <c r="T30" s="6" cm="1">
        <f t="array" ref="T30">_FV(A30,"52 week high",TRUE)</f>
        <v>2925.0749999999998</v>
      </c>
      <c r="U30" s="1" cm="1">
        <f t="array" ref="U30">_FV(A30,"P/E",TRUE)</f>
        <v>31.150500000000001</v>
      </c>
      <c r="V30" s="7" cm="1">
        <f t="array" ref="V30">_FV(A30,"Beta")</f>
        <v>1.0112000000000001</v>
      </c>
      <c r="W30" s="6" cm="1">
        <f t="array" ref="W30">_FV(A30,"Market cap",TRUE)</f>
        <v>1881831000000</v>
      </c>
      <c r="X30" s="22" cm="1">
        <f t="array" ref="X30">_FV(A30,"Volume")</f>
        <v>2669223</v>
      </c>
      <c r="Y30" s="22" cm="1">
        <f t="array" ref="Y30">_FV(A30,"Volume average",TRUE)</f>
        <v>1137634</v>
      </c>
      <c r="Z30" s="22" cm="1">
        <f t="array" ref="Z30">_FV(A30,"Shares outstanding",TRUE)</f>
        <v>666754900</v>
      </c>
    </row>
    <row r="31" spans="1:26" x14ac:dyDescent="0.25">
      <c r="A31" s="3" t="e" vm="34">
        <v>#VALUE!</v>
      </c>
      <c r="B31" t="str" cm="1">
        <f t="array" ref="B31">_FV(A31,"Official name",TRUE)</f>
        <v>ALPHABET INC.</v>
      </c>
      <c r="C31" t="str" cm="1">
        <f t="array" ref="C31">"$"&amp;_FV(A31,"Ticker symbol",TRUE)</f>
        <v>$GOOG</v>
      </c>
      <c r="D31" s="1" t="str" cm="1">
        <f t="array" ref="D31">_FV(A31,"Exchange abbreviation",TRUE)</f>
        <v>XNAS</v>
      </c>
      <c r="E31" s="1" t="str" cm="1">
        <f t="array" ref="E31">_FV(A31,"Industry")</f>
        <v>Software &amp; IT Services</v>
      </c>
      <c r="F31" s="1" t="str" cm="1">
        <f t="array" ref="F31">_FV(A31,"Headquarters")</f>
        <v>1600 Amphitheatre Pkwy, MOUNTAIN VIEW, CA, 94043-1351 US</v>
      </c>
      <c r="G31" s="6" cm="1">
        <f t="array" ref="G31">_FV(A31,"Price")</f>
        <v>2829.27</v>
      </c>
      <c r="H31" s="6" cm="1">
        <f t="array" ref="H31">_FV(A31,"Price (Extended hours)",TRUE)</f>
        <v>2825.99</v>
      </c>
      <c r="I31" s="6" cm="1">
        <f t="array" ref="I31">_FV(A31,"Change")</f>
        <v>-58.2</v>
      </c>
      <c r="J31" s="15" cm="1">
        <f t="array" ref="J31">_FV(A31,"Change (%)",TRUE)</f>
        <v>-2.0156E-2</v>
      </c>
      <c r="K31" s="6" cm="1">
        <f t="array" ref="K31">_FV(A31,"Change (Extended hours)",TRUE)</f>
        <v>-3.28</v>
      </c>
      <c r="L31" s="5" cm="1">
        <f t="array" ref="L31">_FV(A31,"Change % (Extended hours)",TRUE)</f>
        <v>-1.1590000000000001E-3</v>
      </c>
      <c r="M31" s="6" cm="1">
        <f t="array" ref="M31">_FV(A31,"Open")</f>
        <v>2875.97</v>
      </c>
      <c r="N31" s="6" cm="1">
        <f t="array" ref="N31">_FV(A31,"Previous close",TRUE)</f>
        <v>2887.47</v>
      </c>
      <c r="O31" s="6" cm="1">
        <f t="array" ref="O31">_FV(A31,"Low")</f>
        <v>2821.23</v>
      </c>
      <c r="P31" s="6">
        <f t="shared" si="0"/>
        <v>2853.1099999999997</v>
      </c>
      <c r="Q31" s="6" cm="1">
        <f t="array" ref="Q31">_FV(A31,"High")</f>
        <v>2884.99</v>
      </c>
      <c r="R31" s="6" cm="1">
        <f t="array" ref="R31">_FV(A31,"52 week low",TRUE)</f>
        <v>1406.55</v>
      </c>
      <c r="S31" s="6">
        <f t="shared" si="1"/>
        <v>2171.4799499999999</v>
      </c>
      <c r="T31" s="6" cm="1">
        <f t="array" ref="T31">_FV(A31,"52 week high",TRUE)</f>
        <v>2936.4099000000001</v>
      </c>
      <c r="U31" s="1" cm="1">
        <f t="array" ref="U31">_FV(A31,"P/E",TRUE)</f>
        <v>31.287700000000001</v>
      </c>
      <c r="V31" s="7" cm="1">
        <f t="array" ref="V31">_FV(A31,"Beta")</f>
        <v>1.0112000000000001</v>
      </c>
      <c r="W31" s="6" cm="1">
        <f t="array" ref="W31">_FV(A31,"Market cap",TRUE)</f>
        <v>1881831000000</v>
      </c>
      <c r="X31" s="22" cm="1">
        <f t="array" ref="X31">_FV(A31,"Volume")</f>
        <v>3001991</v>
      </c>
      <c r="Y31" s="22" cm="1">
        <f t="array" ref="Y31">_FV(A31,"Volume average",TRUE)</f>
        <v>925542</v>
      </c>
      <c r="Z31" s="22" cm="1">
        <f t="array" ref="Z31">_FV(A31,"Shares outstanding",TRUE)</f>
        <v>666754900</v>
      </c>
    </row>
    <row r="32" spans="1:26" x14ac:dyDescent="0.25">
      <c r="A32" s="3" t="e" vm="35">
        <v>#VALUE!</v>
      </c>
      <c r="B32" t="str" cm="1">
        <f t="array" ref="B32">_FV(A32,"Official name",TRUE)</f>
        <v>Altria Group, Inc.</v>
      </c>
      <c r="C32" t="str" cm="1">
        <f t="array" ref="C32">"$"&amp;_FV(A32,"Ticker symbol",TRUE)</f>
        <v>$MO</v>
      </c>
      <c r="D32" s="1" t="str" cm="1">
        <f t="array" ref="D32">_FV(A32,"Exchange abbreviation",TRUE)</f>
        <v>XNYS</v>
      </c>
      <c r="E32" s="1" t="str" cm="1">
        <f t="array" ref="E32">_FV(A32,"Industry")</f>
        <v>Food &amp; Tobacco</v>
      </c>
      <c r="F32" s="1" t="str" cm="1">
        <f t="array" ref="F32">_FV(A32,"Headquarters")</f>
        <v>6601 W Broad St, RICHMOND, VA, 23230-1723 US</v>
      </c>
      <c r="G32" s="6" cm="1">
        <f t="array" ref="G32">_FV(A32,"Price")</f>
        <v>48.61</v>
      </c>
      <c r="H32" s="6" cm="1">
        <f t="array" ref="H32">_FV(A32,"Price (Extended hours)",TRUE)</f>
        <v>48.65</v>
      </c>
      <c r="I32" s="6" cm="1">
        <f t="array" ref="I32">_FV(A32,"Change")</f>
        <v>-0.18</v>
      </c>
      <c r="J32" s="15" cm="1">
        <f t="array" ref="J32">_FV(A32,"Change (%)",TRUE)</f>
        <v>-3.689E-3</v>
      </c>
      <c r="K32" s="6" cm="1">
        <f t="array" ref="K32">_FV(A32,"Change (Extended hours)",TRUE)</f>
        <v>0.04</v>
      </c>
      <c r="L32" s="5" cm="1">
        <f t="array" ref="L32">_FV(A32,"Change % (Extended hours)",TRUE)</f>
        <v>8.229E-4</v>
      </c>
      <c r="M32" s="6" cm="1">
        <f t="array" ref="M32">_FV(A32,"Open")</f>
        <v>48.65</v>
      </c>
      <c r="N32" s="6" cm="1">
        <f t="array" ref="N32">_FV(A32,"Previous close",TRUE)</f>
        <v>48.79</v>
      </c>
      <c r="O32" s="6" cm="1">
        <f t="array" ref="O32">_FV(A32,"Low")</f>
        <v>48.505000000000003</v>
      </c>
      <c r="P32" s="6">
        <f t="shared" si="0"/>
        <v>48.732500000000002</v>
      </c>
      <c r="Q32" s="6" cm="1">
        <f t="array" ref="Q32">_FV(A32,"High")</f>
        <v>48.96</v>
      </c>
      <c r="R32" s="6" cm="1">
        <f t="array" ref="R32">_FV(A32,"52 week low",TRUE)</f>
        <v>35.83</v>
      </c>
      <c r="S32" s="6">
        <f t="shared" si="1"/>
        <v>44.21</v>
      </c>
      <c r="T32" s="6" cm="1">
        <f t="array" ref="T32">_FV(A32,"52 week high",TRUE)</f>
        <v>52.59</v>
      </c>
      <c r="U32" s="1" cm="1">
        <f t="array" ref="U32">_FV(A32,"P/E",TRUE)</f>
        <v>19.8399</v>
      </c>
      <c r="V32" s="7" cm="1">
        <f t="array" ref="V32">_FV(A32,"Beta")</f>
        <v>0.66080000000000005</v>
      </c>
      <c r="W32" s="6" cm="1">
        <f t="array" ref="W32">_FV(A32,"Market cap",TRUE)</f>
        <v>89640630000</v>
      </c>
      <c r="X32" s="22" cm="1">
        <f t="array" ref="X32">_FV(A32,"Volume")</f>
        <v>11341621</v>
      </c>
      <c r="Y32" s="22" cm="1">
        <f t="array" ref="Y32">_FV(A32,"Volume average",TRUE)</f>
        <v>6196201</v>
      </c>
      <c r="Z32" s="22" cm="1">
        <f t="array" ref="Z32">_FV(A32,"Shares outstanding",TRUE)</f>
        <v>1844078000</v>
      </c>
    </row>
    <row r="33" spans="1:26" x14ac:dyDescent="0.25">
      <c r="A33" s="3" t="e" vm="36">
        <v>#VALUE!</v>
      </c>
      <c r="B33" t="str" cm="1">
        <f t="array" ref="B33">_FV(A33,"Official name",TRUE)</f>
        <v>AMAZON.COM, INC.</v>
      </c>
      <c r="C33" t="str" cm="1">
        <f t="array" ref="C33">"$"&amp;_FV(A33,"Ticker symbol",TRUE)</f>
        <v>$AMZN</v>
      </c>
      <c r="D33" s="1" t="str" cm="1">
        <f t="array" ref="D33">_FV(A33,"Exchange abbreviation",TRUE)</f>
        <v>XNAS</v>
      </c>
      <c r="E33" s="1" t="str" cm="1">
        <f t="array" ref="E33">_FV(A33,"Industry")</f>
        <v>Diversified Retail</v>
      </c>
      <c r="F33" s="1" t="str" cm="1">
        <f t="array" ref="F33">_FV(A33,"Headquarters")</f>
        <v>410 Terry Ave N, SEATTLE, WA, 98109-5210 US</v>
      </c>
      <c r="G33" s="6" cm="1">
        <f t="array" ref="G33">_FV(A33,"Price")</f>
        <v>3462.52</v>
      </c>
      <c r="H33" s="6" cm="1">
        <f t="array" ref="H33">_FV(A33,"Price (Extended hours)",TRUE)</f>
        <v>3456.5</v>
      </c>
      <c r="I33" s="6" cm="1">
        <f t="array" ref="I33">_FV(A33,"Change")</f>
        <v>-25.72</v>
      </c>
      <c r="J33" s="15" cm="1">
        <f t="array" ref="J33">_FV(A33,"Change (%)",TRUE)</f>
        <v>-7.3729999999999993E-3</v>
      </c>
      <c r="K33" s="6" cm="1">
        <f t="array" ref="K33">_FV(A33,"Change (Extended hours)",TRUE)</f>
        <v>-6.02</v>
      </c>
      <c r="L33" s="5" cm="1">
        <f t="array" ref="L33">_FV(A33,"Change % (Extended hours)",TRUE)</f>
        <v>-1.7390000000000001E-3</v>
      </c>
      <c r="M33" s="6" cm="1">
        <f t="array" ref="M33">_FV(A33,"Open")</f>
        <v>3488.4146000000001</v>
      </c>
      <c r="N33" s="6" cm="1">
        <f t="array" ref="N33">_FV(A33,"Previous close",TRUE)</f>
        <v>3488.24</v>
      </c>
      <c r="O33" s="6" cm="1">
        <f t="array" ref="O33">_FV(A33,"Low")</f>
        <v>3452.13</v>
      </c>
      <c r="P33" s="6">
        <f t="shared" si="0"/>
        <v>3474.77</v>
      </c>
      <c r="Q33" s="6" cm="1">
        <f t="array" ref="Q33">_FV(A33,"High")</f>
        <v>3497.41</v>
      </c>
      <c r="R33" s="6" cm="1">
        <f t="array" ref="R33">_FV(A33,"52 week low",TRUE)</f>
        <v>2871</v>
      </c>
      <c r="S33" s="6">
        <f t="shared" si="1"/>
        <v>3322.0391</v>
      </c>
      <c r="T33" s="6" cm="1">
        <f t="array" ref="T33">_FV(A33,"52 week high",TRUE)</f>
        <v>3773.0781999999999</v>
      </c>
      <c r="U33" s="1" cm="1">
        <f t="array" ref="U33">_FV(A33,"P/E",TRUE)</f>
        <v>60.793399999999998</v>
      </c>
      <c r="V33" s="7" cm="1">
        <f t="array" ref="V33">_FV(A33,"Beta")</f>
        <v>1.1538999999999999</v>
      </c>
      <c r="W33" s="6" cm="1">
        <f t="array" ref="W33">_FV(A33,"Market cap",TRUE)</f>
        <v>1753560000000</v>
      </c>
      <c r="X33" s="22" cm="1">
        <f t="array" ref="X33">_FV(A33,"Volume")</f>
        <v>4616556</v>
      </c>
      <c r="Y33" s="22" cm="1">
        <f t="array" ref="Y33">_FV(A33,"Volume average",TRUE)</f>
        <v>2827382</v>
      </c>
      <c r="Z33" s="22" cm="1">
        <f t="array" ref="Z33">_FV(A33,"Shares outstanding",TRUE)</f>
        <v>506440500</v>
      </c>
    </row>
    <row r="34" spans="1:26" x14ac:dyDescent="0.25">
      <c r="A34" s="3" t="e" vm="37">
        <v>#VALUE!</v>
      </c>
      <c r="B34" t="str" cm="1">
        <f t="array" ref="B34">_FV(A34,"Official name",TRUE)</f>
        <v>Amcor plc</v>
      </c>
      <c r="C34" t="str" cm="1">
        <f t="array" ref="C34">"$"&amp;_FV(A34,"Ticker symbol",TRUE)</f>
        <v>$AMCR</v>
      </c>
      <c r="D34" s="1" t="str" cm="1">
        <f t="array" ref="D34">_FV(A34,"Exchange abbreviation",TRUE)</f>
        <v>XNYS</v>
      </c>
      <c r="E34" s="1" t="str" cm="1">
        <f t="array" ref="E34">_FV(A34,"Industry")</f>
        <v>Containers &amp; Packaging</v>
      </c>
      <c r="F34" s="1" t="str" cm="1">
        <f t="array" ref="F34">_FV(A34,"Headquarters")</f>
        <v>83 Tower Road North, BRISTOL, BRISTOL, BS30 8XP GB</v>
      </c>
      <c r="G34" s="6" cm="1">
        <f t="array" ref="G34">_FV(A34,"Price")</f>
        <v>11.85</v>
      </c>
      <c r="H34" s="6" cm="1">
        <f t="array" ref="H34">_FV(A34,"Price (Extended hours)",TRUE)</f>
        <v>11.85</v>
      </c>
      <c r="I34" s="6" cm="1">
        <f t="array" ref="I34">_FV(A34,"Change")</f>
        <v>-0.28000000000000003</v>
      </c>
      <c r="J34" s="15" cm="1">
        <f t="array" ref="J34">_FV(A34,"Change (%)",TRUE)</f>
        <v>-2.3082999999999999E-2</v>
      </c>
      <c r="K34" s="6" cm="1">
        <f t="array" ref="K34">_FV(A34,"Change (Extended hours)",TRUE)</f>
        <v>0</v>
      </c>
      <c r="L34" s="5" cm="1">
        <f t="array" ref="L34">_FV(A34,"Change % (Extended hours)",TRUE)</f>
        <v>0</v>
      </c>
      <c r="M34" s="6" cm="1">
        <f t="array" ref="M34">_FV(A34,"Open")</f>
        <v>12.16</v>
      </c>
      <c r="N34" s="6" cm="1">
        <f t="array" ref="N34">_FV(A34,"Previous close",TRUE)</f>
        <v>12.13</v>
      </c>
      <c r="O34" s="6" cm="1">
        <f t="array" ref="O34">_FV(A34,"Low")</f>
        <v>11.83</v>
      </c>
      <c r="P34" s="6">
        <f t="shared" si="0"/>
        <v>12.04</v>
      </c>
      <c r="Q34" s="6" cm="1">
        <f t="array" ref="Q34">_FV(A34,"High")</f>
        <v>12.25</v>
      </c>
      <c r="R34" s="6" cm="1">
        <f t="array" ref="R34">_FV(A34,"52 week low",TRUE)</f>
        <v>10.26</v>
      </c>
      <c r="S34" s="6">
        <f t="shared" si="1"/>
        <v>11.59</v>
      </c>
      <c r="T34" s="6" cm="1">
        <f t="array" ref="T34">_FV(A34,"52 week high",TRUE)</f>
        <v>12.92</v>
      </c>
      <c r="U34" s="1" cm="1">
        <f t="array" ref="U34">_FV(A34,"P/E",TRUE)</f>
        <v>20.127400000000002</v>
      </c>
      <c r="V34" s="7" t="e" cm="1" vm="38">
        <f t="array" ref="V34">_FV(A34,"Beta")</f>
        <v>#VALUE!</v>
      </c>
      <c r="W34" s="6" cm="1">
        <f t="array" ref="W34">_FV(A34,"Market cap",TRUE)</f>
        <v>18229090000</v>
      </c>
      <c r="X34" s="22" cm="1">
        <f t="array" ref="X34">_FV(A34,"Volume")</f>
        <v>9889574</v>
      </c>
      <c r="Y34" s="22" cm="1">
        <f t="array" ref="Y34">_FV(A34,"Volume average",TRUE)</f>
        <v>6420425</v>
      </c>
      <c r="Z34" s="22" cm="1">
        <f t="array" ref="Z34">_FV(A34,"Shares outstanding",TRUE)</f>
        <v>1538320000</v>
      </c>
    </row>
    <row r="35" spans="1:26" x14ac:dyDescent="0.25">
      <c r="A35" s="3" t="e" vm="39">
        <v>#VALUE!</v>
      </c>
      <c r="B35" t="str" cm="1">
        <f t="array" ref="B35">_FV(A35,"Official name",TRUE)</f>
        <v>AMEREN CORPORATION</v>
      </c>
      <c r="C35" t="str" cm="1">
        <f t="array" ref="C35">"$"&amp;_FV(A35,"Ticker symbol",TRUE)</f>
        <v>$AEE</v>
      </c>
      <c r="D35" s="1" t="str" cm="1">
        <f t="array" ref="D35">_FV(A35,"Exchange abbreviation",TRUE)</f>
        <v>XNYS</v>
      </c>
      <c r="E35" s="1" t="str" cm="1">
        <f t="array" ref="E35">_FV(A35,"Industry")</f>
        <v>Multiline Utilities</v>
      </c>
      <c r="F35" s="1" t="str" cm="1">
        <f t="array" ref="F35">_FV(A35,"Headquarters")</f>
        <v>1901 Chouteau Ave, ST. LOUIS, MO, 63103-3003 US</v>
      </c>
      <c r="G35" s="6" cm="1">
        <f t="array" ref="G35">_FV(A35,"Price")</f>
        <v>83.6</v>
      </c>
      <c r="H35" s="6" cm="1">
        <f t="array" ref="H35">_FV(A35,"Price (Extended hours)",TRUE)</f>
        <v>83.6</v>
      </c>
      <c r="I35" s="6" cm="1">
        <f t="array" ref="I35">_FV(A35,"Change")</f>
        <v>-1.45</v>
      </c>
      <c r="J35" s="15" cm="1">
        <f t="array" ref="J35">_FV(A35,"Change (%)",TRUE)</f>
        <v>-1.7049000000000002E-2</v>
      </c>
      <c r="K35" s="6" cm="1">
        <f t="array" ref="K35">_FV(A35,"Change (Extended hours)",TRUE)</f>
        <v>0</v>
      </c>
      <c r="L35" s="5" cm="1">
        <f t="array" ref="L35">_FV(A35,"Change % (Extended hours)",TRUE)</f>
        <v>0</v>
      </c>
      <c r="M35" s="6" cm="1">
        <f t="array" ref="M35">_FV(A35,"Open")</f>
        <v>84.63</v>
      </c>
      <c r="N35" s="6" cm="1">
        <f t="array" ref="N35">_FV(A35,"Previous close",TRUE)</f>
        <v>85.05</v>
      </c>
      <c r="O35" s="6" cm="1">
        <f t="array" ref="O35">_FV(A35,"Low")</f>
        <v>83.48</v>
      </c>
      <c r="P35" s="6">
        <f t="shared" si="0"/>
        <v>84.44</v>
      </c>
      <c r="Q35" s="6" cm="1">
        <f t="array" ref="Q35">_FV(A35,"High")</f>
        <v>85.4</v>
      </c>
      <c r="R35" s="6" cm="1">
        <f t="array" ref="R35">_FV(A35,"52 week low",TRUE)</f>
        <v>69.788300000000007</v>
      </c>
      <c r="S35" s="6">
        <f t="shared" si="1"/>
        <v>80.279150000000001</v>
      </c>
      <c r="T35" s="6" cm="1">
        <f t="array" ref="T35">_FV(A35,"52 week high",TRUE)</f>
        <v>90.77</v>
      </c>
      <c r="U35" s="1" cm="1">
        <f t="array" ref="U35">_FV(A35,"P/E",TRUE)</f>
        <v>23.309200000000001</v>
      </c>
      <c r="V35" s="7" cm="1">
        <f t="array" ref="V35">_FV(A35,"Beta")</f>
        <v>0.2858</v>
      </c>
      <c r="W35" s="6" cm="1">
        <f t="array" ref="W35">_FV(A35,"Market cap",TRUE)</f>
        <v>21497500000</v>
      </c>
      <c r="X35" s="22" cm="1">
        <f t="array" ref="X35">_FV(A35,"Volume")</f>
        <v>1774143</v>
      </c>
      <c r="Y35" s="22" cm="1">
        <f t="array" ref="Y35">_FV(A35,"Volume average",TRUE)</f>
        <v>1039320</v>
      </c>
      <c r="Z35" s="22" cm="1">
        <f t="array" ref="Z35">_FV(A35,"Shares outstanding",TRUE)</f>
        <v>257147200</v>
      </c>
    </row>
    <row r="36" spans="1:26" x14ac:dyDescent="0.25">
      <c r="A36" s="3" t="e" vm="40">
        <v>#VALUE!</v>
      </c>
      <c r="B36" t="str" cm="1">
        <f t="array" ref="B36">_FV(A36,"Official name",TRUE)</f>
        <v>AMERICAN AIRLINES GROUP INC.</v>
      </c>
      <c r="C36" t="str" cm="1">
        <f t="array" ref="C36">"$"&amp;_FV(A36,"Ticker symbol",TRUE)</f>
        <v>$AAL</v>
      </c>
      <c r="D36" s="1" t="str" cm="1">
        <f t="array" ref="D36">_FV(A36,"Exchange abbreviation",TRUE)</f>
        <v>XNAS</v>
      </c>
      <c r="E36" s="1" t="str" cm="1">
        <f t="array" ref="E36">_FV(A36,"Industry")</f>
        <v>Passenger Transportation Services</v>
      </c>
      <c r="F36" s="1" t="str" cm="1">
        <f t="array" ref="F36">_FV(A36,"Headquarters")</f>
        <v>1 Skyview Dr, FORT WORTH, TX, 76155-1801 US</v>
      </c>
      <c r="G36" s="6" cm="1">
        <f t="array" ref="G36">_FV(A36,"Price")</f>
        <v>19.73</v>
      </c>
      <c r="H36" s="6" cm="1">
        <f t="array" ref="H36">_FV(A36,"Price (Extended hours)",TRUE)</f>
        <v>19.7</v>
      </c>
      <c r="I36" s="6" cm="1">
        <f t="array" ref="I36">_FV(A36,"Change")</f>
        <v>-0.16</v>
      </c>
      <c r="J36" s="15" cm="1">
        <f t="array" ref="J36">_FV(A36,"Change (%)",TRUE)</f>
        <v>-8.0440000000000008E-3</v>
      </c>
      <c r="K36" s="6" cm="1">
        <f t="array" ref="K36">_FV(A36,"Change (Extended hours)",TRUE)</f>
        <v>-0.03</v>
      </c>
      <c r="L36" s="5" cm="1">
        <f t="array" ref="L36">_FV(A36,"Change % (Extended hours)",TRUE)</f>
        <v>-1.5210000000000002E-3</v>
      </c>
      <c r="M36" s="6" cm="1">
        <f t="array" ref="M36">_FV(A36,"Open")</f>
        <v>19.940000000000001</v>
      </c>
      <c r="N36" s="6" cm="1">
        <f t="array" ref="N36">_FV(A36,"Previous close",TRUE)</f>
        <v>19.89</v>
      </c>
      <c r="O36" s="6" cm="1">
        <f t="array" ref="O36">_FV(A36,"Low")</f>
        <v>19.54</v>
      </c>
      <c r="P36" s="6">
        <f t="shared" si="0"/>
        <v>19.93</v>
      </c>
      <c r="Q36" s="6" cm="1">
        <f t="array" ref="Q36">_FV(A36,"High")</f>
        <v>20.32</v>
      </c>
      <c r="R36" s="6" cm="1">
        <f t="array" ref="R36">_FV(A36,"52 week low",TRUE)</f>
        <v>10.63</v>
      </c>
      <c r="S36" s="6">
        <f t="shared" si="1"/>
        <v>18.36</v>
      </c>
      <c r="T36" s="6" cm="1">
        <f t="array" ref="T36">_FV(A36,"52 week high",TRUE)</f>
        <v>26.09</v>
      </c>
      <c r="U36" s="1" cm="1">
        <f t="array" ref="U36">_FV(A36,"P/E",TRUE)</f>
        <v>3.3195999999999999</v>
      </c>
      <c r="V36" s="7" cm="1">
        <f t="array" ref="V36">_FV(A36,"Beta")</f>
        <v>1.776</v>
      </c>
      <c r="W36" s="6" cm="1">
        <f t="array" ref="W36">_FV(A36,"Market cap",TRUE)</f>
        <v>12774340000</v>
      </c>
      <c r="X36" s="22" cm="1">
        <f t="array" ref="X36">_FV(A36,"Volume")</f>
        <v>32602625</v>
      </c>
      <c r="Y36" s="22" cm="1">
        <f t="array" ref="Y36">_FV(A36,"Volume average",TRUE)</f>
        <v>28668232</v>
      </c>
      <c r="Z36" s="22" cm="1">
        <f t="array" ref="Z36">_FV(A36,"Shares outstanding",TRUE)</f>
        <v>647457800</v>
      </c>
    </row>
    <row r="37" spans="1:26" x14ac:dyDescent="0.25">
      <c r="A37" s="3" t="e" vm="41">
        <v>#VALUE!</v>
      </c>
      <c r="B37" t="str" cm="1">
        <f t="array" ref="B37">_FV(A37,"Official name",TRUE)</f>
        <v>AMERICAN ELECTRIC POWER COMPANY, INC.</v>
      </c>
      <c r="C37" t="str" cm="1">
        <f t="array" ref="C37">"$"&amp;_FV(A37,"Ticker symbol",TRUE)</f>
        <v>$AEP</v>
      </c>
      <c r="D37" s="1" t="str" cm="1">
        <f t="array" ref="D37">_FV(A37,"Exchange abbreviation",TRUE)</f>
        <v>XNAS</v>
      </c>
      <c r="E37" s="1" t="str" cm="1">
        <f t="array" ref="E37">_FV(A37,"Industry")</f>
        <v>Electrical Utilities &amp; IPPs</v>
      </c>
      <c r="F37" s="1" t="str" cm="1">
        <f t="array" ref="F37">_FV(A37,"Headquarters")</f>
        <v>1 Riverside Plz, COLUMBUS, OH, 43215-2355 US</v>
      </c>
      <c r="G37" s="6" cm="1">
        <f t="array" ref="G37">_FV(A37,"Price")</f>
        <v>84.1</v>
      </c>
      <c r="H37" s="6" cm="1">
        <f t="array" ref="H37">_FV(A37,"Price (Extended hours)",TRUE)</f>
        <v>84.19</v>
      </c>
      <c r="I37" s="6" cm="1">
        <f t="array" ref="I37">_FV(A37,"Change")</f>
        <v>-1.88</v>
      </c>
      <c r="J37" s="15" cm="1">
        <f t="array" ref="J37">_FV(A37,"Change (%)",TRUE)</f>
        <v>-2.1866E-2</v>
      </c>
      <c r="K37" s="6" cm="1">
        <f t="array" ref="K37">_FV(A37,"Change (Extended hours)",TRUE)</f>
        <v>0.09</v>
      </c>
      <c r="L37" s="5" cm="1">
        <f t="array" ref="L37">_FV(A37,"Change % (Extended hours)",TRUE)</f>
        <v>1.07E-3</v>
      </c>
      <c r="M37" s="6" cm="1">
        <f t="array" ref="M37">_FV(A37,"Open")</f>
        <v>85.98</v>
      </c>
      <c r="N37" s="6" cm="1">
        <f t="array" ref="N37">_FV(A37,"Previous close",TRUE)</f>
        <v>85.98</v>
      </c>
      <c r="O37" s="6" cm="1">
        <f t="array" ref="O37">_FV(A37,"Low")</f>
        <v>83.55</v>
      </c>
      <c r="P37" s="6">
        <f t="shared" si="0"/>
        <v>84.84</v>
      </c>
      <c r="Q37" s="6" cm="1">
        <f t="array" ref="Q37">_FV(A37,"High")</f>
        <v>86.13</v>
      </c>
      <c r="R37" s="6" cm="1">
        <f t="array" ref="R37">_FV(A37,"52 week low",TRUE)</f>
        <v>74.8</v>
      </c>
      <c r="S37" s="6">
        <f t="shared" si="1"/>
        <v>84.504999999999995</v>
      </c>
      <c r="T37" s="6" cm="1">
        <f t="array" ref="T37">_FV(A37,"52 week high",TRUE)</f>
        <v>94.21</v>
      </c>
      <c r="U37" s="1" cm="1">
        <f t="array" ref="U37">_FV(A37,"P/E",TRUE)</f>
        <v>18.728000000000002</v>
      </c>
      <c r="V37" s="7" cm="1">
        <f t="array" ref="V37">_FV(A37,"Beta")</f>
        <v>0.27389999999999998</v>
      </c>
      <c r="W37" s="6" cm="1">
        <f t="array" ref="W37">_FV(A37,"Market cap",TRUE)</f>
        <v>42071140000</v>
      </c>
      <c r="X37" s="22" cm="1">
        <f t="array" ref="X37">_FV(A37,"Volume")</f>
        <v>6934687</v>
      </c>
      <c r="Y37" s="22" cm="1">
        <f t="array" ref="Y37">_FV(A37,"Volume average",TRUE)</f>
        <v>2335625</v>
      </c>
      <c r="Z37" s="22" cm="1">
        <f t="array" ref="Z37">_FV(A37,"Shares outstanding",TRUE)</f>
        <v>500251300</v>
      </c>
    </row>
    <row r="38" spans="1:26" x14ac:dyDescent="0.25">
      <c r="A38" s="3" t="e" vm="42">
        <v>#VALUE!</v>
      </c>
      <c r="B38" t="str" cm="1">
        <f t="array" ref="B38">_FV(A38,"Official name",TRUE)</f>
        <v>AMERICAN EXPRESS COMPANY</v>
      </c>
      <c r="C38" t="str" cm="1">
        <f t="array" ref="C38">"$"&amp;_FV(A38,"Ticker symbol",TRUE)</f>
        <v>$AXP</v>
      </c>
      <c r="D38" s="1" t="str" cm="1">
        <f t="array" ref="D38">_FV(A38,"Exchange abbreviation",TRUE)</f>
        <v>XNYS</v>
      </c>
      <c r="E38" s="1" t="str" cm="1">
        <f t="array" ref="E38">_FV(A38,"Industry")</f>
        <v>Banking Services</v>
      </c>
      <c r="F38" s="1" t="str" cm="1">
        <f t="array" ref="F38">_FV(A38,"Headquarters")</f>
        <v>200 Vesey St Fl 50, NEW YORK, NY, 10285-1000 US</v>
      </c>
      <c r="G38" s="6" cm="1">
        <f t="array" ref="G38">_FV(A38,"Price")</f>
        <v>163.92</v>
      </c>
      <c r="H38" s="6" cm="1">
        <f t="array" ref="H38">_FV(A38,"Price (Extended hours)",TRUE)</f>
        <v>163.91</v>
      </c>
      <c r="I38" s="6" cm="1">
        <f t="array" ref="I38">_FV(A38,"Change")</f>
        <v>1.29</v>
      </c>
      <c r="J38" s="15" cm="1">
        <f t="array" ref="J38">_FV(A38,"Change (%)",TRUE)</f>
        <v>7.9319999999999998E-3</v>
      </c>
      <c r="K38" s="6" cm="1">
        <f t="array" ref="K38">_FV(A38,"Change (Extended hours)",TRUE)</f>
        <v>-0.01</v>
      </c>
      <c r="L38" s="5" cm="1">
        <f t="array" ref="L38">_FV(A38,"Change % (Extended hours)",TRUE)</f>
        <v>-6.1009999999999994E-5</v>
      </c>
      <c r="M38" s="6" cm="1">
        <f t="array" ref="M38">_FV(A38,"Open")</f>
        <v>161.57</v>
      </c>
      <c r="N38" s="6" cm="1">
        <f t="array" ref="N38">_FV(A38,"Previous close",TRUE)</f>
        <v>162.63</v>
      </c>
      <c r="O38" s="6" cm="1">
        <f t="array" ref="O38">_FV(A38,"Low")</f>
        <v>161.57</v>
      </c>
      <c r="P38" s="6">
        <f t="shared" si="0"/>
        <v>162.91</v>
      </c>
      <c r="Q38" s="6" cm="1">
        <f t="array" ref="Q38">_FV(A38,"High")</f>
        <v>164.25</v>
      </c>
      <c r="R38" s="6" cm="1">
        <f t="array" ref="R38">_FV(A38,"52 week low",TRUE)</f>
        <v>89.11</v>
      </c>
      <c r="S38" s="6">
        <f t="shared" si="1"/>
        <v>134.38999999999999</v>
      </c>
      <c r="T38" s="6" cm="1">
        <f t="array" ref="T38">_FV(A38,"52 week high",TRUE)</f>
        <v>179.67</v>
      </c>
      <c r="U38" s="1" cm="1">
        <f t="array" ref="U38">_FV(A38,"P/E",TRUE)</f>
        <v>18.904</v>
      </c>
      <c r="V38" s="7" cm="1">
        <f t="array" ref="V38">_FV(A38,"Beta")</f>
        <v>1.2683</v>
      </c>
      <c r="W38" s="6" cm="1">
        <f t="array" ref="W38">_FV(A38,"Market cap",TRUE)</f>
        <v>130223500000</v>
      </c>
      <c r="X38" s="22" cm="1">
        <f t="array" ref="X38">_FV(A38,"Volume")</f>
        <v>6395518</v>
      </c>
      <c r="Y38" s="22" cm="1">
        <f t="array" ref="Y38">_FV(A38,"Volume average",TRUE)</f>
        <v>3501243</v>
      </c>
      <c r="Z38" s="22" cm="1">
        <f t="array" ref="Z38">_FV(A38,"Shares outstanding",TRUE)</f>
        <v>794433100</v>
      </c>
    </row>
    <row r="39" spans="1:26" x14ac:dyDescent="0.25">
      <c r="A39" s="3" t="e" vm="43">
        <v>#VALUE!</v>
      </c>
      <c r="B39" t="str" cm="1">
        <f t="array" ref="B39">_FV(A39,"Official name",TRUE)</f>
        <v>AMERICAN INTERNATIONAL GROUP, INC.</v>
      </c>
      <c r="C39" t="str" cm="1">
        <f t="array" ref="C39">"$"&amp;_FV(A39,"Ticker symbol",TRUE)</f>
        <v>$AIG</v>
      </c>
      <c r="D39" s="1" t="str" cm="1">
        <f t="array" ref="D39">_FV(A39,"Exchange abbreviation",TRUE)</f>
        <v>XNYS</v>
      </c>
      <c r="E39" s="1" t="str" cm="1">
        <f t="array" ref="E39">_FV(A39,"Industry")</f>
        <v>Insurance</v>
      </c>
      <c r="F39" s="1" t="str" cm="1">
        <f t="array" ref="F39">_FV(A39,"Headquarters")</f>
        <v>1271 Ave Of The Americas, Fl 37, NEW YORK, NY, 10020-1304 US</v>
      </c>
      <c r="G39" s="6" cm="1">
        <f t="array" ref="G39">_FV(A39,"Price")</f>
        <v>53.81</v>
      </c>
      <c r="H39" s="6" cm="1">
        <f t="array" ref="H39">_FV(A39,"Price (Extended hours)",TRUE)</f>
        <v>53.52</v>
      </c>
      <c r="I39" s="6" cm="1">
        <f t="array" ref="I39">_FV(A39,"Change")</f>
        <v>-0.54</v>
      </c>
      <c r="J39" s="15" cm="1">
        <f t="array" ref="J39">_FV(A39,"Change (%)",TRUE)</f>
        <v>-9.9360000000000004E-3</v>
      </c>
      <c r="K39" s="6" cm="1">
        <f t="array" ref="K39">_FV(A39,"Change (Extended hours)",TRUE)</f>
        <v>-0.28999999999999998</v>
      </c>
      <c r="L39" s="5" cm="1">
        <f t="array" ref="L39">_FV(A39,"Change % (Extended hours)",TRUE)</f>
        <v>-5.3890000000000006E-3</v>
      </c>
      <c r="M39" s="6" cm="1">
        <f t="array" ref="M39">_FV(A39,"Open")</f>
        <v>54.09</v>
      </c>
      <c r="N39" s="6" cm="1">
        <f t="array" ref="N39">_FV(A39,"Previous close",TRUE)</f>
        <v>54.35</v>
      </c>
      <c r="O39" s="6" cm="1">
        <f t="array" ref="O39">_FV(A39,"Low")</f>
        <v>53.59</v>
      </c>
      <c r="P39" s="6">
        <f t="shared" si="0"/>
        <v>54.314999999999998</v>
      </c>
      <c r="Q39" s="6" cm="1">
        <f t="array" ref="Q39">_FV(A39,"High")</f>
        <v>55.04</v>
      </c>
      <c r="R39" s="6" cm="1">
        <f t="array" ref="R39">_FV(A39,"52 week low",TRUE)</f>
        <v>25.57</v>
      </c>
      <c r="S39" s="6">
        <f t="shared" si="1"/>
        <v>40.677499999999995</v>
      </c>
      <c r="T39" s="6" cm="1">
        <f t="array" ref="T39">_FV(A39,"52 week high",TRUE)</f>
        <v>55.784999999999997</v>
      </c>
      <c r="U39" s="1" cm="1">
        <f t="array" ref="U39">_FV(A39,"P/E",TRUE)</f>
        <v>11.415100000000001</v>
      </c>
      <c r="V39" s="7" cm="1">
        <f t="array" ref="V39">_FV(A39,"Beta")</f>
        <v>1.3835</v>
      </c>
      <c r="W39" s="6" cm="1">
        <f t="array" ref="W39">_FV(A39,"Market cap",TRUE)</f>
        <v>46018440000</v>
      </c>
      <c r="X39" s="22" cm="1">
        <f t="array" ref="X39">_FV(A39,"Volume")</f>
        <v>7278419</v>
      </c>
      <c r="Y39" s="22" cm="1">
        <f t="array" ref="Y39">_FV(A39,"Volume average",TRUE)</f>
        <v>4363034</v>
      </c>
      <c r="Z39" s="22" cm="1">
        <f t="array" ref="Z39">_FV(A39,"Shares outstanding",TRUE)</f>
        <v>855202500</v>
      </c>
    </row>
    <row r="40" spans="1:26" x14ac:dyDescent="0.25">
      <c r="A40" s="3" t="e" vm="44">
        <v>#VALUE!</v>
      </c>
      <c r="B40" t="str" cm="1">
        <f t="array" ref="B40">_FV(A40,"Official name",TRUE)</f>
        <v>AMERICAN TOWER CORPORATION</v>
      </c>
      <c r="C40" t="str" cm="1">
        <f t="array" ref="C40">"$"&amp;_FV(A40,"Ticker symbol",TRUE)</f>
        <v>$AMT</v>
      </c>
      <c r="D40" s="1" t="str" cm="1">
        <f t="array" ref="D40">_FV(A40,"Exchange abbreviation",TRUE)</f>
        <v>XNYS</v>
      </c>
      <c r="E40" s="1" t="str" cm="1">
        <f t="array" ref="E40">_FV(A40,"Industry")</f>
        <v>Residential &amp; Commercial REIT</v>
      </c>
      <c r="F40" s="1" t="str" cm="1">
        <f t="array" ref="F40">_FV(A40,"Headquarters")</f>
        <v>116 Huntington Ave, BOSTON, MA, 02116-5749 US</v>
      </c>
      <c r="G40" s="6" cm="1">
        <f t="array" ref="G40">_FV(A40,"Price")</f>
        <v>293.75</v>
      </c>
      <c r="H40" s="6" cm="1">
        <f t="array" ref="H40">_FV(A40,"Price (Extended hours)",TRUE)</f>
        <v>293.45999999999998</v>
      </c>
      <c r="I40" s="6" cm="1">
        <f t="array" ref="I40">_FV(A40,"Change")</f>
        <v>-3.39</v>
      </c>
      <c r="J40" s="15" cm="1">
        <f t="array" ref="J40">_FV(A40,"Change (%)",TRUE)</f>
        <v>-1.1409000000000001E-2</v>
      </c>
      <c r="K40" s="6" cm="1">
        <f t="array" ref="K40">_FV(A40,"Change (Extended hours)",TRUE)</f>
        <v>-0.28999999999999998</v>
      </c>
      <c r="L40" s="5" cm="1">
        <f t="array" ref="L40">_FV(A40,"Change % (Extended hours)",TRUE)</f>
        <v>-9.8719999999999993E-4</v>
      </c>
      <c r="M40" s="6" cm="1">
        <f t="array" ref="M40">_FV(A40,"Open")</f>
        <v>293.83999999999997</v>
      </c>
      <c r="N40" s="6" cm="1">
        <f t="array" ref="N40">_FV(A40,"Previous close",TRUE)</f>
        <v>297.14</v>
      </c>
      <c r="O40" s="6" cm="1">
        <f t="array" ref="O40">_FV(A40,"Low")</f>
        <v>293.57</v>
      </c>
      <c r="P40" s="6">
        <f t="shared" si="0"/>
        <v>295.56</v>
      </c>
      <c r="Q40" s="6" cm="1">
        <f t="array" ref="Q40">_FV(A40,"High")</f>
        <v>297.55</v>
      </c>
      <c r="R40" s="6" cm="1">
        <f t="array" ref="R40">_FV(A40,"52 week low",TRUE)</f>
        <v>197.5</v>
      </c>
      <c r="S40" s="6">
        <f t="shared" si="1"/>
        <v>250.61</v>
      </c>
      <c r="T40" s="6" cm="1">
        <f t="array" ref="T40">_FV(A40,"52 week high",TRUE)</f>
        <v>303.72000000000003</v>
      </c>
      <c r="U40" s="1" cm="1">
        <f t="array" ref="U40">_FV(A40,"P/E",TRUE)</f>
        <v>59.981900000000003</v>
      </c>
      <c r="V40" s="7" cm="1">
        <f t="array" ref="V40">_FV(A40,"Beta")</f>
        <v>0.23169999999999999</v>
      </c>
      <c r="W40" s="6" cm="1">
        <f t="array" ref="W40">_FV(A40,"Market cap",TRUE)</f>
        <v>133697800000</v>
      </c>
      <c r="X40" s="22" cm="1">
        <f t="array" ref="X40">_FV(A40,"Volume")</f>
        <v>2995194</v>
      </c>
      <c r="Y40" s="22" cm="1">
        <f t="array" ref="Y40">_FV(A40,"Volume average",TRUE)</f>
        <v>1270849</v>
      </c>
      <c r="Z40" s="22" cm="1">
        <f t="array" ref="Z40">_FV(A40,"Shares outstanding",TRUE)</f>
        <v>455141300</v>
      </c>
    </row>
    <row r="41" spans="1:26" x14ac:dyDescent="0.25">
      <c r="A41" s="3" t="e" vm="45">
        <v>#VALUE!</v>
      </c>
      <c r="B41" t="str" cm="1">
        <f t="array" ref="B41">_FV(A41,"Official name",TRUE)</f>
        <v>AMERICAN WATER WORKS COMPANY, INC.</v>
      </c>
      <c r="C41" t="str" cm="1">
        <f t="array" ref="C41">"$"&amp;_FV(A41,"Ticker symbol",TRUE)</f>
        <v>$AWK</v>
      </c>
      <c r="D41" s="1" t="str" cm="1">
        <f t="array" ref="D41">_FV(A41,"Exchange abbreviation",TRUE)</f>
        <v>XNYS</v>
      </c>
      <c r="E41" s="1" t="str" cm="1">
        <f t="array" ref="E41">_FV(A41,"Industry")</f>
        <v>Water Utilities</v>
      </c>
      <c r="F41" s="1" t="str" cm="1">
        <f t="array" ref="F41">_FV(A41,"Headquarters")</f>
        <v>1 Water St, CAMDEN, NJ, 08102-1658 US</v>
      </c>
      <c r="G41" s="6" cm="1">
        <f t="array" ref="G41">_FV(A41,"Price")</f>
        <v>178.04</v>
      </c>
      <c r="H41" s="6" cm="1">
        <f t="array" ref="H41">_FV(A41,"Price (Extended hours)",TRUE)</f>
        <v>178.04</v>
      </c>
      <c r="I41" s="6" cm="1">
        <f t="array" ref="I41">_FV(A41,"Change")</f>
        <v>-3.66</v>
      </c>
      <c r="J41" s="15" cm="1">
        <f t="array" ref="J41">_FV(A41,"Change (%)",TRUE)</f>
        <v>-2.0143000000000001E-2</v>
      </c>
      <c r="K41" s="6" cm="1">
        <f t="array" ref="K41">_FV(A41,"Change (Extended hours)",TRUE)</f>
        <v>0</v>
      </c>
      <c r="L41" s="5" cm="1">
        <f t="array" ref="L41">_FV(A41,"Change % (Extended hours)",TRUE)</f>
        <v>0</v>
      </c>
      <c r="M41" s="6" cm="1">
        <f t="array" ref="M41">_FV(A41,"Open")</f>
        <v>179.69</v>
      </c>
      <c r="N41" s="6" cm="1">
        <f t="array" ref="N41">_FV(A41,"Previous close",TRUE)</f>
        <v>181.7</v>
      </c>
      <c r="O41" s="6" cm="1">
        <f t="array" ref="O41">_FV(A41,"Low")</f>
        <v>177.54</v>
      </c>
      <c r="P41" s="6">
        <f t="shared" si="0"/>
        <v>179.47499999999999</v>
      </c>
      <c r="Q41" s="6" cm="1">
        <f t="array" ref="Q41">_FV(A41,"High")</f>
        <v>181.41</v>
      </c>
      <c r="R41" s="6" cm="1">
        <f t="array" ref="R41">_FV(A41,"52 week low",TRUE)</f>
        <v>131.01</v>
      </c>
      <c r="S41" s="6">
        <f t="shared" si="1"/>
        <v>160.18</v>
      </c>
      <c r="T41" s="6" cm="1">
        <f t="array" ref="T41">_FV(A41,"52 week high",TRUE)</f>
        <v>189.35</v>
      </c>
      <c r="U41" s="1" cm="1">
        <f t="array" ref="U41">_FV(A41,"P/E",TRUE)</f>
        <v>44.290500000000002</v>
      </c>
      <c r="V41" s="7" cm="1">
        <f t="array" ref="V41">_FV(A41,"Beta")</f>
        <v>0.23910000000000001</v>
      </c>
      <c r="W41" s="6" cm="1">
        <f t="array" ref="W41">_FV(A41,"Market cap",TRUE)</f>
        <v>32313500000</v>
      </c>
      <c r="X41" s="22" cm="1">
        <f t="array" ref="X41">_FV(A41,"Volume")</f>
        <v>1962001</v>
      </c>
      <c r="Y41" s="22" cm="1">
        <f t="array" ref="Y41">_FV(A41,"Volume average",TRUE)</f>
        <v>656353</v>
      </c>
      <c r="Z41" s="22" cm="1">
        <f t="array" ref="Z41">_FV(A41,"Shares outstanding",TRUE)</f>
        <v>181495700</v>
      </c>
    </row>
    <row r="42" spans="1:26" x14ac:dyDescent="0.25">
      <c r="A42" s="3" t="e" vm="46">
        <v>#VALUE!</v>
      </c>
      <c r="B42" t="str" cm="1">
        <f t="array" ref="B42">_FV(A42,"Official name",TRUE)</f>
        <v>AMERIPRISE FINANCIAL, INC.</v>
      </c>
      <c r="C42" t="str" cm="1">
        <f t="array" ref="C42">"$"&amp;_FV(A42,"Ticker symbol",TRUE)</f>
        <v>$AMP</v>
      </c>
      <c r="D42" s="1" t="str" cm="1">
        <f t="array" ref="D42">_FV(A42,"Exchange abbreviation",TRUE)</f>
        <v>XNYS</v>
      </c>
      <c r="E42" s="1" t="str" cm="1">
        <f t="array" ref="E42">_FV(A42,"Industry")</f>
        <v>Investment Banking &amp; Investment Services</v>
      </c>
      <c r="F42" s="1" t="str" cm="1">
        <f t="array" ref="F42">_FV(A42,"Headquarters")</f>
        <v>1099 Ameriprise Financial Ctr, MINNEAPOLIS, MN, 55474-0010 US</v>
      </c>
      <c r="G42" s="6" cm="1">
        <f t="array" ref="G42">_FV(A42,"Price")</f>
        <v>269.55</v>
      </c>
      <c r="H42" s="6" cm="1">
        <f t="array" ref="H42">_FV(A42,"Price (Extended hours)",TRUE)</f>
        <v>268.2801</v>
      </c>
      <c r="I42" s="6" cm="1">
        <f t="array" ref="I42">_FV(A42,"Change")</f>
        <v>-1.7</v>
      </c>
      <c r="J42" s="15" cm="1">
        <f t="array" ref="J42">_FV(A42,"Change (%)",TRUE)</f>
        <v>-6.267E-3</v>
      </c>
      <c r="K42" s="6" cm="1">
        <f t="array" ref="K42">_FV(A42,"Change (Extended hours)",TRUE)</f>
        <v>-1.2699</v>
      </c>
      <c r="L42" s="5" cm="1">
        <f t="array" ref="L42">_FV(A42,"Change % (Extended hours)",TRUE)</f>
        <v>-4.7109999999999999E-3</v>
      </c>
      <c r="M42" s="6" cm="1">
        <f t="array" ref="M42">_FV(A42,"Open")</f>
        <v>270.48</v>
      </c>
      <c r="N42" s="6" cm="1">
        <f t="array" ref="N42">_FV(A42,"Previous close",TRUE)</f>
        <v>271.25</v>
      </c>
      <c r="O42" s="6" cm="1">
        <f t="array" ref="O42">_FV(A42,"Low")</f>
        <v>267.70080000000002</v>
      </c>
      <c r="P42" s="6">
        <f t="shared" si="0"/>
        <v>270.7054</v>
      </c>
      <c r="Q42" s="6" cm="1">
        <f t="array" ref="Q42">_FV(A42,"High")</f>
        <v>273.70999999999998</v>
      </c>
      <c r="R42" s="6" cm="1">
        <f t="array" ref="R42">_FV(A42,"52 week low",TRUE)</f>
        <v>141.82</v>
      </c>
      <c r="S42" s="6">
        <f t="shared" si="1"/>
        <v>209.88499999999999</v>
      </c>
      <c r="T42" s="6" cm="1">
        <f t="array" ref="T42">_FV(A42,"52 week high",TRUE)</f>
        <v>277.95</v>
      </c>
      <c r="U42" s="1" cm="1">
        <f t="array" ref="U42">_FV(A42,"P/E",TRUE)</f>
        <v>31.001200000000001</v>
      </c>
      <c r="V42" s="7" cm="1">
        <f t="array" ref="V42">_FV(A42,"Beta")</f>
        <v>1.6811</v>
      </c>
      <c r="W42" s="6" cm="1">
        <f t="array" ref="W42">_FV(A42,"Market cap",TRUE)</f>
        <v>30660220000</v>
      </c>
      <c r="X42" s="22" cm="1">
        <f t="array" ref="X42">_FV(A42,"Volume")</f>
        <v>1194201</v>
      </c>
      <c r="Y42" s="22" cm="1">
        <f t="array" ref="Y42">_FV(A42,"Volume average",TRUE)</f>
        <v>399707</v>
      </c>
      <c r="Z42" s="22" cm="1">
        <f t="array" ref="Z42">_FV(A42,"Shares outstanding",TRUE)</f>
        <v>113745900</v>
      </c>
    </row>
    <row r="43" spans="1:26" x14ac:dyDescent="0.25">
      <c r="A43" s="3" t="e" vm="47">
        <v>#VALUE!</v>
      </c>
      <c r="B43" t="str" cm="1">
        <f t="array" ref="B43">_FV(A43,"Official name",TRUE)</f>
        <v>AMERISOURCEBERGEN CORPORATION</v>
      </c>
      <c r="C43" t="str" cm="1">
        <f t="array" ref="C43">"$"&amp;_FV(A43,"Ticker symbol",TRUE)</f>
        <v>$ABC</v>
      </c>
      <c r="D43" s="1" t="str" cm="1">
        <f t="array" ref="D43">_FV(A43,"Exchange abbreviation",TRUE)</f>
        <v>XNYS</v>
      </c>
      <c r="E43" s="1" t="str" cm="1">
        <f t="array" ref="E43">_FV(A43,"Industry")</f>
        <v>Healthcare Equipment &amp; Supplies</v>
      </c>
      <c r="F43" s="1" t="str" cm="1">
        <f t="array" ref="F43">_FV(A43,"Headquarters")</f>
        <v>1 WEST FIRST AVENUE, CONSHOHOCKEN, PA, 19428 US</v>
      </c>
      <c r="G43" s="6" cm="1">
        <f t="array" ref="G43">_FV(A43,"Price")</f>
        <v>123.47</v>
      </c>
      <c r="H43" s="6" cm="1">
        <f t="array" ref="H43">_FV(A43,"Price (Extended hours)",TRUE)</f>
        <v>123.59</v>
      </c>
      <c r="I43" s="6" cm="1">
        <f t="array" ref="I43">_FV(A43,"Change")</f>
        <v>-0.76</v>
      </c>
      <c r="J43" s="15" cm="1">
        <f t="array" ref="J43">_FV(A43,"Change (%)",TRUE)</f>
        <v>-6.1180000000000002E-3</v>
      </c>
      <c r="K43" s="6" cm="1">
        <f t="array" ref="K43">_FV(A43,"Change (Extended hours)",TRUE)</f>
        <v>0.12</v>
      </c>
      <c r="L43" s="5" cm="1">
        <f t="array" ref="L43">_FV(A43,"Change % (Extended hours)",TRUE)</f>
        <v>9.7189999999999993E-4</v>
      </c>
      <c r="M43" s="6" cm="1">
        <f t="array" ref="M43">_FV(A43,"Open")</f>
        <v>123.78</v>
      </c>
      <c r="N43" s="6" cm="1">
        <f t="array" ref="N43">_FV(A43,"Previous close",TRUE)</f>
        <v>124.23</v>
      </c>
      <c r="O43" s="6" cm="1">
        <f t="array" ref="O43">_FV(A43,"Low")</f>
        <v>122.98</v>
      </c>
      <c r="P43" s="6">
        <f t="shared" si="0"/>
        <v>123.95500000000001</v>
      </c>
      <c r="Q43" s="6" cm="1">
        <f t="array" ref="Q43">_FV(A43,"High")</f>
        <v>124.93</v>
      </c>
      <c r="R43" s="6" cm="1">
        <f t="array" ref="R43">_FV(A43,"52 week low",TRUE)</f>
        <v>92</v>
      </c>
      <c r="S43" s="6">
        <f t="shared" si="1"/>
        <v>110.435</v>
      </c>
      <c r="T43" s="6" cm="1">
        <f t="array" ref="T43">_FV(A43,"52 week high",TRUE)</f>
        <v>128.87</v>
      </c>
      <c r="U43" s="1" cm="1">
        <f t="array" ref="U43">_FV(A43,"P/E",TRUE)</f>
        <v>0</v>
      </c>
      <c r="V43" s="7" cm="1">
        <f t="array" ref="V43">_FV(A43,"Beta")</f>
        <v>0.52590000000000003</v>
      </c>
      <c r="W43" s="6" cm="1">
        <f t="array" ref="W43">_FV(A43,"Market cap",TRUE)</f>
        <v>25655470000</v>
      </c>
      <c r="X43" s="22" cm="1">
        <f t="array" ref="X43">_FV(A43,"Volume")</f>
        <v>1696544</v>
      </c>
      <c r="Y43" s="22" cm="1">
        <f t="array" ref="Y43">_FV(A43,"Volume average",TRUE)</f>
        <v>652367</v>
      </c>
      <c r="Z43" s="22" cm="1">
        <f t="array" ref="Z43">_FV(A43,"Shares outstanding",TRUE)</f>
        <v>207787100</v>
      </c>
    </row>
    <row r="44" spans="1:26" x14ac:dyDescent="0.25">
      <c r="A44" s="3" t="e" vm="48">
        <v>#VALUE!</v>
      </c>
      <c r="B44" t="str" cm="1">
        <f t="array" ref="B44">_FV(A44,"Official name",TRUE)</f>
        <v>AMETEK, INC.</v>
      </c>
      <c r="C44" t="str" cm="1">
        <f t="array" ref="C44">"$"&amp;_FV(A44,"Ticker symbol",TRUE)</f>
        <v>$AME</v>
      </c>
      <c r="D44" s="1" t="str" cm="1">
        <f t="array" ref="D44">_FV(A44,"Exchange abbreviation",TRUE)</f>
        <v>XNYS</v>
      </c>
      <c r="E44" s="1" t="str" cm="1">
        <f t="array" ref="E44">_FV(A44,"Industry")</f>
        <v>Machinery, Equipment &amp; Components</v>
      </c>
      <c r="F44" s="1" t="str" cm="1">
        <f t="array" ref="F44">_FV(A44,"Headquarters")</f>
        <v>1100 Cassatt Rd, PO Box 1764, BERWYN, PA, 19312-1177 US</v>
      </c>
      <c r="G44" s="6" cm="1">
        <f t="array" ref="G44">_FV(A44,"Price")</f>
        <v>130.13999999999999</v>
      </c>
      <c r="H44" s="6" cm="1">
        <f t="array" ref="H44">_FV(A44,"Price (Extended hours)",TRUE)</f>
        <v>130.13749999999999</v>
      </c>
      <c r="I44" s="6" cm="1">
        <f t="array" ref="I44">_FV(A44,"Change")</f>
        <v>-2.2400000000000002</v>
      </c>
      <c r="J44" s="15" cm="1">
        <f t="array" ref="J44">_FV(A44,"Change (%)",TRUE)</f>
        <v>-1.6920999999999999E-2</v>
      </c>
      <c r="K44" s="6" cm="1">
        <f t="array" ref="K44">_FV(A44,"Change (Extended hours)",TRUE)</f>
        <v>-2.5000000000000001E-3</v>
      </c>
      <c r="L44" s="5" cm="1">
        <f t="array" ref="L44">_FV(A44,"Change % (Extended hours)",TRUE)</f>
        <v>-1.9210000000000001E-5</v>
      </c>
      <c r="M44" s="6" cm="1">
        <f t="array" ref="M44">_FV(A44,"Open")</f>
        <v>131.65</v>
      </c>
      <c r="N44" s="6" cm="1">
        <f t="array" ref="N44">_FV(A44,"Previous close",TRUE)</f>
        <v>132.38</v>
      </c>
      <c r="O44" s="6" cm="1">
        <f t="array" ref="O44">_FV(A44,"Low")</f>
        <v>130.01</v>
      </c>
      <c r="P44" s="6">
        <f t="shared" si="0"/>
        <v>130.97999999999999</v>
      </c>
      <c r="Q44" s="6" cm="1">
        <f t="array" ref="Q44">_FV(A44,"High")</f>
        <v>131.94999999999999</v>
      </c>
      <c r="R44" s="6" cm="1">
        <f t="array" ref="R44">_FV(A44,"52 week low",TRUE)</f>
        <v>94.9</v>
      </c>
      <c r="S44" s="6">
        <f t="shared" si="1"/>
        <v>117.5</v>
      </c>
      <c r="T44" s="6" cm="1">
        <f t="array" ref="T44">_FV(A44,"52 week high",TRUE)</f>
        <v>140.1</v>
      </c>
      <c r="U44" s="1" cm="1">
        <f t="array" ref="U44">_FV(A44,"P/E",TRUE)</f>
        <v>35.060099999999998</v>
      </c>
      <c r="V44" s="7" cm="1">
        <f t="array" ref="V44">_FV(A44,"Beta")</f>
        <v>1.3384</v>
      </c>
      <c r="W44" s="6" cm="1">
        <f t="array" ref="W44">_FV(A44,"Market cap",TRUE)</f>
        <v>30089100000</v>
      </c>
      <c r="X44" s="22" cm="1">
        <f t="array" ref="X44">_FV(A44,"Volume")</f>
        <v>1617797</v>
      </c>
      <c r="Y44" s="22" cm="1">
        <f t="array" ref="Y44">_FV(A44,"Volume average",TRUE)</f>
        <v>907136</v>
      </c>
      <c r="Z44" s="22" cm="1">
        <f t="array" ref="Z44">_FV(A44,"Shares outstanding",TRUE)</f>
        <v>231205600</v>
      </c>
    </row>
    <row r="45" spans="1:26" x14ac:dyDescent="0.25">
      <c r="A45" s="3" t="e" vm="49">
        <v>#VALUE!</v>
      </c>
      <c r="B45" t="str" cm="1">
        <f t="array" ref="B45">_FV(A45,"Official name",TRUE)</f>
        <v>AMGEN INC.</v>
      </c>
      <c r="C45" t="str" cm="1">
        <f t="array" ref="C45">"$"&amp;_FV(A45,"Ticker symbol",TRUE)</f>
        <v>$AMGN</v>
      </c>
      <c r="D45" s="1" t="str" cm="1">
        <f t="array" ref="D45">_FV(A45,"Exchange abbreviation",TRUE)</f>
        <v>XNAS</v>
      </c>
      <c r="E45" s="1" t="str" cm="1">
        <f t="array" ref="E45">_FV(A45,"Industry")</f>
        <v>Pharmaceuticals</v>
      </c>
      <c r="F45" s="1" t="str" cm="1">
        <f t="array" ref="F45">_FV(A45,"Headquarters")</f>
        <v>1 Amgen Center Dr, THOUSAND OAKS, CA, 91320-1799 US</v>
      </c>
      <c r="G45" s="6" cm="1">
        <f t="array" ref="G45">_FV(A45,"Price")</f>
        <v>219.38</v>
      </c>
      <c r="H45" s="6" cm="1">
        <f t="array" ref="H45">_FV(A45,"Price (Extended hours)",TRUE)</f>
        <v>218.79</v>
      </c>
      <c r="I45" s="6" cm="1">
        <f t="array" ref="I45">_FV(A45,"Change")</f>
        <v>2.02</v>
      </c>
      <c r="J45" s="15" cm="1">
        <f t="array" ref="J45">_FV(A45,"Change (%)",TRUE)</f>
        <v>9.2930000000000009E-3</v>
      </c>
      <c r="K45" s="6" cm="1">
        <f t="array" ref="K45">_FV(A45,"Change (Extended hours)",TRUE)</f>
        <v>-0.59</v>
      </c>
      <c r="L45" s="5" cm="1">
        <f t="array" ref="L45">_FV(A45,"Change % (Extended hours)",TRUE)</f>
        <v>-2.6889999999999996E-3</v>
      </c>
      <c r="M45" s="6" cm="1">
        <f t="array" ref="M45">_FV(A45,"Open")</f>
        <v>217.23</v>
      </c>
      <c r="N45" s="6" cm="1">
        <f t="array" ref="N45">_FV(A45,"Previous close",TRUE)</f>
        <v>217.36</v>
      </c>
      <c r="O45" s="6" cm="1">
        <f t="array" ref="O45">_FV(A45,"Low")</f>
        <v>215.87</v>
      </c>
      <c r="P45" s="6">
        <f t="shared" si="0"/>
        <v>217.875</v>
      </c>
      <c r="Q45" s="6" cm="1">
        <f t="array" ref="Q45">_FV(A45,"High")</f>
        <v>219.88</v>
      </c>
      <c r="R45" s="6" cm="1">
        <f t="array" ref="R45">_FV(A45,"52 week low",TRUE)</f>
        <v>210.28</v>
      </c>
      <c r="S45" s="6">
        <f t="shared" si="1"/>
        <v>243.48500000000001</v>
      </c>
      <c r="T45" s="6" cm="1">
        <f t="array" ref="T45">_FV(A45,"52 week high",TRUE)</f>
        <v>276.69</v>
      </c>
      <c r="U45" s="1" cm="1">
        <f t="array" ref="U45">_FV(A45,"P/E",TRUE)</f>
        <v>22.100100000000001</v>
      </c>
      <c r="V45" s="7" cm="1">
        <f t="array" ref="V45">_FV(A45,"Beta")</f>
        <v>0.67420000000000002</v>
      </c>
      <c r="W45" s="6" cm="1">
        <f t="array" ref="W45">_FV(A45,"Market cap",TRUE)</f>
        <v>124575400000</v>
      </c>
      <c r="X45" s="22" cm="1">
        <f t="array" ref="X45">_FV(A45,"Volume")</f>
        <v>5659940</v>
      </c>
      <c r="Y45" s="22" cm="1">
        <f t="array" ref="Y45">_FV(A45,"Volume average",TRUE)</f>
        <v>2410219</v>
      </c>
      <c r="Z45" s="22" cm="1">
        <f t="array" ref="Z45">_FV(A45,"Shares outstanding",TRUE)</f>
        <v>567852400</v>
      </c>
    </row>
    <row r="46" spans="1:26" x14ac:dyDescent="0.25">
      <c r="A46" s="3" t="e" vm="50">
        <v>#VALUE!</v>
      </c>
      <c r="B46" t="str" cm="1">
        <f t="array" ref="B46">_FV(A46,"Official name",TRUE)</f>
        <v>AMPHENOL CORPORATION</v>
      </c>
      <c r="C46" t="str" cm="1">
        <f t="array" ref="C46">"$"&amp;_FV(A46,"Ticker symbol",TRUE)</f>
        <v>$APH</v>
      </c>
      <c r="D46" s="1" t="str" cm="1">
        <f t="array" ref="D46">_FV(A46,"Exchange abbreviation",TRUE)</f>
        <v>XNYS</v>
      </c>
      <c r="E46" s="1" t="str" cm="1">
        <f t="array" ref="E46">_FV(A46,"Industry")</f>
        <v>Electronic Equipment &amp; Parts</v>
      </c>
      <c r="F46" s="1" t="str" cm="1">
        <f t="array" ref="F46">_FV(A46,"Headquarters")</f>
        <v>358 HALL AVE, WALLINGFORD, CT, 06492-3574 US</v>
      </c>
      <c r="G46" s="6" cm="1">
        <f t="array" ref="G46">_FV(A46,"Price")</f>
        <v>75.72</v>
      </c>
      <c r="H46" s="6" cm="1">
        <f t="array" ref="H46">_FV(A46,"Price (Extended hours)",TRUE)</f>
        <v>75.3</v>
      </c>
      <c r="I46" s="6" cm="1">
        <f t="array" ref="I46">_FV(A46,"Change")</f>
        <v>-0.75</v>
      </c>
      <c r="J46" s="15" cm="1">
        <f t="array" ref="J46">_FV(A46,"Change (%)",TRUE)</f>
        <v>-9.8080000000000007E-3</v>
      </c>
      <c r="K46" s="6" cm="1">
        <f t="array" ref="K46">_FV(A46,"Change (Extended hours)",TRUE)</f>
        <v>-0.42</v>
      </c>
      <c r="L46" s="5" cm="1">
        <f t="array" ref="L46">_FV(A46,"Change % (Extended hours)",TRUE)</f>
        <v>-5.5469999999999998E-3</v>
      </c>
      <c r="M46" s="6" cm="1">
        <f t="array" ref="M46">_FV(A46,"Open")</f>
        <v>76.12</v>
      </c>
      <c r="N46" s="6" cm="1">
        <f t="array" ref="N46">_FV(A46,"Previous close",TRUE)</f>
        <v>76.47</v>
      </c>
      <c r="O46" s="6" cm="1">
        <f t="array" ref="O46">_FV(A46,"Low")</f>
        <v>75.41</v>
      </c>
      <c r="P46" s="6">
        <f t="shared" si="0"/>
        <v>75.914999999999992</v>
      </c>
      <c r="Q46" s="6" cm="1">
        <f t="array" ref="Q46">_FV(A46,"High")</f>
        <v>76.42</v>
      </c>
      <c r="R46" s="6" cm="1">
        <f t="array" ref="R46">_FV(A46,"52 week low",TRUE)</f>
        <v>50.844999999999999</v>
      </c>
      <c r="S46" s="6">
        <f t="shared" si="1"/>
        <v>64.047499999999999</v>
      </c>
      <c r="T46" s="6" cm="1">
        <f t="array" ref="T46">_FV(A46,"52 week high",TRUE)</f>
        <v>77.25</v>
      </c>
      <c r="U46" s="1" cm="1">
        <f t="array" ref="U46">_FV(A46,"P/E",TRUE)</f>
        <v>33.952199999999998</v>
      </c>
      <c r="V46" s="7" cm="1">
        <f t="array" ref="V46">_FV(A46,"Beta")</f>
        <v>1.2630999999999999</v>
      </c>
      <c r="W46" s="6" cm="1">
        <f t="array" ref="W46">_FV(A46,"Market cap",TRUE)</f>
        <v>45294590000</v>
      </c>
      <c r="X46" s="22" cm="1">
        <f t="array" ref="X46">_FV(A46,"Volume")</f>
        <v>4814175</v>
      </c>
      <c r="Y46" s="22" cm="1">
        <f t="array" ref="Y46">_FV(A46,"Volume average",TRUE)</f>
        <v>1996641</v>
      </c>
      <c r="Z46" s="22" cm="1">
        <f t="array" ref="Z46">_FV(A46,"Shares outstanding",TRUE)</f>
        <v>598185200</v>
      </c>
    </row>
    <row r="47" spans="1:26" x14ac:dyDescent="0.25">
      <c r="A47" s="3" t="e" vm="51">
        <v>#VALUE!</v>
      </c>
      <c r="B47" t="str" cm="1">
        <f t="array" ref="B47">_FV(A47,"Official name",TRUE)</f>
        <v>ANALOG DEVICES, INC.</v>
      </c>
      <c r="C47" t="str" cm="1">
        <f t="array" ref="C47">"$"&amp;_FV(A47,"Ticker symbol",TRUE)</f>
        <v>$ADI</v>
      </c>
      <c r="D47" s="1" t="str" cm="1">
        <f t="array" ref="D47">_FV(A47,"Exchange abbreviation",TRUE)</f>
        <v>XNAS</v>
      </c>
      <c r="E47" s="1" t="str" cm="1">
        <f t="array" ref="E47">_FV(A47,"Industry")</f>
        <v>Semiconductors &amp; Semiconductor Equipment</v>
      </c>
      <c r="F47" s="1" t="str" cm="1">
        <f t="array" ref="F47">_FV(A47,"Headquarters")</f>
        <v>ONE ANALOG WAY, WILMINGTON, MA, 01887 US</v>
      </c>
      <c r="G47" s="6" cm="1">
        <f t="array" ref="G47">_FV(A47,"Price")</f>
        <v>171.52</v>
      </c>
      <c r="H47" s="6" cm="1">
        <f t="array" ref="H47">_FV(A47,"Price (Extended hours)",TRUE)</f>
        <v>172.44</v>
      </c>
      <c r="I47" s="6" cm="1">
        <f t="array" ref="I47">_FV(A47,"Change")</f>
        <v>-1.69</v>
      </c>
      <c r="J47" s="15" cm="1">
        <f t="array" ref="J47">_FV(A47,"Change (%)",TRUE)</f>
        <v>-9.757E-3</v>
      </c>
      <c r="K47" s="6" cm="1">
        <f t="array" ref="K47">_FV(A47,"Change (Extended hours)",TRUE)</f>
        <v>0.92</v>
      </c>
      <c r="L47" s="5" cm="1">
        <f t="array" ref="L47">_FV(A47,"Change % (Extended hours)",TRUE)</f>
        <v>5.3639999999999998E-3</v>
      </c>
      <c r="M47" s="6" cm="1">
        <f t="array" ref="M47">_FV(A47,"Open")</f>
        <v>171.4</v>
      </c>
      <c r="N47" s="6" cm="1">
        <f t="array" ref="N47">_FV(A47,"Previous close",TRUE)</f>
        <v>173.21</v>
      </c>
      <c r="O47" s="6" cm="1">
        <f t="array" ref="O47">_FV(A47,"Low")</f>
        <v>170.29</v>
      </c>
      <c r="P47" s="6">
        <f t="shared" si="0"/>
        <v>171.65249999999997</v>
      </c>
      <c r="Q47" s="6" cm="1">
        <f t="array" ref="Q47">_FV(A47,"High")</f>
        <v>173.01499999999999</v>
      </c>
      <c r="R47" s="6" cm="1">
        <f t="array" ref="R47">_FV(A47,"52 week low",TRUE)</f>
        <v>110.66</v>
      </c>
      <c r="S47" s="6">
        <f t="shared" si="1"/>
        <v>142.95499999999998</v>
      </c>
      <c r="T47" s="6" cm="1">
        <f t="array" ref="T47">_FV(A47,"52 week high",TRUE)</f>
        <v>175.25</v>
      </c>
      <c r="U47" s="1" cm="1">
        <f t="array" ref="U47">_FV(A47,"P/E",TRUE)</f>
        <v>37.913400000000003</v>
      </c>
      <c r="V47" s="7" cm="1">
        <f t="array" ref="V47">_FV(A47,"Beta")</f>
        <v>1.2041999999999999</v>
      </c>
      <c r="W47" s="6" cm="1">
        <f t="array" ref="W47">_FV(A47,"Market cap",TRUE)</f>
        <v>92004970000</v>
      </c>
      <c r="X47" s="22" cm="1">
        <f t="array" ref="X47">_FV(A47,"Volume")</f>
        <v>13056376</v>
      </c>
      <c r="Y47" s="22" cm="1">
        <f t="array" ref="Y47">_FV(A47,"Volume average",TRUE)</f>
        <v>6052526</v>
      </c>
      <c r="Z47" s="22" cm="1">
        <f t="array" ref="Z47">_FV(A47,"Shares outstanding",TRUE)</f>
        <v>536409600</v>
      </c>
    </row>
    <row r="48" spans="1:26" x14ac:dyDescent="0.25">
      <c r="A48" s="3" t="e" vm="52">
        <v>#VALUE!</v>
      </c>
      <c r="B48" t="str" cm="1">
        <f t="array" ref="B48">_FV(A48,"Official name",TRUE)</f>
        <v>ANSYS, INC.</v>
      </c>
      <c r="C48" t="str" cm="1">
        <f t="array" ref="C48">"$"&amp;_FV(A48,"Ticker symbol",TRUE)</f>
        <v>$ANSS</v>
      </c>
      <c r="D48" s="1" t="str" cm="1">
        <f t="array" ref="D48">_FV(A48,"Exchange abbreviation",TRUE)</f>
        <v>XNAS</v>
      </c>
      <c r="E48" s="1" t="str" cm="1">
        <f t="array" ref="E48">_FV(A48,"Industry")</f>
        <v>Software &amp; IT Services</v>
      </c>
      <c r="F48" s="1" t="str" cm="1">
        <f t="array" ref="F48">_FV(A48,"Headquarters")</f>
        <v>2600 Ansys Dr, CANONSBURG, PA, 15317-0404 US</v>
      </c>
      <c r="G48" s="6" cm="1">
        <f t="array" ref="G48">_FV(A48,"Price")</f>
        <v>364.63</v>
      </c>
      <c r="H48" s="6" cm="1">
        <f t="array" ref="H48">_FV(A48,"Price (Extended hours)",TRUE)</f>
        <v>366.62079999999997</v>
      </c>
      <c r="I48" s="6" cm="1">
        <f t="array" ref="I48">_FV(A48,"Change")</f>
        <v>-9.8699999999999992</v>
      </c>
      <c r="J48" s="15" cm="1">
        <f t="array" ref="J48">_FV(A48,"Change (%)",TRUE)</f>
        <v>-2.6355E-2</v>
      </c>
      <c r="K48" s="6" cm="1">
        <f t="array" ref="K48">_FV(A48,"Change (Extended hours)",TRUE)</f>
        <v>1.9907999999999999</v>
      </c>
      <c r="L48" s="5" cm="1">
        <f t="array" ref="L48">_FV(A48,"Change % (Extended hours)",TRUE)</f>
        <v>5.4600000000000004E-3</v>
      </c>
      <c r="M48" s="6" cm="1">
        <f t="array" ref="M48">_FV(A48,"Open")</f>
        <v>373.21</v>
      </c>
      <c r="N48" s="6" cm="1">
        <f t="array" ref="N48">_FV(A48,"Previous close",TRUE)</f>
        <v>374.5</v>
      </c>
      <c r="O48" s="6" cm="1">
        <f t="array" ref="O48">_FV(A48,"Low")</f>
        <v>362.54</v>
      </c>
      <c r="P48" s="6">
        <f t="shared" si="0"/>
        <v>368.70749999999998</v>
      </c>
      <c r="Q48" s="6" cm="1">
        <f t="array" ref="Q48">_FV(A48,"High")</f>
        <v>374.875</v>
      </c>
      <c r="R48" s="6" cm="1">
        <f t="array" ref="R48">_FV(A48,"52 week low",TRUE)</f>
        <v>292.79000000000002</v>
      </c>
      <c r="S48" s="6">
        <f t="shared" si="1"/>
        <v>352.99</v>
      </c>
      <c r="T48" s="6" cm="1">
        <f t="array" ref="T48">_FV(A48,"52 week high",TRUE)</f>
        <v>413.19</v>
      </c>
      <c r="U48" s="1" cm="1">
        <f t="array" ref="U48">_FV(A48,"P/E",TRUE)</f>
        <v>71.811099999999996</v>
      </c>
      <c r="V48" s="7" cm="1">
        <f t="array" ref="V48">_FV(A48,"Beta")</f>
        <v>1.2223999999999999</v>
      </c>
      <c r="W48" s="6" cm="1">
        <f t="array" ref="W48">_FV(A48,"Market cap",TRUE)</f>
        <v>31814890000</v>
      </c>
      <c r="X48" s="22" cm="1">
        <f t="array" ref="X48">_FV(A48,"Volume")</f>
        <v>522022</v>
      </c>
      <c r="Y48" s="22" cm="1">
        <f t="array" ref="Y48">_FV(A48,"Volume average",TRUE)</f>
        <v>276248</v>
      </c>
      <c r="Z48" s="22" cm="1">
        <f t="array" ref="Z48">_FV(A48,"Shares outstanding",TRUE)</f>
        <v>87252520</v>
      </c>
    </row>
    <row r="49" spans="1:26" x14ac:dyDescent="0.25">
      <c r="A49" s="3" t="e" vm="53">
        <v>#VALUE!</v>
      </c>
      <c r="B49" t="str" cm="1">
        <f t="array" ref="B49">_FV(A49,"Official name",TRUE)</f>
        <v>ANTHEM, INC.</v>
      </c>
      <c r="C49" t="str" cm="1">
        <f t="array" ref="C49">"$"&amp;_FV(A49,"Ticker symbol",TRUE)</f>
        <v>$ANTM</v>
      </c>
      <c r="D49" s="1" t="str" cm="1">
        <f t="array" ref="D49">_FV(A49,"Exchange abbreviation",TRUE)</f>
        <v>XNYS</v>
      </c>
      <c r="E49" s="1" t="str" cm="1">
        <f t="array" ref="E49">_FV(A49,"Industry")</f>
        <v>Healthcare Providers &amp; Services</v>
      </c>
      <c r="F49" s="1" t="str" cm="1">
        <f t="array" ref="F49">_FV(A49,"Headquarters")</f>
        <v>220 Virginia Avenue, INDIANAPOLIS, IN, 46204 US</v>
      </c>
      <c r="G49" s="6" cm="1">
        <f t="array" ref="G49">_FV(A49,"Price")</f>
        <v>379.52</v>
      </c>
      <c r="H49" s="6" cm="1">
        <f t="array" ref="H49">_FV(A49,"Price (Extended hours)",TRUE)</f>
        <v>379.6</v>
      </c>
      <c r="I49" s="6" cm="1">
        <f t="array" ref="I49">_FV(A49,"Change")</f>
        <v>4.58</v>
      </c>
      <c r="J49" s="15" cm="1">
        <f t="array" ref="J49">_FV(A49,"Change (%)",TRUE)</f>
        <v>1.2215E-2</v>
      </c>
      <c r="K49" s="6" cm="1">
        <f t="array" ref="K49">_FV(A49,"Change (Extended hours)",TRUE)</f>
        <v>0.08</v>
      </c>
      <c r="L49" s="5" cm="1">
        <f t="array" ref="L49">_FV(A49,"Change % (Extended hours)",TRUE)</f>
        <v>2.1080000000000003E-4</v>
      </c>
      <c r="M49" s="6" cm="1">
        <f t="array" ref="M49">_FV(A49,"Open")</f>
        <v>373.98</v>
      </c>
      <c r="N49" s="6" cm="1">
        <f t="array" ref="N49">_FV(A49,"Previous close",TRUE)</f>
        <v>374.94</v>
      </c>
      <c r="O49" s="6" cm="1">
        <f t="array" ref="O49">_FV(A49,"Low")</f>
        <v>373.76</v>
      </c>
      <c r="P49" s="6">
        <f t="shared" si="0"/>
        <v>377.625</v>
      </c>
      <c r="Q49" s="6" cm="1">
        <f t="array" ref="Q49">_FV(A49,"High")</f>
        <v>381.49</v>
      </c>
      <c r="R49" s="6" cm="1">
        <f t="array" ref="R49">_FV(A49,"52 week low",TRUE)</f>
        <v>244.1</v>
      </c>
      <c r="S49" s="6">
        <f t="shared" si="1"/>
        <v>325.05</v>
      </c>
      <c r="T49" s="6" cm="1">
        <f t="array" ref="T49">_FV(A49,"52 week high",TRUE)</f>
        <v>406</v>
      </c>
      <c r="U49" s="1" cm="1">
        <f t="array" ref="U49">_FV(A49,"P/E",TRUE)</f>
        <v>22.0273</v>
      </c>
      <c r="V49" s="7" cm="1">
        <f t="array" ref="V49">_FV(A49,"Beta")</f>
        <v>1.0326</v>
      </c>
      <c r="W49" s="6" cm="1">
        <f t="array" ref="W49">_FV(A49,"Market cap",TRUE)</f>
        <v>92532850000</v>
      </c>
      <c r="X49" s="22" cm="1">
        <f t="array" ref="X49">_FV(A49,"Volume")</f>
        <v>1850669</v>
      </c>
      <c r="Y49" s="22" cm="1">
        <f t="array" ref="Y49">_FV(A49,"Volume average",TRUE)</f>
        <v>1014671</v>
      </c>
      <c r="Z49" s="22" cm="1">
        <f t="array" ref="Z49">_FV(A49,"Shares outstanding",TRUE)</f>
        <v>243815500</v>
      </c>
    </row>
    <row r="50" spans="1:26" x14ac:dyDescent="0.25">
      <c r="A50" s="3" t="e" vm="54">
        <v>#VALUE!</v>
      </c>
      <c r="B50" t="str" cm="1">
        <f t="array" ref="B50">_FV(A50,"Official name",TRUE)</f>
        <v>Aon plc</v>
      </c>
      <c r="C50" t="str" cm="1">
        <f t="array" ref="C50">"$"&amp;_FV(A50,"Ticker symbol",TRUE)</f>
        <v>$AON</v>
      </c>
      <c r="D50" s="1" t="str" cm="1">
        <f t="array" ref="D50">_FV(A50,"Exchange abbreviation",TRUE)</f>
        <v>XNYS</v>
      </c>
      <c r="E50" s="1" t="str" cm="1">
        <f t="array" ref="E50">_FV(A50,"Industry")</f>
        <v>Insurance</v>
      </c>
      <c r="F50" s="1" t="str" cm="1">
        <f t="array" ref="F50">_FV(A50,"Headquarters")</f>
        <v>Metropolitan Building, James Joyce Street, DUBLIN, IRELAND-NA, D01 K0Y8 IE</v>
      </c>
      <c r="G50" s="6" cm="1">
        <f t="array" ref="G50">_FV(A50,"Price")</f>
        <v>289.23</v>
      </c>
      <c r="H50" s="6" cm="1">
        <f t="array" ref="H50">_FV(A50,"Price (Extended hours)",TRUE)</f>
        <v>289.77999999999997</v>
      </c>
      <c r="I50" s="6" cm="1">
        <f t="array" ref="I50">_FV(A50,"Change")</f>
        <v>-2.9</v>
      </c>
      <c r="J50" s="15" cm="1">
        <f t="array" ref="J50">_FV(A50,"Change (%)",TRUE)</f>
        <v>-9.9270000000000001E-3</v>
      </c>
      <c r="K50" s="6" cm="1">
        <f t="array" ref="K50">_FV(A50,"Change (Extended hours)",TRUE)</f>
        <v>0.55000000000000004</v>
      </c>
      <c r="L50" s="5" cm="1">
        <f t="array" ref="L50">_FV(A50,"Change % (Extended hours)",TRUE)</f>
        <v>1.902E-3</v>
      </c>
      <c r="M50" s="6" cm="1">
        <f t="array" ref="M50">_FV(A50,"Open")</f>
        <v>289.58999999999997</v>
      </c>
      <c r="N50" s="6" cm="1">
        <f t="array" ref="N50">_FV(A50,"Previous close",TRUE)</f>
        <v>292.13</v>
      </c>
      <c r="O50" s="6" cm="1">
        <f t="array" ref="O50">_FV(A50,"Low")</f>
        <v>288.86500000000001</v>
      </c>
      <c r="P50" s="6">
        <f t="shared" si="0"/>
        <v>290.8725</v>
      </c>
      <c r="Q50" s="6" cm="1">
        <f t="array" ref="Q50">_FV(A50,"High")</f>
        <v>292.88</v>
      </c>
      <c r="R50" s="6" cm="1">
        <f t="array" ref="R50">_FV(A50,"52 week low",TRUE)</f>
        <v>179.52</v>
      </c>
      <c r="S50" s="6">
        <f t="shared" si="1"/>
        <v>237.375</v>
      </c>
      <c r="T50" s="6" cm="1">
        <f t="array" ref="T50">_FV(A50,"52 week high",TRUE)</f>
        <v>295.23</v>
      </c>
      <c r="U50" s="1" cm="1">
        <f t="array" ref="U50">_FV(A50,"P/E",TRUE)</f>
        <v>32.067999999999998</v>
      </c>
      <c r="V50" s="7" cm="1">
        <f t="array" ref="V50">_FV(A50,"Beta")</f>
        <v>0.86660000000000004</v>
      </c>
      <c r="W50" s="6" cm="1">
        <f t="array" ref="W50">_FV(A50,"Market cap",TRUE)</f>
        <v>65292850000</v>
      </c>
      <c r="X50" s="22" cm="1">
        <f t="array" ref="X50">_FV(A50,"Volume")</f>
        <v>1683251</v>
      </c>
      <c r="Y50" s="22" cm="1">
        <f t="array" ref="Y50">_FV(A50,"Volume average",TRUE)</f>
        <v>1416220</v>
      </c>
      <c r="Z50" s="22" cm="1">
        <f t="array" ref="Z50">_FV(A50,"Shares outstanding",TRUE)</f>
        <v>225747100</v>
      </c>
    </row>
    <row r="51" spans="1:26" x14ac:dyDescent="0.25">
      <c r="A51" s="3" t="e" vm="55">
        <v>#VALUE!</v>
      </c>
      <c r="B51" t="str" cm="1">
        <f t="array" ref="B51">_FV(A51,"Official name",TRUE)</f>
        <v>A. O. SMITH CORPORATION</v>
      </c>
      <c r="C51" t="str" cm="1">
        <f t="array" ref="C51">"$"&amp;_FV(A51,"Ticker symbol",TRUE)</f>
        <v>$AOS</v>
      </c>
      <c r="D51" s="1" t="str" cm="1">
        <f t="array" ref="D51">_FV(A51,"Exchange abbreviation",TRUE)</f>
        <v>XNYS</v>
      </c>
      <c r="E51" s="1" t="str" cm="1">
        <f t="array" ref="E51">_FV(A51,"Industry")</f>
        <v>Machinery, Equipment &amp; Components</v>
      </c>
      <c r="F51" s="1" t="str" cm="1">
        <f t="array" ref="F51">_FV(A51,"Headquarters")</f>
        <v>11270 W Park Pl, MILWAUKEE, WI, 53224-3623 US</v>
      </c>
      <c r="G51" s="6" cm="1">
        <f t="array" ref="G51">_FV(A51,"Price")</f>
        <v>65.28</v>
      </c>
      <c r="H51" s="6" cm="1">
        <f t="array" ref="H51">_FV(A51,"Price (Extended hours)",TRUE)</f>
        <v>65.5</v>
      </c>
      <c r="I51" s="6" cm="1">
        <f t="array" ref="I51">_FV(A51,"Change")</f>
        <v>-1.38</v>
      </c>
      <c r="J51" s="15" cm="1">
        <f t="array" ref="J51">_FV(A51,"Change (%)",TRUE)</f>
        <v>-2.0701999999999998E-2</v>
      </c>
      <c r="K51" s="6" cm="1">
        <f t="array" ref="K51">_FV(A51,"Change (Extended hours)",TRUE)</f>
        <v>0.22</v>
      </c>
      <c r="L51" s="5" cm="1">
        <f t="array" ref="L51">_FV(A51,"Change % (Extended hours)",TRUE)</f>
        <v>3.3700000000000002E-3</v>
      </c>
      <c r="M51" s="6" cm="1">
        <f t="array" ref="M51">_FV(A51,"Open")</f>
        <v>66.400000000000006</v>
      </c>
      <c r="N51" s="6" cm="1">
        <f t="array" ref="N51">_FV(A51,"Previous close",TRUE)</f>
        <v>66.66</v>
      </c>
      <c r="O51" s="6" cm="1">
        <f t="array" ref="O51">_FV(A51,"Low")</f>
        <v>64.95</v>
      </c>
      <c r="P51" s="6">
        <f t="shared" si="0"/>
        <v>65.712500000000006</v>
      </c>
      <c r="Q51" s="6" cm="1">
        <f t="array" ref="Q51">_FV(A51,"High")</f>
        <v>66.474999999999994</v>
      </c>
      <c r="R51" s="6" cm="1">
        <f t="array" ref="R51">_FV(A51,"52 week low",TRUE)</f>
        <v>51.04</v>
      </c>
      <c r="S51" s="6">
        <f t="shared" si="1"/>
        <v>62.424999999999997</v>
      </c>
      <c r="T51" s="6" cm="1">
        <f t="array" ref="T51">_FV(A51,"52 week high",TRUE)</f>
        <v>73.81</v>
      </c>
      <c r="U51" s="1" cm="1">
        <f t="array" ref="U51">_FV(A51,"P/E",TRUE)</f>
        <v>24.540400000000002</v>
      </c>
      <c r="V51" s="7" cm="1">
        <f t="array" ref="V51">_FV(A51,"Beta")</f>
        <v>1.0691999999999999</v>
      </c>
      <c r="W51" s="6" cm="1">
        <f t="array" ref="W51">_FV(A51,"Market cap",TRUE)</f>
        <v>10391160000</v>
      </c>
      <c r="X51" s="22" cm="1">
        <f t="array" ref="X51">_FV(A51,"Volume")</f>
        <v>2177449</v>
      </c>
      <c r="Y51" s="22" cm="1">
        <f t="array" ref="Y51">_FV(A51,"Volume average",TRUE)</f>
        <v>677529</v>
      </c>
      <c r="Z51" s="22" cm="1">
        <f t="array" ref="Z51">_FV(A51,"Shares outstanding",TRUE)</f>
        <v>159178300</v>
      </c>
    </row>
    <row r="52" spans="1:26" x14ac:dyDescent="0.25">
      <c r="A52" s="3" t="e" vm="56">
        <v>#VALUE!</v>
      </c>
      <c r="B52" t="str" cm="1">
        <f t="array" ref="B52">_FV(A52,"Official name",TRUE)</f>
        <v>APA CORPORATION</v>
      </c>
      <c r="C52" t="str" cm="1">
        <f t="array" ref="C52">"$"&amp;_FV(A52,"Ticker symbol",TRUE)</f>
        <v>$APA</v>
      </c>
      <c r="D52" s="1" t="str" cm="1">
        <f t="array" ref="D52">_FV(A52,"Exchange abbreviation",TRUE)</f>
        <v>XNAS</v>
      </c>
      <c r="E52" s="1" t="str" cm="1">
        <f t="array" ref="E52">_FV(A52,"Industry")</f>
        <v>Oil &amp; Gas</v>
      </c>
      <c r="F52" s="1" t="str" cm="1">
        <f t="array" ref="F52">_FV(A52,"Headquarters")</f>
        <v>2000 Post Oak Blvd, Suite 100, HOUSTON, TX, 77056 US</v>
      </c>
      <c r="G52" s="6" cm="1">
        <f t="array" ref="G52">_FV(A52,"Price")</f>
        <v>20.14</v>
      </c>
      <c r="H52" s="6" cm="1">
        <f t="array" ref="H52">_FV(A52,"Price (Extended hours)",TRUE)</f>
        <v>20.05</v>
      </c>
      <c r="I52" s="6" cm="1">
        <f t="array" ref="I52">_FV(A52,"Change")</f>
        <v>-0.35</v>
      </c>
      <c r="J52" s="15" cm="1">
        <f t="array" ref="J52">_FV(A52,"Change (%)",TRUE)</f>
        <v>-1.7082E-2</v>
      </c>
      <c r="K52" s="6" cm="1">
        <f t="array" ref="K52">_FV(A52,"Change (Extended hours)",TRUE)</f>
        <v>-0.09</v>
      </c>
      <c r="L52" s="5" cm="1">
        <f t="array" ref="L52">_FV(A52,"Change % (Extended hours)",TRUE)</f>
        <v>-4.4689999999999999E-3</v>
      </c>
      <c r="M52" s="6" cm="1">
        <f t="array" ref="M52">_FV(A52,"Open")</f>
        <v>20.350000000000001</v>
      </c>
      <c r="N52" s="6" cm="1">
        <f t="array" ref="N52">_FV(A52,"Previous close",TRUE)</f>
        <v>20.49</v>
      </c>
      <c r="O52" s="6" cm="1">
        <f t="array" ref="O52">_FV(A52,"Low")</f>
        <v>19.984999999999999</v>
      </c>
      <c r="P52" s="6">
        <f t="shared" si="0"/>
        <v>20.357500000000002</v>
      </c>
      <c r="Q52" s="6" cm="1">
        <f t="array" ref="Q52">_FV(A52,"High")</f>
        <v>20.73</v>
      </c>
      <c r="R52" s="6" cm="1">
        <f t="array" ref="R52">_FV(A52,"52 week low",TRUE)</f>
        <v>7.4450000000000003</v>
      </c>
      <c r="S52" s="6">
        <f t="shared" si="1"/>
        <v>15.8725</v>
      </c>
      <c r="T52" s="6" cm="1">
        <f t="array" ref="T52">_FV(A52,"52 week high",TRUE)</f>
        <v>24.3</v>
      </c>
      <c r="U52" s="1" cm="1">
        <f t="array" ref="U52">_FV(A52,"P/E",TRUE)</f>
        <v>10.9373</v>
      </c>
      <c r="V52" s="7" cm="1">
        <f t="array" ref="V52">_FV(A52,"Beta")</f>
        <v>4.9524999999999997</v>
      </c>
      <c r="W52" s="6" cm="1">
        <f t="array" ref="W52">_FV(A52,"Market cap",TRUE)</f>
        <v>7613354000</v>
      </c>
      <c r="X52" s="22" cm="1">
        <f t="array" ref="X52">_FV(A52,"Volume")</f>
        <v>6917607</v>
      </c>
      <c r="Y52" s="22" cm="1">
        <f t="array" ref="Y52">_FV(A52,"Volume average",TRUE)</f>
        <v>7620753</v>
      </c>
      <c r="Z52" s="22" cm="1">
        <f t="array" ref="Z52">_FV(A52,"Shares outstanding",TRUE)</f>
        <v>378021500</v>
      </c>
    </row>
    <row r="53" spans="1:26" x14ac:dyDescent="0.25">
      <c r="A53" s="3" t="e" vm="57">
        <v>#VALUE!</v>
      </c>
      <c r="B53" t="str" cm="1">
        <f t="array" ref="B53">_FV(A53,"Official name",TRUE)</f>
        <v>APARTMENT INVESTMENT AND MANAGEMENT COMPANY</v>
      </c>
      <c r="C53" t="str" cm="1">
        <f t="array" ref="C53">"$"&amp;_FV(A53,"Ticker symbol",TRUE)</f>
        <v>$AIV</v>
      </c>
      <c r="D53" s="1" t="str" cm="1">
        <f t="array" ref="D53">_FV(A53,"Exchange abbreviation",TRUE)</f>
        <v>XNYS</v>
      </c>
      <c r="E53" s="1" t="str" cm="1">
        <f t="array" ref="E53">_FV(A53,"Industry")</f>
        <v>Residential &amp; Commercial REIT</v>
      </c>
      <c r="F53" s="1" t="str" cm="1">
        <f t="array" ref="F53">_FV(A53,"Headquarters")</f>
        <v>4582 S Ulster St Ste 1100, DENVER, CO, 80237-2662 US</v>
      </c>
      <c r="G53" s="6" cm="1">
        <f t="array" ref="G53">_FV(A53,"Price")</f>
        <v>6.71</v>
      </c>
      <c r="H53" s="6" cm="1">
        <f t="array" ref="H53">_FV(A53,"Price (Extended hours)",TRUE)</f>
        <v>6.73</v>
      </c>
      <c r="I53" s="6" cm="1">
        <f t="array" ref="I53">_FV(A53,"Change")</f>
        <v>-0.19</v>
      </c>
      <c r="J53" s="15" cm="1">
        <f t="array" ref="J53">_FV(A53,"Change (%)",TRUE)</f>
        <v>-2.7536000000000001E-2</v>
      </c>
      <c r="K53" s="6" cm="1">
        <f t="array" ref="K53">_FV(A53,"Change (Extended hours)",TRUE)</f>
        <v>0.02</v>
      </c>
      <c r="L53" s="5" cm="1">
        <f t="array" ref="L53">_FV(A53,"Change % (Extended hours)",TRUE)</f>
        <v>2.9809999999999997E-3</v>
      </c>
      <c r="M53" s="6" cm="1">
        <f t="array" ref="M53">_FV(A53,"Open")</f>
        <v>6.91</v>
      </c>
      <c r="N53" s="6" cm="1">
        <f t="array" ref="N53">_FV(A53,"Previous close",TRUE)</f>
        <v>6.9</v>
      </c>
      <c r="O53" s="6" cm="1">
        <f t="array" ref="O53">_FV(A53,"Low")</f>
        <v>6.71</v>
      </c>
      <c r="P53" s="6">
        <f t="shared" si="0"/>
        <v>6.835</v>
      </c>
      <c r="Q53" s="6" cm="1">
        <f t="array" ref="Q53">_FV(A53,"High")</f>
        <v>6.96</v>
      </c>
      <c r="R53" s="6" cm="1">
        <f t="array" ref="R53">_FV(A53,"52 week low",TRUE)</f>
        <v>3.1932</v>
      </c>
      <c r="S53" s="6">
        <f t="shared" si="1"/>
        <v>5.4665999999999997</v>
      </c>
      <c r="T53" s="6" cm="1">
        <f t="array" ref="T53">_FV(A53,"52 week high",TRUE)</f>
        <v>7.74</v>
      </c>
      <c r="U53" s="1" cm="1">
        <f t="array" ref="U53">_FV(A53,"P/E",TRUE)</f>
        <v>0</v>
      </c>
      <c r="V53" s="7" cm="1">
        <f t="array" ref="V53">_FV(A53,"Beta")</f>
        <v>1.0661</v>
      </c>
      <c r="W53" s="6" cm="1">
        <f t="array" ref="W53">_FV(A53,"Market cap",TRUE)</f>
        <v>1004236000</v>
      </c>
      <c r="X53" s="22" cm="1">
        <f t="array" ref="X53">_FV(A53,"Volume")</f>
        <v>4658755</v>
      </c>
      <c r="Y53" s="22" cm="1">
        <f t="array" ref="Y53">_FV(A53,"Volume average",TRUE)</f>
        <v>1425026</v>
      </c>
      <c r="Z53" s="22" cm="1">
        <f t="array" ref="Z53">_FV(A53,"Shares outstanding",TRUE)</f>
        <v>149662600</v>
      </c>
    </row>
    <row r="54" spans="1:26" x14ac:dyDescent="0.25">
      <c r="A54" s="3" t="e" vm="58">
        <v>#VALUE!</v>
      </c>
      <c r="B54" t="str" cm="1">
        <f t="array" ref="B54">_FV(A54,"Official name",TRUE)</f>
        <v>APPLE INC.</v>
      </c>
      <c r="C54" t="str" cm="1">
        <f t="array" ref="C54">"$"&amp;_FV(A54,"Ticker symbol",TRUE)</f>
        <v>$AAPL</v>
      </c>
      <c r="D54" s="1" t="str" cm="1">
        <f t="array" ref="D54">_FV(A54,"Exchange abbreviation",TRUE)</f>
        <v>XNAS</v>
      </c>
      <c r="E54" s="1" t="str" cm="1">
        <f t="array" ref="E54">_FV(A54,"Industry")</f>
        <v>Computers, Phones &amp; Household Electronics</v>
      </c>
      <c r="F54" s="1" t="str" cm="1">
        <f t="array" ref="F54">_FV(A54,"Headquarters")</f>
        <v>1 Apple Park Way, CUPERTINO, CA, 95014-0642 US</v>
      </c>
      <c r="G54" s="6" cm="1">
        <f t="array" ref="G54">_FV(A54,"Price")</f>
        <v>146.06</v>
      </c>
      <c r="H54" s="6" cm="1">
        <f t="array" ref="H54">_FV(A54,"Price (Extended hours)",TRUE)</f>
        <v>145.75</v>
      </c>
      <c r="I54" s="6" cm="1">
        <f t="array" ref="I54">_FV(A54,"Change")</f>
        <v>-2.73</v>
      </c>
      <c r="J54" s="15" cm="1">
        <f t="array" ref="J54">_FV(A54,"Change (%)",TRUE)</f>
        <v>-1.8348E-2</v>
      </c>
      <c r="K54" s="6" cm="1">
        <f t="array" ref="K54">_FV(A54,"Change (Extended hours)",TRUE)</f>
        <v>-0.31</v>
      </c>
      <c r="L54" s="5" cm="1">
        <f t="array" ref="L54">_FV(A54,"Change % (Extended hours)",TRUE)</f>
        <v>-2.1220000000000002E-3</v>
      </c>
      <c r="M54" s="6" cm="1">
        <f t="array" ref="M54">_FV(A54,"Open")</f>
        <v>148.82</v>
      </c>
      <c r="N54" s="6" cm="1">
        <f t="array" ref="N54">_FV(A54,"Previous close",TRUE)</f>
        <v>148.79</v>
      </c>
      <c r="O54" s="6" cm="1">
        <f t="array" ref="O54">_FV(A54,"Low")</f>
        <v>145.76</v>
      </c>
      <c r="P54" s="6">
        <f t="shared" si="0"/>
        <v>147.29</v>
      </c>
      <c r="Q54" s="6" cm="1">
        <f t="array" ref="Q54">_FV(A54,"High")</f>
        <v>148.82</v>
      </c>
      <c r="R54" s="6" cm="1">
        <f t="array" ref="R54">_FV(A54,"52 week low",TRUE)</f>
        <v>103.1</v>
      </c>
      <c r="S54" s="6">
        <f t="shared" si="1"/>
        <v>130.18</v>
      </c>
      <c r="T54" s="6" cm="1">
        <f t="array" ref="T54">_FV(A54,"52 week high",TRUE)</f>
        <v>157.26</v>
      </c>
      <c r="U54" s="1" cm="1">
        <f t="array" ref="U54">_FV(A54,"P/E",TRUE)</f>
        <v>29.139500000000002</v>
      </c>
      <c r="V54" s="7" cm="1">
        <f t="array" ref="V54">_FV(A54,"Beta")</f>
        <v>1.2168000000000001</v>
      </c>
      <c r="W54" s="6" cm="1">
        <f t="array" ref="W54">_FV(A54,"Market cap",TRUE)</f>
        <v>2414396000000</v>
      </c>
      <c r="X54" s="22" cm="1">
        <f t="array" ref="X54">_FV(A54,"Volume")</f>
        <v>129868824</v>
      </c>
      <c r="Y54" s="22" cm="1">
        <f t="array" ref="Y54">_FV(A54,"Volume average",TRUE)</f>
        <v>77583286</v>
      </c>
      <c r="Z54" s="22" cm="1">
        <f t="array" ref="Z54">_FV(A54,"Shares outstanding",TRUE)</f>
        <v>16530170000</v>
      </c>
    </row>
    <row r="55" spans="1:26" x14ac:dyDescent="0.25">
      <c r="A55" s="3" t="e" vm="59">
        <v>#VALUE!</v>
      </c>
      <c r="B55" t="str" cm="1">
        <f t="array" ref="B55">_FV(A55,"Official name",TRUE)</f>
        <v>APPLIED MATERIALS, INC.</v>
      </c>
      <c r="C55" t="str" cm="1">
        <f t="array" ref="C55">"$"&amp;_FV(A55,"Ticker symbol",TRUE)</f>
        <v>$AMAT</v>
      </c>
      <c r="D55" s="1" t="str" cm="1">
        <f t="array" ref="D55">_FV(A55,"Exchange abbreviation",TRUE)</f>
        <v>XNAS</v>
      </c>
      <c r="E55" s="1" t="str" cm="1">
        <f t="array" ref="E55">_FV(A55,"Industry")</f>
        <v>Semiconductors &amp; Semiconductor Equipment</v>
      </c>
      <c r="F55" s="1" t="str" cm="1">
        <f t="array" ref="F55">_FV(A55,"Headquarters")</f>
        <v>3050 Bowers Ave, SANTA CLARA, CA, 95054-3299 US</v>
      </c>
      <c r="G55" s="6" cm="1">
        <f t="array" ref="G55">_FV(A55,"Price")</f>
        <v>140.80000000000001</v>
      </c>
      <c r="H55" s="6" cm="1">
        <f t="array" ref="H55">_FV(A55,"Price (Extended hours)",TRUE)</f>
        <v>140.49</v>
      </c>
      <c r="I55" s="6" cm="1">
        <f t="array" ref="I55">_FV(A55,"Change")</f>
        <v>-3.29</v>
      </c>
      <c r="J55" s="15" cm="1">
        <f t="array" ref="J55">_FV(A55,"Change (%)",TRUE)</f>
        <v>-2.2833000000000003E-2</v>
      </c>
      <c r="K55" s="6" cm="1">
        <f t="array" ref="K55">_FV(A55,"Change (Extended hours)",TRUE)</f>
        <v>-0.31</v>
      </c>
      <c r="L55" s="5" cm="1">
        <f t="array" ref="L55">_FV(A55,"Change % (Extended hours)",TRUE)</f>
        <v>-2.202E-3</v>
      </c>
      <c r="M55" s="6" cm="1">
        <f t="array" ref="M55">_FV(A55,"Open")</f>
        <v>143</v>
      </c>
      <c r="N55" s="6" cm="1">
        <f t="array" ref="N55">_FV(A55,"Previous close",TRUE)</f>
        <v>144.09</v>
      </c>
      <c r="O55" s="6" cm="1">
        <f t="array" ref="O55">_FV(A55,"Low")</f>
        <v>139.38</v>
      </c>
      <c r="P55" s="6">
        <f t="shared" si="0"/>
        <v>141.19</v>
      </c>
      <c r="Q55" s="6" cm="1">
        <f t="array" ref="Q55">_FV(A55,"High")</f>
        <v>143</v>
      </c>
      <c r="R55" s="6" cm="1">
        <f t="array" ref="R55">_FV(A55,"52 week low",TRUE)</f>
        <v>54.15</v>
      </c>
      <c r="S55" s="6">
        <f t="shared" si="1"/>
        <v>100.075</v>
      </c>
      <c r="T55" s="6" cm="1">
        <f t="array" ref="T55">_FV(A55,"52 week high",TRUE)</f>
        <v>146</v>
      </c>
      <c r="U55" s="1" cm="1">
        <f t="array" ref="U55">_FV(A55,"P/E",TRUE)</f>
        <v>25.040900000000001</v>
      </c>
      <c r="V55" s="7" cm="1">
        <f t="array" ref="V55">_FV(A55,"Beta")</f>
        <v>1.4263999999999999</v>
      </c>
      <c r="W55" s="6" cm="1">
        <f t="array" ref="W55">_FV(A55,"Market cap",TRUE)</f>
        <v>127132300000</v>
      </c>
      <c r="X55" s="22" cm="1">
        <f t="array" ref="X55">_FV(A55,"Volume")</f>
        <v>10884350</v>
      </c>
      <c r="Y55" s="22" cm="1">
        <f t="array" ref="Y55">_FV(A55,"Volume average",TRUE)</f>
        <v>7581499</v>
      </c>
      <c r="Z55" s="22" cm="1">
        <f t="array" ref="Z55">_FV(A55,"Shares outstanding",TRUE)</f>
        <v>902928500</v>
      </c>
    </row>
    <row r="56" spans="1:26" x14ac:dyDescent="0.25">
      <c r="A56" s="3" t="e" vm="60">
        <v>#VALUE!</v>
      </c>
      <c r="B56" t="str" cm="1">
        <f t="array" ref="B56">_FV(A56,"Official name",TRUE)</f>
        <v>APTIV PLC</v>
      </c>
      <c r="C56" t="str" cm="1">
        <f t="array" ref="C56">"$"&amp;_FV(A56,"Ticker symbol",TRUE)</f>
        <v>$APTV</v>
      </c>
      <c r="D56" s="1" t="str" cm="1">
        <f t="array" ref="D56">_FV(A56,"Exchange abbreviation",TRUE)</f>
        <v>XNYS</v>
      </c>
      <c r="E56" s="1" t="str" cm="1">
        <f t="array" ref="E56">_FV(A56,"Industry")</f>
        <v>Automobiles &amp; Auto Parts</v>
      </c>
      <c r="F56" s="1" t="str" cm="1">
        <f t="array" ref="F56">_FV(A56,"Headquarters")</f>
        <v>5Hq, 5 Hanover Quay, DUBLIN, DUBLIN, D02 VY79 IE</v>
      </c>
      <c r="G56" s="6" cm="1">
        <f t="array" ref="G56">_FV(A56,"Price")</f>
        <v>146.43</v>
      </c>
      <c r="H56" s="6" cm="1">
        <f t="array" ref="H56">_FV(A56,"Price (Extended hours)",TRUE)</f>
        <v>146.43</v>
      </c>
      <c r="I56" s="6" cm="1">
        <f t="array" ref="I56">_FV(A56,"Change")</f>
        <v>-2.75</v>
      </c>
      <c r="J56" s="15" cm="1">
        <f t="array" ref="J56">_FV(A56,"Change (%)",TRUE)</f>
        <v>-1.8433999999999999E-2</v>
      </c>
      <c r="K56" s="6" cm="1">
        <f t="array" ref="K56">_FV(A56,"Change (Extended hours)",TRUE)</f>
        <v>0</v>
      </c>
      <c r="L56" s="5" cm="1">
        <f t="array" ref="L56">_FV(A56,"Change % (Extended hours)",TRUE)</f>
        <v>0</v>
      </c>
      <c r="M56" s="6" cm="1">
        <f t="array" ref="M56">_FV(A56,"Open")</f>
        <v>147.57</v>
      </c>
      <c r="N56" s="6" cm="1">
        <f t="array" ref="N56">_FV(A56,"Previous close",TRUE)</f>
        <v>149.18</v>
      </c>
      <c r="O56" s="6" cm="1">
        <f t="array" ref="O56">_FV(A56,"Low")</f>
        <v>144.97999999999999</v>
      </c>
      <c r="P56" s="6">
        <f t="shared" si="0"/>
        <v>146.83999999999997</v>
      </c>
      <c r="Q56" s="6" cm="1">
        <f t="array" ref="Q56">_FV(A56,"High")</f>
        <v>148.69999999999999</v>
      </c>
      <c r="R56" s="6" cm="1">
        <f t="array" ref="R56">_FV(A56,"52 week low",TRUE)</f>
        <v>82.12</v>
      </c>
      <c r="S56" s="6">
        <f t="shared" si="1"/>
        <v>126.295</v>
      </c>
      <c r="T56" s="6" cm="1">
        <f t="array" ref="T56">_FV(A56,"52 week high",TRUE)</f>
        <v>170.47</v>
      </c>
      <c r="U56" s="1" cm="1">
        <f t="array" ref="U56">_FV(A56,"P/E",TRUE)</f>
        <v>41.182200000000002</v>
      </c>
      <c r="V56" s="7" cm="1">
        <f t="array" ref="V56">_FV(A56,"Beta")</f>
        <v>2.1091000000000002</v>
      </c>
      <c r="W56" s="6" cm="1">
        <f t="array" ref="W56">_FV(A56,"Market cap",TRUE)</f>
        <v>39610430000</v>
      </c>
      <c r="X56" s="22" cm="1">
        <f t="array" ref="X56">_FV(A56,"Volume")</f>
        <v>1995041</v>
      </c>
      <c r="Y56" s="22" cm="1">
        <f t="array" ref="Y56">_FV(A56,"Volume average",TRUE)</f>
        <v>1285128</v>
      </c>
      <c r="Z56" s="22" cm="1">
        <f t="array" ref="Z56">_FV(A56,"Shares outstanding",TRUE)</f>
        <v>270507600</v>
      </c>
    </row>
    <row r="57" spans="1:26" x14ac:dyDescent="0.25">
      <c r="A57" s="3" t="e" vm="61">
        <v>#VALUE!</v>
      </c>
      <c r="B57" t="str" cm="1">
        <f t="array" ref="B57">_FV(A57,"Official name",TRUE)</f>
        <v>ARCHER-DANIELS-MIDLAND COMPANY</v>
      </c>
      <c r="C57" t="str" cm="1">
        <f t="array" ref="C57">"$"&amp;_FV(A57,"Ticker symbol",TRUE)</f>
        <v>$ADM</v>
      </c>
      <c r="D57" s="1" t="str" cm="1">
        <f t="array" ref="D57">_FV(A57,"Exchange abbreviation",TRUE)</f>
        <v>XNYS</v>
      </c>
      <c r="E57" s="1" t="str" cm="1">
        <f t="array" ref="E57">_FV(A57,"Industry")</f>
        <v>Food &amp; Tobacco</v>
      </c>
      <c r="F57" s="1" t="str" cm="1">
        <f t="array" ref="F57">_FV(A57,"Headquarters")</f>
        <v>77 W Wacker Dr, CHICAGO, IL, 60601-1604 US</v>
      </c>
      <c r="G57" s="6" cm="1">
        <f t="array" ref="G57">_FV(A57,"Price")</f>
        <v>62.39</v>
      </c>
      <c r="H57" s="6" cm="1">
        <f t="array" ref="H57">_FV(A57,"Price (Extended hours)",TRUE)</f>
        <v>62</v>
      </c>
      <c r="I57" s="6" cm="1">
        <f t="array" ref="I57">_FV(A57,"Change")</f>
        <v>-0.61</v>
      </c>
      <c r="J57" s="15" cm="1">
        <f t="array" ref="J57">_FV(A57,"Change (%)",TRUE)</f>
        <v>-9.6830000000000006E-3</v>
      </c>
      <c r="K57" s="6" cm="1">
        <f t="array" ref="K57">_FV(A57,"Change (Extended hours)",TRUE)</f>
        <v>-0.39</v>
      </c>
      <c r="L57" s="5" cm="1">
        <f t="array" ref="L57">_FV(A57,"Change % (Extended hours)",TRUE)</f>
        <v>-6.2509999999999996E-3</v>
      </c>
      <c r="M57" s="6" cm="1">
        <f t="array" ref="M57">_FV(A57,"Open")</f>
        <v>62.63</v>
      </c>
      <c r="N57" s="6" cm="1">
        <f t="array" ref="N57">_FV(A57,"Previous close",TRUE)</f>
        <v>63</v>
      </c>
      <c r="O57" s="6" cm="1">
        <f t="array" ref="O57">_FV(A57,"Low")</f>
        <v>62.04</v>
      </c>
      <c r="P57" s="6">
        <f t="shared" si="0"/>
        <v>62.394999999999996</v>
      </c>
      <c r="Q57" s="6" cm="1">
        <f t="array" ref="Q57">_FV(A57,"High")</f>
        <v>62.75</v>
      </c>
      <c r="R57" s="6" cm="1">
        <f t="array" ref="R57">_FV(A57,"52 week low",TRUE)</f>
        <v>44.58</v>
      </c>
      <c r="S57" s="6">
        <f t="shared" si="1"/>
        <v>56.94</v>
      </c>
      <c r="T57" s="6" cm="1">
        <f t="array" ref="T57">_FV(A57,"52 week high",TRUE)</f>
        <v>69.3</v>
      </c>
      <c r="U57" s="1" cm="1">
        <f t="array" ref="U57">_FV(A57,"P/E",TRUE)</f>
        <v>15.3718</v>
      </c>
      <c r="V57" s="7" cm="1">
        <f t="array" ref="V57">_FV(A57,"Beta")</f>
        <v>0.8629</v>
      </c>
      <c r="W57" s="6" cm="1">
        <f t="array" ref="W57">_FV(A57,"Market cap",TRUE)</f>
        <v>34898880000</v>
      </c>
      <c r="X57" s="22" cm="1">
        <f t="array" ref="X57">_FV(A57,"Volume")</f>
        <v>6144022</v>
      </c>
      <c r="Y57" s="22" cm="1">
        <f t="array" ref="Y57">_FV(A57,"Volume average",TRUE)</f>
        <v>2226395</v>
      </c>
      <c r="Z57" s="22" cm="1">
        <f t="array" ref="Z57">_FV(A57,"Shares outstanding",TRUE)</f>
        <v>559366500</v>
      </c>
    </row>
    <row r="58" spans="1:26" x14ac:dyDescent="0.25">
      <c r="A58" s="3" t="e" vm="62">
        <v>#VALUE!</v>
      </c>
      <c r="B58" t="str" cm="1">
        <f t="array" ref="B58">_FV(A58,"Official name",TRUE)</f>
        <v>ARCONIC CORPORATION</v>
      </c>
      <c r="C58" t="str" cm="1">
        <f t="array" ref="C58">"$"&amp;_FV(A58,"Ticker symbol",TRUE)</f>
        <v>$ARNC</v>
      </c>
      <c r="D58" s="1" t="str" cm="1">
        <f t="array" ref="D58">_FV(A58,"Exchange abbreviation",TRUE)</f>
        <v>XNYS</v>
      </c>
      <c r="E58" s="1" t="str" cm="1">
        <f t="array" ref="E58">_FV(A58,"Industry")</f>
        <v>Metals &amp; Mining</v>
      </c>
      <c r="F58" s="1" t="str" cm="1">
        <f t="array" ref="F58">_FV(A58,"Headquarters")</f>
        <v>201 Isabella Street, PITTSBURGH, PA, 15212-5872 US</v>
      </c>
      <c r="G58" s="6" cm="1">
        <f t="array" ref="G58">_FV(A58,"Price")</f>
        <v>32.21</v>
      </c>
      <c r="H58" s="6" cm="1">
        <f t="array" ref="H58">_FV(A58,"Price (Extended hours)",TRUE)</f>
        <v>32.21</v>
      </c>
      <c r="I58" s="6" cm="1">
        <f t="array" ref="I58">_FV(A58,"Change")</f>
        <v>-0.76</v>
      </c>
      <c r="J58" s="15" cm="1">
        <f t="array" ref="J58">_FV(A58,"Change (%)",TRUE)</f>
        <v>-2.3050999999999999E-2</v>
      </c>
      <c r="K58" s="6" cm="1">
        <f t="array" ref="K58">_FV(A58,"Change (Extended hours)",TRUE)</f>
        <v>0</v>
      </c>
      <c r="L58" s="5" cm="1">
        <f t="array" ref="L58">_FV(A58,"Change % (Extended hours)",TRUE)</f>
        <v>0</v>
      </c>
      <c r="M58" s="6" cm="1">
        <f t="array" ref="M58">_FV(A58,"Open")</f>
        <v>32.979999999999997</v>
      </c>
      <c r="N58" s="6" cm="1">
        <f t="array" ref="N58">_FV(A58,"Previous close",TRUE)</f>
        <v>32.97</v>
      </c>
      <c r="O58" s="6" cm="1">
        <f t="array" ref="O58">_FV(A58,"Low")</f>
        <v>32.21</v>
      </c>
      <c r="P58" s="6">
        <f t="shared" si="0"/>
        <v>32.625</v>
      </c>
      <c r="Q58" s="6" cm="1">
        <f t="array" ref="Q58">_FV(A58,"High")</f>
        <v>33.04</v>
      </c>
      <c r="R58" s="6" cm="1">
        <f t="array" ref="R58">_FV(A58,"52 week low",TRUE)</f>
        <v>18.149999999999999</v>
      </c>
      <c r="S58" s="6">
        <f t="shared" si="1"/>
        <v>28.32</v>
      </c>
      <c r="T58" s="6" cm="1">
        <f t="array" ref="T58">_FV(A58,"52 week high",TRUE)</f>
        <v>38.49</v>
      </c>
      <c r="U58" s="1" cm="1">
        <f t="array" ref="U58">_FV(A58,"P/E",TRUE)</f>
        <v>0</v>
      </c>
      <c r="V58" s="7" t="e" cm="1" vm="38">
        <f t="array" ref="V58">_FV(A58,"Beta")</f>
        <v>#VALUE!</v>
      </c>
      <c r="W58" s="6" cm="1">
        <f t="array" ref="W58">_FV(A58,"Market cap",TRUE)</f>
        <v>3523035000</v>
      </c>
      <c r="X58" s="22" cm="1">
        <f t="array" ref="X58">_FV(A58,"Volume")</f>
        <v>3295229</v>
      </c>
      <c r="Y58" s="22" cm="1">
        <f t="array" ref="Y58">_FV(A58,"Volume average",TRUE)</f>
        <v>620721</v>
      </c>
      <c r="Z58" s="22" cm="1">
        <f t="array" ref="Z58">_FV(A58,"Shares outstanding",TRUE)</f>
        <v>109377100</v>
      </c>
    </row>
    <row r="59" spans="1:26" x14ac:dyDescent="0.25">
      <c r="A59" s="3" t="e" vm="63">
        <v>#VALUE!</v>
      </c>
      <c r="B59" t="str" cm="1">
        <f t="array" ref="B59">_FV(A59,"Official name",TRUE)</f>
        <v>ARISTA NETWORKS, INC.</v>
      </c>
      <c r="C59" t="str" cm="1">
        <f t="array" ref="C59">"$"&amp;_FV(A59,"Ticker symbol",TRUE)</f>
        <v>$ANET</v>
      </c>
      <c r="D59" s="1" t="str" cm="1">
        <f t="array" ref="D59">_FV(A59,"Exchange abbreviation",TRUE)</f>
        <v>XNYS</v>
      </c>
      <c r="E59" s="1" t="str" cm="1">
        <f t="array" ref="E59">_FV(A59,"Industry")</f>
        <v>Communications &amp; Networking</v>
      </c>
      <c r="F59" s="1" t="str" cm="1">
        <f t="array" ref="F59">_FV(A59,"Headquarters")</f>
        <v>5453 Great America Pkwy, SANTA CLARA, CA, 95054-3645 US</v>
      </c>
      <c r="G59" s="6" cm="1">
        <f t="array" ref="G59">_FV(A59,"Price")</f>
        <v>359.13</v>
      </c>
      <c r="H59" s="6" cm="1">
        <f t="array" ref="H59">_FV(A59,"Price (Extended hours)",TRUE)</f>
        <v>355.01</v>
      </c>
      <c r="I59" s="6" cm="1">
        <f t="array" ref="I59">_FV(A59,"Change")</f>
        <v>-5.8</v>
      </c>
      <c r="J59" s="15" cm="1">
        <f t="array" ref="J59">_FV(A59,"Change (%)",TRUE)</f>
        <v>-1.5893000000000001E-2</v>
      </c>
      <c r="K59" s="6" cm="1">
        <f t="array" ref="K59">_FV(A59,"Change (Extended hours)",TRUE)</f>
        <v>-4.12</v>
      </c>
      <c r="L59" s="5" cm="1">
        <f t="array" ref="L59">_FV(A59,"Change % (Extended hours)",TRUE)</f>
        <v>-1.1472E-2</v>
      </c>
      <c r="M59" s="6" cm="1">
        <f t="array" ref="M59">_FV(A59,"Open")</f>
        <v>362</v>
      </c>
      <c r="N59" s="6" cm="1">
        <f t="array" ref="N59">_FV(A59,"Previous close",TRUE)</f>
        <v>364.93</v>
      </c>
      <c r="O59" s="6" cm="1">
        <f t="array" ref="O59">_FV(A59,"Low")</f>
        <v>355.37</v>
      </c>
      <c r="P59" s="6">
        <f t="shared" si="0"/>
        <v>359.2475</v>
      </c>
      <c r="Q59" s="6" cm="1">
        <f t="array" ref="Q59">_FV(A59,"High")</f>
        <v>363.125</v>
      </c>
      <c r="R59" s="6" cm="1">
        <f t="array" ref="R59">_FV(A59,"52 week low",TRUE)</f>
        <v>192.96</v>
      </c>
      <c r="S59" s="6">
        <f t="shared" si="1"/>
        <v>288.48</v>
      </c>
      <c r="T59" s="6" cm="1">
        <f t="array" ref="T59">_FV(A59,"52 week high",TRUE)</f>
        <v>384</v>
      </c>
      <c r="U59" s="1" cm="1">
        <f t="array" ref="U59">_FV(A59,"P/E",TRUE)</f>
        <v>39.816499999999998</v>
      </c>
      <c r="V59" s="7" cm="1">
        <f t="array" ref="V59">_FV(A59,"Beta")</f>
        <v>1.1603000000000001</v>
      </c>
      <c r="W59" s="6" cm="1">
        <f t="array" ref="W59">_FV(A59,"Market cap",TRUE)</f>
        <v>27551240000</v>
      </c>
      <c r="X59" s="22" cm="1">
        <f t="array" ref="X59">_FV(A59,"Volume")</f>
        <v>1353058</v>
      </c>
      <c r="Y59" s="22" cm="1">
        <f t="array" ref="Y59">_FV(A59,"Volume average",TRUE)</f>
        <v>405155</v>
      </c>
      <c r="Z59" s="22" cm="1">
        <f t="array" ref="Z59">_FV(A59,"Shares outstanding",TRUE)</f>
        <v>76716630</v>
      </c>
    </row>
    <row r="60" spans="1:26" x14ac:dyDescent="0.25">
      <c r="A60" s="3" t="e" vm="64">
        <v>#VALUE!</v>
      </c>
      <c r="B60" t="str" cm="1">
        <f t="array" ref="B60">_FV(A60,"Official name",TRUE)</f>
        <v>ARTHUR J. GALLAGHER &amp; CO.</v>
      </c>
      <c r="C60" t="str" cm="1">
        <f t="array" ref="C60">"$"&amp;_FV(A60,"Ticker symbol",TRUE)</f>
        <v>$AJG</v>
      </c>
      <c r="D60" s="1" t="str" cm="1">
        <f t="array" ref="D60">_FV(A60,"Exchange abbreviation",TRUE)</f>
        <v>XNYS</v>
      </c>
      <c r="E60" s="1" t="str" cm="1">
        <f t="array" ref="E60">_FV(A60,"Industry")</f>
        <v>Insurance</v>
      </c>
      <c r="F60" s="1" t="str" cm="1">
        <f t="array" ref="F60">_FV(A60,"Headquarters")</f>
        <v>2850 Golf Road, ROLLING MEADOWS, IL, 60008-4050 US</v>
      </c>
      <c r="G60" s="6" cm="1">
        <f t="array" ref="G60">_FV(A60,"Price")</f>
        <v>148.38999999999999</v>
      </c>
      <c r="H60" s="6" cm="1">
        <f t="array" ref="H60">_FV(A60,"Price (Extended hours)",TRUE)</f>
        <v>149.2801</v>
      </c>
      <c r="I60" s="6" cm="1">
        <f t="array" ref="I60">_FV(A60,"Change")</f>
        <v>-1.41</v>
      </c>
      <c r="J60" s="15" cm="1">
        <f t="array" ref="J60">_FV(A60,"Change (%)",TRUE)</f>
        <v>-9.4129999999999995E-3</v>
      </c>
      <c r="K60" s="6" cm="1">
        <f t="array" ref="K60">_FV(A60,"Change (Extended hours)",TRUE)</f>
        <v>0.8901</v>
      </c>
      <c r="L60" s="5" cm="1">
        <f t="array" ref="L60">_FV(A60,"Change % (Extended hours)",TRUE)</f>
        <v>5.9979999999999999E-3</v>
      </c>
      <c r="M60" s="6" cm="1">
        <f t="array" ref="M60">_FV(A60,"Open")</f>
        <v>150.37</v>
      </c>
      <c r="N60" s="6" cm="1">
        <f t="array" ref="N60">_FV(A60,"Previous close",TRUE)</f>
        <v>149.80000000000001</v>
      </c>
      <c r="O60" s="6" cm="1">
        <f t="array" ref="O60">_FV(A60,"Low")</f>
        <v>147.96</v>
      </c>
      <c r="P60" s="6">
        <f t="shared" si="0"/>
        <v>149.76499999999999</v>
      </c>
      <c r="Q60" s="6" cm="1">
        <f t="array" ref="Q60">_FV(A60,"High")</f>
        <v>151.57</v>
      </c>
      <c r="R60" s="6" cm="1">
        <f t="array" ref="R60">_FV(A60,"52 week low",TRUE)</f>
        <v>101.36</v>
      </c>
      <c r="S60" s="6">
        <f t="shared" si="1"/>
        <v>127.69499999999999</v>
      </c>
      <c r="T60" s="6" cm="1">
        <f t="array" ref="T60">_FV(A60,"52 week high",TRUE)</f>
        <v>154.03</v>
      </c>
      <c r="U60" s="1" cm="1">
        <f t="array" ref="U60">_FV(A60,"P/E",TRUE)</f>
        <v>33.537500000000001</v>
      </c>
      <c r="V60" s="7" cm="1">
        <f t="array" ref="V60">_FV(A60,"Beta")</f>
        <v>0.6895</v>
      </c>
      <c r="W60" s="6" cm="1">
        <f t="array" ref="W60">_FV(A60,"Market cap",TRUE)</f>
        <v>30679630000</v>
      </c>
      <c r="X60" s="22" cm="1">
        <f t="array" ref="X60">_FV(A60,"Volume")</f>
        <v>2601614</v>
      </c>
      <c r="Y60" s="22" cm="1">
        <f t="array" ref="Y60">_FV(A60,"Volume average",TRUE)</f>
        <v>1097577</v>
      </c>
      <c r="Z60" s="22" cm="1">
        <f t="array" ref="Z60">_FV(A60,"Shares outstanding",TRUE)</f>
        <v>206750000</v>
      </c>
    </row>
    <row r="61" spans="1:26" x14ac:dyDescent="0.25">
      <c r="A61" s="3" t="e" vm="65">
        <v>#VALUE!</v>
      </c>
      <c r="B61" t="str" cm="1">
        <f t="array" ref="B61">_FV(A61,"Official name",TRUE)</f>
        <v>ASSURANT, INC.</v>
      </c>
      <c r="C61" t="str" cm="1">
        <f t="array" ref="C61">"$"&amp;_FV(A61,"Ticker symbol",TRUE)</f>
        <v>$AIZ</v>
      </c>
      <c r="D61" s="1" t="str" cm="1">
        <f t="array" ref="D61">_FV(A61,"Exchange abbreviation",TRUE)</f>
        <v>XNYS</v>
      </c>
      <c r="E61" s="1" t="str" cm="1">
        <f t="array" ref="E61">_FV(A61,"Industry")</f>
        <v>Insurance</v>
      </c>
      <c r="F61" s="1" t="str" cm="1">
        <f t="array" ref="F61">_FV(A61,"Headquarters")</f>
        <v>55 Broadway, Suite 2901, NEW YORK, NY, 10006 US</v>
      </c>
      <c r="G61" s="6" cm="1">
        <f t="array" ref="G61">_FV(A61,"Price")</f>
        <v>161.44</v>
      </c>
      <c r="H61" s="6" cm="1">
        <f t="array" ref="H61">_FV(A61,"Price (Extended hours)",TRUE)</f>
        <v>163.91</v>
      </c>
      <c r="I61" s="6" cm="1">
        <f t="array" ref="I61">_FV(A61,"Change")</f>
        <v>-1.48</v>
      </c>
      <c r="J61" s="15" cm="1">
        <f t="array" ref="J61">_FV(A61,"Change (%)",TRUE)</f>
        <v>-9.0840000000000001E-3</v>
      </c>
      <c r="K61" s="6" cm="1">
        <f t="array" ref="K61">_FV(A61,"Change (Extended hours)",TRUE)</f>
        <v>2.4700000000000002</v>
      </c>
      <c r="L61" s="5" cm="1">
        <f t="array" ref="L61">_FV(A61,"Change % (Extended hours)",TRUE)</f>
        <v>1.5300000000000001E-2</v>
      </c>
      <c r="M61" s="6" cm="1">
        <f t="array" ref="M61">_FV(A61,"Open")</f>
        <v>162.47999999999999</v>
      </c>
      <c r="N61" s="6" cm="1">
        <f t="array" ref="N61">_FV(A61,"Previous close",TRUE)</f>
        <v>162.91999999999999</v>
      </c>
      <c r="O61" s="6" cm="1">
        <f t="array" ref="O61">_FV(A61,"Low")</f>
        <v>160.69999999999999</v>
      </c>
      <c r="P61" s="6">
        <f t="shared" si="0"/>
        <v>162.37</v>
      </c>
      <c r="Q61" s="6" cm="1">
        <f t="array" ref="Q61">_FV(A61,"High")</f>
        <v>164.04</v>
      </c>
      <c r="R61" s="6" cm="1">
        <f t="array" ref="R61">_FV(A61,"52 week low",TRUE)</f>
        <v>116.11</v>
      </c>
      <c r="S61" s="6">
        <f t="shared" si="1"/>
        <v>144.16499999999999</v>
      </c>
      <c r="T61" s="6" cm="1">
        <f t="array" ref="T61">_FV(A61,"52 week high",TRUE)</f>
        <v>172.22</v>
      </c>
      <c r="U61" s="1" cm="1">
        <f t="array" ref="U61">_FV(A61,"P/E",TRUE)</f>
        <v>24.177600000000002</v>
      </c>
      <c r="V61" s="7" cm="1">
        <f t="array" ref="V61">_FV(A61,"Beta")</f>
        <v>0.67569999999999997</v>
      </c>
      <c r="W61" s="6" cm="1">
        <f t="array" ref="W61">_FV(A61,"Market cap",TRUE)</f>
        <v>9494867000</v>
      </c>
      <c r="X61" s="22" cm="1">
        <f t="array" ref="X61">_FV(A61,"Volume")</f>
        <v>918676</v>
      </c>
      <c r="Y61" s="22" cm="1">
        <f t="array" ref="Y61">_FV(A61,"Volume average",TRUE)</f>
        <v>331033</v>
      </c>
      <c r="Z61" s="22" cm="1">
        <f t="array" ref="Z61">_FV(A61,"Shares outstanding",TRUE)</f>
        <v>58813590</v>
      </c>
    </row>
    <row r="62" spans="1:26" x14ac:dyDescent="0.25">
      <c r="A62" s="3" t="e" vm="66">
        <v>#VALUE!</v>
      </c>
      <c r="B62" t="str" cm="1">
        <f t="array" ref="B62">_FV(A62,"Official name",TRUE)</f>
        <v>ATMOS ENERGY CORPORATION</v>
      </c>
      <c r="C62" t="str" cm="1">
        <f t="array" ref="C62">"$"&amp;_FV(A62,"Ticker symbol",TRUE)</f>
        <v>$ATO</v>
      </c>
      <c r="D62" s="1" t="str" cm="1">
        <f t="array" ref="D62">_FV(A62,"Exchange abbreviation",TRUE)</f>
        <v>XNYS</v>
      </c>
      <c r="E62" s="1" t="str" cm="1">
        <f t="array" ref="E62">_FV(A62,"Industry")</f>
        <v>Natural Gas Utilities</v>
      </c>
      <c r="F62" s="1" t="str" cm="1">
        <f t="array" ref="F62">_FV(A62,"Headquarters")</f>
        <v>1800 Three Lincoln Ctr, 5430 Lbj Freeway, DALLAS, TX, 75240 US</v>
      </c>
      <c r="G62" s="6" cm="1">
        <f t="array" ref="G62">_FV(A62,"Price")</f>
        <v>89.09</v>
      </c>
      <c r="H62" s="6" cm="1">
        <f t="array" ref="H62">_FV(A62,"Price (Extended hours)",TRUE)</f>
        <v>89.09</v>
      </c>
      <c r="I62" s="6" cm="1">
        <f t="array" ref="I62">_FV(A62,"Change")</f>
        <v>-0.67</v>
      </c>
      <c r="J62" s="15" cm="1">
        <f t="array" ref="J62">_FV(A62,"Change (%)",TRUE)</f>
        <v>-7.4639999999999993E-3</v>
      </c>
      <c r="K62" s="6" cm="1">
        <f t="array" ref="K62">_FV(A62,"Change (Extended hours)",TRUE)</f>
        <v>0</v>
      </c>
      <c r="L62" s="5" cm="1">
        <f t="array" ref="L62">_FV(A62,"Change % (Extended hours)",TRUE)</f>
        <v>0</v>
      </c>
      <c r="M62" s="6" cm="1">
        <f t="array" ref="M62">_FV(A62,"Open")</f>
        <v>89.41</v>
      </c>
      <c r="N62" s="6" cm="1">
        <f t="array" ref="N62">_FV(A62,"Previous close",TRUE)</f>
        <v>89.76</v>
      </c>
      <c r="O62" s="6" cm="1">
        <f t="array" ref="O62">_FV(A62,"Low")</f>
        <v>89.07</v>
      </c>
      <c r="P62" s="6">
        <f t="shared" si="0"/>
        <v>89.53</v>
      </c>
      <c r="Q62" s="6" cm="1">
        <f t="array" ref="Q62">_FV(A62,"High")</f>
        <v>89.99</v>
      </c>
      <c r="R62" s="6" cm="1">
        <f t="array" ref="R62">_FV(A62,"52 week low",TRUE)</f>
        <v>84.59</v>
      </c>
      <c r="S62" s="6">
        <f t="shared" si="1"/>
        <v>94.789999999999992</v>
      </c>
      <c r="T62" s="6" cm="1">
        <f t="array" ref="T62">_FV(A62,"52 week high",TRUE)</f>
        <v>104.99</v>
      </c>
      <c r="U62" s="1" cm="1">
        <f t="array" ref="U62">_FV(A62,"P/E",TRUE)</f>
        <v>16.895</v>
      </c>
      <c r="V62" s="7" cm="1">
        <f t="array" ref="V62">_FV(A62,"Beta")</f>
        <v>0.41739999999999999</v>
      </c>
      <c r="W62" s="6" cm="1">
        <f t="array" ref="W62">_FV(A62,"Market cap",TRUE)</f>
        <v>11652150000</v>
      </c>
      <c r="X62" s="22" cm="1">
        <f t="array" ref="X62">_FV(A62,"Volume")</f>
        <v>1175329</v>
      </c>
      <c r="Y62" s="22" cm="1">
        <f t="array" ref="Y62">_FV(A62,"Volume average",TRUE)</f>
        <v>689788</v>
      </c>
      <c r="Z62" s="22" cm="1">
        <f t="array" ref="Z62">_FV(A62,"Shares outstanding",TRUE)</f>
        <v>130790800</v>
      </c>
    </row>
    <row r="63" spans="1:26" x14ac:dyDescent="0.25">
      <c r="A63" s="3" t="e" vm="67">
        <v>#VALUE!</v>
      </c>
      <c r="B63" t="str" cm="1">
        <f t="array" ref="B63">_FV(A63,"Official name",TRUE)</f>
        <v>AT&amp;T INC.</v>
      </c>
      <c r="C63" t="str" cm="1">
        <f t="array" ref="C63">"$"&amp;_FV(A63,"Ticker symbol",TRUE)</f>
        <v>$T</v>
      </c>
      <c r="D63" s="1" t="str" cm="1">
        <f t="array" ref="D63">_FV(A63,"Exchange abbreviation",TRUE)</f>
        <v>XNYS</v>
      </c>
      <c r="E63" s="1" t="str" cm="1">
        <f t="array" ref="E63">_FV(A63,"Industry")</f>
        <v>Telecommunications Services</v>
      </c>
      <c r="F63" s="1" t="str" cm="1">
        <f t="array" ref="F63">_FV(A63,"Headquarters")</f>
        <v>208 S Akard St, DALLAS, TX, 75202 US</v>
      </c>
      <c r="G63" s="6" cm="1">
        <f t="array" ref="G63">_FV(A63,"Price")</f>
        <v>27.53</v>
      </c>
      <c r="H63" s="6" cm="1">
        <f t="array" ref="H63">_FV(A63,"Price (Extended hours)",TRUE)</f>
        <v>27.51</v>
      </c>
      <c r="I63" s="6" cm="1">
        <f t="array" ref="I63">_FV(A63,"Change")</f>
        <v>-7.0000000000000007E-2</v>
      </c>
      <c r="J63" s="15" cm="1">
        <f t="array" ref="J63">_FV(A63,"Change (%)",TRUE)</f>
        <v>-2.5360000000000001E-3</v>
      </c>
      <c r="K63" s="6" cm="1">
        <f t="array" ref="K63">_FV(A63,"Change (Extended hours)",TRUE)</f>
        <v>-0.02</v>
      </c>
      <c r="L63" s="5" cm="1">
        <f t="array" ref="L63">_FV(A63,"Change % (Extended hours)",TRUE)</f>
        <v>-7.2650000000000004E-4</v>
      </c>
      <c r="M63" s="6" cm="1">
        <f t="array" ref="M63">_FV(A63,"Open")</f>
        <v>27.42</v>
      </c>
      <c r="N63" s="6" cm="1">
        <f t="array" ref="N63">_FV(A63,"Previous close",TRUE)</f>
        <v>27.6</v>
      </c>
      <c r="O63" s="6" cm="1">
        <f t="array" ref="O63">_FV(A63,"Low")</f>
        <v>27.42</v>
      </c>
      <c r="P63" s="6">
        <f t="shared" si="0"/>
        <v>27.68</v>
      </c>
      <c r="Q63" s="6" cm="1">
        <f t="array" ref="Q63">_FV(A63,"High")</f>
        <v>27.94</v>
      </c>
      <c r="R63" s="6" cm="1">
        <f t="array" ref="R63">_FV(A63,"52 week low",TRUE)</f>
        <v>26.35</v>
      </c>
      <c r="S63" s="6">
        <f t="shared" si="1"/>
        <v>30.115000000000002</v>
      </c>
      <c r="T63" s="6" cm="1">
        <f t="array" ref="T63">_FV(A63,"52 week high",TRUE)</f>
        <v>33.880000000000003</v>
      </c>
      <c r="U63" s="1" cm="1">
        <f t="array" ref="U63">_FV(A63,"P/E",TRUE)</f>
        <v>0</v>
      </c>
      <c r="V63" s="7" cm="1">
        <f t="array" ref="V63">_FV(A63,"Beta")</f>
        <v>0.74029999999999996</v>
      </c>
      <c r="W63" s="6" cm="1">
        <f t="array" ref="W63">_FV(A63,"Market cap",TRUE)</f>
        <v>196564200000</v>
      </c>
      <c r="X63" s="22" cm="1">
        <f t="array" ref="X63">_FV(A63,"Volume")</f>
        <v>67979007</v>
      </c>
      <c r="Y63" s="22" cm="1">
        <f t="array" ref="Y63">_FV(A63,"Volume average",TRUE)</f>
        <v>30158482</v>
      </c>
      <c r="Z63" s="22" cm="1">
        <f t="array" ref="Z63">_FV(A63,"Shares outstanding",TRUE)</f>
        <v>7140000000</v>
      </c>
    </row>
    <row r="64" spans="1:26" x14ac:dyDescent="0.25">
      <c r="A64" s="3" t="e" vm="68">
        <v>#VALUE!</v>
      </c>
      <c r="B64" t="str" cm="1">
        <f t="array" ref="B64">_FV(A64,"Official name",TRUE)</f>
        <v>AUTODESK, INC.</v>
      </c>
      <c r="C64" t="str" cm="1">
        <f t="array" ref="C64">"$"&amp;_FV(A64,"Ticker symbol",TRUE)</f>
        <v>$ADSK</v>
      </c>
      <c r="D64" s="1" t="str" cm="1">
        <f t="array" ref="D64">_FV(A64,"Exchange abbreviation",TRUE)</f>
        <v>XNAS</v>
      </c>
      <c r="E64" s="1" t="str" cm="1">
        <f t="array" ref="E64">_FV(A64,"Industry")</f>
        <v>Software &amp; IT Services</v>
      </c>
      <c r="F64" s="1" t="str" cm="1">
        <f t="array" ref="F64">_FV(A64,"Headquarters")</f>
        <v>111 MCINNIS PKWY, SAN RAFAEL, CA, 94903-2773 US</v>
      </c>
      <c r="G64" s="6" cm="1">
        <f t="array" ref="G64">_FV(A64,"Price")</f>
        <v>288.14999999999998</v>
      </c>
      <c r="H64" s="6" cm="1">
        <f t="array" ref="H64">_FV(A64,"Price (Extended hours)",TRUE)</f>
        <v>288.14999999999998</v>
      </c>
      <c r="I64" s="6" cm="1">
        <f t="array" ref="I64">_FV(A64,"Change")</f>
        <v>-2.5299999999999998</v>
      </c>
      <c r="J64" s="15" cm="1">
        <f t="array" ref="J64">_FV(A64,"Change (%)",TRUE)</f>
        <v>-8.7039999999999999E-3</v>
      </c>
      <c r="K64" s="6" cm="1">
        <f t="array" ref="K64">_FV(A64,"Change (Extended hours)",TRUE)</f>
        <v>0</v>
      </c>
      <c r="L64" s="5" cm="1">
        <f t="array" ref="L64">_FV(A64,"Change % (Extended hours)",TRUE)</f>
        <v>0</v>
      </c>
      <c r="M64" s="6" cm="1">
        <f t="array" ref="M64">_FV(A64,"Open")</f>
        <v>290.87</v>
      </c>
      <c r="N64" s="6" cm="1">
        <f t="array" ref="N64">_FV(A64,"Previous close",TRUE)</f>
        <v>290.68</v>
      </c>
      <c r="O64" s="6" cm="1">
        <f t="array" ref="O64">_FV(A64,"Low")</f>
        <v>286.54000000000002</v>
      </c>
      <c r="P64" s="6">
        <f t="shared" si="0"/>
        <v>289.37</v>
      </c>
      <c r="Q64" s="6" cm="1">
        <f t="array" ref="Q64">_FV(A64,"High")</f>
        <v>292.2</v>
      </c>
      <c r="R64" s="6" cm="1">
        <f t="array" ref="R64">_FV(A64,"52 week low",TRUE)</f>
        <v>215.82900000000001</v>
      </c>
      <c r="S64" s="6">
        <f t="shared" si="1"/>
        <v>280.10950000000003</v>
      </c>
      <c r="T64" s="6" cm="1">
        <f t="array" ref="T64">_FV(A64,"52 week high",TRUE)</f>
        <v>344.39</v>
      </c>
      <c r="U64" s="1" cm="1">
        <f t="array" ref="U64">_FV(A64,"P/E",TRUE)</f>
        <v>49.115900000000003</v>
      </c>
      <c r="V64" s="7" cm="1">
        <f t="array" ref="V64">_FV(A64,"Beta")</f>
        <v>1.3439000000000001</v>
      </c>
      <c r="W64" s="6" cm="1">
        <f t="array" ref="W64">_FV(A64,"Market cap",TRUE)</f>
        <v>63349910000</v>
      </c>
      <c r="X64" s="22" cm="1">
        <f t="array" ref="X64">_FV(A64,"Volume")</f>
        <v>2113743</v>
      </c>
      <c r="Y64" s="22" cm="1">
        <f t="array" ref="Y64">_FV(A64,"Volume average",TRUE)</f>
        <v>1739054</v>
      </c>
      <c r="Z64" s="22" cm="1">
        <f t="array" ref="Z64">_FV(A64,"Shares outstanding",TRUE)</f>
        <v>219850400</v>
      </c>
    </row>
    <row r="65" spans="1:26" x14ac:dyDescent="0.25">
      <c r="A65" s="3" t="e" vm="69">
        <v>#VALUE!</v>
      </c>
      <c r="B65" t="str" cm="1">
        <f t="array" ref="B65">_FV(A65,"Official name",TRUE)</f>
        <v>AUTOMATIC DATA PROCESSING, INC.</v>
      </c>
      <c r="C65" t="str" cm="1">
        <f t="array" ref="C65">"$"&amp;_FV(A65,"Ticker symbol",TRUE)</f>
        <v>$ADP</v>
      </c>
      <c r="D65" s="1" t="str" cm="1">
        <f t="array" ref="D65">_FV(A65,"Exchange abbreviation",TRUE)</f>
        <v>XNAS</v>
      </c>
      <c r="E65" s="1" t="str" cm="1">
        <f t="array" ref="E65">_FV(A65,"Industry")</f>
        <v>Software &amp; IT Services</v>
      </c>
      <c r="F65" s="1" t="str" cm="1">
        <f t="array" ref="F65">_FV(A65,"Headquarters")</f>
        <v>1 Adp Blvd, ROSELAND, NJ, 07068-1728 US</v>
      </c>
      <c r="G65" s="6" cm="1">
        <f t="array" ref="G65">_FV(A65,"Price")</f>
        <v>198.67</v>
      </c>
      <c r="H65" s="6" cm="1">
        <f t="array" ref="H65">_FV(A65,"Price (Extended hours)",TRUE)</f>
        <v>198</v>
      </c>
      <c r="I65" s="6" cm="1">
        <f t="array" ref="I65">_FV(A65,"Change")</f>
        <v>0.27</v>
      </c>
      <c r="J65" s="15" cm="1">
        <f t="array" ref="J65">_FV(A65,"Change (%)",TRUE)</f>
        <v>1.361E-3</v>
      </c>
      <c r="K65" s="6" cm="1">
        <f t="array" ref="K65">_FV(A65,"Change (Extended hours)",TRUE)</f>
        <v>-0.67</v>
      </c>
      <c r="L65" s="5" cm="1">
        <f t="array" ref="L65">_FV(A65,"Change % (Extended hours)",TRUE)</f>
        <v>-3.372E-3</v>
      </c>
      <c r="M65" s="6" cm="1">
        <f t="array" ref="M65">_FV(A65,"Open")</f>
        <v>198.37</v>
      </c>
      <c r="N65" s="6" cm="1">
        <f t="array" ref="N65">_FV(A65,"Previous close",TRUE)</f>
        <v>198.4</v>
      </c>
      <c r="O65" s="6" cm="1">
        <f t="array" ref="O65">_FV(A65,"Low")</f>
        <v>197.42</v>
      </c>
      <c r="P65" s="6">
        <f t="shared" si="0"/>
        <v>198.6</v>
      </c>
      <c r="Q65" s="6" cm="1">
        <f t="array" ref="Q65">_FV(A65,"High")</f>
        <v>199.78</v>
      </c>
      <c r="R65" s="6" cm="1">
        <f t="array" ref="R65">_FV(A65,"52 week low",TRUE)</f>
        <v>127.31</v>
      </c>
      <c r="S65" s="6">
        <f t="shared" si="1"/>
        <v>172.23000000000002</v>
      </c>
      <c r="T65" s="6" cm="1">
        <f t="array" ref="T65">_FV(A65,"52 week high",TRUE)</f>
        <v>217.15</v>
      </c>
      <c r="U65" s="1" cm="1">
        <f t="array" ref="U65">_FV(A65,"P/E",TRUE)</f>
        <v>32.689100000000003</v>
      </c>
      <c r="V65" s="7" cm="1">
        <f t="array" ref="V65">_FV(A65,"Beta")</f>
        <v>0.74809999999999999</v>
      </c>
      <c r="W65" s="6" cm="1">
        <f t="array" ref="W65">_FV(A65,"Market cap",TRUE)</f>
        <v>84053410000</v>
      </c>
      <c r="X65" s="22" cm="1">
        <f t="array" ref="X65">_FV(A65,"Volume")</f>
        <v>3083860</v>
      </c>
      <c r="Y65" s="22" cm="1">
        <f t="array" ref="Y65">_FV(A65,"Volume average",TRUE)</f>
        <v>1495352</v>
      </c>
      <c r="Z65" s="22" cm="1">
        <f t="array" ref="Z65">_FV(A65,"Shares outstanding",TRUE)</f>
        <v>423080600</v>
      </c>
    </row>
    <row r="66" spans="1:26" x14ac:dyDescent="0.25">
      <c r="A66" s="3" t="e" vm="70">
        <v>#VALUE!</v>
      </c>
      <c r="B66" t="str" cm="1">
        <f t="array" ref="B66">_FV(A66,"Official name",TRUE)</f>
        <v>AUTOZONE, INC.</v>
      </c>
      <c r="C66" t="str" cm="1">
        <f t="array" ref="C66">"$"&amp;_FV(A66,"Ticker symbol",TRUE)</f>
        <v>$AZO</v>
      </c>
      <c r="D66" s="1" t="str" cm="1">
        <f t="array" ref="D66">_FV(A66,"Exchange abbreviation",TRUE)</f>
        <v>XNYS</v>
      </c>
      <c r="E66" s="1" t="str" cm="1">
        <f t="array" ref="E66">_FV(A66,"Industry")</f>
        <v>Specialty Retailers</v>
      </c>
      <c r="F66" s="1" t="str" cm="1">
        <f t="array" ref="F66">_FV(A66,"Headquarters")</f>
        <v>123 S Front St, MEMPHIS, TN, 38103-3607 US</v>
      </c>
      <c r="G66" s="6" cm="1">
        <f t="array" ref="G66">_FV(A66,"Price")</f>
        <v>1592.88</v>
      </c>
      <c r="H66" s="6" cm="1">
        <f t="array" ref="H66">_FV(A66,"Price (Extended hours)",TRUE)</f>
        <v>1589.81</v>
      </c>
      <c r="I66" s="6" cm="1">
        <f t="array" ref="I66">_FV(A66,"Change")</f>
        <v>-14.54</v>
      </c>
      <c r="J66" s="15" cm="1">
        <f t="array" ref="J66">_FV(A66,"Change (%)",TRUE)</f>
        <v>-9.0460000000000002E-3</v>
      </c>
      <c r="K66" s="6" cm="1">
        <f t="array" ref="K66">_FV(A66,"Change (Extended hours)",TRUE)</f>
        <v>-3.07</v>
      </c>
      <c r="L66" s="5" cm="1">
        <f t="array" ref="L66">_FV(A66,"Change % (Extended hours)",TRUE)</f>
        <v>-1.9270000000000001E-3</v>
      </c>
      <c r="M66" s="6" cm="1">
        <f t="array" ref="M66">_FV(A66,"Open")</f>
        <v>1602.66</v>
      </c>
      <c r="N66" s="6" cm="1">
        <f t="array" ref="N66">_FV(A66,"Previous close",TRUE)</f>
        <v>1607.42</v>
      </c>
      <c r="O66" s="6" cm="1">
        <f t="array" ref="O66">_FV(A66,"Low")</f>
        <v>1592.58</v>
      </c>
      <c r="P66" s="6">
        <f t="shared" si="0"/>
        <v>1606.1949999999999</v>
      </c>
      <c r="Q66" s="6" cm="1">
        <f t="array" ref="Q66">_FV(A66,"High")</f>
        <v>1619.81</v>
      </c>
      <c r="R66" s="6" cm="1">
        <f t="array" ref="R66">_FV(A66,"52 week low",TRUE)</f>
        <v>1085.8499999999999</v>
      </c>
      <c r="S66" s="6">
        <f t="shared" si="1"/>
        <v>1376.24</v>
      </c>
      <c r="T66" s="6" cm="1">
        <f t="array" ref="T66">_FV(A66,"52 week high",TRUE)</f>
        <v>1666.63</v>
      </c>
      <c r="U66" s="1" cm="1">
        <f t="array" ref="U66">_FV(A66,"P/E",TRUE)</f>
        <v>17.690300000000001</v>
      </c>
      <c r="V66" s="7" cm="1">
        <f t="array" ref="V66">_FV(A66,"Beta")</f>
        <v>0.93799999999999994</v>
      </c>
      <c r="W66" s="6" cm="1">
        <f t="array" ref="W66">_FV(A66,"Market cap",TRUE)</f>
        <v>34318200000</v>
      </c>
      <c r="X66" s="22" cm="1">
        <f t="array" ref="X66">_FV(A66,"Volume")</f>
        <v>263158</v>
      </c>
      <c r="Y66" s="22" cm="1">
        <f t="array" ref="Y66">_FV(A66,"Volume average",TRUE)</f>
        <v>152759</v>
      </c>
      <c r="Z66" s="22" cm="1">
        <f t="array" ref="Z66">_FV(A66,"Shares outstanding",TRUE)</f>
        <v>21544750</v>
      </c>
    </row>
    <row r="67" spans="1:26" x14ac:dyDescent="0.25">
      <c r="A67" s="3" t="e" vm="71">
        <v>#VALUE!</v>
      </c>
      <c r="B67" t="str" cm="1">
        <f t="array" ref="B67">_FV(A67,"Official name",TRUE)</f>
        <v>AVALONBAY COMMUNITIES, INC.</v>
      </c>
      <c r="C67" t="str" cm="1">
        <f t="array" ref="C67">"$"&amp;_FV(A67,"Ticker symbol",TRUE)</f>
        <v>$AVB</v>
      </c>
      <c r="D67" s="1" t="str" cm="1">
        <f t="array" ref="D67">_FV(A67,"Exchange abbreviation",TRUE)</f>
        <v>XNYS</v>
      </c>
      <c r="E67" s="1" t="str" cm="1">
        <f t="array" ref="E67">_FV(A67,"Industry")</f>
        <v>Residential &amp; Commercial REIT</v>
      </c>
      <c r="F67" s="1" t="str" cm="1">
        <f t="array" ref="F67">_FV(A67,"Headquarters")</f>
        <v>4040 WILSON BOULEVARD, STE 1000, ARLINGTON, VA, 22203 US</v>
      </c>
      <c r="G67" s="6" cm="1">
        <f t="array" ref="G67">_FV(A67,"Price")</f>
        <v>219.89</v>
      </c>
      <c r="H67" s="6" cm="1">
        <f t="array" ref="H67">_FV(A67,"Price (Extended hours)",TRUE)</f>
        <v>219</v>
      </c>
      <c r="I67" s="6" cm="1">
        <f t="array" ref="I67">_FV(A67,"Change")</f>
        <v>-3.79</v>
      </c>
      <c r="J67" s="15" cm="1">
        <f t="array" ref="J67">_FV(A67,"Change (%)",TRUE)</f>
        <v>-1.6944000000000001E-2</v>
      </c>
      <c r="K67" s="6" cm="1">
        <f t="array" ref="K67">_FV(A67,"Change (Extended hours)",TRUE)</f>
        <v>-0.89</v>
      </c>
      <c r="L67" s="5" cm="1">
        <f t="array" ref="L67">_FV(A67,"Change % (Extended hours)",TRUE)</f>
        <v>-4.0470000000000002E-3</v>
      </c>
      <c r="M67" s="6" cm="1">
        <f t="array" ref="M67">_FV(A67,"Open")</f>
        <v>222.32</v>
      </c>
      <c r="N67" s="6" cm="1">
        <f t="array" ref="N67">_FV(A67,"Previous close",TRUE)</f>
        <v>223.68</v>
      </c>
      <c r="O67" s="6" cm="1">
        <f t="array" ref="O67">_FV(A67,"Low")</f>
        <v>219.3</v>
      </c>
      <c r="P67" s="6">
        <f t="shared" si="0"/>
        <v>221.625</v>
      </c>
      <c r="Q67" s="6" cm="1">
        <f t="array" ref="Q67">_FV(A67,"High")</f>
        <v>223.95</v>
      </c>
      <c r="R67" s="6" cm="1">
        <f t="array" ref="R67">_FV(A67,"52 week low",TRUE)</f>
        <v>131.38</v>
      </c>
      <c r="S67" s="6">
        <f t="shared" si="1"/>
        <v>182.43</v>
      </c>
      <c r="T67" s="6" cm="1">
        <f t="array" ref="T67">_FV(A67,"52 week high",TRUE)</f>
        <v>233.48</v>
      </c>
      <c r="U67" s="1" cm="1">
        <f t="array" ref="U67">_FV(A67,"P/E",TRUE)</f>
        <v>29.0396</v>
      </c>
      <c r="V67" s="7" cm="1">
        <f t="array" ref="V67">_FV(A67,"Beta")</f>
        <v>0.95779999999999998</v>
      </c>
      <c r="W67" s="6" cm="1">
        <f t="array" ref="W67">_FV(A67,"Market cap",TRUE)</f>
        <v>30700330000</v>
      </c>
      <c r="X67" s="22" cm="1">
        <f t="array" ref="X67">_FV(A67,"Volume")</f>
        <v>1239095</v>
      </c>
      <c r="Y67" s="22" cm="1">
        <f t="array" ref="Y67">_FV(A67,"Volume average",TRUE)</f>
        <v>469205</v>
      </c>
      <c r="Z67" s="22" cm="1">
        <f t="array" ref="Z67">_FV(A67,"Shares outstanding",TRUE)</f>
        <v>139616800</v>
      </c>
    </row>
    <row r="68" spans="1:26" x14ac:dyDescent="0.25">
      <c r="A68" s="3" t="e" vm="72">
        <v>#VALUE!</v>
      </c>
      <c r="B68" t="str" cm="1">
        <f t="array" ref="B68">_FV(A68,"Official name",TRUE)</f>
        <v>AVERY DENNISON CORPORATION</v>
      </c>
      <c r="C68" t="str" cm="1">
        <f t="array" ref="C68">"$"&amp;_FV(A68,"Ticker symbol",TRUE)</f>
        <v>$AVY</v>
      </c>
      <c r="D68" s="1" t="str" cm="1">
        <f t="array" ref="D68">_FV(A68,"Exchange abbreviation",TRUE)</f>
        <v>XNYS</v>
      </c>
      <c r="E68" s="1" t="str" cm="1">
        <f t="array" ref="E68">_FV(A68,"Industry")</f>
        <v>Containers &amp; Packaging</v>
      </c>
      <c r="F68" s="1" t="str" cm="1">
        <f t="array" ref="F68">_FV(A68,"Headquarters")</f>
        <v>207 N Goode Ave, GLENDALE, CA, 91203-1301 US</v>
      </c>
      <c r="G68" s="6" cm="1">
        <f t="array" ref="G68">_FV(A68,"Price")</f>
        <v>214.68</v>
      </c>
      <c r="H68" s="6" cm="1">
        <f t="array" ref="H68">_FV(A68,"Price (Extended hours)",TRUE)</f>
        <v>214.68</v>
      </c>
      <c r="I68" s="6" cm="1">
        <f t="array" ref="I68">_FV(A68,"Change")</f>
        <v>-6.75</v>
      </c>
      <c r="J68" s="15" cm="1">
        <f t="array" ref="J68">_FV(A68,"Change (%)",TRUE)</f>
        <v>-3.0484000000000001E-2</v>
      </c>
      <c r="K68" s="6" cm="1">
        <f t="array" ref="K68">_FV(A68,"Change (Extended hours)",TRUE)</f>
        <v>0</v>
      </c>
      <c r="L68" s="5" cm="1">
        <f t="array" ref="L68">_FV(A68,"Change % (Extended hours)",TRUE)</f>
        <v>0</v>
      </c>
      <c r="M68" s="6" cm="1">
        <f t="array" ref="M68">_FV(A68,"Open")</f>
        <v>221.07</v>
      </c>
      <c r="N68" s="6" cm="1">
        <f t="array" ref="N68">_FV(A68,"Previous close",TRUE)</f>
        <v>221.43</v>
      </c>
      <c r="O68" s="6" cm="1">
        <f t="array" ref="O68">_FV(A68,"Low")</f>
        <v>214.27</v>
      </c>
      <c r="P68" s="6">
        <f t="shared" si="0"/>
        <v>217.84750000000003</v>
      </c>
      <c r="Q68" s="6" cm="1">
        <f t="array" ref="Q68">_FV(A68,"High")</f>
        <v>221.42500000000001</v>
      </c>
      <c r="R68" s="6" cm="1">
        <f t="array" ref="R68">_FV(A68,"52 week low",TRUE)</f>
        <v>115.7654</v>
      </c>
      <c r="S68" s="6">
        <f t="shared" si="1"/>
        <v>172.3227</v>
      </c>
      <c r="T68" s="6" cm="1">
        <f t="array" ref="T68">_FV(A68,"52 week high",TRUE)</f>
        <v>228.88</v>
      </c>
      <c r="U68" s="1" cm="1">
        <f t="array" ref="U68">_FV(A68,"P/E",TRUE)</f>
        <v>25.296099999999999</v>
      </c>
      <c r="V68" s="7" cm="1">
        <f t="array" ref="V68">_FV(A68,"Beta")</f>
        <v>1.0189999999999999</v>
      </c>
      <c r="W68" s="6" cm="1">
        <f t="array" ref="W68">_FV(A68,"Market cap",TRUE)</f>
        <v>17793320000</v>
      </c>
      <c r="X68" s="22" cm="1">
        <f t="array" ref="X68">_FV(A68,"Volume")</f>
        <v>741892</v>
      </c>
      <c r="Y68" s="22" cm="1">
        <f t="array" ref="Y68">_FV(A68,"Volume average",TRUE)</f>
        <v>372366</v>
      </c>
      <c r="Z68" s="22" cm="1">
        <f t="array" ref="Z68">_FV(A68,"Shares outstanding",TRUE)</f>
        <v>82882990</v>
      </c>
    </row>
    <row r="69" spans="1:26" x14ac:dyDescent="0.25">
      <c r="A69" s="3" t="e" vm="73">
        <v>#VALUE!</v>
      </c>
      <c r="B69" t="str" cm="1">
        <f t="array" ref="B69">_FV(A69,"Official name",TRUE)</f>
        <v>BAKER HUGHES COMPANY</v>
      </c>
      <c r="C69" t="str" cm="1">
        <f t="array" ref="C69">"$"&amp;_FV(A69,"Ticker symbol",TRUE)</f>
        <v>$BKR</v>
      </c>
      <c r="D69" s="1" t="str" cm="1">
        <f t="array" ref="D69">_FV(A69,"Exchange abbreviation",TRUE)</f>
        <v>XNYS</v>
      </c>
      <c r="E69" s="1" t="str" cm="1">
        <f t="array" ref="E69">_FV(A69,"Industry")</f>
        <v>Oil &amp; Gas Related Equipment and Services</v>
      </c>
      <c r="F69" s="1" t="str" cm="1">
        <f t="array" ref="F69">_FV(A69,"Headquarters")</f>
        <v>17021 Aldine Westfield Rd, HOUSTON, TX, 77073-5101 US</v>
      </c>
      <c r="G69" s="6" cm="1">
        <f t="array" ref="G69">_FV(A69,"Price")</f>
        <v>23.94</v>
      </c>
      <c r="H69" s="6" cm="1">
        <f t="array" ref="H69">_FV(A69,"Price (Extended hours)",TRUE)</f>
        <v>23.8</v>
      </c>
      <c r="I69" s="6" cm="1">
        <f t="array" ref="I69">_FV(A69,"Change")</f>
        <v>-0.45</v>
      </c>
      <c r="J69" s="15" cm="1">
        <f t="array" ref="J69">_FV(A69,"Change (%)",TRUE)</f>
        <v>-1.8450000000000001E-2</v>
      </c>
      <c r="K69" s="6" cm="1">
        <f t="array" ref="K69">_FV(A69,"Change (Extended hours)",TRUE)</f>
        <v>-0.14000000000000001</v>
      </c>
      <c r="L69" s="5" cm="1">
        <f t="array" ref="L69">_FV(A69,"Change % (Extended hours)",TRUE)</f>
        <v>-5.8479999999999999E-3</v>
      </c>
      <c r="M69" s="6" cm="1">
        <f t="array" ref="M69">_FV(A69,"Open")</f>
        <v>24.285</v>
      </c>
      <c r="N69" s="6" cm="1">
        <f t="array" ref="N69">_FV(A69,"Previous close",TRUE)</f>
        <v>24.39</v>
      </c>
      <c r="O69" s="6" cm="1">
        <f t="array" ref="O69">_FV(A69,"Low")</f>
        <v>23.805</v>
      </c>
      <c r="P69" s="6">
        <f t="shared" si="0"/>
        <v>24.077500000000001</v>
      </c>
      <c r="Q69" s="6" cm="1">
        <f t="array" ref="Q69">_FV(A69,"High")</f>
        <v>24.35</v>
      </c>
      <c r="R69" s="6" cm="1">
        <f t="array" ref="R69">_FV(A69,"52 week low",TRUE)</f>
        <v>12.13</v>
      </c>
      <c r="S69" s="6">
        <f t="shared" si="1"/>
        <v>19.350000000000001</v>
      </c>
      <c r="T69" s="6" cm="1">
        <f t="array" ref="T69">_FV(A69,"52 week high",TRUE)</f>
        <v>26.57</v>
      </c>
      <c r="U69" s="1" cm="1">
        <f t="array" ref="U69">_FV(A69,"P/E",TRUE)</f>
        <v>0</v>
      </c>
      <c r="V69" s="7" cm="1">
        <f t="array" ref="V69">_FV(A69,"Beta")</f>
        <v>1.7332000000000001</v>
      </c>
      <c r="W69" s="6" cm="1">
        <f t="array" ref="W69">_FV(A69,"Market cap",TRUE)</f>
        <v>24957790000</v>
      </c>
      <c r="X69" s="22" cm="1">
        <f t="array" ref="X69">_FV(A69,"Volume")</f>
        <v>30927715</v>
      </c>
      <c r="Y69" s="22" cm="1">
        <f t="array" ref="Y69">_FV(A69,"Volume average",TRUE)</f>
        <v>6677274</v>
      </c>
      <c r="Z69" s="22" cm="1">
        <f t="array" ref="Z69">_FV(A69,"Shares outstanding",TRUE)</f>
        <v>1042514000</v>
      </c>
    </row>
    <row r="70" spans="1:26" x14ac:dyDescent="0.25">
      <c r="A70" s="3" t="e" vm="74">
        <v>#VALUE!</v>
      </c>
      <c r="B70" t="str" cm="1">
        <f t="array" ref="B70">_FV(A70,"Official name",TRUE)</f>
        <v>BALL CORPORATION</v>
      </c>
      <c r="C70" t="str" cm="1">
        <f t="array" ref="C70">"$"&amp;_FV(A70,"Ticker symbol",TRUE)</f>
        <v>$BLL</v>
      </c>
      <c r="D70" s="1" t="str" cm="1">
        <f t="array" ref="D70">_FV(A70,"Exchange abbreviation",TRUE)</f>
        <v>XNYS</v>
      </c>
      <c r="E70" s="1" t="str" cm="1">
        <f t="array" ref="E70">_FV(A70,"Industry")</f>
        <v>Containers &amp; Packaging</v>
      </c>
      <c r="F70" s="1" t="str" cm="1">
        <f t="array" ref="F70">_FV(A70,"Headquarters")</f>
        <v>9200 W. 108TH CIRCLE, WESTMINSTER, CO, 80021 US</v>
      </c>
      <c r="G70" s="6" cm="1">
        <f t="array" ref="G70">_FV(A70,"Price")</f>
        <v>92.36</v>
      </c>
      <c r="H70" s="6" cm="1">
        <f t="array" ref="H70">_FV(A70,"Price (Extended hours)",TRUE)</f>
        <v>92.357500000000002</v>
      </c>
      <c r="I70" s="6" cm="1">
        <f t="array" ref="I70">_FV(A70,"Change")</f>
        <v>-0.39</v>
      </c>
      <c r="J70" s="15" cm="1">
        <f t="array" ref="J70">_FV(A70,"Change (%)",TRUE)</f>
        <v>-4.2049999999999995E-3</v>
      </c>
      <c r="K70" s="6" cm="1">
        <f t="array" ref="K70">_FV(A70,"Change (Extended hours)",TRUE)</f>
        <v>-2.5000000000000001E-3</v>
      </c>
      <c r="L70" s="5" cm="1">
        <f t="array" ref="L70">_FV(A70,"Change % (Extended hours)",TRUE)</f>
        <v>-2.7070000000000003E-5</v>
      </c>
      <c r="M70" s="6" cm="1">
        <f t="array" ref="M70">_FV(A70,"Open")</f>
        <v>92.72</v>
      </c>
      <c r="N70" s="6" cm="1">
        <f t="array" ref="N70">_FV(A70,"Previous close",TRUE)</f>
        <v>92.75</v>
      </c>
      <c r="O70" s="6" cm="1">
        <f t="array" ref="O70">_FV(A70,"Low")</f>
        <v>91.38</v>
      </c>
      <c r="P70" s="6">
        <f t="shared" ref="P70:P133" si="2">AVERAGE(O70,Q70)</f>
        <v>92.094999999999999</v>
      </c>
      <c r="Q70" s="6" cm="1">
        <f t="array" ref="Q70">_FV(A70,"High")</f>
        <v>92.81</v>
      </c>
      <c r="R70" s="6" cm="1">
        <f t="array" ref="R70">_FV(A70,"52 week low",TRUE)</f>
        <v>77.950500000000005</v>
      </c>
      <c r="S70" s="6">
        <f t="shared" ref="S70:S133" si="3">AVERAGE(R70,T70)</f>
        <v>90.355250000000012</v>
      </c>
      <c r="T70" s="6" cm="1">
        <f t="array" ref="T70">_FV(A70,"52 week high",TRUE)</f>
        <v>102.76</v>
      </c>
      <c r="U70" s="1" cm="1">
        <f t="array" ref="U70">_FV(A70,"P/E",TRUE)</f>
        <v>36.614800000000002</v>
      </c>
      <c r="V70" s="7" cm="1">
        <f t="array" ref="V70">_FV(A70,"Beta")</f>
        <v>0.48270000000000002</v>
      </c>
      <c r="W70" s="6" cm="1">
        <f t="array" ref="W70">_FV(A70,"Market cap",TRUE)</f>
        <v>30165730000</v>
      </c>
      <c r="X70" s="22" cm="1">
        <f t="array" ref="X70">_FV(A70,"Volume")</f>
        <v>3007576</v>
      </c>
      <c r="Y70" s="22" cm="1">
        <f t="array" ref="Y70">_FV(A70,"Volume average",TRUE)</f>
        <v>1938335</v>
      </c>
      <c r="Z70" s="22" cm="1">
        <f t="array" ref="Z70">_FV(A70,"Shares outstanding",TRUE)</f>
        <v>326610300</v>
      </c>
    </row>
    <row r="71" spans="1:26" x14ac:dyDescent="0.25">
      <c r="A71" s="3" t="e" vm="75">
        <v>#VALUE!</v>
      </c>
      <c r="B71" t="str" cm="1">
        <f t="array" ref="B71">_FV(A71,"Official name",TRUE)</f>
        <v>BANK OF AMERICA CORPORATION</v>
      </c>
      <c r="C71" t="str" cm="1">
        <f t="array" ref="C71">"$"&amp;_FV(A71,"Ticker symbol",TRUE)</f>
        <v>$BAC</v>
      </c>
      <c r="D71" s="1" t="str" cm="1">
        <f t="array" ref="D71">_FV(A71,"Exchange abbreviation",TRUE)</f>
        <v>XNYS</v>
      </c>
      <c r="E71" s="1" t="str" cm="1">
        <f t="array" ref="E71">_FV(A71,"Industry")</f>
        <v>Banking Services</v>
      </c>
      <c r="F71" s="1" t="str" cm="1">
        <f t="array" ref="F71">_FV(A71,"Headquarters")</f>
        <v>Bank of America Corporate Center, 100 N Tryon St, CHARLOTTE, NC, 28255-0001 US</v>
      </c>
      <c r="G71" s="6" cm="1">
        <f t="array" ref="G71">_FV(A71,"Price")</f>
        <v>40.5</v>
      </c>
      <c r="H71" s="6" cm="1">
        <f t="array" ref="H71">_FV(A71,"Price (Extended hours)",TRUE)</f>
        <v>40.4</v>
      </c>
      <c r="I71" s="6" cm="1">
        <f t="array" ref="I71">_FV(A71,"Change")</f>
        <v>0.05</v>
      </c>
      <c r="J71" s="15" cm="1">
        <f t="array" ref="J71">_FV(A71,"Change (%)",TRUE)</f>
        <v>1.2360000000000001E-3</v>
      </c>
      <c r="K71" s="6" cm="1">
        <f t="array" ref="K71">_FV(A71,"Change (Extended hours)",TRUE)</f>
        <v>-0.1</v>
      </c>
      <c r="L71" s="5" cm="1">
        <f t="array" ref="L71">_FV(A71,"Change % (Extended hours)",TRUE)</f>
        <v>-2.4690000000000003E-3</v>
      </c>
      <c r="M71" s="6" cm="1">
        <f t="array" ref="M71">_FV(A71,"Open")</f>
        <v>40.340000000000003</v>
      </c>
      <c r="N71" s="6" cm="1">
        <f t="array" ref="N71">_FV(A71,"Previous close",TRUE)</f>
        <v>40.450000000000003</v>
      </c>
      <c r="O71" s="6" cm="1">
        <f t="array" ref="O71">_FV(A71,"Low")</f>
        <v>40.08</v>
      </c>
      <c r="P71" s="6">
        <f t="shared" si="2"/>
        <v>40.372500000000002</v>
      </c>
      <c r="Q71" s="6" cm="1">
        <f t="array" ref="Q71">_FV(A71,"High")</f>
        <v>40.664999999999999</v>
      </c>
      <c r="R71" s="6" cm="1">
        <f t="array" ref="R71">_FV(A71,"52 week low",TRUE)</f>
        <v>22.95</v>
      </c>
      <c r="S71" s="6">
        <f t="shared" si="3"/>
        <v>33.22</v>
      </c>
      <c r="T71" s="6" cm="1">
        <f t="array" ref="T71">_FV(A71,"52 week high",TRUE)</f>
        <v>43.49</v>
      </c>
      <c r="U71" s="1" cm="1">
        <f t="array" ref="U71">_FV(A71,"P/E",TRUE)</f>
        <v>13.552199999999999</v>
      </c>
      <c r="V71" s="7" cm="1">
        <f t="array" ref="V71">_FV(A71,"Beta")</f>
        <v>1.5566</v>
      </c>
      <c r="W71" s="6" cm="1">
        <f t="array" ref="W71">_FV(A71,"Market cap",TRUE)</f>
        <v>340803600000</v>
      </c>
      <c r="X71" s="22" cm="1">
        <f t="array" ref="X71">_FV(A71,"Volume")</f>
        <v>92752611</v>
      </c>
      <c r="Y71" s="22" cm="1">
        <f t="array" ref="Y71">_FV(A71,"Volume average",TRUE)</f>
        <v>43973679</v>
      </c>
      <c r="Z71" s="22" cm="1">
        <f t="array" ref="Z71">_FV(A71,"Shares outstanding",TRUE)</f>
        <v>8414904000</v>
      </c>
    </row>
    <row r="72" spans="1:26" x14ac:dyDescent="0.25">
      <c r="A72" s="3" t="e" vm="76">
        <v>#VALUE!</v>
      </c>
      <c r="B72" t="str" cm="1">
        <f t="array" ref="B72">_FV(A72,"Official name",TRUE)</f>
        <v>THE BANK OF NEW YORK MELLON CORPORATION</v>
      </c>
      <c r="C72" t="str" cm="1">
        <f t="array" ref="C72">"$"&amp;_FV(A72,"Ticker symbol",TRUE)</f>
        <v>$BK</v>
      </c>
      <c r="D72" s="1" t="str" cm="1">
        <f t="array" ref="D72">_FV(A72,"Exchange abbreviation",TRUE)</f>
        <v>XNYS</v>
      </c>
      <c r="E72" s="1" t="str" cm="1">
        <f t="array" ref="E72">_FV(A72,"Industry")</f>
        <v>Investment Banking &amp; Investment Services</v>
      </c>
      <c r="F72" s="1" t="str" cm="1">
        <f t="array" ref="F72">_FV(A72,"Headquarters")</f>
        <v>240 Greenwich St, NEW YORK, NY, 10007-2163 US</v>
      </c>
      <c r="G72" s="6" cm="1">
        <f t="array" ref="G72">_FV(A72,"Price")</f>
        <v>51.15</v>
      </c>
      <c r="H72" s="6" cm="1">
        <f t="array" ref="H72">_FV(A72,"Price (Extended hours)",TRUE)</f>
        <v>51.86</v>
      </c>
      <c r="I72" s="6" cm="1">
        <f t="array" ref="I72">_FV(A72,"Change")</f>
        <v>-0.22</v>
      </c>
      <c r="J72" s="15" cm="1">
        <f t="array" ref="J72">_FV(A72,"Change (%)",TRUE)</f>
        <v>-4.2830000000000003E-3</v>
      </c>
      <c r="K72" s="6" cm="1">
        <f t="array" ref="K72">_FV(A72,"Change (Extended hours)",TRUE)</f>
        <v>0.71</v>
      </c>
      <c r="L72" s="5" cm="1">
        <f t="array" ref="L72">_FV(A72,"Change % (Extended hours)",TRUE)</f>
        <v>1.3880999999999999E-2</v>
      </c>
      <c r="M72" s="6" cm="1">
        <f t="array" ref="M72">_FV(A72,"Open")</f>
        <v>51.18</v>
      </c>
      <c r="N72" s="6" cm="1">
        <f t="array" ref="N72">_FV(A72,"Previous close",TRUE)</f>
        <v>51.37</v>
      </c>
      <c r="O72" s="6" cm="1">
        <f t="array" ref="O72">_FV(A72,"Low")</f>
        <v>50.465000000000003</v>
      </c>
      <c r="P72" s="6">
        <f t="shared" si="2"/>
        <v>50.977500000000006</v>
      </c>
      <c r="Q72" s="6" cm="1">
        <f t="array" ref="Q72">_FV(A72,"High")</f>
        <v>51.49</v>
      </c>
      <c r="R72" s="6" cm="1">
        <f t="array" ref="R72">_FV(A72,"52 week low",TRUE)</f>
        <v>32.65</v>
      </c>
      <c r="S72" s="6">
        <f t="shared" si="3"/>
        <v>44.644999999999996</v>
      </c>
      <c r="T72" s="6" cm="1">
        <f t="array" ref="T72">_FV(A72,"52 week high",TRUE)</f>
        <v>56.64</v>
      </c>
      <c r="U72" s="1" cm="1">
        <f t="array" ref="U72">_FV(A72,"P/E",TRUE)</f>
        <v>13.2728</v>
      </c>
      <c r="V72" s="7" cm="1">
        <f t="array" ref="V72">_FV(A72,"Beta")</f>
        <v>1.0923</v>
      </c>
      <c r="W72" s="6" cm="1">
        <f t="array" ref="W72">_FV(A72,"Market cap",TRUE)</f>
        <v>44151330000</v>
      </c>
      <c r="X72" s="22" cm="1">
        <f t="array" ref="X72">_FV(A72,"Volume")</f>
        <v>11539055</v>
      </c>
      <c r="Y72" s="22" cm="1">
        <f t="array" ref="Y72">_FV(A72,"Volume average",TRUE)</f>
        <v>4460654</v>
      </c>
      <c r="Z72" s="22" cm="1">
        <f t="array" ref="Z72">_FV(A72,"Shares outstanding",TRUE)</f>
        <v>863173700</v>
      </c>
    </row>
    <row r="73" spans="1:26" x14ac:dyDescent="0.25">
      <c r="A73" s="3" t="e" vm="77">
        <v>#VALUE!</v>
      </c>
      <c r="B73" t="str" cm="1">
        <f t="array" ref="B73">_FV(A73,"Official name",TRUE)</f>
        <v>BAXTER INTERNATIONAL INC.</v>
      </c>
      <c r="C73" t="str" cm="1">
        <f t="array" ref="C73">"$"&amp;_FV(A73,"Ticker symbol",TRUE)</f>
        <v>$BAX</v>
      </c>
      <c r="D73" s="1" t="str" cm="1">
        <f t="array" ref="D73">_FV(A73,"Exchange abbreviation",TRUE)</f>
        <v>XNYS</v>
      </c>
      <c r="E73" s="1" t="str" cm="1">
        <f t="array" ref="E73">_FV(A73,"Industry")</f>
        <v>Healthcare Equipment &amp; Supplies</v>
      </c>
      <c r="F73" s="1" t="str" cm="1">
        <f t="array" ref="F73">_FV(A73,"Headquarters")</f>
        <v>1 Baxter Pkwy, DEERFIELD, IL, 60015-4625 US</v>
      </c>
      <c r="G73" s="6" cm="1">
        <f t="array" ref="G73">_FV(A73,"Price")</f>
        <v>83.61</v>
      </c>
      <c r="H73" s="6" cm="1">
        <f t="array" ref="H73">_FV(A73,"Price (Extended hours)",TRUE)</f>
        <v>82.81</v>
      </c>
      <c r="I73" s="6" cm="1">
        <f t="array" ref="I73">_FV(A73,"Change")</f>
        <v>0.39</v>
      </c>
      <c r="J73" s="15" cm="1">
        <f t="array" ref="J73">_FV(A73,"Change (%)",TRUE)</f>
        <v>4.6860000000000001E-3</v>
      </c>
      <c r="K73" s="6" cm="1">
        <f t="array" ref="K73">_FV(A73,"Change (Extended hours)",TRUE)</f>
        <v>-0.8</v>
      </c>
      <c r="L73" s="5" cm="1">
        <f t="array" ref="L73">_FV(A73,"Change % (Extended hours)",TRUE)</f>
        <v>-9.5680000000000001E-3</v>
      </c>
      <c r="M73" s="6" cm="1">
        <f t="array" ref="M73">_FV(A73,"Open")</f>
        <v>82.94</v>
      </c>
      <c r="N73" s="6" cm="1">
        <f t="array" ref="N73">_FV(A73,"Previous close",TRUE)</f>
        <v>83.22</v>
      </c>
      <c r="O73" s="6" cm="1">
        <f t="array" ref="O73">_FV(A73,"Low")</f>
        <v>82.71</v>
      </c>
      <c r="P73" s="6">
        <f t="shared" si="2"/>
        <v>83.169999999999987</v>
      </c>
      <c r="Q73" s="6" cm="1">
        <f t="array" ref="Q73">_FV(A73,"High")</f>
        <v>83.63</v>
      </c>
      <c r="R73" s="6" cm="1">
        <f t="array" ref="R73">_FV(A73,"52 week low",TRUE)</f>
        <v>73.12</v>
      </c>
      <c r="S73" s="6">
        <f t="shared" si="3"/>
        <v>80.72</v>
      </c>
      <c r="T73" s="6" cm="1">
        <f t="array" ref="T73">_FV(A73,"52 week high",TRUE)</f>
        <v>88.32</v>
      </c>
      <c r="U73" s="1" cm="1">
        <f t="array" ref="U73">_FV(A73,"P/E",TRUE)</f>
        <v>38.159599999999998</v>
      </c>
      <c r="V73" s="7" cm="1">
        <f t="array" ref="V73">_FV(A73,"Beta")</f>
        <v>0.63690000000000002</v>
      </c>
      <c r="W73" s="6" cm="1">
        <f t="array" ref="W73">_FV(A73,"Market cap",TRUE)</f>
        <v>41797500000</v>
      </c>
      <c r="X73" s="22" cm="1">
        <f t="array" ref="X73">_FV(A73,"Volume")</f>
        <v>4507852</v>
      </c>
      <c r="Y73" s="22" cm="1">
        <f t="array" ref="Y73">_FV(A73,"Volume average",TRUE)</f>
        <v>3797368</v>
      </c>
      <c r="Z73" s="22" cm="1">
        <f t="array" ref="Z73">_FV(A73,"Shares outstanding",TRUE)</f>
        <v>499910200</v>
      </c>
    </row>
    <row r="74" spans="1:26" x14ac:dyDescent="0.25">
      <c r="A74" s="3" t="e" vm="78">
        <v>#VALUE!</v>
      </c>
      <c r="B74" t="str" cm="1">
        <f t="array" ref="B74">_FV(A74,"Official name",TRUE)</f>
        <v>BECTON, DICKINSON AND COMPANY</v>
      </c>
      <c r="C74" t="str" cm="1">
        <f t="array" ref="C74">"$"&amp;_FV(A74,"Ticker symbol",TRUE)</f>
        <v>$BDX</v>
      </c>
      <c r="D74" s="1" t="str" cm="1">
        <f t="array" ref="D74">_FV(A74,"Exchange abbreviation",TRUE)</f>
        <v>XNYS</v>
      </c>
      <c r="E74" s="1" t="str" cm="1">
        <f t="array" ref="E74">_FV(A74,"Industry")</f>
        <v>Healthcare Equipment &amp; Supplies</v>
      </c>
      <c r="F74" s="1" t="str" cm="1">
        <f t="array" ref="F74">_FV(A74,"Headquarters")</f>
        <v>1 Becton Dr, FRANKLIN LAKES, NJ, 07417-1815 US</v>
      </c>
      <c r="G74" s="6" cm="1">
        <f t="array" ref="G74">_FV(A74,"Price")</f>
        <v>261.95</v>
      </c>
      <c r="H74" s="6" cm="1">
        <f t="array" ref="H74">_FV(A74,"Price (Extended hours)",TRUE)</f>
        <v>261.95</v>
      </c>
      <c r="I74" s="6" cm="1">
        <f t="array" ref="I74">_FV(A74,"Change")</f>
        <v>-0.72</v>
      </c>
      <c r="J74" s="15" cm="1">
        <f t="array" ref="J74">_FV(A74,"Change (%)",TRUE)</f>
        <v>-2.7409999999999999E-3</v>
      </c>
      <c r="K74" s="6" cm="1">
        <f t="array" ref="K74">_FV(A74,"Change (Extended hours)",TRUE)</f>
        <v>0</v>
      </c>
      <c r="L74" s="5" cm="1">
        <f t="array" ref="L74">_FV(A74,"Change % (Extended hours)",TRUE)</f>
        <v>0</v>
      </c>
      <c r="M74" s="6" cm="1">
        <f t="array" ref="M74">_FV(A74,"Open")</f>
        <v>262</v>
      </c>
      <c r="N74" s="6" cm="1">
        <f t="array" ref="N74">_FV(A74,"Previous close",TRUE)</f>
        <v>262.67</v>
      </c>
      <c r="O74" s="6" cm="1">
        <f t="array" ref="O74">_FV(A74,"Low")</f>
        <v>260.41000000000003</v>
      </c>
      <c r="P74" s="6">
        <f t="shared" si="2"/>
        <v>261.67</v>
      </c>
      <c r="Q74" s="6" cm="1">
        <f t="array" ref="Q74">_FV(A74,"High")</f>
        <v>262.93</v>
      </c>
      <c r="R74" s="6" cm="1">
        <f t="array" ref="R74">_FV(A74,"52 week low",TRUE)</f>
        <v>219.5</v>
      </c>
      <c r="S74" s="6">
        <f t="shared" si="3"/>
        <v>243.435</v>
      </c>
      <c r="T74" s="6" cm="1">
        <f t="array" ref="T74">_FV(A74,"52 week high",TRUE)</f>
        <v>267.37</v>
      </c>
      <c r="U74" s="1" cm="1">
        <f t="array" ref="U74">_FV(A74,"P/E",TRUE)</f>
        <v>41.2517</v>
      </c>
      <c r="V74" s="7" cm="1">
        <f t="array" ref="V74">_FV(A74,"Beta")</f>
        <v>0.75900000000000001</v>
      </c>
      <c r="W74" s="6" cm="1">
        <f t="array" ref="W74">_FV(A74,"Market cap",TRUE)</f>
        <v>75229470000</v>
      </c>
      <c r="X74" s="22" cm="1">
        <f t="array" ref="X74">_FV(A74,"Volume")</f>
        <v>2887689</v>
      </c>
      <c r="Y74" s="22" cm="1">
        <f t="array" ref="Y74">_FV(A74,"Volume average",TRUE)</f>
        <v>1445110</v>
      </c>
      <c r="Z74" s="22" cm="1">
        <f t="array" ref="Z74">_FV(A74,"Shares outstanding",TRUE)</f>
        <v>287190200</v>
      </c>
    </row>
    <row r="75" spans="1:26" x14ac:dyDescent="0.25">
      <c r="A75" s="3" t="e" vm="79">
        <v>#VALUE!</v>
      </c>
      <c r="B75" t="str" cm="1">
        <f t="array" ref="B75">_FV(A75,"Official name",TRUE)</f>
        <v>BERKSHIRE HATHAWAY INC.</v>
      </c>
      <c r="C75" t="str" cm="1">
        <f t="array" ref="C75">"$"&amp;_FV(A75,"Ticker symbol",TRUE)</f>
        <v>$BRK.B</v>
      </c>
      <c r="D75" s="1" t="str" cm="1">
        <f t="array" ref="D75">_FV(A75,"Exchange abbreviation",TRUE)</f>
        <v>XNYS</v>
      </c>
      <c r="E75" s="1" t="str" cm="1">
        <f t="array" ref="E75">_FV(A75,"Industry")</f>
        <v>Consumer Goods Conglomerates</v>
      </c>
      <c r="F75" s="1" t="str" cm="1">
        <f t="array" ref="F75">_FV(A75,"Headquarters")</f>
        <v>3555 Farnam St, OMAHA, NE, 68131-3311 US</v>
      </c>
      <c r="G75" s="6" cm="1">
        <f t="array" ref="G75">_FV(A75,"Price")</f>
        <v>276.76</v>
      </c>
      <c r="H75" s="6" cm="1">
        <f t="array" ref="H75">_FV(A75,"Price (Extended hours)",TRUE)</f>
        <v>276.75</v>
      </c>
      <c r="I75" s="6" cm="1">
        <f t="array" ref="I75">_FV(A75,"Change")</f>
        <v>-0.75</v>
      </c>
      <c r="J75" s="15" cm="1">
        <f t="array" ref="J75">_FV(A75,"Change (%)",TRUE)</f>
        <v>-2.7029999999999997E-3</v>
      </c>
      <c r="K75" s="6" cm="1">
        <f t="array" ref="K75">_FV(A75,"Change (Extended hours)",TRUE)</f>
        <v>-0.01</v>
      </c>
      <c r="L75" s="5" cm="1">
        <f t="array" ref="L75">_FV(A75,"Change % (Extended hours)",TRUE)</f>
        <v>-3.6130000000000001E-5</v>
      </c>
      <c r="M75" s="6" cm="1">
        <f t="array" ref="M75">_FV(A75,"Open")</f>
        <v>277.64</v>
      </c>
      <c r="N75" s="6" cm="1">
        <f t="array" ref="N75">_FV(A75,"Previous close",TRUE)</f>
        <v>277.51</v>
      </c>
      <c r="O75" s="6" cm="1">
        <f t="array" ref="O75">_FV(A75,"Low")</f>
        <v>275.42</v>
      </c>
      <c r="P75" s="6">
        <f t="shared" si="2"/>
        <v>278.21000000000004</v>
      </c>
      <c r="Q75" s="6" cm="1">
        <f t="array" ref="Q75">_FV(A75,"High")</f>
        <v>281</v>
      </c>
      <c r="R75" s="6" cm="1">
        <f t="array" ref="R75">_FV(A75,"52 week low",TRUE)</f>
        <v>197.81</v>
      </c>
      <c r="S75" s="6">
        <f t="shared" si="3"/>
        <v>246.44650000000001</v>
      </c>
      <c r="T75" s="6" cm="1">
        <f t="array" ref="T75">_FV(A75,"52 week high",TRUE)</f>
        <v>295.08300000000003</v>
      </c>
      <c r="U75" s="1" cm="1">
        <f t="array" ref="U75">_FV(A75,"P/E",TRUE)</f>
        <v>15.323600000000001</v>
      </c>
      <c r="V75" s="7" cm="1">
        <f t="array" ref="V75">_FV(A75,"Beta")</f>
        <v>0.91320000000000001</v>
      </c>
      <c r="W75" s="6" cm="1">
        <f t="array" ref="W75">_FV(A75,"Market cap",TRUE)</f>
        <v>626421500000</v>
      </c>
      <c r="X75" s="22" cm="1">
        <f t="array" ref="X75">_FV(A75,"Volume")</f>
        <v>15864326</v>
      </c>
      <c r="Y75" s="22" cm="1">
        <f t="array" ref="Y75">_FV(A75,"Volume average",TRUE)</f>
        <v>3883246</v>
      </c>
      <c r="Z75" s="22" cm="1">
        <f t="array" ref="Z75">_FV(A75,"Shares outstanding",TRUE)</f>
        <v>1507050</v>
      </c>
    </row>
    <row r="76" spans="1:26" x14ac:dyDescent="0.25">
      <c r="A76" s="3" t="e" vm="80">
        <v>#VALUE!</v>
      </c>
      <c r="B76" t="str" cm="1">
        <f t="array" ref="B76">_FV(A76,"Official name",TRUE)</f>
        <v>Best Buy Co., Inc.</v>
      </c>
      <c r="C76" t="str" cm="1">
        <f t="array" ref="C76">"$"&amp;_FV(A76,"Ticker symbol",TRUE)</f>
        <v>$BBY</v>
      </c>
      <c r="D76" s="1" t="str" cm="1">
        <f t="array" ref="D76">_FV(A76,"Exchange abbreviation",TRUE)</f>
        <v>XNYS</v>
      </c>
      <c r="E76" s="1" t="str" cm="1">
        <f t="array" ref="E76">_FV(A76,"Industry")</f>
        <v>Specialty Retailers</v>
      </c>
      <c r="F76" s="1" t="str" cm="1">
        <f t="array" ref="F76">_FV(A76,"Headquarters")</f>
        <v>7601 Penn Ave S, RICHFIELD, MN, 55423-8500 US</v>
      </c>
      <c r="G76" s="6" cm="1">
        <f t="array" ref="G76">_FV(A76,"Price")</f>
        <v>109.62</v>
      </c>
      <c r="H76" s="6" cm="1">
        <f t="array" ref="H76">_FV(A76,"Price (Extended hours)",TRUE)</f>
        <v>109.61</v>
      </c>
      <c r="I76" s="6" cm="1">
        <f t="array" ref="I76">_FV(A76,"Change")</f>
        <v>0.06</v>
      </c>
      <c r="J76" s="15" cm="1">
        <f t="array" ref="J76">_FV(A76,"Change (%)",TRUE)</f>
        <v>5.4760000000000008E-4</v>
      </c>
      <c r="K76" s="6" cm="1">
        <f t="array" ref="K76">_FV(A76,"Change (Extended hours)",TRUE)</f>
        <v>-0.01</v>
      </c>
      <c r="L76" s="5" cm="1">
        <f t="array" ref="L76">_FV(A76,"Change % (Extended hours)",TRUE)</f>
        <v>-9.1219999999999997E-5</v>
      </c>
      <c r="M76" s="6" cm="1">
        <f t="array" ref="M76">_FV(A76,"Open")</f>
        <v>109.39</v>
      </c>
      <c r="N76" s="6" cm="1">
        <f t="array" ref="N76">_FV(A76,"Previous close",TRUE)</f>
        <v>109.56</v>
      </c>
      <c r="O76" s="6" cm="1">
        <f t="array" ref="O76">_FV(A76,"Low")</f>
        <v>109.18</v>
      </c>
      <c r="P76" s="6">
        <f t="shared" si="2"/>
        <v>110.14500000000001</v>
      </c>
      <c r="Q76" s="6" cm="1">
        <f t="array" ref="Q76">_FV(A76,"High")</f>
        <v>111.11</v>
      </c>
      <c r="R76" s="6" cm="1">
        <f t="array" ref="R76">_FV(A76,"52 week low",TRUE)</f>
        <v>95.93</v>
      </c>
      <c r="S76" s="6">
        <f t="shared" si="3"/>
        <v>112.2525</v>
      </c>
      <c r="T76" s="6" cm="1">
        <f t="array" ref="T76">_FV(A76,"52 week high",TRUE)</f>
        <v>128.57499999999999</v>
      </c>
      <c r="U76" s="1" cm="1">
        <f t="array" ref="U76">_FV(A76,"P/E",TRUE)</f>
        <v>11.1919</v>
      </c>
      <c r="V76" s="7" cm="1">
        <f t="array" ref="V76">_FV(A76,"Beta")</f>
        <v>1.5496000000000001</v>
      </c>
      <c r="W76" s="6" cm="1">
        <f t="array" ref="W76">_FV(A76,"Market cap",TRUE)</f>
        <v>26962600000</v>
      </c>
      <c r="X76" s="22" cm="1">
        <f t="array" ref="X76">_FV(A76,"Volume")</f>
        <v>2946200</v>
      </c>
      <c r="Y76" s="22" cm="1">
        <f t="array" ref="Y76">_FV(A76,"Volume average",TRUE)</f>
        <v>2568128</v>
      </c>
      <c r="Z76" s="22" cm="1">
        <f t="array" ref="Z76">_FV(A76,"Shares outstanding",TRUE)</f>
        <v>245964200</v>
      </c>
    </row>
    <row r="77" spans="1:26" x14ac:dyDescent="0.25">
      <c r="A77" s="3" t="e" vm="81">
        <v>#VALUE!</v>
      </c>
      <c r="B77" t="str" cm="1">
        <f t="array" ref="B77">_FV(A77,"Official name",TRUE)</f>
        <v>BIOGEN INC.</v>
      </c>
      <c r="C77" t="str" cm="1">
        <f t="array" ref="C77">"$"&amp;_FV(A77,"Ticker symbol",TRUE)</f>
        <v>$BIIB</v>
      </c>
      <c r="D77" s="1" t="str" cm="1">
        <f t="array" ref="D77">_FV(A77,"Exchange abbreviation",TRUE)</f>
        <v>XNAS</v>
      </c>
      <c r="E77" s="1" t="str" cm="1">
        <f t="array" ref="E77">_FV(A77,"Industry")</f>
        <v>Pharmaceuticals</v>
      </c>
      <c r="F77" s="1" t="str" cm="1">
        <f t="array" ref="F77">_FV(A77,"Headquarters")</f>
        <v>225 Binney St, CAMBRIDGE, MA, 02142-1031 US</v>
      </c>
      <c r="G77" s="6" cm="1">
        <f t="array" ref="G77">_FV(A77,"Price")</f>
        <v>300.19</v>
      </c>
      <c r="H77" s="6" cm="1">
        <f t="array" ref="H77">_FV(A77,"Price (Extended hours)",TRUE)</f>
        <v>300.3</v>
      </c>
      <c r="I77" s="6" cm="1">
        <f t="array" ref="I77">_FV(A77,"Change")</f>
        <v>0.5</v>
      </c>
      <c r="J77" s="15" cm="1">
        <f t="array" ref="J77">_FV(A77,"Change (%)",TRUE)</f>
        <v>1.668E-3</v>
      </c>
      <c r="K77" s="6" cm="1">
        <f t="array" ref="K77">_FV(A77,"Change (Extended hours)",TRUE)</f>
        <v>0.11</v>
      </c>
      <c r="L77" s="5" cm="1">
        <f t="array" ref="L77">_FV(A77,"Change % (Extended hours)",TRUE)</f>
        <v>3.6640000000000002E-4</v>
      </c>
      <c r="M77" s="6" cm="1">
        <f t="array" ref="M77">_FV(A77,"Open")</f>
        <v>300.85000000000002</v>
      </c>
      <c r="N77" s="6" cm="1">
        <f t="array" ref="N77">_FV(A77,"Previous close",TRUE)</f>
        <v>299.69</v>
      </c>
      <c r="O77" s="6" cm="1">
        <f t="array" ref="O77">_FV(A77,"Low")</f>
        <v>296.56</v>
      </c>
      <c r="P77" s="6">
        <f t="shared" si="2"/>
        <v>298.70500000000004</v>
      </c>
      <c r="Q77" s="6" cm="1">
        <f t="array" ref="Q77">_FV(A77,"High")</f>
        <v>300.85000000000002</v>
      </c>
      <c r="R77" s="6" cm="1">
        <f t="array" ref="R77">_FV(A77,"52 week low",TRUE)</f>
        <v>223.25</v>
      </c>
      <c r="S77" s="6">
        <f t="shared" si="3"/>
        <v>345.9</v>
      </c>
      <c r="T77" s="6" cm="1">
        <f t="array" ref="T77">_FV(A77,"52 week high",TRUE)</f>
        <v>468.55</v>
      </c>
      <c r="U77" s="1" cm="1">
        <f t="array" ref="U77">_FV(A77,"P/E",TRUE)</f>
        <v>24.039899999999999</v>
      </c>
      <c r="V77" s="7" cm="1">
        <f t="array" ref="V77">_FV(A77,"Beta")</f>
        <v>0.436</v>
      </c>
      <c r="W77" s="6" cm="1">
        <f t="array" ref="W77">_FV(A77,"Market cap",TRUE)</f>
        <v>44738350000</v>
      </c>
      <c r="X77" s="22" cm="1">
        <f t="array" ref="X77">_FV(A77,"Volume")</f>
        <v>1680045</v>
      </c>
      <c r="Y77" s="22" cm="1">
        <f t="array" ref="Y77">_FV(A77,"Volume average",TRUE)</f>
        <v>974527</v>
      </c>
      <c r="Z77" s="22" cm="1">
        <f t="array" ref="Z77">_FV(A77,"Shares outstanding",TRUE)</f>
        <v>149033400</v>
      </c>
    </row>
    <row r="78" spans="1:26" x14ac:dyDescent="0.25">
      <c r="A78" s="3" t="e" vm="82">
        <v>#VALUE!</v>
      </c>
      <c r="B78" t="str" cm="1">
        <f t="array" ref="B78">_FV(A78,"Official name",TRUE)</f>
        <v>BLACKROCK, INC.</v>
      </c>
      <c r="C78" t="str" cm="1">
        <f t="array" ref="C78">"$"&amp;_FV(A78,"Ticker symbol",TRUE)</f>
        <v>$BLK</v>
      </c>
      <c r="D78" s="1" t="str" cm="1">
        <f t="array" ref="D78">_FV(A78,"Exchange abbreviation",TRUE)</f>
        <v>XNYS</v>
      </c>
      <c r="E78" s="1" t="str" cm="1">
        <f t="array" ref="E78">_FV(A78,"Industry")</f>
        <v>Investment Banking &amp; Investment Services</v>
      </c>
      <c r="F78" s="1" t="str" cm="1">
        <f t="array" ref="F78">_FV(A78,"Headquarters")</f>
        <v>55 E 52nd St, NEW YORK, NY, 10055-0002 US</v>
      </c>
      <c r="G78" s="6" cm="1">
        <f t="array" ref="G78">_FV(A78,"Price")</f>
        <v>876.63</v>
      </c>
      <c r="H78" s="6" cm="1">
        <f t="array" ref="H78">_FV(A78,"Price (Extended hours)",TRUE)</f>
        <v>876.42</v>
      </c>
      <c r="I78" s="6" cm="1">
        <f t="array" ref="I78">_FV(A78,"Change")</f>
        <v>-13.81</v>
      </c>
      <c r="J78" s="15" cm="1">
        <f t="array" ref="J78">_FV(A78,"Change (%)",TRUE)</f>
        <v>-1.5509E-2</v>
      </c>
      <c r="K78" s="6" cm="1">
        <f t="array" ref="K78">_FV(A78,"Change (Extended hours)",TRUE)</f>
        <v>-0.21</v>
      </c>
      <c r="L78" s="5" cm="1">
        <f t="array" ref="L78">_FV(A78,"Change % (Extended hours)",TRUE)</f>
        <v>-2.396E-4</v>
      </c>
      <c r="M78" s="6" cm="1">
        <f t="array" ref="M78">_FV(A78,"Open")</f>
        <v>878.01</v>
      </c>
      <c r="N78" s="6" cm="1">
        <f t="array" ref="N78">_FV(A78,"Previous close",TRUE)</f>
        <v>890.44</v>
      </c>
      <c r="O78" s="6" cm="1">
        <f t="array" ref="O78">_FV(A78,"Low")</f>
        <v>868.80499999999995</v>
      </c>
      <c r="P78" s="6">
        <f t="shared" si="2"/>
        <v>878.18269999999995</v>
      </c>
      <c r="Q78" s="6" cm="1">
        <f t="array" ref="Q78">_FV(A78,"High")</f>
        <v>887.56039999999996</v>
      </c>
      <c r="R78" s="6" cm="1">
        <f t="array" ref="R78">_FV(A78,"52 week low",TRUE)</f>
        <v>531.39</v>
      </c>
      <c r="S78" s="6">
        <f t="shared" si="3"/>
        <v>745.63750000000005</v>
      </c>
      <c r="T78" s="6" cm="1">
        <f t="array" ref="T78">_FV(A78,"52 week high",TRUE)</f>
        <v>959.88499999999999</v>
      </c>
      <c r="U78" s="1" cm="1">
        <f t="array" ref="U78">_FV(A78,"P/E",TRUE)</f>
        <v>25.021899999999999</v>
      </c>
      <c r="V78" s="7" cm="1">
        <f t="array" ref="V78">_FV(A78,"Beta")</f>
        <v>1.177</v>
      </c>
      <c r="W78" s="6" cm="1">
        <f t="array" ref="W78">_FV(A78,"Market cap",TRUE)</f>
        <v>133419400000</v>
      </c>
      <c r="X78" s="22" cm="1">
        <f t="array" ref="X78">_FV(A78,"Volume")</f>
        <v>1273707</v>
      </c>
      <c r="Y78" s="22" cm="1">
        <f t="array" ref="Y78">_FV(A78,"Volume average",TRUE)</f>
        <v>392148</v>
      </c>
      <c r="Z78" s="22" cm="1">
        <f t="array" ref="Z78">_FV(A78,"Shares outstanding",TRUE)</f>
        <v>152195800</v>
      </c>
    </row>
    <row r="79" spans="1:26" x14ac:dyDescent="0.25">
      <c r="A79" s="3" t="e" vm="83">
        <v>#VALUE!</v>
      </c>
      <c r="B79" t="str" cm="1">
        <f t="array" ref="B79">_FV(A79,"Official name",TRUE)</f>
        <v>THE BOEING COMPANY</v>
      </c>
      <c r="C79" t="str" cm="1">
        <f t="array" ref="C79">"$"&amp;_FV(A79,"Ticker symbol",TRUE)</f>
        <v>$BA</v>
      </c>
      <c r="D79" s="1" t="str" cm="1">
        <f t="array" ref="D79">_FV(A79,"Exchange abbreviation",TRUE)</f>
        <v>XNYS</v>
      </c>
      <c r="E79" s="1" t="str" cm="1">
        <f t="array" ref="E79">_FV(A79,"Industry")</f>
        <v>Aerospace &amp; Defense</v>
      </c>
      <c r="F79" s="1" t="str" cm="1">
        <f t="array" ref="F79">_FV(A79,"Headquarters")</f>
        <v>100 N Riverside Plz, CHICAGO, IL, 60606-1596 US</v>
      </c>
      <c r="G79" s="6" cm="1">
        <f t="array" ref="G79">_FV(A79,"Price")</f>
        <v>213.36</v>
      </c>
      <c r="H79" s="6" cm="1">
        <f t="array" ref="H79">_FV(A79,"Price (Extended hours)",TRUE)</f>
        <v>212.74</v>
      </c>
      <c r="I79" s="6" cm="1">
        <f t="array" ref="I79">_FV(A79,"Change")</f>
        <v>0</v>
      </c>
      <c r="J79" s="15" cm="1">
        <f t="array" ref="J79">_FV(A79,"Change (%)",TRUE)</f>
        <v>0</v>
      </c>
      <c r="K79" s="6" cm="1">
        <f t="array" ref="K79">_FV(A79,"Change (Extended hours)",TRUE)</f>
        <v>-0.62</v>
      </c>
      <c r="L79" s="5" cm="1">
        <f t="array" ref="L79">_FV(A79,"Change % (Extended hours)",TRUE)</f>
        <v>-2.9060000000000002E-3</v>
      </c>
      <c r="M79" s="6" cm="1">
        <f t="array" ref="M79">_FV(A79,"Open")</f>
        <v>213.12</v>
      </c>
      <c r="N79" s="6" cm="1">
        <f t="array" ref="N79">_FV(A79,"Previous close",TRUE)</f>
        <v>213.36</v>
      </c>
      <c r="O79" s="6" cm="1">
        <f t="array" ref="O79">_FV(A79,"Low")</f>
        <v>211.91</v>
      </c>
      <c r="P79" s="6">
        <f t="shared" si="2"/>
        <v>213.64</v>
      </c>
      <c r="Q79" s="6" cm="1">
        <f t="array" ref="Q79">_FV(A79,"High")</f>
        <v>215.37</v>
      </c>
      <c r="R79" s="6" cm="1">
        <f t="array" ref="R79">_FV(A79,"52 week low",TRUE)</f>
        <v>141.58000000000001</v>
      </c>
      <c r="S79" s="6">
        <f t="shared" si="3"/>
        <v>210.07355000000001</v>
      </c>
      <c r="T79" s="6" cm="1">
        <f t="array" ref="T79">_FV(A79,"52 week high",TRUE)</f>
        <v>278.56709999999998</v>
      </c>
      <c r="U79" s="1" cm="1">
        <f t="array" ref="U79">_FV(A79,"P/E",TRUE)</f>
        <v>0</v>
      </c>
      <c r="V79" s="7" cm="1">
        <f t="array" ref="V79">_FV(A79,"Beta")</f>
        <v>1.6141000000000001</v>
      </c>
      <c r="W79" s="6" cm="1">
        <f t="array" ref="W79">_FV(A79,"Market cap",TRUE)</f>
        <v>125061369384</v>
      </c>
      <c r="X79" s="22" cm="1">
        <f t="array" ref="X79">_FV(A79,"Volume")</f>
        <v>7944216</v>
      </c>
      <c r="Y79" s="22" cm="1">
        <f t="array" ref="Y79">_FV(A79,"Volume average",TRUE)</f>
        <v>8603596</v>
      </c>
      <c r="Z79" s="22" cm="1">
        <f t="array" ref="Z79">_FV(A79,"Shares outstanding",TRUE)</f>
        <v>586151900</v>
      </c>
    </row>
    <row r="80" spans="1:26" x14ac:dyDescent="0.25">
      <c r="A80" s="3" t="e" vm="84">
        <v>#VALUE!</v>
      </c>
      <c r="B80" t="str" cm="1">
        <f t="array" ref="B80">_FV(A80,"Official name",TRUE)</f>
        <v>BOOKING HOLDINGS INC.</v>
      </c>
      <c r="C80" t="str" cm="1">
        <f t="array" ref="C80">"$"&amp;_FV(A80,"Ticker symbol",TRUE)</f>
        <v>$BKNG</v>
      </c>
      <c r="D80" s="1" t="str" cm="1">
        <f t="array" ref="D80">_FV(A80,"Exchange abbreviation",TRUE)</f>
        <v>XNAS</v>
      </c>
      <c r="E80" s="1" t="str" cm="1">
        <f t="array" ref="E80">_FV(A80,"Industry")</f>
        <v>Hotels &amp; Entertainment Services</v>
      </c>
      <c r="F80" s="1" t="str" cm="1">
        <f t="array" ref="F80">_FV(A80,"Headquarters")</f>
        <v>800 CONNECTICUT AVE, NORWALK, CT, 06854-1631 US</v>
      </c>
      <c r="G80" s="6" cm="1">
        <f t="array" ref="G80">_FV(A80,"Price")</f>
        <v>2325.37</v>
      </c>
      <c r="H80" s="6" cm="1">
        <f t="array" ref="H80">_FV(A80,"Price (Extended hours)",TRUE)</f>
        <v>2320.31</v>
      </c>
      <c r="I80" s="6" cm="1">
        <f t="array" ref="I80">_FV(A80,"Change")</f>
        <v>-19.63</v>
      </c>
      <c r="J80" s="15" cm="1">
        <f t="array" ref="J80">_FV(A80,"Change (%)",TRUE)</f>
        <v>-8.371E-3</v>
      </c>
      <c r="K80" s="6" cm="1">
        <f t="array" ref="K80">_FV(A80,"Change (Extended hours)",TRUE)</f>
        <v>-5.0599999999999996</v>
      </c>
      <c r="L80" s="5" cm="1">
        <f t="array" ref="L80">_FV(A80,"Change % (Extended hours)",TRUE)</f>
        <v>-2.176E-3</v>
      </c>
      <c r="M80" s="6" cm="1">
        <f t="array" ref="M80">_FV(A80,"Open")</f>
        <v>2350.83</v>
      </c>
      <c r="N80" s="6" cm="1">
        <f t="array" ref="N80">_FV(A80,"Previous close",TRUE)</f>
        <v>2345</v>
      </c>
      <c r="O80" s="6" cm="1">
        <f t="array" ref="O80">_FV(A80,"Low")</f>
        <v>2320</v>
      </c>
      <c r="P80" s="6">
        <f t="shared" si="2"/>
        <v>2342.59</v>
      </c>
      <c r="Q80" s="6" cm="1">
        <f t="array" ref="Q80">_FV(A80,"High")</f>
        <v>2365.1799999999998</v>
      </c>
      <c r="R80" s="6" cm="1">
        <f t="array" ref="R80">_FV(A80,"52 week low",TRUE)</f>
        <v>1589</v>
      </c>
      <c r="S80" s="6">
        <f t="shared" si="3"/>
        <v>2052.5</v>
      </c>
      <c r="T80" s="6" cm="1">
        <f t="array" ref="T80">_FV(A80,"52 week high",TRUE)</f>
        <v>2516</v>
      </c>
      <c r="U80" s="1" cm="1">
        <f t="array" ref="U80">_FV(A80,"P/E",TRUE)</f>
        <v>237.75899999999999</v>
      </c>
      <c r="V80" s="7" cm="1">
        <f t="array" ref="V80">_FV(A80,"Beta")</f>
        <v>1.2619</v>
      </c>
      <c r="W80" s="6" cm="1">
        <f t="array" ref="W80">_FV(A80,"Market cap",TRUE)</f>
        <v>95479320000</v>
      </c>
      <c r="X80" s="22" cm="1">
        <f t="array" ref="X80">_FV(A80,"Volume")</f>
        <v>369246</v>
      </c>
      <c r="Y80" s="22" cm="1">
        <f t="array" ref="Y80">_FV(A80,"Volume average",TRUE)</f>
        <v>288292</v>
      </c>
      <c r="Z80" s="22" cm="1">
        <f t="array" ref="Z80">_FV(A80,"Shares outstanding",TRUE)</f>
        <v>41059840</v>
      </c>
    </row>
    <row r="81" spans="1:26" x14ac:dyDescent="0.25">
      <c r="A81" s="3" t="e" vm="85">
        <v>#VALUE!</v>
      </c>
      <c r="B81" t="str" cm="1">
        <f t="array" ref="B81">_FV(A81,"Official name",TRUE)</f>
        <v>BORGWARNER INC.</v>
      </c>
      <c r="C81" t="str" cm="1">
        <f t="array" ref="C81">"$"&amp;_FV(A81,"Ticker symbol",TRUE)</f>
        <v>$BWA</v>
      </c>
      <c r="D81" s="1" t="str" cm="1">
        <f t="array" ref="D81">_FV(A81,"Exchange abbreviation",TRUE)</f>
        <v>XNYS</v>
      </c>
      <c r="E81" s="1" t="str" cm="1">
        <f t="array" ref="E81">_FV(A81,"Industry")</f>
        <v>Automobiles &amp; Auto Parts</v>
      </c>
      <c r="F81" s="1" t="str" cm="1">
        <f t="array" ref="F81">_FV(A81,"Headquarters")</f>
        <v>3850 Hamlin Rd, AUBURN HILLS, MI, 48326-2872 US</v>
      </c>
      <c r="G81" s="6" cm="1">
        <f t="array" ref="G81">_FV(A81,"Price")</f>
        <v>42.92</v>
      </c>
      <c r="H81" s="6" cm="1">
        <f t="array" ref="H81">_FV(A81,"Price (Extended hours)",TRUE)</f>
        <v>42.99</v>
      </c>
      <c r="I81" s="6" cm="1">
        <f t="array" ref="I81">_FV(A81,"Change")</f>
        <v>-0.31</v>
      </c>
      <c r="J81" s="15" cm="1">
        <f t="array" ref="J81">_FV(A81,"Change (%)",TRUE)</f>
        <v>-7.1709999999999994E-3</v>
      </c>
      <c r="K81" s="6" cm="1">
        <f t="array" ref="K81">_FV(A81,"Change (Extended hours)",TRUE)</f>
        <v>7.0000000000000007E-2</v>
      </c>
      <c r="L81" s="5" cm="1">
        <f t="array" ref="L81">_FV(A81,"Change % (Extended hours)",TRUE)</f>
        <v>1.6309999999999999E-3</v>
      </c>
      <c r="M81" s="6" cm="1">
        <f t="array" ref="M81">_FV(A81,"Open")</f>
        <v>42.9</v>
      </c>
      <c r="N81" s="6" cm="1">
        <f t="array" ref="N81">_FV(A81,"Previous close",TRUE)</f>
        <v>43.23</v>
      </c>
      <c r="O81" s="6" cm="1">
        <f t="array" ref="O81">_FV(A81,"Low")</f>
        <v>42.22</v>
      </c>
      <c r="P81" s="6">
        <f t="shared" si="2"/>
        <v>42.72</v>
      </c>
      <c r="Q81" s="6" cm="1">
        <f t="array" ref="Q81">_FV(A81,"High")</f>
        <v>43.22</v>
      </c>
      <c r="R81" s="6" cm="1">
        <f t="array" ref="R81">_FV(A81,"52 week low",TRUE)</f>
        <v>34.299999999999997</v>
      </c>
      <c r="S81" s="6">
        <f t="shared" si="3"/>
        <v>44.924999999999997</v>
      </c>
      <c r="T81" s="6" cm="1">
        <f t="array" ref="T81">_FV(A81,"52 week high",TRUE)</f>
        <v>55.55</v>
      </c>
      <c r="U81" s="1" cm="1">
        <f t="array" ref="U81">_FV(A81,"P/E",TRUE)</f>
        <v>12.879200000000001</v>
      </c>
      <c r="V81" s="7" cm="1">
        <f t="array" ref="V81">_FV(A81,"Beta")</f>
        <v>1.5108999999999999</v>
      </c>
      <c r="W81" s="6" cm="1">
        <f t="array" ref="W81">_FV(A81,"Market cap",TRUE)</f>
        <v>10291790000</v>
      </c>
      <c r="X81" s="22" cm="1">
        <f t="array" ref="X81">_FV(A81,"Volume")</f>
        <v>3607906</v>
      </c>
      <c r="Y81" s="22" cm="1">
        <f t="array" ref="Y81">_FV(A81,"Volume average",TRUE)</f>
        <v>1567552</v>
      </c>
      <c r="Z81" s="22" cm="1">
        <f t="array" ref="Z81">_FV(A81,"Shares outstanding",TRUE)</f>
        <v>239790200</v>
      </c>
    </row>
    <row r="82" spans="1:26" x14ac:dyDescent="0.25">
      <c r="A82" s="3" t="e" vm="86">
        <v>#VALUE!</v>
      </c>
      <c r="B82" t="str" cm="1">
        <f t="array" ref="B82">_FV(A82,"Official name",TRUE)</f>
        <v>BOSTON PROPERTIES, INC.</v>
      </c>
      <c r="C82" t="str" cm="1">
        <f t="array" ref="C82">"$"&amp;_FV(A82,"Ticker symbol",TRUE)</f>
        <v>$BXP</v>
      </c>
      <c r="D82" s="1" t="str" cm="1">
        <f t="array" ref="D82">_FV(A82,"Exchange abbreviation",TRUE)</f>
        <v>XNYS</v>
      </c>
      <c r="E82" s="1" t="str" cm="1">
        <f t="array" ref="E82">_FV(A82,"Industry")</f>
        <v>Residential &amp; Commercial REIT</v>
      </c>
      <c r="F82" s="1" t="str" cm="1">
        <f t="array" ref="F82">_FV(A82,"Headquarters")</f>
        <v>800 Boylston St Ste 1900, BOSTON, MA, 02199-8101 US</v>
      </c>
      <c r="G82" s="6" cm="1">
        <f t="array" ref="G82">_FV(A82,"Price")</f>
        <v>109.99</v>
      </c>
      <c r="H82" s="6" cm="1">
        <f t="array" ref="H82">_FV(A82,"Price (Extended hours)",TRUE)</f>
        <v>108</v>
      </c>
      <c r="I82" s="6" cm="1">
        <f t="array" ref="I82">_FV(A82,"Change")</f>
        <v>-1.18</v>
      </c>
      <c r="J82" s="15" cm="1">
        <f t="array" ref="J82">_FV(A82,"Change (%)",TRUE)</f>
        <v>-1.0613999999999998E-2</v>
      </c>
      <c r="K82" s="6" cm="1">
        <f t="array" ref="K82">_FV(A82,"Change (Extended hours)",TRUE)</f>
        <v>-1.99</v>
      </c>
      <c r="L82" s="5" cm="1">
        <f t="array" ref="L82">_FV(A82,"Change % (Extended hours)",TRUE)</f>
        <v>-1.8092999999999998E-2</v>
      </c>
      <c r="M82" s="6" cm="1">
        <f t="array" ref="M82">_FV(A82,"Open")</f>
        <v>110.68</v>
      </c>
      <c r="N82" s="6" cm="1">
        <f t="array" ref="N82">_FV(A82,"Previous close",TRUE)</f>
        <v>111.17</v>
      </c>
      <c r="O82" s="6" cm="1">
        <f t="array" ref="O82">_FV(A82,"Low")</f>
        <v>109.88</v>
      </c>
      <c r="P82" s="6">
        <f t="shared" si="2"/>
        <v>110.5925</v>
      </c>
      <c r="Q82" s="6" cm="1">
        <f t="array" ref="Q82">_FV(A82,"High")</f>
        <v>111.30500000000001</v>
      </c>
      <c r="R82" s="6" cm="1">
        <f t="array" ref="R82">_FV(A82,"52 week low",TRUE)</f>
        <v>69.69</v>
      </c>
      <c r="S82" s="6">
        <f t="shared" si="3"/>
        <v>96.965000000000003</v>
      </c>
      <c r="T82" s="6" cm="1">
        <f t="array" ref="T82">_FV(A82,"52 week high",TRUE)</f>
        <v>124.24</v>
      </c>
      <c r="U82" s="1" cm="1">
        <f t="array" ref="U82">_FV(A82,"P/E",TRUE)</f>
        <v>57.711399999999998</v>
      </c>
      <c r="V82" s="7" cm="1">
        <f t="array" ref="V82">_FV(A82,"Beta")</f>
        <v>1.2294</v>
      </c>
      <c r="W82" s="6" cm="1">
        <f t="array" ref="W82">_FV(A82,"Market cap",TRUE)</f>
        <v>17177050000</v>
      </c>
      <c r="X82" s="22" cm="1">
        <f t="array" ref="X82">_FV(A82,"Volume")</f>
        <v>1450131</v>
      </c>
      <c r="Y82" s="22" cm="1">
        <f t="array" ref="Y82">_FV(A82,"Volume average",TRUE)</f>
        <v>626685</v>
      </c>
      <c r="Z82" s="22" cm="1">
        <f t="array" ref="Z82">_FV(A82,"Shares outstanding",TRUE)</f>
        <v>156169200</v>
      </c>
    </row>
    <row r="83" spans="1:26" x14ac:dyDescent="0.25">
      <c r="A83" s="3" t="e" vm="87">
        <v>#VALUE!</v>
      </c>
      <c r="B83" t="str" cm="1">
        <f t="array" ref="B83">_FV(A83,"Official name",TRUE)</f>
        <v>BOSTON SCIENTIFIC CORPORATION</v>
      </c>
      <c r="C83" t="str" cm="1">
        <f t="array" ref="C83">"$"&amp;_FV(A83,"Ticker symbol",TRUE)</f>
        <v>$BSX</v>
      </c>
      <c r="D83" s="1" t="str" cm="1">
        <f t="array" ref="D83">_FV(A83,"Exchange abbreviation",TRUE)</f>
        <v>XNYS</v>
      </c>
      <c r="E83" s="1" t="str" cm="1">
        <f t="array" ref="E83">_FV(A83,"Industry")</f>
        <v>Healthcare Equipment &amp; Supplies</v>
      </c>
      <c r="F83" s="1" t="str" cm="1">
        <f t="array" ref="F83">_FV(A83,"Headquarters")</f>
        <v>300 BOSTON SCIENTIFIC WAY, MARLBOROUGH, MA, 01752-1291 US</v>
      </c>
      <c r="G83" s="6" cm="1">
        <f t="array" ref="G83">_FV(A83,"Price")</f>
        <v>44.37</v>
      </c>
      <c r="H83" s="6" cm="1">
        <f t="array" ref="H83">_FV(A83,"Price (Extended hours)",TRUE)</f>
        <v>44.57</v>
      </c>
      <c r="I83" s="6" cm="1">
        <f t="array" ref="I83">_FV(A83,"Change")</f>
        <v>-0.53</v>
      </c>
      <c r="J83" s="15" cm="1">
        <f t="array" ref="J83">_FV(A83,"Change (%)",TRUE)</f>
        <v>-1.1803999999999999E-2</v>
      </c>
      <c r="K83" s="6" cm="1">
        <f t="array" ref="K83">_FV(A83,"Change (Extended hours)",TRUE)</f>
        <v>0.2</v>
      </c>
      <c r="L83" s="5" cm="1">
        <f t="array" ref="L83">_FV(A83,"Change % (Extended hours)",TRUE)</f>
        <v>4.5079999999999999E-3</v>
      </c>
      <c r="M83" s="6" cm="1">
        <f t="array" ref="M83">_FV(A83,"Open")</f>
        <v>44.53</v>
      </c>
      <c r="N83" s="6" cm="1">
        <f t="array" ref="N83">_FV(A83,"Previous close",TRUE)</f>
        <v>44.9</v>
      </c>
      <c r="O83" s="6" cm="1">
        <f t="array" ref="O83">_FV(A83,"Low")</f>
        <v>43.92</v>
      </c>
      <c r="P83" s="6">
        <f t="shared" si="2"/>
        <v>44.314999999999998</v>
      </c>
      <c r="Q83" s="6" cm="1">
        <f t="array" ref="Q83">_FV(A83,"High")</f>
        <v>44.71</v>
      </c>
      <c r="R83" s="6" cm="1">
        <f t="array" ref="R83">_FV(A83,"52 week low",TRUE)</f>
        <v>32.99</v>
      </c>
      <c r="S83" s="6">
        <f t="shared" si="3"/>
        <v>39.637500000000003</v>
      </c>
      <c r="T83" s="6" cm="1">
        <f t="array" ref="T83">_FV(A83,"52 week high",TRUE)</f>
        <v>46.284999999999997</v>
      </c>
      <c r="U83" s="1" cm="1">
        <f t="array" ref="U83">_FV(A83,"P/E",TRUE)</f>
        <v>122.0872</v>
      </c>
      <c r="V83" s="7" cm="1">
        <f t="array" ref="V83">_FV(A83,"Beta")</f>
        <v>0.88139999999999996</v>
      </c>
      <c r="W83" s="6" cm="1">
        <f t="array" ref="W83">_FV(A83,"Market cap",TRUE)</f>
        <v>63176340000</v>
      </c>
      <c r="X83" s="22" cm="1">
        <f t="array" ref="X83">_FV(A83,"Volume")</f>
        <v>8419640</v>
      </c>
      <c r="Y83" s="22" cm="1">
        <f t="array" ref="Y83">_FV(A83,"Volume average",TRUE)</f>
        <v>5768629</v>
      </c>
      <c r="Z83" s="22" cm="1">
        <f t="array" ref="Z83">_FV(A83,"Shares outstanding",TRUE)</f>
        <v>1423853000</v>
      </c>
    </row>
    <row r="84" spans="1:26" x14ac:dyDescent="0.25">
      <c r="A84" s="3" t="e" vm="88">
        <v>#VALUE!</v>
      </c>
      <c r="B84" t="str" cm="1">
        <f t="array" ref="B84">_FV(A84,"Official name",TRUE)</f>
        <v>BRISTOL-MYERS SQUIBB COMPANY</v>
      </c>
      <c r="C84" t="str" cm="1">
        <f t="array" ref="C84">"$"&amp;_FV(A84,"Ticker symbol",TRUE)</f>
        <v>$BMY</v>
      </c>
      <c r="D84" s="1" t="str" cm="1">
        <f t="array" ref="D84">_FV(A84,"Exchange abbreviation",TRUE)</f>
        <v>XNYS</v>
      </c>
      <c r="E84" s="1" t="str" cm="1">
        <f t="array" ref="E84">_FV(A84,"Industry")</f>
        <v>Pharmaceuticals</v>
      </c>
      <c r="F84" s="1" t="str" cm="1">
        <f t="array" ref="F84">_FV(A84,"Headquarters")</f>
        <v>430 E 29th St Fl 14, NEW YORK, NY, 10016-8367 US</v>
      </c>
      <c r="G84" s="6" cm="1">
        <f t="array" ref="G84">_FV(A84,"Price")</f>
        <v>61.31</v>
      </c>
      <c r="H84" s="6" cm="1">
        <f t="array" ref="H84">_FV(A84,"Price (Extended hours)",TRUE)</f>
        <v>61.12</v>
      </c>
      <c r="I84" s="6" cm="1">
        <f t="array" ref="I84">_FV(A84,"Change")</f>
        <v>0.08</v>
      </c>
      <c r="J84" s="15" cm="1">
        <f t="array" ref="J84">_FV(A84,"Change (%)",TRUE)</f>
        <v>1.307E-3</v>
      </c>
      <c r="K84" s="6" cm="1">
        <f t="array" ref="K84">_FV(A84,"Change (Extended hours)",TRUE)</f>
        <v>-0.19</v>
      </c>
      <c r="L84" s="5" cm="1">
        <f t="array" ref="L84">_FV(A84,"Change % (Extended hours)",TRUE)</f>
        <v>-3.0990000000000002E-3</v>
      </c>
      <c r="M84" s="6" cm="1">
        <f t="array" ref="M84">_FV(A84,"Open")</f>
        <v>60.51</v>
      </c>
      <c r="N84" s="6" cm="1">
        <f t="array" ref="N84">_FV(A84,"Previous close",TRUE)</f>
        <v>61.23</v>
      </c>
      <c r="O84" s="6" cm="1">
        <f t="array" ref="O84">_FV(A84,"Low")</f>
        <v>60.36</v>
      </c>
      <c r="P84" s="6">
        <f t="shared" si="2"/>
        <v>60.887500000000003</v>
      </c>
      <c r="Q84" s="6" cm="1">
        <f t="array" ref="Q84">_FV(A84,"High")</f>
        <v>61.414999999999999</v>
      </c>
      <c r="R84" s="6" cm="1">
        <f t="array" ref="R84">_FV(A84,"52 week low",TRUE)</f>
        <v>56.753999999999998</v>
      </c>
      <c r="S84" s="6">
        <f t="shared" si="3"/>
        <v>63.251999999999995</v>
      </c>
      <c r="T84" s="6" cm="1">
        <f t="array" ref="T84">_FV(A84,"52 week high",TRUE)</f>
        <v>69.75</v>
      </c>
      <c r="U84" s="1" cm="1">
        <f t="array" ref="U84">_FV(A84,"P/E",TRUE)</f>
        <v>0</v>
      </c>
      <c r="V84" s="7" cm="1">
        <f t="array" ref="V84">_FV(A84,"Beta")</f>
        <v>0.59630000000000005</v>
      </c>
      <c r="W84" s="6" cm="1">
        <f t="array" ref="W84">_FV(A84,"Market cap",TRUE)</f>
        <v>136237800000</v>
      </c>
      <c r="X84" s="22" cm="1">
        <f t="array" ref="X84">_FV(A84,"Volume")</f>
        <v>20450495</v>
      </c>
      <c r="Y84" s="22" cm="1">
        <f t="array" ref="Y84">_FV(A84,"Volume average",TRUE)</f>
        <v>8149014</v>
      </c>
      <c r="Z84" s="22" cm="1">
        <f t="array" ref="Z84">_FV(A84,"Shares outstanding",TRUE)</f>
        <v>2222114000</v>
      </c>
    </row>
    <row r="85" spans="1:26" x14ac:dyDescent="0.25">
      <c r="A85" s="3" t="e" vm="89">
        <v>#VALUE!</v>
      </c>
      <c r="B85" t="str" cm="1">
        <f t="array" ref="B85">_FV(A85,"Official name",TRUE)</f>
        <v>Broadcom Inc.</v>
      </c>
      <c r="C85" t="str" cm="1">
        <f t="array" ref="C85">"$"&amp;_FV(A85,"Ticker symbol",TRUE)</f>
        <v>$AVGO</v>
      </c>
      <c r="D85" s="1" t="str" cm="1">
        <f t="array" ref="D85">_FV(A85,"Exchange abbreviation",TRUE)</f>
        <v>XNAS</v>
      </c>
      <c r="E85" s="1" t="str" cm="1">
        <f t="array" ref="E85">_FV(A85,"Industry")</f>
        <v>Semiconductors &amp; Semiconductor Equipment</v>
      </c>
      <c r="F85" s="1" t="str" cm="1">
        <f t="array" ref="F85">_FV(A85,"Headquarters")</f>
        <v>1320 Ridder Park Drive, SAN JOSE, CA, 95131 US</v>
      </c>
      <c r="G85" s="6" cm="1">
        <f t="array" ref="G85">_FV(A85,"Price")</f>
        <v>506</v>
      </c>
      <c r="H85" s="6" cm="1">
        <f t="array" ref="H85">_FV(A85,"Price (Extended hours)",TRUE)</f>
        <v>504.7</v>
      </c>
      <c r="I85" s="6" cm="1">
        <f t="array" ref="I85">_FV(A85,"Change")</f>
        <v>-1.35</v>
      </c>
      <c r="J85" s="15" cm="1">
        <f t="array" ref="J85">_FV(A85,"Change (%)",TRUE)</f>
        <v>-2.6610000000000002E-3</v>
      </c>
      <c r="K85" s="6" cm="1">
        <f t="array" ref="K85">_FV(A85,"Change (Extended hours)",TRUE)</f>
        <v>-1.3</v>
      </c>
      <c r="L85" s="5" cm="1">
        <f t="array" ref="L85">_FV(A85,"Change % (Extended hours)",TRUE)</f>
        <v>-2.5690000000000001E-3</v>
      </c>
      <c r="M85" s="6" cm="1">
        <f t="array" ref="M85">_FV(A85,"Open")</f>
        <v>503.97</v>
      </c>
      <c r="N85" s="6" cm="1">
        <f t="array" ref="N85">_FV(A85,"Previous close",TRUE)</f>
        <v>507.35</v>
      </c>
      <c r="O85" s="6" cm="1">
        <f t="array" ref="O85">_FV(A85,"Low")</f>
        <v>501</v>
      </c>
      <c r="P85" s="6">
        <f t="shared" si="2"/>
        <v>504.31</v>
      </c>
      <c r="Q85" s="6" cm="1">
        <f t="array" ref="Q85">_FV(A85,"High")</f>
        <v>507.62</v>
      </c>
      <c r="R85" s="6" cm="1">
        <f t="array" ref="R85">_FV(A85,"52 week low",TRUE)</f>
        <v>343.48</v>
      </c>
      <c r="S85" s="6">
        <f t="shared" si="3"/>
        <v>427.09000000000003</v>
      </c>
      <c r="T85" s="6" cm="1">
        <f t="array" ref="T85">_FV(A85,"52 week high",TRUE)</f>
        <v>510.7</v>
      </c>
      <c r="U85" s="1" cm="1">
        <f t="array" ref="U85">_FV(A85,"P/E",TRUE)</f>
        <v>37.576999999999998</v>
      </c>
      <c r="V85" s="7" cm="1">
        <f t="array" ref="V85">_FV(A85,"Beta")</f>
        <v>0.94740000000000002</v>
      </c>
      <c r="W85" s="6" cm="1">
        <f t="array" ref="W85">_FV(A85,"Market cap",TRUE)</f>
        <v>208277800000</v>
      </c>
      <c r="X85" s="22" cm="1">
        <f t="array" ref="X85">_FV(A85,"Volume")</f>
        <v>3446968</v>
      </c>
      <c r="Y85" s="22" cm="1">
        <f t="array" ref="Y85">_FV(A85,"Volume average",TRUE)</f>
        <v>1450606</v>
      </c>
      <c r="Z85" s="22" cm="1">
        <f t="array" ref="Z85">_FV(A85,"Shares outstanding",TRUE)</f>
        <v>411616300</v>
      </c>
    </row>
    <row r="86" spans="1:26" x14ac:dyDescent="0.25">
      <c r="A86" s="3" t="e" vm="90">
        <v>#VALUE!</v>
      </c>
      <c r="B86" t="str" cm="1">
        <f t="array" ref="B86">_FV(A86,"Official name",TRUE)</f>
        <v>BROADRIDGE FINANCIAL SOLUTIONS, INC.</v>
      </c>
      <c r="C86" t="str" cm="1">
        <f t="array" ref="C86">"$"&amp;_FV(A86,"Ticker symbol",TRUE)</f>
        <v>$BR</v>
      </c>
      <c r="D86" s="1" t="str" cm="1">
        <f t="array" ref="D86">_FV(A86,"Exchange abbreviation",TRUE)</f>
        <v>XNYS</v>
      </c>
      <c r="E86" s="1" t="str" cm="1">
        <f t="array" ref="E86">_FV(A86,"Industry")</f>
        <v>Financial Technology (Fintech) &amp; Infrastructure</v>
      </c>
      <c r="F86" s="1" t="str" cm="1">
        <f t="array" ref="F86">_FV(A86,"Headquarters")</f>
        <v>5 Dakota Dr, LAKE SUCCESS, NY, 11042-1107 US</v>
      </c>
      <c r="G86" s="6" cm="1">
        <f t="array" ref="G86">_FV(A86,"Price")</f>
        <v>166.56</v>
      </c>
      <c r="H86" s="6" cm="1">
        <f t="array" ref="H86">_FV(A86,"Price (Extended hours)",TRUE)</f>
        <v>166.5575</v>
      </c>
      <c r="I86" s="6" cm="1">
        <f t="array" ref="I86">_FV(A86,"Change")</f>
        <v>-2.1</v>
      </c>
      <c r="J86" s="15" cm="1">
        <f t="array" ref="J86">_FV(A86,"Change (%)",TRUE)</f>
        <v>-1.2451E-2</v>
      </c>
      <c r="K86" s="6" cm="1">
        <f t="array" ref="K86">_FV(A86,"Change (Extended hours)",TRUE)</f>
        <v>-2.5000000000000001E-3</v>
      </c>
      <c r="L86" s="5" cm="1">
        <f t="array" ref="L86">_FV(A86,"Change % (Extended hours)",TRUE)</f>
        <v>-1.501E-5</v>
      </c>
      <c r="M86" s="6" cm="1">
        <f t="array" ref="M86">_FV(A86,"Open")</f>
        <v>168.14</v>
      </c>
      <c r="N86" s="6" cm="1">
        <f t="array" ref="N86">_FV(A86,"Previous close",TRUE)</f>
        <v>168.66</v>
      </c>
      <c r="O86" s="6" cm="1">
        <f t="array" ref="O86">_FV(A86,"Low")</f>
        <v>166.33</v>
      </c>
      <c r="P86" s="6">
        <f t="shared" si="2"/>
        <v>167.86500000000001</v>
      </c>
      <c r="Q86" s="6" cm="1">
        <f t="array" ref="Q86">_FV(A86,"High")</f>
        <v>169.4</v>
      </c>
      <c r="R86" s="6" cm="1">
        <f t="array" ref="R86">_FV(A86,"52 week low",TRUE)</f>
        <v>126.77</v>
      </c>
      <c r="S86" s="6">
        <f t="shared" si="3"/>
        <v>151.965</v>
      </c>
      <c r="T86" s="6" cm="1">
        <f t="array" ref="T86">_FV(A86,"52 week high",TRUE)</f>
        <v>177.16</v>
      </c>
      <c r="U86" s="1" cm="1">
        <f t="array" ref="U86">_FV(A86,"P/E",TRUE)</f>
        <v>36.336399999999998</v>
      </c>
      <c r="V86" s="7" cm="1">
        <f t="array" ref="V86">_FV(A86,"Beta")</f>
        <v>0.88090000000000002</v>
      </c>
      <c r="W86" s="6" cm="1">
        <f t="array" ref="W86">_FV(A86,"Market cap",TRUE)</f>
        <v>19349000000</v>
      </c>
      <c r="X86" s="22" cm="1">
        <f t="array" ref="X86">_FV(A86,"Volume")</f>
        <v>720685</v>
      </c>
      <c r="Y86" s="22" cm="1">
        <f t="array" ref="Y86">_FV(A86,"Volume average",TRUE)</f>
        <v>419533</v>
      </c>
      <c r="Z86" s="22" cm="1">
        <f t="array" ref="Z86">_FV(A86,"Shares outstanding",TRUE)</f>
        <v>116168300</v>
      </c>
    </row>
    <row r="87" spans="1:26" x14ac:dyDescent="0.25">
      <c r="A87" s="3" t="e" vm="91">
        <v>#VALUE!</v>
      </c>
      <c r="B87" t="str" cm="1">
        <f t="array" ref="B87">_FV(A87,"Official name",TRUE)</f>
        <v>BROWN-FORMAN CORPORATION</v>
      </c>
      <c r="C87" t="str" cm="1">
        <f t="array" ref="C87">"$"&amp;_FV(A87,"Ticker symbol",TRUE)</f>
        <v>$BF.B</v>
      </c>
      <c r="D87" s="1" t="str" cm="1">
        <f t="array" ref="D87">_FV(A87,"Exchange abbreviation",TRUE)</f>
        <v>XNYS</v>
      </c>
      <c r="E87" s="1" t="str" cm="1">
        <f t="array" ref="E87">_FV(A87,"Industry")</f>
        <v>Beverages</v>
      </c>
      <c r="F87" s="1" t="str" cm="1">
        <f t="array" ref="F87">_FV(A87,"Headquarters")</f>
        <v>850 DIXIE HWY, LOUISVILLE, KY, 40210-1038 US</v>
      </c>
      <c r="G87" s="6" cm="1">
        <f t="array" ref="G87">_FV(A87,"Price")</f>
        <v>69.53</v>
      </c>
      <c r="H87" s="6" cm="1">
        <f t="array" ref="H87">_FV(A87,"Price (Extended hours)",TRUE)</f>
        <v>69.739999999999995</v>
      </c>
      <c r="I87" s="6" cm="1">
        <f t="array" ref="I87">_FV(A87,"Change")</f>
        <v>-1.27</v>
      </c>
      <c r="J87" s="15" cm="1">
        <f t="array" ref="J87">_FV(A87,"Change (%)",TRUE)</f>
        <v>-1.7937999999999999E-2</v>
      </c>
      <c r="K87" s="6" cm="1">
        <f t="array" ref="K87">_FV(A87,"Change (Extended hours)",TRUE)</f>
        <v>0.21</v>
      </c>
      <c r="L87" s="5" cm="1">
        <f t="array" ref="L87">_FV(A87,"Change % (Extended hours)",TRUE)</f>
        <v>3.0200000000000001E-3</v>
      </c>
      <c r="M87" s="6" cm="1">
        <f t="array" ref="M87">_FV(A87,"Open")</f>
        <v>70.400000000000006</v>
      </c>
      <c r="N87" s="6" cm="1">
        <f t="array" ref="N87">_FV(A87,"Previous close",TRUE)</f>
        <v>70.8</v>
      </c>
      <c r="O87" s="6" cm="1">
        <f t="array" ref="O87">_FV(A87,"Low")</f>
        <v>69.48</v>
      </c>
      <c r="P87" s="6">
        <f t="shared" si="2"/>
        <v>69.974999999999994</v>
      </c>
      <c r="Q87" s="6" cm="1">
        <f t="array" ref="Q87">_FV(A87,"High")</f>
        <v>70.47</v>
      </c>
      <c r="R87" s="6" cm="1">
        <f t="array" ref="R87">_FV(A87,"52 week low",TRUE)</f>
        <v>67.739999999999995</v>
      </c>
      <c r="S87" s="6">
        <f t="shared" si="3"/>
        <v>74.989999999999995</v>
      </c>
      <c r="T87" s="6" cm="1">
        <f t="array" ref="T87">_FV(A87,"52 week high",TRUE)</f>
        <v>82.24</v>
      </c>
      <c r="U87" s="1" cm="1">
        <f t="array" ref="U87">_FV(A87,"P/E",TRUE)</f>
        <v>44.260199999999998</v>
      </c>
      <c r="V87" s="7" cm="1">
        <f t="array" ref="V87">_FV(A87,"Beta")</f>
        <v>0.80640000000000001</v>
      </c>
      <c r="W87" s="6" cm="1">
        <f t="array" ref="W87">_FV(A87,"Market cap",TRUE)</f>
        <v>32613010000</v>
      </c>
      <c r="X87" s="22" cm="1">
        <f t="array" ref="X87">_FV(A87,"Volume")</f>
        <v>3033650</v>
      </c>
      <c r="Y87" s="22" cm="1">
        <f t="array" ref="Y87">_FV(A87,"Volume average",TRUE)</f>
        <v>942522</v>
      </c>
      <c r="Z87" s="22" cm="1">
        <f t="array" ref="Z87">_FV(A87,"Shares outstanding",TRUE)</f>
        <v>478852700</v>
      </c>
    </row>
    <row r="88" spans="1:26" x14ac:dyDescent="0.25">
      <c r="A88" s="3" t="e" vm="92">
        <v>#VALUE!</v>
      </c>
      <c r="B88" t="str" cm="1">
        <f t="array" ref="B88">_FV(A88,"Official name",TRUE)</f>
        <v>C.H. ROBINSON WORLDWIDE, INC.</v>
      </c>
      <c r="C88" t="str" cm="1">
        <f t="array" ref="C88">"$"&amp;_FV(A88,"Ticker symbol",TRUE)</f>
        <v>$CHRW</v>
      </c>
      <c r="D88" s="1" t="str" cm="1">
        <f t="array" ref="D88">_FV(A88,"Exchange abbreviation",TRUE)</f>
        <v>XNAS</v>
      </c>
      <c r="E88" s="1" t="str" cm="1">
        <f t="array" ref="E88">_FV(A88,"Industry")</f>
        <v>Freight &amp; Logistics Services</v>
      </c>
      <c r="F88" s="1" t="str" cm="1">
        <f t="array" ref="F88">_FV(A88,"Headquarters")</f>
        <v>14701 Charlson Rd, EDEN PRAIRIE, MN, 55347-5076 US</v>
      </c>
      <c r="G88" s="6" cm="1">
        <f t="array" ref="G88">_FV(A88,"Price")</f>
        <v>87.44</v>
      </c>
      <c r="H88" s="6" cm="1">
        <f t="array" ref="H88">_FV(A88,"Price (Extended hours)",TRUE)</f>
        <v>87.99</v>
      </c>
      <c r="I88" s="6" cm="1">
        <f t="array" ref="I88">_FV(A88,"Change")</f>
        <v>-2.83</v>
      </c>
      <c r="J88" s="15" cm="1">
        <f t="array" ref="J88">_FV(A88,"Change (%)",TRUE)</f>
        <v>-3.1349999999999996E-2</v>
      </c>
      <c r="K88" s="6" cm="1">
        <f t="array" ref="K88">_FV(A88,"Change (Extended hours)",TRUE)</f>
        <v>0.55000000000000004</v>
      </c>
      <c r="L88" s="5" cm="1">
        <f t="array" ref="L88">_FV(A88,"Change % (Extended hours)",TRUE)</f>
        <v>6.2900000000000005E-3</v>
      </c>
      <c r="M88" s="6" cm="1">
        <f t="array" ref="M88">_FV(A88,"Open")</f>
        <v>89.8</v>
      </c>
      <c r="N88" s="6" cm="1">
        <f t="array" ref="N88">_FV(A88,"Previous close",TRUE)</f>
        <v>90.27</v>
      </c>
      <c r="O88" s="6" cm="1">
        <f t="array" ref="O88">_FV(A88,"Low")</f>
        <v>86.87</v>
      </c>
      <c r="P88" s="6">
        <f t="shared" si="2"/>
        <v>88.335000000000008</v>
      </c>
      <c r="Q88" s="6" cm="1">
        <f t="array" ref="Q88">_FV(A88,"High")</f>
        <v>89.8</v>
      </c>
      <c r="R88" s="6" cm="1">
        <f t="array" ref="R88">_FV(A88,"52 week low",TRUE)</f>
        <v>84.67</v>
      </c>
      <c r="S88" s="6">
        <f t="shared" si="3"/>
        <v>95.710000000000008</v>
      </c>
      <c r="T88" s="6" cm="1">
        <f t="array" ref="T88">_FV(A88,"52 week high",TRUE)</f>
        <v>106.75</v>
      </c>
      <c r="U88" s="1" cm="1">
        <f t="array" ref="U88">_FV(A88,"P/E",TRUE)</f>
        <v>18.830100000000002</v>
      </c>
      <c r="V88" s="7" cm="1">
        <f t="array" ref="V88">_FV(A88,"Beta")</f>
        <v>0.72309999999999997</v>
      </c>
      <c r="W88" s="6" cm="1">
        <f t="array" ref="W88">_FV(A88,"Market cap",TRUE)</f>
        <v>11516880000</v>
      </c>
      <c r="X88" s="22" cm="1">
        <f t="array" ref="X88">_FV(A88,"Volume")</f>
        <v>4927193</v>
      </c>
      <c r="Y88" s="22" cm="1">
        <f t="array" ref="Y88">_FV(A88,"Volume average",TRUE)</f>
        <v>941707</v>
      </c>
      <c r="Z88" s="22" cm="1">
        <f t="array" ref="Z88">_FV(A88,"Shares outstanding",TRUE)</f>
        <v>131711700</v>
      </c>
    </row>
    <row r="89" spans="1:26" x14ac:dyDescent="0.25">
      <c r="A89" s="3" t="e" vm="93">
        <v>#VALUE!</v>
      </c>
      <c r="B89" t="str" cm="1">
        <f t="array" ref="B89">_FV(A89,"Official name",TRUE)</f>
        <v>CABOT OIL &amp; GAS CORPORATION</v>
      </c>
      <c r="C89" t="str" cm="1">
        <f t="array" ref="C89">"$"&amp;_FV(A89,"Ticker symbol",TRUE)</f>
        <v>$COG</v>
      </c>
      <c r="D89" s="1" t="str" cm="1">
        <f t="array" ref="D89">_FV(A89,"Exchange abbreviation",TRUE)</f>
        <v>XNYS</v>
      </c>
      <c r="E89" s="1" t="str" cm="1">
        <f t="array" ref="E89">_FV(A89,"Industry")</f>
        <v>Oil &amp; Gas</v>
      </c>
      <c r="F89" s="1" t="str" cm="1">
        <f t="array" ref="F89">_FV(A89,"Headquarters")</f>
        <v>840 Gessner Rd Ste 1400, HOUSTON, TX, 77024-4152 US</v>
      </c>
      <c r="G89" s="6" cm="1">
        <f t="array" ref="G89">_FV(A89,"Price")</f>
        <v>19.41</v>
      </c>
      <c r="H89" s="6" cm="1">
        <f t="array" ref="H89">_FV(A89,"Price (Extended hours)",TRUE)</f>
        <v>19.420000000000002</v>
      </c>
      <c r="I89" s="6" cm="1">
        <f t="array" ref="I89">_FV(A89,"Change")</f>
        <v>0.04</v>
      </c>
      <c r="J89" s="15" cm="1">
        <f t="array" ref="J89">_FV(A89,"Change (%)",TRUE)</f>
        <v>2.065E-3</v>
      </c>
      <c r="K89" s="6" cm="1">
        <f t="array" ref="K89">_FV(A89,"Change (Extended hours)",TRUE)</f>
        <v>0.01</v>
      </c>
      <c r="L89" s="5" cm="1">
        <f t="array" ref="L89">_FV(A89,"Change % (Extended hours)",TRUE)</f>
        <v>5.1520000000000005E-4</v>
      </c>
      <c r="M89" s="6" cm="1">
        <f t="array" ref="M89">_FV(A89,"Open")</f>
        <v>19.440000000000001</v>
      </c>
      <c r="N89" s="6" cm="1">
        <f t="array" ref="N89">_FV(A89,"Previous close",TRUE)</f>
        <v>19.37</v>
      </c>
      <c r="O89" s="6" cm="1">
        <f t="array" ref="O89">_FV(A89,"Low")</f>
        <v>19.285</v>
      </c>
      <c r="P89" s="6">
        <f t="shared" si="2"/>
        <v>19.447499999999998</v>
      </c>
      <c r="Q89" s="6" cm="1">
        <f t="array" ref="Q89">_FV(A89,"High")</f>
        <v>19.61</v>
      </c>
      <c r="R89" s="6" cm="1">
        <f t="array" ref="R89">_FV(A89,"52 week low",TRUE)</f>
        <v>14.28</v>
      </c>
      <c r="S89" s="6">
        <f t="shared" si="3"/>
        <v>17.305</v>
      </c>
      <c r="T89" s="6" cm="1">
        <f t="array" ref="T89">_FV(A89,"52 week high",TRUE)</f>
        <v>20.329999999999998</v>
      </c>
      <c r="U89" s="1" cm="1">
        <f t="array" ref="U89">_FV(A89,"P/E",TRUE)</f>
        <v>28.463899999999999</v>
      </c>
      <c r="V89" s="7" cm="1">
        <f t="array" ref="V89">_FV(A89,"Beta")</f>
        <v>9.9500000000000005E-2</v>
      </c>
      <c r="W89" s="6" cm="1">
        <f t="array" ref="W89">_FV(A89,"Market cap",TRUE)</f>
        <v>7757482000</v>
      </c>
      <c r="X89" s="22" cm="1">
        <f t="array" ref="X89">_FV(A89,"Volume")</f>
        <v>14756737</v>
      </c>
      <c r="Y89" s="22" cm="1">
        <f t="array" ref="Y89">_FV(A89,"Volume average",TRUE)</f>
        <v>8705690</v>
      </c>
      <c r="Z89" s="22" cm="1">
        <f t="array" ref="Z89">_FV(A89,"Shares outstanding",TRUE)</f>
        <v>399664200</v>
      </c>
    </row>
    <row r="90" spans="1:26" x14ac:dyDescent="0.25">
      <c r="A90" s="3" t="e" vm="94">
        <v>#VALUE!</v>
      </c>
      <c r="B90" t="str" cm="1">
        <f t="array" ref="B90">_FV(A90,"Official name",TRUE)</f>
        <v>CADENCE DESIGN SYSTEMS, INC.</v>
      </c>
      <c r="C90" t="str" cm="1">
        <f t="array" ref="C90">"$"&amp;_FV(A90,"Ticker symbol",TRUE)</f>
        <v>$CDNS</v>
      </c>
      <c r="D90" s="1" t="str" cm="1">
        <f t="array" ref="D90">_FV(A90,"Exchange abbreviation",TRUE)</f>
        <v>XNAS</v>
      </c>
      <c r="E90" s="1" t="str" cm="1">
        <f t="array" ref="E90">_FV(A90,"Industry")</f>
        <v>Software &amp; IT Services</v>
      </c>
      <c r="F90" s="1" t="str" cm="1">
        <f t="array" ref="F90">_FV(A90,"Headquarters")</f>
        <v>2655 Seely Ave, SAN JOSE, CA, 95134-1931 US</v>
      </c>
      <c r="G90" s="6" cm="1">
        <f t="array" ref="G90">_FV(A90,"Price")</f>
        <v>163.63</v>
      </c>
      <c r="H90" s="6" cm="1">
        <f t="array" ref="H90">_FV(A90,"Price (Extended hours)",TRUE)</f>
        <v>163.63</v>
      </c>
      <c r="I90" s="6" cm="1">
        <f t="array" ref="I90">_FV(A90,"Change")</f>
        <v>-3.98</v>
      </c>
      <c r="J90" s="15" cm="1">
        <f t="array" ref="J90">_FV(A90,"Change (%)",TRUE)</f>
        <v>-2.3746E-2</v>
      </c>
      <c r="K90" s="6" cm="1">
        <f t="array" ref="K90">_FV(A90,"Change (Extended hours)",TRUE)</f>
        <v>0</v>
      </c>
      <c r="L90" s="5" cm="1">
        <f t="array" ref="L90">_FV(A90,"Change % (Extended hours)",TRUE)</f>
        <v>0</v>
      </c>
      <c r="M90" s="6" cm="1">
        <f t="array" ref="M90">_FV(A90,"Open")</f>
        <v>167</v>
      </c>
      <c r="N90" s="6" cm="1">
        <f t="array" ref="N90">_FV(A90,"Previous close",TRUE)</f>
        <v>167.61</v>
      </c>
      <c r="O90" s="6" cm="1">
        <f t="array" ref="O90">_FV(A90,"Low")</f>
        <v>162.46</v>
      </c>
      <c r="P90" s="6">
        <f t="shared" si="2"/>
        <v>164.74250000000001</v>
      </c>
      <c r="Q90" s="6" cm="1">
        <f t="array" ref="Q90">_FV(A90,"High")</f>
        <v>167.02500000000001</v>
      </c>
      <c r="R90" s="6" cm="1">
        <f t="array" ref="R90">_FV(A90,"52 week low",TRUE)</f>
        <v>97.45</v>
      </c>
      <c r="S90" s="6">
        <f t="shared" si="3"/>
        <v>133.03</v>
      </c>
      <c r="T90" s="6" cm="1">
        <f t="array" ref="T90">_FV(A90,"52 week high",TRUE)</f>
        <v>168.61</v>
      </c>
      <c r="U90" s="1" cm="1">
        <f t="array" ref="U90">_FV(A90,"P/E",TRUE)</f>
        <v>69.116100000000003</v>
      </c>
      <c r="V90" s="7" cm="1">
        <f t="array" ref="V90">_FV(A90,"Beta")</f>
        <v>1.0244</v>
      </c>
      <c r="W90" s="6" cm="1">
        <f t="array" ref="W90">_FV(A90,"Market cap",TRUE)</f>
        <v>45289510000</v>
      </c>
      <c r="X90" s="22" cm="1">
        <f t="array" ref="X90">_FV(A90,"Volume")</f>
        <v>2759104</v>
      </c>
      <c r="Y90" s="22" cm="1">
        <f t="array" ref="Y90">_FV(A90,"Volume average",TRUE)</f>
        <v>997673</v>
      </c>
      <c r="Z90" s="22" cm="1">
        <f t="array" ref="Z90">_FV(A90,"Shares outstanding",TRUE)</f>
        <v>276780000</v>
      </c>
    </row>
    <row r="91" spans="1:26" x14ac:dyDescent="0.25">
      <c r="A91" s="3" t="e" vm="95">
        <v>#VALUE!</v>
      </c>
      <c r="B91" t="str" cm="1">
        <f t="array" ref="B91">_FV(A91,"Official name",TRUE)</f>
        <v>CAMPBELL SOUP COMPANY</v>
      </c>
      <c r="C91" t="str" cm="1">
        <f t="array" ref="C91">"$"&amp;_FV(A91,"Ticker symbol",TRUE)</f>
        <v>$CPB</v>
      </c>
      <c r="D91" s="1" t="str" cm="1">
        <f t="array" ref="D91">_FV(A91,"Exchange abbreviation",TRUE)</f>
        <v>XNYS</v>
      </c>
      <c r="E91" s="1" t="str" cm="1">
        <f t="array" ref="E91">_FV(A91,"Industry")</f>
        <v>Food &amp; Tobacco</v>
      </c>
      <c r="F91" s="1" t="str" cm="1">
        <f t="array" ref="F91">_FV(A91,"Headquarters")</f>
        <v>Campbell Pl, CAMDEN, NJ, 08103 US</v>
      </c>
      <c r="G91" s="6" cm="1">
        <f t="array" ref="G91">_FV(A91,"Price")</f>
        <v>43.19</v>
      </c>
      <c r="H91" s="6" cm="1">
        <f t="array" ref="H91">_FV(A91,"Price (Extended hours)",TRUE)</f>
        <v>43.41</v>
      </c>
      <c r="I91" s="6" cm="1">
        <f t="array" ref="I91">_FV(A91,"Change")</f>
        <v>-0.33</v>
      </c>
      <c r="J91" s="15" cm="1">
        <f t="array" ref="J91">_FV(A91,"Change (%)",TRUE)</f>
        <v>-7.5829999999999995E-3</v>
      </c>
      <c r="K91" s="6" cm="1">
        <f t="array" ref="K91">_FV(A91,"Change (Extended hours)",TRUE)</f>
        <v>0.22</v>
      </c>
      <c r="L91" s="5" cm="1">
        <f t="array" ref="L91">_FV(A91,"Change % (Extended hours)",TRUE)</f>
        <v>5.0939999999999996E-3</v>
      </c>
      <c r="M91" s="6" cm="1">
        <f t="array" ref="M91">_FV(A91,"Open")</f>
        <v>43.4</v>
      </c>
      <c r="N91" s="6" cm="1">
        <f t="array" ref="N91">_FV(A91,"Previous close",TRUE)</f>
        <v>43.52</v>
      </c>
      <c r="O91" s="6" cm="1">
        <f t="array" ref="O91">_FV(A91,"Low")</f>
        <v>43.075000000000003</v>
      </c>
      <c r="P91" s="6">
        <f t="shared" si="2"/>
        <v>43.387500000000003</v>
      </c>
      <c r="Q91" s="6" cm="1">
        <f t="array" ref="Q91">_FV(A91,"High")</f>
        <v>43.7</v>
      </c>
      <c r="R91" s="6" cm="1">
        <f t="array" ref="R91">_FV(A91,"52 week low",TRUE)</f>
        <v>40.049999999999997</v>
      </c>
      <c r="S91" s="6">
        <f t="shared" si="3"/>
        <v>46.91</v>
      </c>
      <c r="T91" s="6" cm="1">
        <f t="array" ref="T91">_FV(A91,"52 week high",TRUE)</f>
        <v>53.77</v>
      </c>
      <c r="U91" s="1" cm="1">
        <f t="array" ref="U91">_FV(A91,"P/E",TRUE)</f>
        <v>13.1426</v>
      </c>
      <c r="V91" s="7" cm="1">
        <f t="array" ref="V91">_FV(A91,"Beta")</f>
        <v>0.54990000000000006</v>
      </c>
      <c r="W91" s="6" cm="1">
        <f t="array" ref="W91">_FV(A91,"Market cap",TRUE)</f>
        <v>13088790000</v>
      </c>
      <c r="X91" s="22" cm="1">
        <f t="array" ref="X91">_FV(A91,"Volume")</f>
        <v>9252206</v>
      </c>
      <c r="Y91" s="22" cm="1">
        <f t="array" ref="Y91">_FV(A91,"Volume average",TRUE)</f>
        <v>3361588</v>
      </c>
      <c r="Z91" s="22" cm="1">
        <f t="array" ref="Z91">_FV(A91,"Shares outstanding",TRUE)</f>
        <v>303051500</v>
      </c>
    </row>
    <row r="92" spans="1:26" x14ac:dyDescent="0.25">
      <c r="A92" s="3" t="e" vm="96">
        <v>#VALUE!</v>
      </c>
      <c r="B92" t="str" cm="1">
        <f t="array" ref="B92">_FV(A92,"Official name",TRUE)</f>
        <v>CAPITAL ONE FINANCIAL CORPORATION</v>
      </c>
      <c r="C92" t="str" cm="1">
        <f t="array" ref="C92">"$"&amp;_FV(A92,"Ticker symbol",TRUE)</f>
        <v>$COF</v>
      </c>
      <c r="D92" s="1" t="str" cm="1">
        <f t="array" ref="D92">_FV(A92,"Exchange abbreviation",TRUE)</f>
        <v>XNYS</v>
      </c>
      <c r="E92" s="1" t="str" cm="1">
        <f t="array" ref="E92">_FV(A92,"Industry")</f>
        <v>Banking Services</v>
      </c>
      <c r="F92" s="1" t="str" cm="1">
        <f t="array" ref="F92">_FV(A92,"Headquarters")</f>
        <v>1680 Capital One Dr Ste 1400, MC LEAN, VA, 22102-3407 US</v>
      </c>
      <c r="G92" s="6" cm="1">
        <f t="array" ref="G92">_FV(A92,"Price")</f>
        <v>159.57</v>
      </c>
      <c r="H92" s="6" cm="1">
        <f t="array" ref="H92">_FV(A92,"Price (Extended hours)",TRUE)</f>
        <v>159</v>
      </c>
      <c r="I92" s="6" cm="1">
        <f t="array" ref="I92">_FV(A92,"Change")</f>
        <v>-0.6</v>
      </c>
      <c r="J92" s="15" cm="1">
        <f t="array" ref="J92">_FV(A92,"Change (%)",TRUE)</f>
        <v>-3.7459999999999998E-3</v>
      </c>
      <c r="K92" s="6" cm="1">
        <f t="array" ref="K92">_FV(A92,"Change (Extended hours)",TRUE)</f>
        <v>-0.56999999999999995</v>
      </c>
      <c r="L92" s="5" cm="1">
        <f t="array" ref="L92">_FV(A92,"Change % (Extended hours)",TRUE)</f>
        <v>-3.5720000000000001E-3</v>
      </c>
      <c r="M92" s="6" cm="1">
        <f t="array" ref="M92">_FV(A92,"Open")</f>
        <v>159.1</v>
      </c>
      <c r="N92" s="6" cm="1">
        <f t="array" ref="N92">_FV(A92,"Previous close",TRUE)</f>
        <v>160.16999999999999</v>
      </c>
      <c r="O92" s="6" cm="1">
        <f t="array" ref="O92">_FV(A92,"Low")</f>
        <v>158.44999999999999</v>
      </c>
      <c r="P92" s="6">
        <f t="shared" si="2"/>
        <v>159.80000000000001</v>
      </c>
      <c r="Q92" s="6" cm="1">
        <f t="array" ref="Q92">_FV(A92,"High")</f>
        <v>161.15</v>
      </c>
      <c r="R92" s="6" cm="1">
        <f t="array" ref="R92">_FV(A92,"52 week low",TRUE)</f>
        <v>66.215800000000002</v>
      </c>
      <c r="S92" s="6">
        <f t="shared" si="3"/>
        <v>122.0829</v>
      </c>
      <c r="T92" s="6" cm="1">
        <f t="array" ref="T92">_FV(A92,"52 week high",TRUE)</f>
        <v>177.95</v>
      </c>
      <c r="U92" s="1" cm="1">
        <f t="array" ref="U92">_FV(A92,"P/E",TRUE)</f>
        <v>6.3959999999999999</v>
      </c>
      <c r="V92" s="7" cm="1">
        <f t="array" ref="V92">_FV(A92,"Beta")</f>
        <v>1.7742</v>
      </c>
      <c r="W92" s="6" cm="1">
        <f t="array" ref="W92">_FV(A92,"Market cap",TRUE)</f>
        <v>71186380000</v>
      </c>
      <c r="X92" s="22" cm="1">
        <f t="array" ref="X92">_FV(A92,"Volume")</f>
        <v>4829969</v>
      </c>
      <c r="Y92" s="22" cm="1">
        <f t="array" ref="Y92">_FV(A92,"Volume average",TRUE)</f>
        <v>2823559</v>
      </c>
      <c r="Z92" s="22" cm="1">
        <f t="array" ref="Z92">_FV(A92,"Shares outstanding",TRUE)</f>
        <v>446113800</v>
      </c>
    </row>
    <row r="93" spans="1:26" x14ac:dyDescent="0.25">
      <c r="A93" s="3" t="e" vm="97">
        <v>#VALUE!</v>
      </c>
      <c r="B93" t="str" cm="1">
        <f t="array" ref="B93">_FV(A93,"Official name",TRUE)</f>
        <v>Capri Holdings Limited</v>
      </c>
      <c r="C93" t="str" cm="1">
        <f t="array" ref="C93">"$"&amp;_FV(A93,"Ticker symbol",TRUE)</f>
        <v>$CPRI</v>
      </c>
      <c r="D93" s="1" t="str" cm="1">
        <f t="array" ref="D93">_FV(A93,"Exchange abbreviation",TRUE)</f>
        <v>XNYS</v>
      </c>
      <c r="E93" s="1" t="str" cm="1">
        <f t="array" ref="E93">_FV(A93,"Industry")</f>
        <v>Specialty Retailers</v>
      </c>
      <c r="F93" s="1" t="str" cm="1">
        <f t="array" ref="F93">_FV(A93,"Headquarters")</f>
        <v>33 Kingsway, LONDON, UNITED KINGDOM-NA, WC2B 6UF GB</v>
      </c>
      <c r="G93" s="6" cm="1">
        <f t="array" ref="G93">_FV(A93,"Price")</f>
        <v>52.64</v>
      </c>
      <c r="H93" s="6" cm="1">
        <f t="array" ref="H93">_FV(A93,"Price (Extended hours)",TRUE)</f>
        <v>52.56</v>
      </c>
      <c r="I93" s="6" cm="1">
        <f t="array" ref="I93">_FV(A93,"Change")</f>
        <v>-0.16</v>
      </c>
      <c r="J93" s="15" cm="1">
        <f t="array" ref="J93">_FV(A93,"Change (%)",TRUE)</f>
        <v>-3.0299999999999997E-3</v>
      </c>
      <c r="K93" s="6" cm="1">
        <f t="array" ref="K93">_FV(A93,"Change (Extended hours)",TRUE)</f>
        <v>-0.08</v>
      </c>
      <c r="L93" s="5" cm="1">
        <f t="array" ref="L93">_FV(A93,"Change % (Extended hours)",TRUE)</f>
        <v>-1.5199999999999999E-3</v>
      </c>
      <c r="M93" s="6" cm="1">
        <f t="array" ref="M93">_FV(A93,"Open")</f>
        <v>52.82</v>
      </c>
      <c r="N93" s="6" cm="1">
        <f t="array" ref="N93">_FV(A93,"Previous close",TRUE)</f>
        <v>52.8</v>
      </c>
      <c r="O93" s="6" cm="1">
        <f t="array" ref="O93">_FV(A93,"Low")</f>
        <v>51.87</v>
      </c>
      <c r="P93" s="6">
        <f t="shared" si="2"/>
        <v>52.754999999999995</v>
      </c>
      <c r="Q93" s="6" cm="1">
        <f t="array" ref="Q93">_FV(A93,"High")</f>
        <v>53.64</v>
      </c>
      <c r="R93" s="6" cm="1">
        <f t="array" ref="R93">_FV(A93,"52 week low",TRUE)</f>
        <v>17.11</v>
      </c>
      <c r="S93" s="6">
        <f t="shared" si="3"/>
        <v>39.18</v>
      </c>
      <c r="T93" s="6" cm="1">
        <f t="array" ref="T93">_FV(A93,"52 week high",TRUE)</f>
        <v>61.25</v>
      </c>
      <c r="U93" s="1" cm="1">
        <f t="array" ref="U93">_FV(A93,"P/E",TRUE)</f>
        <v>24.163399999999999</v>
      </c>
      <c r="V93" s="7" cm="1">
        <f t="array" ref="V93">_FV(A93,"Beta")</f>
        <v>2.5163000000000002</v>
      </c>
      <c r="W93" s="6" cm="1">
        <f t="array" ref="W93">_FV(A93,"Market cap",TRUE)</f>
        <v>8002042000</v>
      </c>
      <c r="X93" s="22" cm="1">
        <f t="array" ref="X93">_FV(A93,"Volume")</f>
        <v>2337865</v>
      </c>
      <c r="Y93" s="22" cm="1">
        <f t="array" ref="Y93">_FV(A93,"Volume average",TRUE)</f>
        <v>1686659</v>
      </c>
      <c r="Z93" s="22" cm="1">
        <f t="array" ref="Z93">_FV(A93,"Shares outstanding",TRUE)</f>
        <v>152014500</v>
      </c>
    </row>
    <row r="94" spans="1:26" x14ac:dyDescent="0.25">
      <c r="A94" s="3" t="e" vm="98">
        <v>#VALUE!</v>
      </c>
      <c r="B94" t="str" cm="1">
        <f t="array" ref="B94">_FV(A94,"Official name",TRUE)</f>
        <v>CARDINAL HEALTH, INC.</v>
      </c>
      <c r="C94" t="str" cm="1">
        <f t="array" ref="C94">"$"&amp;_FV(A94,"Ticker symbol",TRUE)</f>
        <v>$CAH</v>
      </c>
      <c r="D94" s="1" t="str" cm="1">
        <f t="array" ref="D94">_FV(A94,"Exchange abbreviation",TRUE)</f>
        <v>XNYS</v>
      </c>
      <c r="E94" s="1" t="str" cm="1">
        <f t="array" ref="E94">_FV(A94,"Industry")</f>
        <v>Food &amp; Drug Retailing</v>
      </c>
      <c r="F94" s="1" t="str" cm="1">
        <f t="array" ref="F94">_FV(A94,"Headquarters")</f>
        <v>7000 Cardinal Pl, DUBLIN, OH, 43017-1091 US</v>
      </c>
      <c r="G94" s="6" cm="1">
        <f t="array" ref="G94">_FV(A94,"Price")</f>
        <v>52.57</v>
      </c>
      <c r="H94" s="6" cm="1">
        <f t="array" ref="H94">_FV(A94,"Price (Extended hours)",TRUE)</f>
        <v>52.57</v>
      </c>
      <c r="I94" s="6" cm="1">
        <f t="array" ref="I94">_FV(A94,"Change")</f>
        <v>-0.16</v>
      </c>
      <c r="J94" s="15" cm="1">
        <f t="array" ref="J94">_FV(A94,"Change (%)",TRUE)</f>
        <v>-3.0340000000000002E-3</v>
      </c>
      <c r="K94" s="6" cm="1">
        <f t="array" ref="K94">_FV(A94,"Change (Extended hours)",TRUE)</f>
        <v>0</v>
      </c>
      <c r="L94" s="5" cm="1">
        <f t="array" ref="L94">_FV(A94,"Change % (Extended hours)",TRUE)</f>
        <v>0</v>
      </c>
      <c r="M94" s="6" cm="1">
        <f t="array" ref="M94">_FV(A94,"Open")</f>
        <v>52.59</v>
      </c>
      <c r="N94" s="6" cm="1">
        <f t="array" ref="N94">_FV(A94,"Previous close",TRUE)</f>
        <v>52.73</v>
      </c>
      <c r="O94" s="6" cm="1">
        <f t="array" ref="O94">_FV(A94,"Low")</f>
        <v>52.35</v>
      </c>
      <c r="P94" s="6">
        <f t="shared" si="2"/>
        <v>52.907499999999999</v>
      </c>
      <c r="Q94" s="6" cm="1">
        <f t="array" ref="Q94">_FV(A94,"High")</f>
        <v>53.465000000000003</v>
      </c>
      <c r="R94" s="6" cm="1">
        <f t="array" ref="R94">_FV(A94,"52 week low",TRUE)</f>
        <v>44.65</v>
      </c>
      <c r="S94" s="6">
        <f t="shared" si="3"/>
        <v>53.805</v>
      </c>
      <c r="T94" s="6" cm="1">
        <f t="array" ref="T94">_FV(A94,"52 week high",TRUE)</f>
        <v>62.96</v>
      </c>
      <c r="U94" s="1" cm="1">
        <f t="array" ref="U94">_FV(A94,"P/E",TRUE)</f>
        <v>25.497599999999998</v>
      </c>
      <c r="V94" s="7" cm="1">
        <f t="array" ref="V94">_FV(A94,"Beta")</f>
        <v>1.0418000000000001</v>
      </c>
      <c r="W94" s="6" cm="1">
        <f t="array" ref="W94">_FV(A94,"Market cap",TRUE)</f>
        <v>15268500000</v>
      </c>
      <c r="X94" s="22" cm="1">
        <f t="array" ref="X94">_FV(A94,"Volume")</f>
        <v>7119385</v>
      </c>
      <c r="Y94" s="22" cm="1">
        <f t="array" ref="Y94">_FV(A94,"Volume average",TRUE)</f>
        <v>2189539</v>
      </c>
      <c r="Z94" s="22" cm="1">
        <f t="array" ref="Z94">_FV(A94,"Shares outstanding",TRUE)</f>
        <v>290441400</v>
      </c>
    </row>
    <row r="95" spans="1:26" x14ac:dyDescent="0.25">
      <c r="A95" s="3" t="e" vm="99">
        <v>#VALUE!</v>
      </c>
      <c r="B95" t="str" cm="1">
        <f t="array" ref="B95">_FV(A95,"Official name",TRUE)</f>
        <v>CARMAX, INC.</v>
      </c>
      <c r="C95" t="str" cm="1">
        <f t="array" ref="C95">"$"&amp;_FV(A95,"Ticker symbol",TRUE)</f>
        <v>$KMX</v>
      </c>
      <c r="D95" s="1" t="str" cm="1">
        <f t="array" ref="D95">_FV(A95,"Exchange abbreviation",TRUE)</f>
        <v>XNYS</v>
      </c>
      <c r="E95" s="1" t="str" cm="1">
        <f t="array" ref="E95">_FV(A95,"Industry")</f>
        <v>Specialty Retailers</v>
      </c>
      <c r="F95" s="1" t="str" cm="1">
        <f t="array" ref="F95">_FV(A95,"Headquarters")</f>
        <v>12800 Tuckahoe Creek Pkwy, RICHMOND, VA, 23238-1115 US</v>
      </c>
      <c r="G95" s="6" cm="1">
        <f t="array" ref="G95">_FV(A95,"Price")</f>
        <v>140.29</v>
      </c>
      <c r="H95" s="6" cm="1">
        <f t="array" ref="H95">_FV(A95,"Price (Extended hours)",TRUE)</f>
        <v>139.65</v>
      </c>
      <c r="I95" s="6" cm="1">
        <f t="array" ref="I95">_FV(A95,"Change")</f>
        <v>0.6</v>
      </c>
      <c r="J95" s="15" cm="1">
        <f t="array" ref="J95">_FV(A95,"Change (%)",TRUE)</f>
        <v>4.2950000000000002E-3</v>
      </c>
      <c r="K95" s="6" cm="1">
        <f t="array" ref="K95">_FV(A95,"Change (Extended hours)",TRUE)</f>
        <v>-0.64</v>
      </c>
      <c r="L95" s="5" cm="1">
        <f t="array" ref="L95">_FV(A95,"Change % (Extended hours)",TRUE)</f>
        <v>-4.5620000000000001E-3</v>
      </c>
      <c r="M95" s="6" cm="1">
        <f t="array" ref="M95">_FV(A95,"Open")</f>
        <v>139.03</v>
      </c>
      <c r="N95" s="6" cm="1">
        <f t="array" ref="N95">_FV(A95,"Previous close",TRUE)</f>
        <v>139.69</v>
      </c>
      <c r="O95" s="6" cm="1">
        <f t="array" ref="O95">_FV(A95,"Low")</f>
        <v>138.9</v>
      </c>
      <c r="P95" s="6">
        <f t="shared" si="2"/>
        <v>140.48950000000002</v>
      </c>
      <c r="Q95" s="6" cm="1">
        <f t="array" ref="Q95">_FV(A95,"High")</f>
        <v>142.07900000000001</v>
      </c>
      <c r="R95" s="6" cm="1">
        <f t="array" ref="R95">_FV(A95,"52 week low",TRUE)</f>
        <v>84.7</v>
      </c>
      <c r="S95" s="6">
        <f t="shared" si="3"/>
        <v>113.3895</v>
      </c>
      <c r="T95" s="6" cm="1">
        <f t="array" ref="T95">_FV(A95,"52 week high",TRUE)</f>
        <v>142.07900000000001</v>
      </c>
      <c r="U95" s="1" cm="1">
        <f t="array" ref="U95">_FV(A95,"P/E",TRUE)</f>
        <v>19.661000000000001</v>
      </c>
      <c r="V95" s="7" cm="1">
        <f t="array" ref="V95">_FV(A95,"Beta")</f>
        <v>1.5689</v>
      </c>
      <c r="W95" s="6" cm="1">
        <f t="array" ref="W95">_FV(A95,"Market cap",TRUE)</f>
        <v>22858160000</v>
      </c>
      <c r="X95" s="22" cm="1">
        <f t="array" ref="X95">_FV(A95,"Volume")</f>
        <v>1599664</v>
      </c>
      <c r="Y95" s="22" cm="1">
        <f t="array" ref="Y95">_FV(A95,"Volume average",TRUE)</f>
        <v>787802</v>
      </c>
      <c r="Z95" s="22" cm="1">
        <f t="array" ref="Z95">_FV(A95,"Shares outstanding",TRUE)</f>
        <v>162935100</v>
      </c>
    </row>
    <row r="96" spans="1:26" x14ac:dyDescent="0.25">
      <c r="A96" s="3" t="e" vm="100">
        <v>#VALUE!</v>
      </c>
      <c r="B96" t="str" cm="1">
        <f t="array" ref="B96">_FV(A96,"Official name",TRUE)</f>
        <v>Carnival Corp</v>
      </c>
      <c r="C96" t="str" cm="1">
        <f t="array" ref="C96">"$"&amp;_FV(A96,"Ticker symbol",TRUE)</f>
        <v>$CCL</v>
      </c>
      <c r="D96" s="1" t="str" cm="1">
        <f t="array" ref="D96">_FV(A96,"Exchange abbreviation",TRUE)</f>
        <v>XNYS</v>
      </c>
      <c r="E96" s="1" t="str" cm="1">
        <f t="array" ref="E96">_FV(A96,"Industry")</f>
        <v>Hotels &amp; Entertainment Services</v>
      </c>
      <c r="F96" s="1" t="str" cm="1">
        <f t="array" ref="F96">_FV(A96,"Headquarters")</f>
        <v>3655 NW 87th Ave, Po Box 1347, MIAMI, FL, 33178-2428 US</v>
      </c>
      <c r="G96" s="6" cm="1">
        <f t="array" ref="G96">_FV(A96,"Price")</f>
        <v>23.55</v>
      </c>
      <c r="H96" s="6" cm="1">
        <f t="array" ref="H96">_FV(A96,"Price (Extended hours)",TRUE)</f>
        <v>23.49</v>
      </c>
      <c r="I96" s="6" cm="1">
        <f t="array" ref="I96">_FV(A96,"Change")</f>
        <v>0.46</v>
      </c>
      <c r="J96" s="15" cm="1">
        <f t="array" ref="J96">_FV(A96,"Change (%)",TRUE)</f>
        <v>1.9921999999999999E-2</v>
      </c>
      <c r="K96" s="6" cm="1">
        <f t="array" ref="K96">_FV(A96,"Change (Extended hours)",TRUE)</f>
        <v>-0.06</v>
      </c>
      <c r="L96" s="5" cm="1">
        <f t="array" ref="L96">_FV(A96,"Change % (Extended hours)",TRUE)</f>
        <v>-2.5480000000000004E-3</v>
      </c>
      <c r="M96" s="6" cm="1">
        <f t="array" ref="M96">_FV(A96,"Open")</f>
        <v>23.21</v>
      </c>
      <c r="N96" s="6" cm="1">
        <f t="array" ref="N96">_FV(A96,"Previous close",TRUE)</f>
        <v>23.09</v>
      </c>
      <c r="O96" s="6" cm="1">
        <f t="array" ref="O96">_FV(A96,"Low")</f>
        <v>23.14</v>
      </c>
      <c r="P96" s="6">
        <f t="shared" si="2"/>
        <v>23.490000000000002</v>
      </c>
      <c r="Q96" s="6" cm="1">
        <f t="array" ref="Q96">_FV(A96,"High")</f>
        <v>23.84</v>
      </c>
      <c r="R96" s="6" cm="1">
        <f t="array" ref="R96">_FV(A96,"52 week low",TRUE)</f>
        <v>12.11</v>
      </c>
      <c r="S96" s="6">
        <f t="shared" si="3"/>
        <v>21.814999999999998</v>
      </c>
      <c r="T96" s="6" cm="1">
        <f t="array" ref="T96">_FV(A96,"52 week high",TRUE)</f>
        <v>31.52</v>
      </c>
      <c r="U96" s="1" cm="1">
        <f t="array" ref="U96">_FV(A96,"P/E",TRUE)</f>
        <v>0</v>
      </c>
      <c r="V96" s="7" cm="1">
        <f t="array" ref="V96">_FV(A96,"Beta")</f>
        <v>2.319</v>
      </c>
      <c r="W96" s="6" cm="1">
        <f t="array" ref="W96">_FV(A96,"Market cap",TRUE)</f>
        <v>26654930000</v>
      </c>
      <c r="X96" s="22" cm="1">
        <f t="array" ref="X96">_FV(A96,"Volume")</f>
        <v>33607783</v>
      </c>
      <c r="Y96" s="22" cm="1">
        <f t="array" ref="Y96">_FV(A96,"Volume average",TRUE)</f>
        <v>28743652</v>
      </c>
      <c r="Z96" s="22" cm="1">
        <f t="array" ref="Z96">_FV(A96,"Shares outstanding",TRUE)</f>
        <v>1146431000</v>
      </c>
    </row>
    <row r="97" spans="1:26" x14ac:dyDescent="0.25">
      <c r="A97" s="3" t="e" vm="101">
        <v>#VALUE!</v>
      </c>
      <c r="B97" t="str" cm="1">
        <f t="array" ref="B97">_FV(A97,"Official name",TRUE)</f>
        <v>CATERPILLAR INC.</v>
      </c>
      <c r="C97" t="str" cm="1">
        <f t="array" ref="C97">"$"&amp;_FV(A97,"Ticker symbol",TRUE)</f>
        <v>$CAT</v>
      </c>
      <c r="D97" s="1" t="str" cm="1">
        <f t="array" ref="D97">_FV(A97,"Exchange abbreviation",TRUE)</f>
        <v>XNYS</v>
      </c>
      <c r="E97" s="1" t="str" cm="1">
        <f t="array" ref="E97">_FV(A97,"Industry")</f>
        <v>Machinery, Equipment &amp; Components</v>
      </c>
      <c r="F97" s="1" t="str" cm="1">
        <f t="array" ref="F97">_FV(A97,"Headquarters")</f>
        <v>510 Lake Cook Rd Ste 100, DEERFIELD, IL, 60015-4971 US</v>
      </c>
      <c r="G97" s="6" cm="1">
        <f t="array" ref="G97">_FV(A97,"Price")</f>
        <v>199.75</v>
      </c>
      <c r="H97" s="6" cm="1">
        <f t="array" ref="H97">_FV(A97,"Price (Extended hours)",TRUE)</f>
        <v>199.4</v>
      </c>
      <c r="I97" s="6" cm="1">
        <f t="array" ref="I97">_FV(A97,"Change")</f>
        <v>-3.85</v>
      </c>
      <c r="J97" s="15" cm="1">
        <f t="array" ref="J97">_FV(A97,"Change (%)",TRUE)</f>
        <v>-1.891E-2</v>
      </c>
      <c r="K97" s="6" cm="1">
        <f t="array" ref="K97">_FV(A97,"Change (Extended hours)",TRUE)</f>
        <v>-0.35</v>
      </c>
      <c r="L97" s="5" cm="1">
        <f t="array" ref="L97">_FV(A97,"Change % (Extended hours)",TRUE)</f>
        <v>-1.7519999999999999E-3</v>
      </c>
      <c r="M97" s="6" cm="1">
        <f t="array" ref="M97">_FV(A97,"Open")</f>
        <v>202.63</v>
      </c>
      <c r="N97" s="6" cm="1">
        <f t="array" ref="N97">_FV(A97,"Previous close",TRUE)</f>
        <v>203.6</v>
      </c>
      <c r="O97" s="6" cm="1">
        <f t="array" ref="O97">_FV(A97,"Low")</f>
        <v>199.45</v>
      </c>
      <c r="P97" s="6">
        <f t="shared" si="2"/>
        <v>201.36</v>
      </c>
      <c r="Q97" s="6" cm="1">
        <f t="array" ref="Q97">_FV(A97,"High")</f>
        <v>203.27</v>
      </c>
      <c r="R97" s="6" cm="1">
        <f t="array" ref="R97">_FV(A97,"52 week low",TRUE)</f>
        <v>142.72999999999999</v>
      </c>
      <c r="S97" s="6">
        <f t="shared" si="3"/>
        <v>194.70999999999998</v>
      </c>
      <c r="T97" s="6" cm="1">
        <f t="array" ref="T97">_FV(A97,"52 week high",TRUE)</f>
        <v>246.69</v>
      </c>
      <c r="U97" s="1" cm="1">
        <f t="array" ref="U97">_FV(A97,"P/E",TRUE)</f>
        <v>26.0124</v>
      </c>
      <c r="V97" s="7" cm="1">
        <f t="array" ref="V97">_FV(A97,"Beta")</f>
        <v>0.90869999999999995</v>
      </c>
      <c r="W97" s="6" cm="1">
        <f t="array" ref="W97">_FV(A97,"Market cap",TRUE)</f>
        <v>109357400000</v>
      </c>
      <c r="X97" s="22" cm="1">
        <f t="array" ref="X97">_FV(A97,"Volume")</f>
        <v>6355040</v>
      </c>
      <c r="Y97" s="22" cm="1">
        <f t="array" ref="Y97">_FV(A97,"Volume average",TRUE)</f>
        <v>2997037</v>
      </c>
      <c r="Z97" s="22" cm="1">
        <f t="array" ref="Z97">_FV(A97,"Shares outstanding",TRUE)</f>
        <v>547471500</v>
      </c>
    </row>
    <row r="98" spans="1:26" x14ac:dyDescent="0.25">
      <c r="A98" s="3" t="e" vm="102">
        <v>#VALUE!</v>
      </c>
      <c r="B98" t="str" cm="1">
        <f t="array" ref="B98">_FV(A98,"Official name",TRUE)</f>
        <v>Cboe Global Markets, Inc.</v>
      </c>
      <c r="C98" t="str" cm="1">
        <f t="array" ref="C98">"$"&amp;_FV(A98,"Ticker symbol",TRUE)</f>
        <v>$CBOE</v>
      </c>
      <c r="D98" s="1" t="str" cm="1">
        <f t="array" ref="D98">_FV(A98,"Exchange abbreviation",TRUE)</f>
        <v>BATS</v>
      </c>
      <c r="E98" s="1" t="str" cm="1">
        <f t="array" ref="E98">_FV(A98,"Industry")</f>
        <v>Investment Banking &amp; Investment Services</v>
      </c>
      <c r="F98" s="1" t="str" cm="1">
        <f t="array" ref="F98">_FV(A98,"Headquarters")</f>
        <v>400 S La Salle St, CHICAGO, IL, 60605-1023 US</v>
      </c>
      <c r="G98" s="6" cm="1">
        <f t="array" ref="G98">_FV(A98,"Price")</f>
        <v>123.61</v>
      </c>
      <c r="H98" s="6" cm="1">
        <f t="array" ref="H98">_FV(A98,"Price (Extended hours)",TRUE)</f>
        <v>123.6125</v>
      </c>
      <c r="I98" s="6" cm="1">
        <f t="array" ref="I98">_FV(A98,"Change")</f>
        <v>-0.1</v>
      </c>
      <c r="J98" s="15" cm="1">
        <f t="array" ref="J98">_FV(A98,"Change (%)",TRUE)</f>
        <v>-8.0829999999999997E-4</v>
      </c>
      <c r="K98" s="6" cm="1">
        <f t="array" ref="K98">_FV(A98,"Change (Extended hours)",TRUE)</f>
        <v>2.5000000000000001E-3</v>
      </c>
      <c r="L98" s="5" cm="1">
        <f t="array" ref="L98">_FV(A98,"Change % (Extended hours)",TRUE)</f>
        <v>2.022E-5</v>
      </c>
      <c r="M98" s="6" cm="1">
        <f t="array" ref="M98">_FV(A98,"Open")</f>
        <v>123.57</v>
      </c>
      <c r="N98" s="6" cm="1">
        <f t="array" ref="N98">_FV(A98,"Previous close",TRUE)</f>
        <v>123.71</v>
      </c>
      <c r="O98" s="6" cm="1">
        <f t="array" ref="O98">_FV(A98,"Low")</f>
        <v>121.16</v>
      </c>
      <c r="P98" s="6">
        <f t="shared" si="2"/>
        <v>122.53</v>
      </c>
      <c r="Q98" s="6" cm="1">
        <f t="array" ref="Q98">_FV(A98,"High")</f>
        <v>123.9</v>
      </c>
      <c r="R98" s="6" cm="1">
        <f t="array" ref="R98">_FV(A98,"52 week low",TRUE)</f>
        <v>77.63</v>
      </c>
      <c r="S98" s="6">
        <f t="shared" si="3"/>
        <v>108.3147</v>
      </c>
      <c r="T98" s="6" cm="1">
        <f t="array" ref="T98">_FV(A98,"52 week high",TRUE)</f>
        <v>138.99940000000001</v>
      </c>
      <c r="U98" s="1" cm="1">
        <f t="array" ref="U98">_FV(A98,"P/E",TRUE)</f>
        <v>30.382899999999999</v>
      </c>
      <c r="V98" s="7" cm="1">
        <f t="array" ref="V98">_FV(A98,"Beta")</f>
        <v>0.65</v>
      </c>
      <c r="W98" s="6" cm="1">
        <f t="array" ref="W98">_FV(A98,"Market cap",TRUE)</f>
        <v>13179680000</v>
      </c>
      <c r="X98" s="22" cm="1">
        <f t="array" ref="X98">_FV(A98,"Volume")</f>
        <v>876363</v>
      </c>
      <c r="Y98" s="22" cm="1">
        <f t="array" ref="Y98">_FV(A98,"Volume average",TRUE)</f>
        <v>768989</v>
      </c>
      <c r="Z98" s="22" cm="1">
        <f t="array" ref="Z98">_FV(A98,"Shares outstanding",TRUE)</f>
        <v>106623100</v>
      </c>
    </row>
    <row r="99" spans="1:26" x14ac:dyDescent="0.25">
      <c r="A99" s="3" t="e" vm="103">
        <v>#VALUE!</v>
      </c>
      <c r="B99" t="str" cm="1">
        <f t="array" ref="B99">_FV(A99,"Official name",TRUE)</f>
        <v>CBRE GROUP, INC.</v>
      </c>
      <c r="C99" t="str" cm="1">
        <f t="array" ref="C99">"$"&amp;_FV(A99,"Ticker symbol",TRUE)</f>
        <v>$CBRE</v>
      </c>
      <c r="D99" s="1" t="str" cm="1">
        <f t="array" ref="D99">_FV(A99,"Exchange abbreviation",TRUE)</f>
        <v>XNYS</v>
      </c>
      <c r="E99" s="1" t="str" cm="1">
        <f t="array" ref="E99">_FV(A99,"Industry")</f>
        <v>Real Estate Operations</v>
      </c>
      <c r="F99" s="1" t="str" cm="1">
        <f t="array" ref="F99">_FV(A99,"Headquarters")</f>
        <v>2100 MCKINNEY AVENUE, SUITE 1250, DALLAS, TX, 75201 US</v>
      </c>
      <c r="G99" s="6" cm="1">
        <f t="array" ref="G99">_FV(A99,"Price")</f>
        <v>95.78</v>
      </c>
      <c r="H99" s="6" cm="1">
        <f t="array" ref="H99">_FV(A99,"Price (Extended hours)",TRUE)</f>
        <v>95.88</v>
      </c>
      <c r="I99" s="6" cm="1">
        <f t="array" ref="I99">_FV(A99,"Change")</f>
        <v>-1.51</v>
      </c>
      <c r="J99" s="15" cm="1">
        <f t="array" ref="J99">_FV(A99,"Change (%)",TRUE)</f>
        <v>-1.5521E-2</v>
      </c>
      <c r="K99" s="6" cm="1">
        <f t="array" ref="K99">_FV(A99,"Change (Extended hours)",TRUE)</f>
        <v>0.1</v>
      </c>
      <c r="L99" s="5" cm="1">
        <f t="array" ref="L99">_FV(A99,"Change % (Extended hours)",TRUE)</f>
        <v>1.044E-3</v>
      </c>
      <c r="M99" s="6" cm="1">
        <f t="array" ref="M99">_FV(A99,"Open")</f>
        <v>96.31</v>
      </c>
      <c r="N99" s="6" cm="1">
        <f t="array" ref="N99">_FV(A99,"Previous close",TRUE)</f>
        <v>97.29</v>
      </c>
      <c r="O99" s="6" cm="1">
        <f t="array" ref="O99">_FV(A99,"Low")</f>
        <v>95.21</v>
      </c>
      <c r="P99" s="6">
        <f t="shared" si="2"/>
        <v>96.424999999999997</v>
      </c>
      <c r="Q99" s="6" cm="1">
        <f t="array" ref="Q99">_FV(A99,"High")</f>
        <v>97.64</v>
      </c>
      <c r="R99" s="6" cm="1">
        <f t="array" ref="R99">_FV(A99,"52 week low",TRUE)</f>
        <v>43.17</v>
      </c>
      <c r="S99" s="6">
        <f t="shared" si="3"/>
        <v>71.45</v>
      </c>
      <c r="T99" s="6" cm="1">
        <f t="array" ref="T99">_FV(A99,"52 week high",TRUE)</f>
        <v>99.73</v>
      </c>
      <c r="U99" s="1" cm="1">
        <f t="array" ref="U99">_FV(A99,"P/E",TRUE)</f>
        <v>27.335599999999999</v>
      </c>
      <c r="V99" s="7" cm="1">
        <f t="array" ref="V99">_FV(A99,"Beta")</f>
        <v>1.4767999999999999</v>
      </c>
      <c r="W99" s="6" cm="1">
        <f t="array" ref="W99">_FV(A99,"Market cap",TRUE)</f>
        <v>32156830000</v>
      </c>
      <c r="X99" s="22" cm="1">
        <f t="array" ref="X99">_FV(A99,"Volume")</f>
        <v>2250484</v>
      </c>
      <c r="Y99" s="22" cm="1">
        <f t="array" ref="Y99">_FV(A99,"Volume average",TRUE)</f>
        <v>1174068</v>
      </c>
      <c r="Z99" s="22" cm="1">
        <f t="array" ref="Z99">_FV(A99,"Shares outstanding",TRUE)</f>
        <v>335736400</v>
      </c>
    </row>
    <row r="100" spans="1:26" x14ac:dyDescent="0.25">
      <c r="A100" s="3" t="e" vm="104">
        <v>#VALUE!</v>
      </c>
      <c r="B100" t="str" cm="1">
        <f t="array" ref="B100">_FV(A100,"Official name",TRUE)</f>
        <v>CDW CORPORATION</v>
      </c>
      <c r="C100" t="str" cm="1">
        <f t="array" ref="C100">"$"&amp;_FV(A100,"Ticker symbol",TRUE)</f>
        <v>$CDW</v>
      </c>
      <c r="D100" s="1" t="str" cm="1">
        <f t="array" ref="D100">_FV(A100,"Exchange abbreviation",TRUE)</f>
        <v>XNAS</v>
      </c>
      <c r="E100" s="1" t="str" cm="1">
        <f t="array" ref="E100">_FV(A100,"Industry")</f>
        <v>Software &amp; IT Services</v>
      </c>
      <c r="F100" s="1" t="str" cm="1">
        <f t="array" ref="F100">_FV(A100,"Headquarters")</f>
        <v>200 N Milwaukee Ave, VERNON HILLS, IL, 60061-1577 US</v>
      </c>
      <c r="G100" s="6" cm="1">
        <f t="array" ref="G100">_FV(A100,"Price")</f>
        <v>191.14</v>
      </c>
      <c r="H100" s="6" cm="1">
        <f t="array" ref="H100">_FV(A100,"Price (Extended hours)",TRUE)</f>
        <v>190</v>
      </c>
      <c r="I100" s="6" cm="1">
        <f t="array" ref="I100">_FV(A100,"Change")</f>
        <v>-3.2</v>
      </c>
      <c r="J100" s="15" cm="1">
        <f t="array" ref="J100">_FV(A100,"Change (%)",TRUE)</f>
        <v>-1.6466000000000001E-2</v>
      </c>
      <c r="K100" s="6" cm="1">
        <f t="array" ref="K100">_FV(A100,"Change (Extended hours)",TRUE)</f>
        <v>-1.1399999999999999</v>
      </c>
      <c r="L100" s="5" cm="1">
        <f t="array" ref="L100">_FV(A100,"Change % (Extended hours)",TRUE)</f>
        <v>-5.9640000000000006E-3</v>
      </c>
      <c r="M100" s="6" cm="1">
        <f t="array" ref="M100">_FV(A100,"Open")</f>
        <v>192.88</v>
      </c>
      <c r="N100" s="6" cm="1">
        <f t="array" ref="N100">_FV(A100,"Previous close",TRUE)</f>
        <v>194.34</v>
      </c>
      <c r="O100" s="6" cm="1">
        <f t="array" ref="O100">_FV(A100,"Low")</f>
        <v>190.17</v>
      </c>
      <c r="P100" s="6">
        <f t="shared" si="2"/>
        <v>191.92500000000001</v>
      </c>
      <c r="Q100" s="6" cm="1">
        <f t="array" ref="Q100">_FV(A100,"High")</f>
        <v>193.68</v>
      </c>
      <c r="R100" s="6" cm="1">
        <f t="array" ref="R100">_FV(A100,"52 week low",TRUE)</f>
        <v>105.87</v>
      </c>
      <c r="S100" s="6">
        <f t="shared" si="3"/>
        <v>154.845</v>
      </c>
      <c r="T100" s="6" cm="1">
        <f t="array" ref="T100">_FV(A100,"52 week high",TRUE)</f>
        <v>203.82</v>
      </c>
      <c r="U100" s="1" cm="1">
        <f t="array" ref="U100">_FV(A100,"P/E",TRUE)</f>
        <v>32.869500000000002</v>
      </c>
      <c r="V100" s="7" cm="1">
        <f t="array" ref="V100">_FV(A100,"Beta")</f>
        <v>1.1223000000000001</v>
      </c>
      <c r="W100" s="6" cm="1">
        <f t="array" ref="W100">_FV(A100,"Market cap",TRUE)</f>
        <v>26280880000</v>
      </c>
      <c r="X100" s="22" cm="1">
        <f t="array" ref="X100">_FV(A100,"Volume")</f>
        <v>1866858</v>
      </c>
      <c r="Y100" s="22" cm="1">
        <f t="array" ref="Y100">_FV(A100,"Volume average",TRUE)</f>
        <v>629678</v>
      </c>
      <c r="Z100" s="22" cm="1">
        <f t="array" ref="Z100">_FV(A100,"Shares outstanding",TRUE)</f>
        <v>137495500</v>
      </c>
    </row>
    <row r="101" spans="1:26" x14ac:dyDescent="0.25">
      <c r="A101" s="3" t="e" vm="105">
        <v>#VALUE!</v>
      </c>
      <c r="B101" t="str" cm="1">
        <f t="array" ref="B101">_FV(A101,"Official name",TRUE)</f>
        <v>CELANESE CORPORATION</v>
      </c>
      <c r="C101" t="str" cm="1">
        <f t="array" ref="C101">"$"&amp;_FV(A101,"Ticker symbol",TRUE)</f>
        <v>$CE</v>
      </c>
      <c r="D101" s="1" t="str" cm="1">
        <f t="array" ref="D101">_FV(A101,"Exchange abbreviation",TRUE)</f>
        <v>XNYS</v>
      </c>
      <c r="E101" s="1" t="str" cm="1">
        <f t="array" ref="E101">_FV(A101,"Industry")</f>
        <v>Chemicals</v>
      </c>
      <c r="F101" s="1" t="str" cm="1">
        <f t="array" ref="F101">_FV(A101,"Headquarters")</f>
        <v>222 Las Colinas Blvd W Ste 900N, IRVING, TX, 75039-5467 US</v>
      </c>
      <c r="G101" s="6" cm="1">
        <f t="array" ref="G101">_FV(A101,"Price")</f>
        <v>148.91</v>
      </c>
      <c r="H101" s="6" cm="1">
        <f t="array" ref="H101">_FV(A101,"Price (Extended hours)",TRUE)</f>
        <v>148.76</v>
      </c>
      <c r="I101" s="6" cm="1">
        <f t="array" ref="I101">_FV(A101,"Change")</f>
        <v>-3.45</v>
      </c>
      <c r="J101" s="15" cm="1">
        <f t="array" ref="J101">_FV(A101,"Change (%)",TRUE)</f>
        <v>-2.2644000000000001E-2</v>
      </c>
      <c r="K101" s="6" cm="1">
        <f t="array" ref="K101">_FV(A101,"Change (Extended hours)",TRUE)</f>
        <v>-0.15</v>
      </c>
      <c r="L101" s="5" cm="1">
        <f t="array" ref="L101">_FV(A101,"Change % (Extended hours)",TRUE)</f>
        <v>-1.0070000000000001E-3</v>
      </c>
      <c r="M101" s="6" cm="1">
        <f t="array" ref="M101">_FV(A101,"Open")</f>
        <v>151.69</v>
      </c>
      <c r="N101" s="6" cm="1">
        <f t="array" ref="N101">_FV(A101,"Previous close",TRUE)</f>
        <v>152.36000000000001</v>
      </c>
      <c r="O101" s="6" cm="1">
        <f t="array" ref="O101">_FV(A101,"Low")</f>
        <v>147.87</v>
      </c>
      <c r="P101" s="6">
        <f t="shared" si="2"/>
        <v>150.185</v>
      </c>
      <c r="Q101" s="6" cm="1">
        <f t="array" ref="Q101">_FV(A101,"High")</f>
        <v>152.5</v>
      </c>
      <c r="R101" s="6" cm="1">
        <f t="array" ref="R101">_FV(A101,"52 week low",TRUE)</f>
        <v>103.3</v>
      </c>
      <c r="S101" s="6">
        <f t="shared" si="3"/>
        <v>137.15084999999999</v>
      </c>
      <c r="T101" s="6" cm="1">
        <f t="array" ref="T101">_FV(A101,"52 week high",TRUE)</f>
        <v>171.0017</v>
      </c>
      <c r="U101" s="1" cm="1">
        <f t="array" ref="U101">_FV(A101,"P/E",TRUE)</f>
        <v>6.9683999999999999</v>
      </c>
      <c r="V101" s="7" cm="1">
        <f t="array" ref="V101">_FV(A101,"Beta")</f>
        <v>1.2439</v>
      </c>
      <c r="W101" s="6" cm="1">
        <f t="array" ref="W101">_FV(A101,"Market cap",TRUE)</f>
        <v>16546200000</v>
      </c>
      <c r="X101" s="22" cm="1">
        <f t="array" ref="X101">_FV(A101,"Volume")</f>
        <v>1377441</v>
      </c>
      <c r="Y101" s="22" cm="1">
        <f t="array" ref="Y101">_FV(A101,"Volume average",TRUE)</f>
        <v>541474</v>
      </c>
      <c r="Z101" s="22" cm="1">
        <f t="array" ref="Z101">_FV(A101,"Shares outstanding",TRUE)</f>
        <v>111115400</v>
      </c>
    </row>
    <row r="102" spans="1:26" x14ac:dyDescent="0.25">
      <c r="A102" s="3" t="e" vm="106">
        <v>#VALUE!</v>
      </c>
      <c r="B102" t="str" cm="1">
        <f t="array" ref="B102">_FV(A102,"Official name",TRUE)</f>
        <v>CENTENE CORPORATION</v>
      </c>
      <c r="C102" t="str" cm="1">
        <f t="array" ref="C102">"$"&amp;_FV(A102,"Ticker symbol",TRUE)</f>
        <v>$CNC</v>
      </c>
      <c r="D102" s="1" t="str" cm="1">
        <f t="array" ref="D102">_FV(A102,"Exchange abbreviation",TRUE)</f>
        <v>XNYS</v>
      </c>
      <c r="E102" s="1" t="str" cm="1">
        <f t="array" ref="E102">_FV(A102,"Industry")</f>
        <v>Healthcare Providers &amp; Services</v>
      </c>
      <c r="F102" s="1" t="str" cm="1">
        <f t="array" ref="F102">_FV(A102,"Headquarters")</f>
        <v>7700 Forsyth Blvd, ST. LOUIS, MO, 63105-1807 US</v>
      </c>
      <c r="G102" s="6" cm="1">
        <f t="array" ref="G102">_FV(A102,"Price")</f>
        <v>64.64</v>
      </c>
      <c r="H102" s="6" cm="1">
        <f t="array" ref="H102">_FV(A102,"Price (Extended hours)",TRUE)</f>
        <v>64.59</v>
      </c>
      <c r="I102" s="6" cm="1">
        <f t="array" ref="I102">_FV(A102,"Change")</f>
        <v>3.05</v>
      </c>
      <c r="J102" s="15" cm="1">
        <f t="array" ref="J102">_FV(A102,"Change (%)",TRUE)</f>
        <v>4.9520999999999996E-2</v>
      </c>
      <c r="K102" s="6" cm="1">
        <f t="array" ref="K102">_FV(A102,"Change (Extended hours)",TRUE)</f>
        <v>-0.05</v>
      </c>
      <c r="L102" s="5" cm="1">
        <f t="array" ref="L102">_FV(A102,"Change % (Extended hours)",TRUE)</f>
        <v>-7.7349999999999999E-4</v>
      </c>
      <c r="M102" s="6" cm="1">
        <f t="array" ref="M102">_FV(A102,"Open")</f>
        <v>61.57</v>
      </c>
      <c r="N102" s="6" cm="1">
        <f t="array" ref="N102">_FV(A102,"Previous close",TRUE)</f>
        <v>61.59</v>
      </c>
      <c r="O102" s="6" cm="1">
        <f t="array" ref="O102">_FV(A102,"Low")</f>
        <v>61.5</v>
      </c>
      <c r="P102" s="6">
        <f t="shared" si="2"/>
        <v>63.274999999999999</v>
      </c>
      <c r="Q102" s="6" cm="1">
        <f t="array" ref="Q102">_FV(A102,"High")</f>
        <v>65.05</v>
      </c>
      <c r="R102" s="6" cm="1">
        <f t="array" ref="R102">_FV(A102,"52 week low",TRUE)</f>
        <v>53.6</v>
      </c>
      <c r="S102" s="6">
        <f t="shared" si="3"/>
        <v>64.594949999999997</v>
      </c>
      <c r="T102" s="6" cm="1">
        <f t="array" ref="T102">_FV(A102,"52 week high",TRUE)</f>
        <v>75.5899</v>
      </c>
      <c r="U102" s="1" cm="1">
        <f t="array" ref="U102">_FV(A102,"P/E",TRUE)</f>
        <v>50.756900000000002</v>
      </c>
      <c r="V102" s="7" cm="1">
        <f t="array" ref="V102">_FV(A102,"Beta")</f>
        <v>0.45279999999999998</v>
      </c>
      <c r="W102" s="6" cm="1">
        <f t="array" ref="W102">_FV(A102,"Market cap",TRUE)</f>
        <v>37687940000</v>
      </c>
      <c r="X102" s="22" cm="1">
        <f t="array" ref="X102">_FV(A102,"Volume")</f>
        <v>12211660</v>
      </c>
      <c r="Y102" s="22" cm="1">
        <f t="array" ref="Y102">_FV(A102,"Volume average",TRUE)</f>
        <v>2864376</v>
      </c>
      <c r="Z102" s="22" cm="1">
        <f t="array" ref="Z102">_FV(A102,"Shares outstanding",TRUE)</f>
        <v>583043600</v>
      </c>
    </row>
    <row r="103" spans="1:26" x14ac:dyDescent="0.25">
      <c r="A103" s="3" t="e" vm="107">
        <v>#VALUE!</v>
      </c>
      <c r="B103" t="str" cm="1">
        <f t="array" ref="B103">_FV(A103,"Official name",TRUE)</f>
        <v>CENTERPOINT ENERGY, INC.</v>
      </c>
      <c r="C103" t="str" cm="1">
        <f t="array" ref="C103">"$"&amp;_FV(A103,"Ticker symbol",TRUE)</f>
        <v>$CNP</v>
      </c>
      <c r="D103" s="1" t="str" cm="1">
        <f t="array" ref="D103">_FV(A103,"Exchange abbreviation",TRUE)</f>
        <v>XNYS</v>
      </c>
      <c r="E103" s="1" t="str" cm="1">
        <f t="array" ref="E103">_FV(A103,"Industry")</f>
        <v>Multiline Utilities</v>
      </c>
      <c r="F103" s="1" t="str" cm="1">
        <f t="array" ref="F103">_FV(A103,"Headquarters")</f>
        <v>1111 Louisiana St, HOUSTON, TX, 77002-5230 US</v>
      </c>
      <c r="G103" s="6" cm="1">
        <f t="array" ref="G103">_FV(A103,"Price")</f>
        <v>24.43</v>
      </c>
      <c r="H103" s="6" cm="1">
        <f t="array" ref="H103">_FV(A103,"Price (Extended hours)",TRUE)</f>
        <v>24.45</v>
      </c>
      <c r="I103" s="6" cm="1">
        <f t="array" ref="I103">_FV(A103,"Change")</f>
        <v>-0.2</v>
      </c>
      <c r="J103" s="15" cm="1">
        <f t="array" ref="J103">_FV(A103,"Change (%)",TRUE)</f>
        <v>-8.1200000000000005E-3</v>
      </c>
      <c r="K103" s="6" cm="1">
        <f t="array" ref="K103">_FV(A103,"Change (Extended hours)",TRUE)</f>
        <v>0.02</v>
      </c>
      <c r="L103" s="5" cm="1">
        <f t="array" ref="L103">_FV(A103,"Change % (Extended hours)",TRUE)</f>
        <v>8.187E-4</v>
      </c>
      <c r="M103" s="6" cm="1">
        <f t="array" ref="M103">_FV(A103,"Open")</f>
        <v>24.48</v>
      </c>
      <c r="N103" s="6" cm="1">
        <f t="array" ref="N103">_FV(A103,"Previous close",TRUE)</f>
        <v>24.63</v>
      </c>
      <c r="O103" s="6" cm="1">
        <f t="array" ref="O103">_FV(A103,"Low")</f>
        <v>24.385000000000002</v>
      </c>
      <c r="P103" s="6">
        <f t="shared" si="2"/>
        <v>24.587499999999999</v>
      </c>
      <c r="Q103" s="6" cm="1">
        <f t="array" ref="Q103">_FV(A103,"High")</f>
        <v>24.79</v>
      </c>
      <c r="R103" s="6" cm="1">
        <f t="array" ref="R103">_FV(A103,"52 week low",TRUE)</f>
        <v>18.600000000000001</v>
      </c>
      <c r="S103" s="6">
        <f t="shared" si="3"/>
        <v>22.897500000000001</v>
      </c>
      <c r="T103" s="6" cm="1">
        <f t="array" ref="T103">_FV(A103,"52 week high",TRUE)</f>
        <v>27.195</v>
      </c>
      <c r="U103" s="1" cm="1">
        <f t="array" ref="U103">_FV(A103,"P/E",TRUE)</f>
        <v>18.343399999999999</v>
      </c>
      <c r="V103" s="7" cm="1">
        <f t="array" ref="V103">_FV(A103,"Beta")</f>
        <v>0.9879</v>
      </c>
      <c r="W103" s="6" cm="1">
        <f t="array" ref="W103">_FV(A103,"Market cap",TRUE)</f>
        <v>14484310000</v>
      </c>
      <c r="X103" s="22" cm="1">
        <f t="array" ref="X103">_FV(A103,"Volume")</f>
        <v>11907728</v>
      </c>
      <c r="Y103" s="22" cm="1">
        <f t="array" ref="Y103">_FV(A103,"Volume average",TRUE)</f>
        <v>5275517</v>
      </c>
      <c r="Z103" s="22" cm="1">
        <f t="array" ref="Z103">_FV(A103,"Shares outstanding",TRUE)</f>
        <v>592890400</v>
      </c>
    </row>
    <row r="104" spans="1:26" x14ac:dyDescent="0.25">
      <c r="A104" s="3" t="e" vm="108">
        <v>#VALUE!</v>
      </c>
      <c r="B104" t="str" cm="1">
        <f t="array" ref="B104">_FV(A104,"Official name",TRUE)</f>
        <v>CREATIVE TECHNOLOGY LTD.</v>
      </c>
      <c r="C104" t="str" cm="1">
        <f t="array" ref="C104">"$"&amp;_FV(A104,"Ticker symbol",TRUE)</f>
        <v>$CTL</v>
      </c>
      <c r="D104" s="1" t="str" cm="1">
        <f t="array" ref="D104">_FV(A104,"Exchange abbreviation",TRUE)</f>
        <v>XFRA</v>
      </c>
      <c r="E104" s="1" t="str" cm="1">
        <f t="array" ref="E104">_FV(A104,"Industry")</f>
        <v>Computers, Phones &amp; Household Electronics</v>
      </c>
      <c r="F104" s="1" t="str" cm="1">
        <f t="array" ref="F104">_FV(A104,"Headquarters")</f>
        <v>31 International Business Park, # 03 Creative Resource, 609921 SG</v>
      </c>
      <c r="G104" s="6" cm="1">
        <f t="array" ref="G104">_FV(A104,"Price")</f>
        <v>1.42</v>
      </c>
      <c r="H104" s="6" t="e" cm="1" vm="19">
        <f t="array" ref="H104">_FV(A104,"Price (Extended hours)",TRUE)</f>
        <v>#VALUE!</v>
      </c>
      <c r="I104" s="6" cm="1">
        <f t="array" ref="I104">_FV(A104,"Change")</f>
        <v>-0.09</v>
      </c>
      <c r="J104" s="15" cm="1">
        <f t="array" ref="J104">_FV(A104,"Change (%)",TRUE)</f>
        <v>-5.9603000000000003E-2</v>
      </c>
      <c r="K104" s="6" t="e" cm="1" vm="20">
        <f t="array" ref="K104">_FV(A104,"Change (Extended hours)",TRUE)</f>
        <v>#VALUE!</v>
      </c>
      <c r="L104" s="5" t="e" cm="1" vm="21">
        <f t="array" ref="L104">_FV(A104,"Change % (Extended hours)",TRUE)</f>
        <v>#VALUE!</v>
      </c>
      <c r="M104" s="6" cm="1">
        <f t="array" ref="M104">_FV(A104,"Open")</f>
        <v>1.42</v>
      </c>
      <c r="N104" s="6" cm="1">
        <f t="array" ref="N104">_FV(A104,"Previous close",TRUE)</f>
        <v>1.51</v>
      </c>
      <c r="O104" s="6" cm="1">
        <f t="array" ref="O104">_FV(A104,"Low")</f>
        <v>1.42</v>
      </c>
      <c r="P104" s="6">
        <f t="shared" si="2"/>
        <v>1.42</v>
      </c>
      <c r="Q104" s="6" cm="1">
        <f t="array" ref="Q104">_FV(A104,"High")</f>
        <v>1.42</v>
      </c>
      <c r="R104" s="6" cm="1">
        <f t="array" ref="R104">_FV(A104,"52 week low",TRUE)</f>
        <v>0.70499999999999996</v>
      </c>
      <c r="S104" s="6">
        <f t="shared" si="3"/>
        <v>3.1975000000000002</v>
      </c>
      <c r="T104" s="6" cm="1">
        <f t="array" ref="T104">_FV(A104,"52 week high",TRUE)</f>
        <v>5.69</v>
      </c>
      <c r="U104" s="1" cm="1">
        <f t="array" ref="U104">_FV(A104,"P/E",TRUE)</f>
        <v>5.91</v>
      </c>
      <c r="V104" s="7" cm="1">
        <f t="array" ref="V104">_FV(A104,"Beta")</f>
        <v>1.0741000000000001</v>
      </c>
      <c r="W104" s="6" cm="1">
        <f t="array" ref="W104">_FV(A104,"Market cap",TRUE)</f>
        <v>171000000</v>
      </c>
      <c r="X104" s="22" cm="1">
        <f t="array" ref="X104">_FV(A104,"Volume")</f>
        <v>20</v>
      </c>
      <c r="Y104" s="22" t="e" cm="1" vm="23">
        <f t="array" ref="Y104">_FV(A104,"Volume average",TRUE)</f>
        <v>#VALUE!</v>
      </c>
      <c r="Z104" s="22" cm="1">
        <f t="array" ref="Z104">_FV(A104,"Shares outstanding",TRUE)</f>
        <v>75000000</v>
      </c>
    </row>
    <row r="105" spans="1:26" x14ac:dyDescent="0.25">
      <c r="A105" s="3" t="e" vm="109">
        <v>#VALUE!</v>
      </c>
      <c r="B105" t="str" cm="1">
        <f t="array" ref="B105">_FV(A105,"Official name",TRUE)</f>
        <v>CERNER CORPORATION</v>
      </c>
      <c r="C105" t="str" cm="1">
        <f t="array" ref="C105">"$"&amp;_FV(A105,"Ticker symbol",TRUE)</f>
        <v>$CERN</v>
      </c>
      <c r="D105" s="1" t="str" cm="1">
        <f t="array" ref="D105">_FV(A105,"Exchange abbreviation",TRUE)</f>
        <v>XNAS</v>
      </c>
      <c r="E105" s="1" t="str" cm="1">
        <f t="array" ref="E105">_FV(A105,"Industry")</f>
        <v>Healthcare Equipment &amp; Supplies</v>
      </c>
      <c r="F105" s="1" t="str" cm="1">
        <f t="array" ref="F105">_FV(A105,"Headquarters")</f>
        <v>2800 ROCKCREEK PKWY, W0162, ATTN: CERNER LEGAL, NORTH KANSAS CITY, MO, 64117 US</v>
      </c>
      <c r="G105" s="6" cm="1">
        <f t="array" ref="G105">_FV(A105,"Price")</f>
        <v>75.040000000000006</v>
      </c>
      <c r="H105" s="6" cm="1">
        <f t="array" ref="H105">_FV(A105,"Price (Extended hours)",TRUE)</f>
        <v>75</v>
      </c>
      <c r="I105" s="6" cm="1">
        <f t="array" ref="I105">_FV(A105,"Change")</f>
        <v>1.02</v>
      </c>
      <c r="J105" s="15" cm="1">
        <f t="array" ref="J105">_FV(A105,"Change (%)",TRUE)</f>
        <v>1.3779999999999999E-2</v>
      </c>
      <c r="K105" s="6" cm="1">
        <f t="array" ref="K105">_FV(A105,"Change (Extended hours)",TRUE)</f>
        <v>-0.04</v>
      </c>
      <c r="L105" s="5" cm="1">
        <f t="array" ref="L105">_FV(A105,"Change % (Extended hours)",TRUE)</f>
        <v>-5.3300000000000005E-4</v>
      </c>
      <c r="M105" s="6" cm="1">
        <f t="array" ref="M105">_FV(A105,"Open")</f>
        <v>74.05</v>
      </c>
      <c r="N105" s="6" cm="1">
        <f t="array" ref="N105">_FV(A105,"Previous close",TRUE)</f>
        <v>74.02</v>
      </c>
      <c r="O105" s="6" cm="1">
        <f t="array" ref="O105">_FV(A105,"Low")</f>
        <v>73.92</v>
      </c>
      <c r="P105" s="6">
        <f t="shared" si="2"/>
        <v>74.800000000000011</v>
      </c>
      <c r="Q105" s="6" cm="1">
        <f t="array" ref="Q105">_FV(A105,"High")</f>
        <v>75.680000000000007</v>
      </c>
      <c r="R105" s="6" cm="1">
        <f t="array" ref="R105">_FV(A105,"52 week low",TRUE)</f>
        <v>66.75</v>
      </c>
      <c r="S105" s="6">
        <f t="shared" si="3"/>
        <v>75.474999999999994</v>
      </c>
      <c r="T105" s="6" cm="1">
        <f t="array" ref="T105">_FV(A105,"52 week high",TRUE)</f>
        <v>84.2</v>
      </c>
      <c r="U105" s="1" cm="1">
        <f t="array" ref="U105">_FV(A105,"P/E",TRUE)</f>
        <v>32.468299999999999</v>
      </c>
      <c r="V105" s="7" cm="1">
        <f t="array" ref="V105">_FV(A105,"Beta")</f>
        <v>0.71889999999999998</v>
      </c>
      <c r="W105" s="6" cm="1">
        <f t="array" ref="W105">_FV(A105,"Market cap",TRUE)</f>
        <v>22180760000</v>
      </c>
      <c r="X105" s="22" cm="1">
        <f t="array" ref="X105">_FV(A105,"Volume")</f>
        <v>8145163</v>
      </c>
      <c r="Y105" s="22" cm="1">
        <f t="array" ref="Y105">_FV(A105,"Volume average",TRUE)</f>
        <v>1705434</v>
      </c>
      <c r="Z105" s="22" cm="1">
        <f t="array" ref="Z105">_FV(A105,"Shares outstanding",TRUE)</f>
        <v>295585800</v>
      </c>
    </row>
    <row r="106" spans="1:26" x14ac:dyDescent="0.25">
      <c r="A106" s="3" t="e" vm="110">
        <v>#VALUE!</v>
      </c>
      <c r="B106" t="str" cm="1">
        <f t="array" ref="B106">_FV(A106,"Official name",TRUE)</f>
        <v>CF INDUSTRIES HOLDINGS, INC.</v>
      </c>
      <c r="C106" t="str" cm="1">
        <f t="array" ref="C106">"$"&amp;_FV(A106,"Ticker symbol",TRUE)</f>
        <v>$CF</v>
      </c>
      <c r="D106" s="1" t="str" cm="1">
        <f t="array" ref="D106">_FV(A106,"Exchange abbreviation",TRUE)</f>
        <v>XNYS</v>
      </c>
      <c r="E106" s="1" t="str" cm="1">
        <f t="array" ref="E106">_FV(A106,"Industry")</f>
        <v>Chemicals</v>
      </c>
      <c r="F106" s="1" t="str" cm="1">
        <f t="array" ref="F106">_FV(A106,"Headquarters")</f>
        <v>4 Parkway N Ste 400, DEERFIELD, IL, 60015-2542 US</v>
      </c>
      <c r="G106" s="6" cm="1">
        <f t="array" ref="G106">_FV(A106,"Price")</f>
        <v>49.1</v>
      </c>
      <c r="H106" s="6" cm="1">
        <f t="array" ref="H106">_FV(A106,"Price (Extended hours)",TRUE)</f>
        <v>49</v>
      </c>
      <c r="I106" s="6" cm="1">
        <f t="array" ref="I106">_FV(A106,"Change")</f>
        <v>0.08</v>
      </c>
      <c r="J106" s="15" cm="1">
        <f t="array" ref="J106">_FV(A106,"Change (%)",TRUE)</f>
        <v>1.6320000000000002E-3</v>
      </c>
      <c r="K106" s="6" cm="1">
        <f t="array" ref="K106">_FV(A106,"Change (Extended hours)",TRUE)</f>
        <v>-0.1</v>
      </c>
      <c r="L106" s="5" cm="1">
        <f t="array" ref="L106">_FV(A106,"Change % (Extended hours)",TRUE)</f>
        <v>-2.0369999999999997E-3</v>
      </c>
      <c r="M106" s="6" cm="1">
        <f t="array" ref="M106">_FV(A106,"Open")</f>
        <v>49.05</v>
      </c>
      <c r="N106" s="6" cm="1">
        <f t="array" ref="N106">_FV(A106,"Previous close",TRUE)</f>
        <v>49.02</v>
      </c>
      <c r="O106" s="6" cm="1">
        <f t="array" ref="O106">_FV(A106,"Low")</f>
        <v>48.545000000000002</v>
      </c>
      <c r="P106" s="6">
        <f t="shared" si="2"/>
        <v>49.152500000000003</v>
      </c>
      <c r="Q106" s="6" cm="1">
        <f t="array" ref="Q106">_FV(A106,"High")</f>
        <v>49.76</v>
      </c>
      <c r="R106" s="6" cm="1">
        <f t="array" ref="R106">_FV(A106,"52 week low",TRUE)</f>
        <v>25.3</v>
      </c>
      <c r="S106" s="6">
        <f t="shared" si="3"/>
        <v>41.244999999999997</v>
      </c>
      <c r="T106" s="6" cm="1">
        <f t="array" ref="T106">_FV(A106,"52 week high",TRUE)</f>
        <v>57.19</v>
      </c>
      <c r="U106" s="1" cm="1">
        <f t="array" ref="U106">_FV(A106,"P/E",TRUE)</f>
        <v>23.246099999999998</v>
      </c>
      <c r="V106" s="7" cm="1">
        <f t="array" ref="V106">_FV(A106,"Beta")</f>
        <v>1.2270000000000001</v>
      </c>
      <c r="W106" s="6" cm="1">
        <f t="array" ref="W106">_FV(A106,"Market cap",TRUE)</f>
        <v>10561410000</v>
      </c>
      <c r="X106" s="22" cm="1">
        <f t="array" ref="X106">_FV(A106,"Volume")</f>
        <v>5514645</v>
      </c>
      <c r="Y106" s="22" cm="1">
        <f t="array" ref="Y106">_FV(A106,"Volume average",TRUE)</f>
        <v>1967029</v>
      </c>
      <c r="Z106" s="22" cm="1">
        <f t="array" ref="Z106">_FV(A106,"Shares outstanding",TRUE)</f>
        <v>215100000</v>
      </c>
    </row>
    <row r="107" spans="1:26" x14ac:dyDescent="0.25">
      <c r="A107" s="3" t="e" vm="111">
        <v>#VALUE!</v>
      </c>
      <c r="B107" t="str" cm="1">
        <f t="array" ref="B107">_FV(A107,"Official name",TRUE)</f>
        <v>THE CHARLES SCHWAB CORPORATION</v>
      </c>
      <c r="C107" t="str" cm="1">
        <f t="array" ref="C107">"$"&amp;_FV(A107,"Ticker symbol",TRUE)</f>
        <v>$SCHW</v>
      </c>
      <c r="D107" s="1" t="str" cm="1">
        <f t="array" ref="D107">_FV(A107,"Exchange abbreviation",TRUE)</f>
        <v>XNYS</v>
      </c>
      <c r="E107" s="1" t="str" cm="1">
        <f t="array" ref="E107">_FV(A107,"Industry")</f>
        <v>Investment Banking &amp; Investment Services</v>
      </c>
      <c r="F107" s="1" t="str" cm="1">
        <f t="array" ref="F107">_FV(A107,"Headquarters")</f>
        <v>3000 Schwab Way, WESTLAKE, TX, 76262 US</v>
      </c>
      <c r="G107" s="6" cm="1">
        <f t="array" ref="G107">_FV(A107,"Price")</f>
        <v>70.430000000000007</v>
      </c>
      <c r="H107" s="6" cm="1">
        <f t="array" ref="H107">_FV(A107,"Price (Extended hours)",TRUE)</f>
        <v>70.400000000000006</v>
      </c>
      <c r="I107" s="6" cm="1">
        <f t="array" ref="I107">_FV(A107,"Change")</f>
        <v>-0.35</v>
      </c>
      <c r="J107" s="15" cm="1">
        <f t="array" ref="J107">_FV(A107,"Change (%)",TRUE)</f>
        <v>-4.9449999999999997E-3</v>
      </c>
      <c r="K107" s="6" cm="1">
        <f t="array" ref="K107">_FV(A107,"Change (Extended hours)",TRUE)</f>
        <v>-0.03</v>
      </c>
      <c r="L107" s="5" cm="1">
        <f t="array" ref="L107">_FV(A107,"Change % (Extended hours)",TRUE)</f>
        <v>-4.26E-4</v>
      </c>
      <c r="M107" s="6" cm="1">
        <f t="array" ref="M107">_FV(A107,"Open")</f>
        <v>70.28</v>
      </c>
      <c r="N107" s="6" cm="1">
        <f t="array" ref="N107">_FV(A107,"Previous close",TRUE)</f>
        <v>70.78</v>
      </c>
      <c r="O107" s="6" cm="1">
        <f t="array" ref="O107">_FV(A107,"Low")</f>
        <v>69.819999999999993</v>
      </c>
      <c r="P107" s="6">
        <f t="shared" si="2"/>
        <v>70.374949999999998</v>
      </c>
      <c r="Q107" s="6" cm="1">
        <f t="array" ref="Q107">_FV(A107,"High")</f>
        <v>70.929900000000004</v>
      </c>
      <c r="R107" s="6" cm="1">
        <f t="array" ref="R107">_FV(A107,"52 week low",TRUE)</f>
        <v>33.96</v>
      </c>
      <c r="S107" s="6">
        <f t="shared" si="3"/>
        <v>55.165000000000006</v>
      </c>
      <c r="T107" s="6" cm="1">
        <f t="array" ref="T107">_FV(A107,"52 week high",TRUE)</f>
        <v>76.37</v>
      </c>
      <c r="U107" s="1" cm="1">
        <f t="array" ref="U107">_FV(A107,"P/E",TRUE)</f>
        <v>29.997499999999999</v>
      </c>
      <c r="V107" s="7" cm="1">
        <f t="array" ref="V107">_FV(A107,"Beta")</f>
        <v>1.0548</v>
      </c>
      <c r="W107" s="6" cm="1">
        <f t="array" ref="W107">_FV(A107,"Market cap",TRUE)</f>
        <v>132972000000</v>
      </c>
      <c r="X107" s="22" cm="1">
        <f t="array" ref="X107">_FV(A107,"Volume")</f>
        <v>10256759</v>
      </c>
      <c r="Y107" s="22" cm="1">
        <f t="array" ref="Y107">_FV(A107,"Volume average",TRUE)</f>
        <v>4430667</v>
      </c>
      <c r="Z107" s="22" cm="1">
        <f t="array" ref="Z107">_FV(A107,"Shares outstanding",TRUE)</f>
        <v>1888003000</v>
      </c>
    </row>
    <row r="108" spans="1:26" x14ac:dyDescent="0.25">
      <c r="A108" s="3" t="e" vm="112">
        <v>#VALUE!</v>
      </c>
      <c r="B108" t="str" cm="1">
        <f t="array" ref="B108">_FV(A108,"Official name",TRUE)</f>
        <v>CHARTER COMMUNICATIONS, INC.</v>
      </c>
      <c r="C108" t="str" cm="1">
        <f t="array" ref="C108">"$"&amp;_FV(A108,"Ticker symbol",TRUE)</f>
        <v>$CHTR</v>
      </c>
      <c r="D108" s="1" t="str" cm="1">
        <f t="array" ref="D108">_FV(A108,"Exchange abbreviation",TRUE)</f>
        <v>XNAS</v>
      </c>
      <c r="E108" s="1" t="str" cm="1">
        <f t="array" ref="E108">_FV(A108,"Industry")</f>
        <v>Telecommunications Services</v>
      </c>
      <c r="F108" s="1" t="str" cm="1">
        <f t="array" ref="F108">_FV(A108,"Headquarters")</f>
        <v>400 Atlantic St, STAMFORD, CT, 06901-3512 US</v>
      </c>
      <c r="G108" s="6" cm="1">
        <f t="array" ref="G108">_FV(A108,"Price")</f>
        <v>763.48</v>
      </c>
      <c r="H108" s="6" cm="1">
        <f t="array" ref="H108">_FV(A108,"Price (Extended hours)",TRUE)</f>
        <v>763.48</v>
      </c>
      <c r="I108" s="6" cm="1">
        <f t="array" ref="I108">_FV(A108,"Change")</f>
        <v>-1.76</v>
      </c>
      <c r="J108" s="15" cm="1">
        <f t="array" ref="J108">_FV(A108,"Change (%)",TRUE)</f>
        <v>-2.3E-3</v>
      </c>
      <c r="K108" s="6" cm="1">
        <f t="array" ref="K108">_FV(A108,"Change (Extended hours)",TRUE)</f>
        <v>0</v>
      </c>
      <c r="L108" s="5" cm="1">
        <f t="array" ref="L108">_FV(A108,"Change % (Extended hours)",TRUE)</f>
        <v>0</v>
      </c>
      <c r="M108" s="6" cm="1">
        <f t="array" ref="M108">_FV(A108,"Open")</f>
        <v>765.24</v>
      </c>
      <c r="N108" s="6" cm="1">
        <f t="array" ref="N108">_FV(A108,"Previous close",TRUE)</f>
        <v>765.24</v>
      </c>
      <c r="O108" s="6" cm="1">
        <f t="array" ref="O108">_FV(A108,"Low")</f>
        <v>757.23540000000003</v>
      </c>
      <c r="P108" s="6">
        <f t="shared" si="2"/>
        <v>763.29269999999997</v>
      </c>
      <c r="Q108" s="6" cm="1">
        <f t="array" ref="Q108">_FV(A108,"High")</f>
        <v>769.35</v>
      </c>
      <c r="R108" s="6" cm="1">
        <f t="array" ref="R108">_FV(A108,"52 week low",TRUE)</f>
        <v>572.45500000000004</v>
      </c>
      <c r="S108" s="6">
        <f t="shared" si="3"/>
        <v>699.03750000000002</v>
      </c>
      <c r="T108" s="6" cm="1">
        <f t="array" ref="T108">_FV(A108,"52 week high",TRUE)</f>
        <v>825.62</v>
      </c>
      <c r="U108" s="1" cm="1">
        <f t="array" ref="U108">_FV(A108,"P/E",TRUE)</f>
        <v>39.701799999999999</v>
      </c>
      <c r="V108" s="7" cm="1">
        <f t="array" ref="V108">_FV(A108,"Beta")</f>
        <v>1.0295000000000001</v>
      </c>
      <c r="W108" s="6" cm="1">
        <f t="array" ref="W108">_FV(A108,"Market cap",TRUE)</f>
        <v>140344600000</v>
      </c>
      <c r="X108" s="22" cm="1">
        <f t="array" ref="X108">_FV(A108,"Volume")</f>
        <v>3404728</v>
      </c>
      <c r="Y108" s="22" cm="1">
        <f t="array" ref="Y108">_FV(A108,"Volume average",TRUE)</f>
        <v>858858</v>
      </c>
      <c r="Z108" s="22" cm="1">
        <f t="array" ref="Z108">_FV(A108,"Shares outstanding",TRUE)</f>
        <v>183822200</v>
      </c>
    </row>
    <row r="109" spans="1:26" x14ac:dyDescent="0.25">
      <c r="A109" s="3" t="e" vm="113">
        <v>#VALUE!</v>
      </c>
      <c r="B109" t="str" cm="1">
        <f t="array" ref="B109">_FV(A109,"Official name",TRUE)</f>
        <v>CHEVRON CORPORATION</v>
      </c>
      <c r="C109" t="str" cm="1">
        <f t="array" ref="C109">"$"&amp;_FV(A109,"Ticker symbol",TRUE)</f>
        <v>$CVX</v>
      </c>
      <c r="D109" s="1" t="str" cm="1">
        <f t="array" ref="D109">_FV(A109,"Exchange abbreviation",TRUE)</f>
        <v>XNYS</v>
      </c>
      <c r="E109" s="1" t="str" cm="1">
        <f t="array" ref="E109">_FV(A109,"Industry")</f>
        <v>Oil &amp; Gas</v>
      </c>
      <c r="F109" s="1" t="str" cm="1">
        <f t="array" ref="F109">_FV(A109,"Headquarters")</f>
        <v>6001 Bollinger Canyon Rd, SAN RAMON, CA, 94583-2324 US</v>
      </c>
      <c r="G109" s="6" cm="1">
        <f t="array" ref="G109">_FV(A109,"Price")</f>
        <v>96.76</v>
      </c>
      <c r="H109" s="6" cm="1">
        <f t="array" ref="H109">_FV(A109,"Price (Extended hours)",TRUE)</f>
        <v>96.64</v>
      </c>
      <c r="I109" s="6" cm="1">
        <f t="array" ref="I109">_FV(A109,"Change")</f>
        <v>-0.56000000000000005</v>
      </c>
      <c r="J109" s="15" cm="1">
        <f t="array" ref="J109">_FV(A109,"Change (%)",TRUE)</f>
        <v>-5.7540000000000004E-3</v>
      </c>
      <c r="K109" s="6" cm="1">
        <f t="array" ref="K109">_FV(A109,"Change (Extended hours)",TRUE)</f>
        <v>-0.12</v>
      </c>
      <c r="L109" s="5" cm="1">
        <f t="array" ref="L109">_FV(A109,"Change % (Extended hours)",TRUE)</f>
        <v>-1.24E-3</v>
      </c>
      <c r="M109" s="6" cm="1">
        <f t="array" ref="M109">_FV(A109,"Open")</f>
        <v>97.11</v>
      </c>
      <c r="N109" s="6" cm="1">
        <f t="array" ref="N109">_FV(A109,"Previous close",TRUE)</f>
        <v>97.32</v>
      </c>
      <c r="O109" s="6" cm="1">
        <f t="array" ref="O109">_FV(A109,"Low")</f>
        <v>96.37</v>
      </c>
      <c r="P109" s="6">
        <f t="shared" si="2"/>
        <v>97.375</v>
      </c>
      <c r="Q109" s="6" cm="1">
        <f t="array" ref="Q109">_FV(A109,"High")</f>
        <v>98.38</v>
      </c>
      <c r="R109" s="6" cm="1">
        <f t="array" ref="R109">_FV(A109,"52 week low",TRUE)</f>
        <v>65.16</v>
      </c>
      <c r="S109" s="6">
        <f t="shared" si="3"/>
        <v>89.134999999999991</v>
      </c>
      <c r="T109" s="6" cm="1">
        <f t="array" ref="T109">_FV(A109,"52 week high",TRUE)</f>
        <v>113.11</v>
      </c>
      <c r="U109" s="1" cm="1">
        <f t="array" ref="U109">_FV(A109,"P/E",TRUE)</f>
        <v>52.249000000000002</v>
      </c>
      <c r="V109" s="7" cm="1">
        <f t="array" ref="V109">_FV(A109,"Beta")</f>
        <v>1.2990999999999999</v>
      </c>
      <c r="W109" s="6" cm="1">
        <f t="array" ref="W109">_FV(A109,"Market cap",TRUE)</f>
        <v>187125300000</v>
      </c>
      <c r="X109" s="22" cm="1">
        <f t="array" ref="X109">_FV(A109,"Volume")</f>
        <v>16008919</v>
      </c>
      <c r="Y109" s="22" cm="1">
        <f t="array" ref="Y109">_FV(A109,"Volume average",TRUE)</f>
        <v>10696852</v>
      </c>
      <c r="Z109" s="22" cm="1">
        <f t="array" ref="Z109">_FV(A109,"Shares outstanding",TRUE)</f>
        <v>1933912000</v>
      </c>
    </row>
    <row r="110" spans="1:26" x14ac:dyDescent="0.25">
      <c r="A110" s="3" t="e" vm="114">
        <v>#VALUE!</v>
      </c>
      <c r="B110" t="str" cm="1">
        <f t="array" ref="B110">_FV(A110,"Official name",TRUE)</f>
        <v>CHIPOTLE MEXICAN GRILL, INC.</v>
      </c>
      <c r="C110" t="str" cm="1">
        <f t="array" ref="C110">"$"&amp;_FV(A110,"Ticker symbol",TRUE)</f>
        <v>$CMG</v>
      </c>
      <c r="D110" s="1" t="str" cm="1">
        <f t="array" ref="D110">_FV(A110,"Exchange abbreviation",TRUE)</f>
        <v>XNYS</v>
      </c>
      <c r="E110" s="1" t="str" cm="1">
        <f t="array" ref="E110">_FV(A110,"Industry")</f>
        <v>Hotels &amp; Entertainment Services</v>
      </c>
      <c r="F110" s="1" t="str" cm="1">
        <f t="array" ref="F110">_FV(A110,"Headquarters")</f>
        <v>610 NEWPORT CENTER DR, SUITE 1400, NEWPORT BEACH, CA, 92660 US</v>
      </c>
      <c r="G110" s="6" cm="1">
        <f t="array" ref="G110">_FV(A110,"Price")</f>
        <v>1909.02</v>
      </c>
      <c r="H110" s="6" cm="1">
        <f t="array" ref="H110">_FV(A110,"Price (Extended hours)",TRUE)</f>
        <v>1906.26</v>
      </c>
      <c r="I110" s="6" cm="1">
        <f t="array" ref="I110">_FV(A110,"Change")</f>
        <v>-8.86</v>
      </c>
      <c r="J110" s="15" cm="1">
        <f t="array" ref="J110">_FV(A110,"Change (%)",TRUE)</f>
        <v>-4.62E-3</v>
      </c>
      <c r="K110" s="6" cm="1">
        <f t="array" ref="K110">_FV(A110,"Change (Extended hours)",TRUE)</f>
        <v>-2.76</v>
      </c>
      <c r="L110" s="5" cm="1">
        <f t="array" ref="L110">_FV(A110,"Change % (Extended hours)",TRUE)</f>
        <v>-1.446E-3</v>
      </c>
      <c r="M110" s="6" cm="1">
        <f t="array" ref="M110">_FV(A110,"Open")</f>
        <v>1937.73</v>
      </c>
      <c r="N110" s="6" cm="1">
        <f t="array" ref="N110">_FV(A110,"Previous close",TRUE)</f>
        <v>1917.88</v>
      </c>
      <c r="O110" s="6" cm="1">
        <f t="array" ref="O110">_FV(A110,"Low")</f>
        <v>1898.85</v>
      </c>
      <c r="P110" s="6">
        <f t="shared" si="2"/>
        <v>1918.29</v>
      </c>
      <c r="Q110" s="6" cm="1">
        <f t="array" ref="Q110">_FV(A110,"High")</f>
        <v>1937.73</v>
      </c>
      <c r="R110" s="6" cm="1">
        <f t="array" ref="R110">_FV(A110,"52 week low",TRUE)</f>
        <v>1172.29</v>
      </c>
      <c r="S110" s="6">
        <f t="shared" si="3"/>
        <v>1556.6399999999999</v>
      </c>
      <c r="T110" s="6" cm="1">
        <f t="array" ref="T110">_FV(A110,"52 week high",TRUE)</f>
        <v>1940.99</v>
      </c>
      <c r="U110" s="1" cm="1">
        <f t="array" ref="U110">_FV(A110,"P/E",TRUE)</f>
        <v>93.327399999999997</v>
      </c>
      <c r="V110" s="7" cm="1">
        <f t="array" ref="V110">_FV(A110,"Beta")</f>
        <v>1.357</v>
      </c>
      <c r="W110" s="6" cm="1">
        <f t="array" ref="W110">_FV(A110,"Market cap",TRUE)</f>
        <v>53633660000</v>
      </c>
      <c r="X110" s="22" cm="1">
        <f t="array" ref="X110">_FV(A110,"Volume")</f>
        <v>470268</v>
      </c>
      <c r="Y110" s="22" cm="1">
        <f t="array" ref="Y110">_FV(A110,"Volume average",TRUE)</f>
        <v>193908</v>
      </c>
      <c r="Z110" s="22" cm="1">
        <f t="array" ref="Z110">_FV(A110,"Shares outstanding",TRUE)</f>
        <v>28094870</v>
      </c>
    </row>
    <row r="111" spans="1:26" x14ac:dyDescent="0.25">
      <c r="A111" s="3" t="e" vm="115">
        <v>#VALUE!</v>
      </c>
      <c r="B111" t="str" cm="1">
        <f t="array" ref="B111">_FV(A111,"Official name",TRUE)</f>
        <v>Chubb Ltd</v>
      </c>
      <c r="C111" t="str" cm="1">
        <f t="array" ref="C111">"$"&amp;_FV(A111,"Ticker symbol",TRUE)</f>
        <v>$CB</v>
      </c>
      <c r="D111" s="1" t="str" cm="1">
        <f t="array" ref="D111">_FV(A111,"Exchange abbreviation",TRUE)</f>
        <v>XNYS</v>
      </c>
      <c r="E111" s="1" t="str" cm="1">
        <f t="array" ref="E111">_FV(A111,"Industry")</f>
        <v>Insurance</v>
      </c>
      <c r="F111" s="1" t="str" cm="1">
        <f t="array" ref="F111">_FV(A111,"Headquarters")</f>
        <v>ZUERICH, ZUERICH, 8001 CH</v>
      </c>
      <c r="G111" s="6" cm="1">
        <f t="array" ref="G111">_FV(A111,"Price")</f>
        <v>180.55</v>
      </c>
      <c r="H111" s="6" cm="1">
        <f t="array" ref="H111">_FV(A111,"Price (Extended hours)",TRUE)</f>
        <v>180.55</v>
      </c>
      <c r="I111" s="6" cm="1">
        <f t="array" ref="I111">_FV(A111,"Change")</f>
        <v>-0.59</v>
      </c>
      <c r="J111" s="15" cm="1">
        <f t="array" ref="J111">_FV(A111,"Change (%)",TRUE)</f>
        <v>-3.2569999999999999E-3</v>
      </c>
      <c r="K111" s="6" cm="1">
        <f t="array" ref="K111">_FV(A111,"Change (Extended hours)",TRUE)</f>
        <v>0</v>
      </c>
      <c r="L111" s="5" cm="1">
        <f t="array" ref="L111">_FV(A111,"Change % (Extended hours)",TRUE)</f>
        <v>0</v>
      </c>
      <c r="M111" s="6" cm="1">
        <f t="array" ref="M111">_FV(A111,"Open")</f>
        <v>183.75</v>
      </c>
      <c r="N111" s="6" cm="1">
        <f t="array" ref="N111">_FV(A111,"Previous close",TRUE)</f>
        <v>181.14</v>
      </c>
      <c r="O111" s="6" cm="1">
        <f t="array" ref="O111">_FV(A111,"Low")</f>
        <v>179.995</v>
      </c>
      <c r="P111" s="6">
        <f t="shared" si="2"/>
        <v>182.2775</v>
      </c>
      <c r="Q111" s="6" cm="1">
        <f t="array" ref="Q111">_FV(A111,"High")</f>
        <v>184.56</v>
      </c>
      <c r="R111" s="6" cm="1">
        <f t="array" ref="R111">_FV(A111,"52 week low",TRUE)</f>
        <v>111.93</v>
      </c>
      <c r="S111" s="6">
        <f t="shared" si="3"/>
        <v>149.91500000000002</v>
      </c>
      <c r="T111" s="6" cm="1">
        <f t="array" ref="T111">_FV(A111,"52 week high",TRUE)</f>
        <v>187.9</v>
      </c>
      <c r="U111" s="1" cm="1">
        <f t="array" ref="U111">_FV(A111,"P/E",TRUE)</f>
        <v>10.0069</v>
      </c>
      <c r="V111" s="7" cm="1">
        <f t="array" ref="V111">_FV(A111,"Beta")</f>
        <v>0.74239999999999995</v>
      </c>
      <c r="W111" s="6" cm="1">
        <f t="array" ref="W111">_FV(A111,"Market cap",TRUE)</f>
        <v>77920130000</v>
      </c>
      <c r="X111" s="22" cm="1">
        <f t="array" ref="X111">_FV(A111,"Volume")</f>
        <v>5419126</v>
      </c>
      <c r="Y111" s="22" cm="1">
        <f t="array" ref="Y111">_FV(A111,"Volume average",TRUE)</f>
        <v>1684279</v>
      </c>
      <c r="Z111" s="22" cm="1">
        <f t="array" ref="Z111">_FV(A111,"Shares outstanding",TRUE)</f>
        <v>431570900</v>
      </c>
    </row>
    <row r="112" spans="1:26" x14ac:dyDescent="0.25">
      <c r="A112" s="3" t="e" vm="116">
        <v>#VALUE!</v>
      </c>
      <c r="B112" t="str" cm="1">
        <f t="array" ref="B112">_FV(A112,"Official name",TRUE)</f>
        <v>CHURCH &amp; DWIGHT CO., INC.</v>
      </c>
      <c r="C112" t="str" cm="1">
        <f t="array" ref="C112">"$"&amp;_FV(A112,"Ticker symbol",TRUE)</f>
        <v>$CHD</v>
      </c>
      <c r="D112" s="1" t="str" cm="1">
        <f t="array" ref="D112">_FV(A112,"Exchange abbreviation",TRUE)</f>
        <v>XNYS</v>
      </c>
      <c r="E112" s="1" t="str" cm="1">
        <f t="array" ref="E112">_FV(A112,"Industry")</f>
        <v>Personal &amp; Household Products &amp; Services</v>
      </c>
      <c r="F112" s="1" t="str" cm="1">
        <f t="array" ref="F112">_FV(A112,"Headquarters")</f>
        <v>500 Charles Ewing Blvd, EWING, NJ, 08628-3448 US</v>
      </c>
      <c r="G112" s="6" cm="1">
        <f t="array" ref="G112">_FV(A112,"Price")</f>
        <v>83.59</v>
      </c>
      <c r="H112" s="6" cm="1">
        <f t="array" ref="H112">_FV(A112,"Price (Extended hours)",TRUE)</f>
        <v>83.59</v>
      </c>
      <c r="I112" s="6" cm="1">
        <f t="array" ref="I112">_FV(A112,"Change")</f>
        <v>0.1</v>
      </c>
      <c r="J112" s="15" cm="1">
        <f t="array" ref="J112">_FV(A112,"Change (%)",TRUE)</f>
        <v>1.1980000000000001E-3</v>
      </c>
      <c r="K112" s="6" cm="1">
        <f t="array" ref="K112">_FV(A112,"Change (Extended hours)",TRUE)</f>
        <v>0</v>
      </c>
      <c r="L112" s="5" cm="1">
        <f t="array" ref="L112">_FV(A112,"Change % (Extended hours)",TRUE)</f>
        <v>0</v>
      </c>
      <c r="M112" s="6" cm="1">
        <f t="array" ref="M112">_FV(A112,"Open")</f>
        <v>83.2</v>
      </c>
      <c r="N112" s="6" cm="1">
        <f t="array" ref="N112">_FV(A112,"Previous close",TRUE)</f>
        <v>83.49</v>
      </c>
      <c r="O112" s="6" cm="1">
        <f t="array" ref="O112">_FV(A112,"Low")</f>
        <v>83.2</v>
      </c>
      <c r="P112" s="6">
        <f t="shared" si="2"/>
        <v>83.59</v>
      </c>
      <c r="Q112" s="6" cm="1">
        <f t="array" ref="Q112">_FV(A112,"High")</f>
        <v>83.98</v>
      </c>
      <c r="R112" s="6" cm="1">
        <f t="array" ref="R112">_FV(A112,"52 week low",TRUE)</f>
        <v>77.62</v>
      </c>
      <c r="S112" s="6">
        <f t="shared" si="3"/>
        <v>86.965000000000003</v>
      </c>
      <c r="T112" s="6" cm="1">
        <f t="array" ref="T112">_FV(A112,"52 week high",TRUE)</f>
        <v>96.31</v>
      </c>
      <c r="U112" s="1" cm="1">
        <f t="array" ref="U112">_FV(A112,"P/E",TRUE)</f>
        <v>26.0549</v>
      </c>
      <c r="V112" s="7" cm="1">
        <f t="array" ref="V112">_FV(A112,"Beta")</f>
        <v>0.38069999999999998</v>
      </c>
      <c r="W112" s="6" cm="1">
        <f t="array" ref="W112">_FV(A112,"Market cap",TRUE)</f>
        <v>20524960000</v>
      </c>
      <c r="X112" s="22" cm="1">
        <f t="array" ref="X112">_FV(A112,"Volume")</f>
        <v>2384185</v>
      </c>
      <c r="Y112" s="22" cm="1">
        <f t="array" ref="Y112">_FV(A112,"Volume average",TRUE)</f>
        <v>1062976</v>
      </c>
      <c r="Z112" s="22" cm="1">
        <f t="array" ref="Z112">_FV(A112,"Shares outstanding",TRUE)</f>
        <v>245543200</v>
      </c>
    </row>
    <row r="113" spans="1:26" x14ac:dyDescent="0.25">
      <c r="A113" s="3" t="e" vm="117">
        <v>#VALUE!</v>
      </c>
      <c r="B113" t="str" cm="1">
        <f t="array" ref="B113">_FV(A113,"Official name",TRUE)</f>
        <v>CIGNA CORPORATION</v>
      </c>
      <c r="C113" t="str" cm="1">
        <f t="array" ref="C113">"$"&amp;_FV(A113,"Ticker symbol",TRUE)</f>
        <v>$CI</v>
      </c>
      <c r="D113" s="1" t="str" cm="1">
        <f t="array" ref="D113">_FV(A113,"Exchange abbreviation",TRUE)</f>
        <v>XNYS</v>
      </c>
      <c r="E113" s="1" t="str" cm="1">
        <f t="array" ref="E113">_FV(A113,"Industry")</f>
        <v>Healthcare Providers &amp; Services</v>
      </c>
      <c r="F113" s="1" t="str" cm="1">
        <f t="array" ref="F113">_FV(A113,"Headquarters")</f>
        <v>900 Cottage Grove Road, BLOOMFIELD, CT, 06002-2920 US</v>
      </c>
      <c r="G113" s="6" cm="1">
        <f t="array" ref="G113">_FV(A113,"Price")</f>
        <v>205.62</v>
      </c>
      <c r="H113" s="6" cm="1">
        <f t="array" ref="H113">_FV(A113,"Price (Extended hours)",TRUE)</f>
        <v>205.92</v>
      </c>
      <c r="I113" s="6" cm="1">
        <f t="array" ref="I113">_FV(A113,"Change")</f>
        <v>0.1</v>
      </c>
      <c r="J113" s="15" cm="1">
        <f t="array" ref="J113">_FV(A113,"Change (%)",TRUE)</f>
        <v>4.8660000000000001E-4</v>
      </c>
      <c r="K113" s="6" cm="1">
        <f t="array" ref="K113">_FV(A113,"Change (Extended hours)",TRUE)</f>
        <v>0.3</v>
      </c>
      <c r="L113" s="5" cm="1">
        <f t="array" ref="L113">_FV(A113,"Change % (Extended hours)",TRUE)</f>
        <v>1.459E-3</v>
      </c>
      <c r="M113" s="6" cm="1">
        <f t="array" ref="M113">_FV(A113,"Open")</f>
        <v>205.12</v>
      </c>
      <c r="N113" s="6" cm="1">
        <f t="array" ref="N113">_FV(A113,"Previous close",TRUE)</f>
        <v>205.52</v>
      </c>
      <c r="O113" s="6" cm="1">
        <f t="array" ref="O113">_FV(A113,"Low")</f>
        <v>204</v>
      </c>
      <c r="P113" s="6">
        <f t="shared" si="2"/>
        <v>205.73500000000001</v>
      </c>
      <c r="Q113" s="6" cm="1">
        <f t="array" ref="Q113">_FV(A113,"High")</f>
        <v>207.47</v>
      </c>
      <c r="R113" s="6" cm="1">
        <f t="array" ref="R113">_FV(A113,"52 week low",TRUE)</f>
        <v>158.84</v>
      </c>
      <c r="S113" s="6">
        <f t="shared" si="3"/>
        <v>215.82499999999999</v>
      </c>
      <c r="T113" s="6" cm="1">
        <f t="array" ref="T113">_FV(A113,"52 week high",TRUE)</f>
        <v>272.81</v>
      </c>
      <c r="U113" s="1" cm="1">
        <f t="array" ref="U113">_FV(A113,"P/E",TRUE)</f>
        <v>9.0204000000000004</v>
      </c>
      <c r="V113" s="7" cm="1">
        <f t="array" ref="V113">_FV(A113,"Beta")</f>
        <v>0.88639999999999997</v>
      </c>
      <c r="W113" s="6" cm="1">
        <f t="array" ref="W113">_FV(A113,"Market cap",TRUE)</f>
        <v>69932910000</v>
      </c>
      <c r="X113" s="22" cm="1">
        <f t="array" ref="X113">_FV(A113,"Volume")</f>
        <v>3717682</v>
      </c>
      <c r="Y113" s="22" cm="1">
        <f t="array" ref="Y113">_FV(A113,"Volume average",TRUE)</f>
        <v>2069401</v>
      </c>
      <c r="Z113" s="22" cm="1">
        <f t="array" ref="Z113">_FV(A113,"Shares outstanding",TRUE)</f>
        <v>340107500</v>
      </c>
    </row>
    <row r="114" spans="1:26" x14ac:dyDescent="0.25">
      <c r="A114" s="3" t="e" vm="118">
        <v>#VALUE!</v>
      </c>
      <c r="B114" t="str" cm="1">
        <f t="array" ref="B114">_FV(A114,"Official name",TRUE)</f>
        <v>CIMAREX ENERGY CO.</v>
      </c>
      <c r="C114" t="str" cm="1">
        <f t="array" ref="C114">"$"&amp;_FV(A114,"Ticker symbol",TRUE)</f>
        <v>$XEC</v>
      </c>
      <c r="D114" s="1" t="str" cm="1">
        <f t="array" ref="D114">_FV(A114,"Exchange abbreviation",TRUE)</f>
        <v>XNYS</v>
      </c>
      <c r="E114" s="1" t="str" cm="1">
        <f t="array" ref="E114">_FV(A114,"Industry")</f>
        <v>Oil &amp; Gas</v>
      </c>
      <c r="F114" s="1" t="str" cm="1">
        <f t="array" ref="F114">_FV(A114,"Headquarters")</f>
        <v>1700 N Lincoln St Ste 3700, DENVER, CO, 80203-4553 US</v>
      </c>
      <c r="G114" s="6" cm="1">
        <f t="array" ref="G114">_FV(A114,"Price")</f>
        <v>77.760000000000005</v>
      </c>
      <c r="H114" s="6" cm="1">
        <f t="array" ref="H114">_FV(A114,"Price (Extended hours)",TRUE)</f>
        <v>77.757499999999993</v>
      </c>
      <c r="I114" s="6" cm="1">
        <f t="array" ref="I114">_FV(A114,"Change")</f>
        <v>0.15</v>
      </c>
      <c r="J114" s="15" cm="1">
        <f t="array" ref="J114">_FV(A114,"Change (%)",TRUE)</f>
        <v>1.933E-3</v>
      </c>
      <c r="K114" s="6" cm="1">
        <f t="array" ref="K114">_FV(A114,"Change (Extended hours)",TRUE)</f>
        <v>-2.5000000000000001E-3</v>
      </c>
      <c r="L114" s="5" cm="1">
        <f t="array" ref="L114">_FV(A114,"Change % (Extended hours)",TRUE)</f>
        <v>-3.2150000000000002E-5</v>
      </c>
      <c r="M114" s="6" cm="1">
        <f t="array" ref="M114">_FV(A114,"Open")</f>
        <v>77.47</v>
      </c>
      <c r="N114" s="6" cm="1">
        <f t="array" ref="N114">_FV(A114,"Previous close",TRUE)</f>
        <v>77.61</v>
      </c>
      <c r="O114" s="6" cm="1">
        <f t="array" ref="O114">_FV(A114,"Low")</f>
        <v>77.3</v>
      </c>
      <c r="P114" s="6">
        <f t="shared" si="2"/>
        <v>77.900000000000006</v>
      </c>
      <c r="Q114" s="6" cm="1">
        <f t="array" ref="Q114">_FV(A114,"High")</f>
        <v>78.5</v>
      </c>
      <c r="R114" s="6" cm="1">
        <f t="array" ref="R114">_FV(A114,"52 week low",TRUE)</f>
        <v>22.39</v>
      </c>
      <c r="S114" s="6">
        <f t="shared" si="3"/>
        <v>51.445</v>
      </c>
      <c r="T114" s="6" cm="1">
        <f t="array" ref="T114">_FV(A114,"52 week high",TRUE)</f>
        <v>80.5</v>
      </c>
      <c r="U114" s="1" cm="1">
        <f t="array" ref="U114">_FV(A114,"P/E",TRUE)</f>
        <v>0</v>
      </c>
      <c r="V114" s="7" cm="1">
        <f t="array" ref="V114">_FV(A114,"Beta")</f>
        <v>2.5474999999999999</v>
      </c>
      <c r="W114" s="6" cm="1">
        <f t="array" ref="W114">_FV(A114,"Market cap",TRUE)</f>
        <v>7995768000</v>
      </c>
      <c r="X114" s="22" cm="1">
        <f t="array" ref="X114">_FV(A114,"Volume")</f>
        <v>2464007</v>
      </c>
      <c r="Y114" s="22" cm="1">
        <f t="array" ref="Y114">_FV(A114,"Volume average",TRUE)</f>
        <v>922056</v>
      </c>
      <c r="Z114" s="22" cm="1">
        <f t="array" ref="Z114">_FV(A114,"Shares outstanding",TRUE)</f>
        <v>102826200</v>
      </c>
    </row>
    <row r="115" spans="1:26" x14ac:dyDescent="0.25">
      <c r="A115" s="3" t="e" vm="119">
        <v>#VALUE!</v>
      </c>
      <c r="B115" t="str" cm="1">
        <f t="array" ref="B115">_FV(A115,"Official name",TRUE)</f>
        <v>CINCINNATI FINANCIAL CORPORATION</v>
      </c>
      <c r="C115" t="str" cm="1">
        <f t="array" ref="C115">"$"&amp;_FV(A115,"Ticker symbol",TRUE)</f>
        <v>$CINF</v>
      </c>
      <c r="D115" s="1" t="str" cm="1">
        <f t="array" ref="D115">_FV(A115,"Exchange abbreviation",TRUE)</f>
        <v>XNAS</v>
      </c>
      <c r="E115" s="1" t="str" cm="1">
        <f t="array" ref="E115">_FV(A115,"Industry")</f>
        <v>Insurance</v>
      </c>
      <c r="F115" s="1" t="str" cm="1">
        <f t="array" ref="F115">_FV(A115,"Headquarters")</f>
        <v>6200 S Gilmore Rd, FAIRFIELD, OH, 45014-5141 US</v>
      </c>
      <c r="G115" s="6" cm="1">
        <f t="array" ref="G115">_FV(A115,"Price")</f>
        <v>116.45</v>
      </c>
      <c r="H115" s="6" cm="1">
        <f t="array" ref="H115">_FV(A115,"Price (Extended hours)",TRUE)</f>
        <v>116.45</v>
      </c>
      <c r="I115" s="6" cm="1">
        <f t="array" ref="I115">_FV(A115,"Change")</f>
        <v>-1.44</v>
      </c>
      <c r="J115" s="15" cm="1">
        <f t="array" ref="J115">_FV(A115,"Change (%)",TRUE)</f>
        <v>-1.2215E-2</v>
      </c>
      <c r="K115" s="6" cm="1">
        <f t="array" ref="K115">_FV(A115,"Change (Extended hours)",TRUE)</f>
        <v>0</v>
      </c>
      <c r="L115" s="5" cm="1">
        <f t="array" ref="L115">_FV(A115,"Change % (Extended hours)",TRUE)</f>
        <v>0</v>
      </c>
      <c r="M115" s="6" cm="1">
        <f t="array" ref="M115">_FV(A115,"Open")</f>
        <v>117.42</v>
      </c>
      <c r="N115" s="6" cm="1">
        <f t="array" ref="N115">_FV(A115,"Previous close",TRUE)</f>
        <v>117.89</v>
      </c>
      <c r="O115" s="6" cm="1">
        <f t="array" ref="O115">_FV(A115,"Low")</f>
        <v>116.32</v>
      </c>
      <c r="P115" s="6">
        <f t="shared" si="2"/>
        <v>117.35499999999999</v>
      </c>
      <c r="Q115" s="6" cm="1">
        <f t="array" ref="Q115">_FV(A115,"High")</f>
        <v>118.39</v>
      </c>
      <c r="R115" s="6" cm="1">
        <f t="array" ref="R115">_FV(A115,"52 week low",TRUE)</f>
        <v>69.92</v>
      </c>
      <c r="S115" s="6">
        <f t="shared" si="3"/>
        <v>97.795000000000002</v>
      </c>
      <c r="T115" s="6" cm="1">
        <f t="array" ref="T115">_FV(A115,"52 week high",TRUE)</f>
        <v>125.67</v>
      </c>
      <c r="U115" s="1" cm="1">
        <f t="array" ref="U115">_FV(A115,"P/E",TRUE)</f>
        <v>6.7022000000000004</v>
      </c>
      <c r="V115" s="7" cm="1">
        <f t="array" ref="V115">_FV(A115,"Beta")</f>
        <v>0.68989999999999996</v>
      </c>
      <c r="W115" s="6" cm="1">
        <f t="array" ref="W115">_FV(A115,"Market cap",TRUE)</f>
        <v>18769750000</v>
      </c>
      <c r="X115" s="22" cm="1">
        <f t="array" ref="X115">_FV(A115,"Volume")</f>
        <v>1091852</v>
      </c>
      <c r="Y115" s="22" cm="1">
        <f t="array" ref="Y115">_FV(A115,"Volume average",TRUE)</f>
        <v>368788</v>
      </c>
      <c r="Z115" s="22" cm="1">
        <f t="array" ref="Z115">_FV(A115,"Shares outstanding",TRUE)</f>
        <v>161182900</v>
      </c>
    </row>
    <row r="116" spans="1:26" x14ac:dyDescent="0.25">
      <c r="A116" s="3" t="e" vm="120">
        <v>#VALUE!</v>
      </c>
      <c r="B116" t="str" cm="1">
        <f t="array" ref="B116">_FV(A116,"Official name",TRUE)</f>
        <v>CINTAS CORPORATION</v>
      </c>
      <c r="C116" t="str" cm="1">
        <f t="array" ref="C116">"$"&amp;_FV(A116,"Ticker symbol",TRUE)</f>
        <v>$CTAS</v>
      </c>
      <c r="D116" s="1" t="str" cm="1">
        <f t="array" ref="D116">_FV(A116,"Exchange abbreviation",TRUE)</f>
        <v>XNAS</v>
      </c>
      <c r="E116" s="1" t="str" cm="1">
        <f t="array" ref="E116">_FV(A116,"Industry")</f>
        <v>Professional &amp; Commercial Services</v>
      </c>
      <c r="F116" s="1" t="str" cm="1">
        <f t="array" ref="F116">_FV(A116,"Headquarters")</f>
        <v>PO Box 625737, 6800 Cintas Blvd, CINCINNATI, OH, 45262-5737 US</v>
      </c>
      <c r="G116" s="6" cm="1">
        <f t="array" ref="G116">_FV(A116,"Price")</f>
        <v>392.86</v>
      </c>
      <c r="H116" s="6" cm="1">
        <f t="array" ref="H116">_FV(A116,"Price (Extended hours)",TRUE)</f>
        <v>392.86</v>
      </c>
      <c r="I116" s="6" cm="1">
        <f t="array" ref="I116">_FV(A116,"Change")</f>
        <v>-6.69</v>
      </c>
      <c r="J116" s="15" cm="1">
        <f t="array" ref="J116">_FV(A116,"Change (%)",TRUE)</f>
        <v>-1.6744000000000002E-2</v>
      </c>
      <c r="K116" s="6" cm="1">
        <f t="array" ref="K116">_FV(A116,"Change (Extended hours)",TRUE)</f>
        <v>0</v>
      </c>
      <c r="L116" s="5" cm="1">
        <f t="array" ref="L116">_FV(A116,"Change % (Extended hours)",TRUE)</f>
        <v>0</v>
      </c>
      <c r="M116" s="6" cm="1">
        <f t="array" ref="M116">_FV(A116,"Open")</f>
        <v>398.61</v>
      </c>
      <c r="N116" s="6" cm="1">
        <f t="array" ref="N116">_FV(A116,"Previous close",TRUE)</f>
        <v>399.55</v>
      </c>
      <c r="O116" s="6" cm="1">
        <f t="array" ref="O116">_FV(A116,"Low")</f>
        <v>391.815</v>
      </c>
      <c r="P116" s="6">
        <f t="shared" si="2"/>
        <v>395.83249999999998</v>
      </c>
      <c r="Q116" s="6" cm="1">
        <f t="array" ref="Q116">_FV(A116,"High")</f>
        <v>399.85</v>
      </c>
      <c r="R116" s="6" cm="1">
        <f t="array" ref="R116">_FV(A116,"52 week low",TRUE)</f>
        <v>307.64999999999998</v>
      </c>
      <c r="S116" s="6">
        <f t="shared" si="3"/>
        <v>358.72500000000002</v>
      </c>
      <c r="T116" s="6" cm="1">
        <f t="array" ref="T116">_FV(A116,"52 week high",TRUE)</f>
        <v>409.8</v>
      </c>
      <c r="U116" s="1" cm="1">
        <f t="array" ref="U116">_FV(A116,"P/E",TRUE)</f>
        <v>39.067</v>
      </c>
      <c r="V116" s="7" cm="1">
        <f t="array" ref="V116">_FV(A116,"Beta")</f>
        <v>1.4723999999999999</v>
      </c>
      <c r="W116" s="6" cm="1">
        <f t="array" ref="W116">_FV(A116,"Market cap",TRUE)</f>
        <v>40861100000</v>
      </c>
      <c r="X116" s="22" cm="1">
        <f t="array" ref="X116">_FV(A116,"Volume")</f>
        <v>1248003</v>
      </c>
      <c r="Y116" s="22" cm="1">
        <f t="array" ref="Y116">_FV(A116,"Volume average",TRUE)</f>
        <v>340803</v>
      </c>
      <c r="Z116" s="22" cm="1">
        <f t="array" ref="Z116">_FV(A116,"Shares outstanding",TRUE)</f>
        <v>104009300</v>
      </c>
    </row>
    <row r="117" spans="1:26" x14ac:dyDescent="0.25">
      <c r="A117" s="3" t="e" vm="121">
        <v>#VALUE!</v>
      </c>
      <c r="B117" t="str" cm="1">
        <f t="array" ref="B117">_FV(A117,"Official name",TRUE)</f>
        <v>CISCO SYSTEMS, INC.</v>
      </c>
      <c r="C117" t="str" cm="1">
        <f t="array" ref="C117">"$"&amp;_FV(A117,"Ticker symbol",TRUE)</f>
        <v>$CSCO</v>
      </c>
      <c r="D117" s="1" t="str" cm="1">
        <f t="array" ref="D117">_FV(A117,"Exchange abbreviation",TRUE)</f>
        <v>XNAS</v>
      </c>
      <c r="E117" s="1" t="str" cm="1">
        <f t="array" ref="E117">_FV(A117,"Industry")</f>
        <v>Communications &amp; Networking</v>
      </c>
      <c r="F117" s="1" t="str" cm="1">
        <f t="array" ref="F117">_FV(A117,"Headquarters")</f>
        <v>170 West Tasman Dr, SAN JOSE, CA, 95134-1706 US</v>
      </c>
      <c r="G117" s="6" cm="1">
        <f t="array" ref="G117">_FV(A117,"Price")</f>
        <v>56.85</v>
      </c>
      <c r="H117" s="6" cm="1">
        <f t="array" ref="H117">_FV(A117,"Price (Extended hours)",TRUE)</f>
        <v>56.7</v>
      </c>
      <c r="I117" s="6" cm="1">
        <f t="array" ref="I117">_FV(A117,"Change")</f>
        <v>-0.48</v>
      </c>
      <c r="J117" s="15" cm="1">
        <f t="array" ref="J117">_FV(A117,"Change (%)",TRUE)</f>
        <v>-8.3730000000000002E-3</v>
      </c>
      <c r="K117" s="6" cm="1">
        <f t="array" ref="K117">_FV(A117,"Change (Extended hours)",TRUE)</f>
        <v>-0.15</v>
      </c>
      <c r="L117" s="5" cm="1">
        <f t="array" ref="L117">_FV(A117,"Change % (Extended hours)",TRUE)</f>
        <v>-2.6390000000000003E-3</v>
      </c>
      <c r="M117" s="6" cm="1">
        <f t="array" ref="M117">_FV(A117,"Open")</f>
        <v>57.39</v>
      </c>
      <c r="N117" s="6" cm="1">
        <f t="array" ref="N117">_FV(A117,"Previous close",TRUE)</f>
        <v>57.33</v>
      </c>
      <c r="O117" s="6" cm="1">
        <f t="array" ref="O117">_FV(A117,"Low")</f>
        <v>56.47</v>
      </c>
      <c r="P117" s="6">
        <f t="shared" si="2"/>
        <v>56.96</v>
      </c>
      <c r="Q117" s="6" cm="1">
        <f t="array" ref="Q117">_FV(A117,"High")</f>
        <v>57.45</v>
      </c>
      <c r="R117" s="6" cm="1">
        <f t="array" ref="R117">_FV(A117,"52 week low",TRUE)</f>
        <v>35.28</v>
      </c>
      <c r="S117" s="6">
        <f t="shared" si="3"/>
        <v>47.775000000000006</v>
      </c>
      <c r="T117" s="6" cm="1">
        <f t="array" ref="T117">_FV(A117,"52 week high",TRUE)</f>
        <v>60.27</v>
      </c>
      <c r="U117" s="1" cm="1">
        <f t="array" ref="U117">_FV(A117,"P/E",TRUE)</f>
        <v>22.9298</v>
      </c>
      <c r="V117" s="7" cm="1">
        <f t="array" ref="V117">_FV(A117,"Beta")</f>
        <v>0.90749999999999997</v>
      </c>
      <c r="W117" s="6" cm="1">
        <f t="array" ref="W117">_FV(A117,"Market cap",TRUE)</f>
        <v>239778300000</v>
      </c>
      <c r="X117" s="22" cm="1">
        <f t="array" ref="X117">_FV(A117,"Volume")</f>
        <v>40262681</v>
      </c>
      <c r="Y117" s="22" cm="1">
        <f t="array" ref="Y117">_FV(A117,"Volume average",TRUE)</f>
        <v>16752939</v>
      </c>
      <c r="Z117" s="22" cm="1">
        <f t="array" ref="Z117">_FV(A117,"Shares outstanding",TRUE)</f>
        <v>4217736000</v>
      </c>
    </row>
    <row r="118" spans="1:26" x14ac:dyDescent="0.25">
      <c r="A118" s="3" t="e" vm="122">
        <v>#VALUE!</v>
      </c>
      <c r="B118" t="str" cm="1">
        <f t="array" ref="B118">_FV(A118,"Official name",TRUE)</f>
        <v>CITIGROUP INC.</v>
      </c>
      <c r="C118" t="str" cm="1">
        <f t="array" ref="C118">"$"&amp;_FV(A118,"Ticker symbol",TRUE)</f>
        <v>$C</v>
      </c>
      <c r="D118" s="1" t="str" cm="1">
        <f t="array" ref="D118">_FV(A118,"Exchange abbreviation",TRUE)</f>
        <v>XNYS</v>
      </c>
      <c r="E118" s="1" t="str" cm="1">
        <f t="array" ref="E118">_FV(A118,"Industry")</f>
        <v>Banking Services</v>
      </c>
      <c r="F118" s="1" t="str" cm="1">
        <f t="array" ref="F118">_FV(A118,"Headquarters")</f>
        <v>388 Greenwich St, NEW YORK, NY, 10013-2375 US</v>
      </c>
      <c r="G118" s="6" cm="1">
        <f t="array" ref="G118">_FV(A118,"Price")</f>
        <v>69.959999999999994</v>
      </c>
      <c r="H118" s="6" cm="1">
        <f t="array" ref="H118">_FV(A118,"Price (Extended hours)",TRUE)</f>
        <v>69.849999999999994</v>
      </c>
      <c r="I118" s="6" cm="1">
        <f t="array" ref="I118">_FV(A118,"Change")</f>
        <v>-0.04</v>
      </c>
      <c r="J118" s="15" cm="1">
        <f t="array" ref="J118">_FV(A118,"Change (%)",TRUE)</f>
        <v>-5.7140000000000001E-4</v>
      </c>
      <c r="K118" s="6" cm="1">
        <f t="array" ref="K118">_FV(A118,"Change (Extended hours)",TRUE)</f>
        <v>-0.11</v>
      </c>
      <c r="L118" s="5" cm="1">
        <f t="array" ref="L118">_FV(A118,"Change % (Extended hours)",TRUE)</f>
        <v>-1.572E-3</v>
      </c>
      <c r="M118" s="6" cm="1">
        <f t="array" ref="M118">_FV(A118,"Open")</f>
        <v>69.77</v>
      </c>
      <c r="N118" s="6" cm="1">
        <f t="array" ref="N118">_FV(A118,"Previous close",TRUE)</f>
        <v>70</v>
      </c>
      <c r="O118" s="6" cm="1">
        <f t="array" ref="O118">_FV(A118,"Low")</f>
        <v>69.66</v>
      </c>
      <c r="P118" s="6">
        <f t="shared" si="2"/>
        <v>70.12</v>
      </c>
      <c r="Q118" s="6" cm="1">
        <f t="array" ref="Q118">_FV(A118,"High")</f>
        <v>70.58</v>
      </c>
      <c r="R118" s="6" cm="1">
        <f t="array" ref="R118">_FV(A118,"52 week low",TRUE)</f>
        <v>40.49</v>
      </c>
      <c r="S118" s="6">
        <f t="shared" si="3"/>
        <v>60.39</v>
      </c>
      <c r="T118" s="6" cm="1">
        <f t="array" ref="T118">_FV(A118,"52 week high",TRUE)</f>
        <v>80.290000000000006</v>
      </c>
      <c r="U118" s="1" cm="1">
        <f t="array" ref="U118">_FV(A118,"P/E",TRUE)</f>
        <v>7.1809000000000003</v>
      </c>
      <c r="V118" s="7" cm="1">
        <f t="array" ref="V118">_FV(A118,"Beta")</f>
        <v>1.909</v>
      </c>
      <c r="W118" s="6" cm="1">
        <f t="array" ref="W118">_FV(A118,"Market cap",TRUE)</f>
        <v>141793900000</v>
      </c>
      <c r="X118" s="22" cm="1">
        <f t="array" ref="X118">_FV(A118,"Volume")</f>
        <v>30775999</v>
      </c>
      <c r="Y118" s="22" cm="1">
        <f t="array" ref="Y118">_FV(A118,"Volume average",TRUE)</f>
        <v>15764894</v>
      </c>
      <c r="Z118" s="22" cm="1">
        <f t="array" ref="Z118">_FV(A118,"Shares outstanding",TRUE)</f>
        <v>2026785000</v>
      </c>
    </row>
    <row r="119" spans="1:26" x14ac:dyDescent="0.25">
      <c r="A119" s="3" t="e" vm="123">
        <v>#VALUE!</v>
      </c>
      <c r="B119" t="str" cm="1">
        <f t="array" ref="B119">_FV(A119,"Official name",TRUE)</f>
        <v>CITIZENS FINANCIAL GROUP, INC.</v>
      </c>
      <c r="C119" t="str" cm="1">
        <f t="array" ref="C119">"$"&amp;_FV(A119,"Ticker symbol",TRUE)</f>
        <v>$CFG</v>
      </c>
      <c r="D119" s="1" t="str" cm="1">
        <f t="array" ref="D119">_FV(A119,"Exchange abbreviation",TRUE)</f>
        <v>XNYS</v>
      </c>
      <c r="E119" s="1" t="str" cm="1">
        <f t="array" ref="E119">_FV(A119,"Industry")</f>
        <v>Banking Services</v>
      </c>
      <c r="F119" s="1" t="str" cm="1">
        <f t="array" ref="F119">_FV(A119,"Headquarters")</f>
        <v>1 CITIZENS PLAZA, PROVIDENCE, RI, 02903 US</v>
      </c>
      <c r="G119" s="6" cm="1">
        <f t="array" ref="G119">_FV(A119,"Price")</f>
        <v>43.68</v>
      </c>
      <c r="H119" s="6" cm="1">
        <f t="array" ref="H119">_FV(A119,"Price (Extended hours)",TRUE)</f>
        <v>43.68</v>
      </c>
      <c r="I119" s="6" cm="1">
        <f t="array" ref="I119">_FV(A119,"Change")</f>
        <v>-0.04</v>
      </c>
      <c r="J119" s="15" cm="1">
        <f t="array" ref="J119">_FV(A119,"Change (%)",TRUE)</f>
        <v>-9.1490000000000007E-4</v>
      </c>
      <c r="K119" s="6" cm="1">
        <f t="array" ref="K119">_FV(A119,"Change (Extended hours)",TRUE)</f>
        <v>0</v>
      </c>
      <c r="L119" s="5" cm="1">
        <f t="array" ref="L119">_FV(A119,"Change % (Extended hours)",TRUE)</f>
        <v>0</v>
      </c>
      <c r="M119" s="6" cm="1">
        <f t="array" ref="M119">_FV(A119,"Open")</f>
        <v>43.55</v>
      </c>
      <c r="N119" s="6" cm="1">
        <f t="array" ref="N119">_FV(A119,"Previous close",TRUE)</f>
        <v>43.72</v>
      </c>
      <c r="O119" s="6" cm="1">
        <f t="array" ref="O119">_FV(A119,"Low")</f>
        <v>43.484999999999999</v>
      </c>
      <c r="P119" s="6">
        <f t="shared" si="2"/>
        <v>43.862549999999999</v>
      </c>
      <c r="Q119" s="6" cm="1">
        <f t="array" ref="Q119">_FV(A119,"High")</f>
        <v>44.240099999999998</v>
      </c>
      <c r="R119" s="6" cm="1">
        <f t="array" ref="R119">_FV(A119,"52 week low",TRUE)</f>
        <v>23.46</v>
      </c>
      <c r="S119" s="6">
        <f t="shared" si="3"/>
        <v>37.299999999999997</v>
      </c>
      <c r="T119" s="6" cm="1">
        <f t="array" ref="T119">_FV(A119,"52 week high",TRUE)</f>
        <v>51.14</v>
      </c>
      <c r="U119" s="1" cm="1">
        <f t="array" ref="U119">_FV(A119,"P/E",TRUE)</f>
        <v>9.7673000000000005</v>
      </c>
      <c r="V119" s="7" cm="1">
        <f t="array" ref="V119">_FV(A119,"Beta")</f>
        <v>1.7341</v>
      </c>
      <c r="W119" s="6" cm="1">
        <f t="array" ref="W119">_FV(A119,"Market cap",TRUE)</f>
        <v>18611310000</v>
      </c>
      <c r="X119" s="22" cm="1">
        <f t="array" ref="X119">_FV(A119,"Volume")</f>
        <v>5985694</v>
      </c>
      <c r="Y119" s="22" cm="1">
        <f t="array" ref="Y119">_FV(A119,"Volume average",TRUE)</f>
        <v>3718806</v>
      </c>
      <c r="Z119" s="22" cm="1">
        <f t="array" ref="Z119">_FV(A119,"Shares outstanding",TRUE)</f>
        <v>426083200</v>
      </c>
    </row>
    <row r="120" spans="1:26" x14ac:dyDescent="0.25">
      <c r="A120" s="3" t="e" vm="124">
        <v>#VALUE!</v>
      </c>
      <c r="B120" t="str" cm="1">
        <f t="array" ref="B120">_FV(A120,"Official name",TRUE)</f>
        <v>CITRIX SYSTEMS, INC.</v>
      </c>
      <c r="C120" t="str" cm="1">
        <f t="array" ref="C120">"$"&amp;_FV(A120,"Ticker symbol",TRUE)</f>
        <v>$CTXS</v>
      </c>
      <c r="D120" s="1" t="str" cm="1">
        <f t="array" ref="D120">_FV(A120,"Exchange abbreviation",TRUE)</f>
        <v>XNAS</v>
      </c>
      <c r="E120" s="1" t="str" cm="1">
        <f t="array" ref="E120">_FV(A120,"Industry")</f>
        <v>Software &amp; IT Services</v>
      </c>
      <c r="F120" s="1" t="str" cm="1">
        <f t="array" ref="F120">_FV(A120,"Headquarters")</f>
        <v>851 W Cypress Creek Rd, FORT LAUDERDALE, FL, 33309-2009 US</v>
      </c>
      <c r="G120" s="6" cm="1">
        <f t="array" ref="G120">_FV(A120,"Price")</f>
        <v>111.57</v>
      </c>
      <c r="H120" s="6" cm="1">
        <f t="array" ref="H120">_FV(A120,"Price (Extended hours)",TRUE)</f>
        <v>105.46</v>
      </c>
      <c r="I120" s="6" cm="1">
        <f t="array" ref="I120">_FV(A120,"Change")</f>
        <v>0.62</v>
      </c>
      <c r="J120" s="15" cm="1">
        <f t="array" ref="J120">_FV(A120,"Change (%)",TRUE)</f>
        <v>5.5879999999999992E-3</v>
      </c>
      <c r="K120" s="6" cm="1">
        <f t="array" ref="K120">_FV(A120,"Change (Extended hours)",TRUE)</f>
        <v>-6.11</v>
      </c>
      <c r="L120" s="5" cm="1">
        <f t="array" ref="L120">_FV(A120,"Change % (Extended hours)",TRUE)</f>
        <v>-5.4764E-2</v>
      </c>
      <c r="M120" s="6" cm="1">
        <f t="array" ref="M120">_FV(A120,"Open")</f>
        <v>111.45</v>
      </c>
      <c r="N120" s="6" cm="1">
        <f t="array" ref="N120">_FV(A120,"Previous close",TRUE)</f>
        <v>110.95</v>
      </c>
      <c r="O120" s="6" cm="1">
        <f t="array" ref="O120">_FV(A120,"Low")</f>
        <v>111.07</v>
      </c>
      <c r="P120" s="6">
        <f t="shared" si="2"/>
        <v>111.83</v>
      </c>
      <c r="Q120" s="6" cm="1">
        <f t="array" ref="Q120">_FV(A120,"High")</f>
        <v>112.59</v>
      </c>
      <c r="R120" s="6" cm="1">
        <f t="array" ref="R120">_FV(A120,"52 week low",TRUE)</f>
        <v>94.66</v>
      </c>
      <c r="S120" s="6">
        <f t="shared" si="3"/>
        <v>120.79859999999999</v>
      </c>
      <c r="T120" s="6" cm="1">
        <f t="array" ref="T120">_FV(A120,"52 week high",TRUE)</f>
        <v>146.93719999999999</v>
      </c>
      <c r="U120" s="1" cm="1">
        <f t="array" ref="U120">_FV(A120,"P/E",TRUE)</f>
        <v>38.430399999999999</v>
      </c>
      <c r="V120" s="7" cm="1">
        <f t="array" ref="V120">_FV(A120,"Beta")</f>
        <v>9.0200000000000002E-2</v>
      </c>
      <c r="W120" s="6" cm="1">
        <f t="array" ref="W120">_FV(A120,"Market cap",TRUE)</f>
        <v>13860570000</v>
      </c>
      <c r="X120" s="22" cm="1">
        <f t="array" ref="X120">_FV(A120,"Volume")</f>
        <v>3027783</v>
      </c>
      <c r="Y120" s="22" cm="1">
        <f t="array" ref="Y120">_FV(A120,"Volume average",TRUE)</f>
        <v>1639346</v>
      </c>
      <c r="Z120" s="22" cm="1">
        <f t="array" ref="Z120">_FV(A120,"Shares outstanding",TRUE)</f>
        <v>124232100</v>
      </c>
    </row>
    <row r="121" spans="1:26" x14ac:dyDescent="0.25">
      <c r="A121" s="3" t="e" vm="125">
        <v>#VALUE!</v>
      </c>
      <c r="B121" t="str" cm="1">
        <f t="array" ref="B121">_FV(A121,"Official name",TRUE)</f>
        <v>THE CLOROX COMPANY</v>
      </c>
      <c r="C121" t="str" cm="1">
        <f t="array" ref="C121">"$"&amp;_FV(A121,"Ticker symbol",TRUE)</f>
        <v>$CLX</v>
      </c>
      <c r="D121" s="1" t="str" cm="1">
        <f t="array" ref="D121">_FV(A121,"Exchange abbreviation",TRUE)</f>
        <v>XNYS</v>
      </c>
      <c r="E121" s="1" t="str" cm="1">
        <f t="array" ref="E121">_FV(A121,"Industry")</f>
        <v>Personal &amp; Household Products &amp; Services</v>
      </c>
      <c r="F121" s="1" t="str" cm="1">
        <f t="array" ref="F121">_FV(A121,"Headquarters")</f>
        <v>1221 Broadway, OAKLAND, CA, 94612-1888 US</v>
      </c>
      <c r="G121" s="6" cm="1">
        <f t="array" ref="G121">_FV(A121,"Price")</f>
        <v>166.09</v>
      </c>
      <c r="H121" s="6" cm="1">
        <f t="array" ref="H121">_FV(A121,"Price (Extended hours)",TRUE)</f>
        <v>165.86</v>
      </c>
      <c r="I121" s="6" cm="1">
        <f t="array" ref="I121">_FV(A121,"Change")</f>
        <v>-0.52</v>
      </c>
      <c r="J121" s="15" cm="1">
        <f t="array" ref="J121">_FV(A121,"Change (%)",TRUE)</f>
        <v>-3.1210000000000001E-3</v>
      </c>
      <c r="K121" s="6" cm="1">
        <f t="array" ref="K121">_FV(A121,"Change (Extended hours)",TRUE)</f>
        <v>-0.23</v>
      </c>
      <c r="L121" s="5" cm="1">
        <f t="array" ref="L121">_FV(A121,"Change % (Extended hours)",TRUE)</f>
        <v>-1.3850000000000002E-3</v>
      </c>
      <c r="M121" s="6" cm="1">
        <f t="array" ref="M121">_FV(A121,"Open")</f>
        <v>166.25</v>
      </c>
      <c r="N121" s="6" cm="1">
        <f t="array" ref="N121">_FV(A121,"Previous close",TRUE)</f>
        <v>166.61</v>
      </c>
      <c r="O121" s="6" cm="1">
        <f t="array" ref="O121">_FV(A121,"Low")</f>
        <v>165.85</v>
      </c>
      <c r="P121" s="6">
        <f t="shared" si="2"/>
        <v>167.11250000000001</v>
      </c>
      <c r="Q121" s="6" cm="1">
        <f t="array" ref="Q121">_FV(A121,"High")</f>
        <v>168.375</v>
      </c>
      <c r="R121" s="6" cm="1">
        <f t="array" ref="R121">_FV(A121,"52 week low",TRUE)</f>
        <v>159.3202</v>
      </c>
      <c r="S121" s="6">
        <f t="shared" si="3"/>
        <v>195.21505000000002</v>
      </c>
      <c r="T121" s="6" cm="1">
        <f t="array" ref="T121">_FV(A121,"52 week high",TRUE)</f>
        <v>231.10990000000001</v>
      </c>
      <c r="U121" s="1" cm="1">
        <f t="array" ref="U121">_FV(A121,"P/E",TRUE)</f>
        <v>30.102</v>
      </c>
      <c r="V121" s="7" cm="1">
        <f t="array" ref="V121">_FV(A121,"Beta")</f>
        <v>0.18390000000000001</v>
      </c>
      <c r="W121" s="6" cm="1">
        <f t="array" ref="W121">_FV(A121,"Market cap",TRUE)</f>
        <v>20398020000</v>
      </c>
      <c r="X121" s="22" cm="1">
        <f t="array" ref="X121">_FV(A121,"Volume")</f>
        <v>2546771</v>
      </c>
      <c r="Y121" s="22" cm="1">
        <f t="array" ref="Y121">_FV(A121,"Volume average",TRUE)</f>
        <v>1251407</v>
      </c>
      <c r="Z121" s="22" cm="1">
        <f t="array" ref="Z121">_FV(A121,"Shares outstanding",TRUE)</f>
        <v>122813100</v>
      </c>
    </row>
    <row r="122" spans="1:26" x14ac:dyDescent="0.25">
      <c r="A122" s="3" t="e" vm="126">
        <v>#VALUE!</v>
      </c>
      <c r="B122" t="str" cm="1">
        <f t="array" ref="B122">_FV(A122,"Official name",TRUE)</f>
        <v>CME GROUP INC.</v>
      </c>
      <c r="C122" t="str" cm="1">
        <f t="array" ref="C122">"$"&amp;_FV(A122,"Ticker symbol",TRUE)</f>
        <v>$CME</v>
      </c>
      <c r="D122" s="1" t="str" cm="1">
        <f t="array" ref="D122">_FV(A122,"Exchange abbreviation",TRUE)</f>
        <v>XNAS</v>
      </c>
      <c r="E122" s="1" t="str" cm="1">
        <f t="array" ref="E122">_FV(A122,"Industry")</f>
        <v>Investment Banking &amp; Investment Services</v>
      </c>
      <c r="F122" s="1" t="str" cm="1">
        <f t="array" ref="F122">_FV(A122,"Headquarters")</f>
        <v>20 S Wacker Dr, CHICAGO, IL, 60606-7431 US</v>
      </c>
      <c r="G122" s="6" cm="1">
        <f t="array" ref="G122">_FV(A122,"Price")</f>
        <v>188.65</v>
      </c>
      <c r="H122" s="6" cm="1">
        <f t="array" ref="H122">_FV(A122,"Price (Extended hours)",TRUE)</f>
        <v>188.65</v>
      </c>
      <c r="I122" s="6" cm="1">
        <f t="array" ref="I122">_FV(A122,"Change")</f>
        <v>-0.04</v>
      </c>
      <c r="J122" s="15" cm="1">
        <f t="array" ref="J122">_FV(A122,"Change (%)",TRUE)</f>
        <v>-2.12E-4</v>
      </c>
      <c r="K122" s="6" cm="1">
        <f t="array" ref="K122">_FV(A122,"Change (Extended hours)",TRUE)</f>
        <v>0</v>
      </c>
      <c r="L122" s="5" cm="1">
        <f t="array" ref="L122">_FV(A122,"Change % (Extended hours)",TRUE)</f>
        <v>0</v>
      </c>
      <c r="M122" s="6" cm="1">
        <f t="array" ref="M122">_FV(A122,"Open")</f>
        <v>188.11</v>
      </c>
      <c r="N122" s="6" cm="1">
        <f t="array" ref="N122">_FV(A122,"Previous close",TRUE)</f>
        <v>188.69</v>
      </c>
      <c r="O122" s="6" cm="1">
        <f t="array" ref="O122">_FV(A122,"Low")</f>
        <v>187.6224</v>
      </c>
      <c r="P122" s="6">
        <f t="shared" si="2"/>
        <v>188.64870000000002</v>
      </c>
      <c r="Q122" s="6" cm="1">
        <f t="array" ref="Q122">_FV(A122,"High")</f>
        <v>189.67500000000001</v>
      </c>
      <c r="R122" s="6" cm="1">
        <f t="array" ref="R122">_FV(A122,"52 week low",TRUE)</f>
        <v>144.8537</v>
      </c>
      <c r="S122" s="6">
        <f t="shared" si="3"/>
        <v>183.33685</v>
      </c>
      <c r="T122" s="6" cm="1">
        <f t="array" ref="T122">_FV(A122,"52 week high",TRUE)</f>
        <v>221.82</v>
      </c>
      <c r="U122" s="1" cm="1">
        <f t="array" ref="U122">_FV(A122,"P/E",TRUE)</f>
        <v>35.253900000000002</v>
      </c>
      <c r="V122" s="7" cm="1">
        <f t="array" ref="V122">_FV(A122,"Beta")</f>
        <v>0.43809999999999999</v>
      </c>
      <c r="W122" s="6" cm="1">
        <f t="array" ref="W122">_FV(A122,"Market cap",TRUE)</f>
        <v>67750840000</v>
      </c>
      <c r="X122" s="22" cm="1">
        <f t="array" ref="X122">_FV(A122,"Volume")</f>
        <v>1881452</v>
      </c>
      <c r="Y122" s="22" cm="1">
        <f t="array" ref="Y122">_FV(A122,"Volume average",TRUE)</f>
        <v>1334938</v>
      </c>
      <c r="Z122" s="22" cm="1">
        <f t="array" ref="Z122">_FV(A122,"Shares outstanding",TRUE)</f>
        <v>359135100</v>
      </c>
    </row>
    <row r="123" spans="1:26" x14ac:dyDescent="0.25">
      <c r="A123" s="3" t="e" vm="127">
        <v>#VALUE!</v>
      </c>
      <c r="B123" t="str" cm="1">
        <f t="array" ref="B123">_FV(A123,"Official name",TRUE)</f>
        <v>CMS ENERGY CORPORATION</v>
      </c>
      <c r="C123" t="str" cm="1">
        <f t="array" ref="C123">"$"&amp;_FV(A123,"Ticker symbol",TRUE)</f>
        <v>$CMS</v>
      </c>
      <c r="D123" s="1" t="str" cm="1">
        <f t="array" ref="D123">_FV(A123,"Exchange abbreviation",TRUE)</f>
        <v>XNYS</v>
      </c>
      <c r="E123" s="1" t="str" cm="1">
        <f t="array" ref="E123">_FV(A123,"Industry")</f>
        <v>Multiline Utilities</v>
      </c>
      <c r="F123" s="1" t="str" cm="1">
        <f t="array" ref="F123">_FV(A123,"Headquarters")</f>
        <v>1 Energy Plaza Dr, JACKSON, MI, 49201-2357 US</v>
      </c>
      <c r="G123" s="6" cm="1">
        <f t="array" ref="G123">_FV(A123,"Price")</f>
        <v>61.66</v>
      </c>
      <c r="H123" s="6" cm="1">
        <f t="array" ref="H123">_FV(A123,"Price (Extended hours)",TRUE)</f>
        <v>61.66</v>
      </c>
      <c r="I123" s="6" cm="1">
        <f t="array" ref="I123">_FV(A123,"Change")</f>
        <v>-0.82</v>
      </c>
      <c r="J123" s="15" cm="1">
        <f t="array" ref="J123">_FV(A123,"Change (%)",TRUE)</f>
        <v>-1.3124E-2</v>
      </c>
      <c r="K123" s="6" cm="1">
        <f t="array" ref="K123">_FV(A123,"Change (Extended hours)",TRUE)</f>
        <v>0</v>
      </c>
      <c r="L123" s="5" cm="1">
        <f t="array" ref="L123">_FV(A123,"Change % (Extended hours)",TRUE)</f>
        <v>0</v>
      </c>
      <c r="M123" s="6" cm="1">
        <f t="array" ref="M123">_FV(A123,"Open")</f>
        <v>62.33</v>
      </c>
      <c r="N123" s="6" cm="1">
        <f t="array" ref="N123">_FV(A123,"Previous close",TRUE)</f>
        <v>62.48</v>
      </c>
      <c r="O123" s="6" cm="1">
        <f t="array" ref="O123">_FV(A123,"Low")</f>
        <v>61.51</v>
      </c>
      <c r="P123" s="6">
        <f t="shared" si="2"/>
        <v>62.064999999999998</v>
      </c>
      <c r="Q123" s="6" cm="1">
        <f t="array" ref="Q123">_FV(A123,"High")</f>
        <v>62.62</v>
      </c>
      <c r="R123" s="6" cm="1">
        <f t="array" ref="R123">_FV(A123,"52 week low",TRUE)</f>
        <v>53.185000000000002</v>
      </c>
      <c r="S123" s="6">
        <f t="shared" si="3"/>
        <v>60.582500000000003</v>
      </c>
      <c r="T123" s="6" cm="1">
        <f t="array" ref="T123">_FV(A123,"52 week high",TRUE)</f>
        <v>67.98</v>
      </c>
      <c r="U123" s="1" cm="1">
        <f t="array" ref="U123">_FV(A123,"P/E",TRUE)</f>
        <v>22.0151</v>
      </c>
      <c r="V123" s="7" cm="1">
        <f t="array" ref="V123">_FV(A123,"Beta")</f>
        <v>0.18679999999999999</v>
      </c>
      <c r="W123" s="6" cm="1">
        <f t="array" ref="W123">_FV(A123,"Market cap",TRUE)</f>
        <v>17860080000</v>
      </c>
      <c r="X123" s="22" cm="1">
        <f t="array" ref="X123">_FV(A123,"Volume")</f>
        <v>3025991</v>
      </c>
      <c r="Y123" s="22" cm="1">
        <f t="array" ref="Y123">_FV(A123,"Volume average",TRUE)</f>
        <v>1549993</v>
      </c>
      <c r="Z123" s="22" cm="1">
        <f t="array" ref="Z123">_FV(A123,"Shares outstanding",TRUE)</f>
        <v>289654200</v>
      </c>
    </row>
    <row r="124" spans="1:26" x14ac:dyDescent="0.25">
      <c r="A124" s="3" t="e" vm="128">
        <v>#VALUE!</v>
      </c>
      <c r="B124" t="str" cm="1">
        <f t="array" ref="B124">_FV(A124,"Official name",TRUE)</f>
        <v>THE COCA-COLA COMPANY</v>
      </c>
      <c r="C124" t="str" cm="1">
        <f t="array" ref="C124">"$"&amp;_FV(A124,"Ticker symbol",TRUE)</f>
        <v>$KO</v>
      </c>
      <c r="D124" s="1" t="str" cm="1">
        <f t="array" ref="D124">_FV(A124,"Exchange abbreviation",TRUE)</f>
        <v>XNYS</v>
      </c>
      <c r="E124" s="1" t="str" cm="1">
        <f t="array" ref="E124">_FV(A124,"Industry")</f>
        <v>Beverages</v>
      </c>
      <c r="F124" s="1" t="str" cm="1">
        <f t="array" ref="F124">_FV(A124,"Headquarters")</f>
        <v>1 Coca Cola Plz NW, ATLANTA, GA, 30313-2420 US</v>
      </c>
      <c r="G124" s="6" cm="1">
        <f t="array" ref="G124">_FV(A124,"Price")</f>
        <v>54.44</v>
      </c>
      <c r="H124" s="6" cm="1">
        <f t="array" ref="H124">_FV(A124,"Price (Extended hours)",TRUE)</f>
        <v>54.5</v>
      </c>
      <c r="I124" s="6" cm="1">
        <f t="array" ref="I124">_FV(A124,"Change")</f>
        <v>-0.91</v>
      </c>
      <c r="J124" s="15" cm="1">
        <f t="array" ref="J124">_FV(A124,"Change (%)",TRUE)</f>
        <v>-1.6440999999999997E-2</v>
      </c>
      <c r="K124" s="6" cm="1">
        <f t="array" ref="K124">_FV(A124,"Change (Extended hours)",TRUE)</f>
        <v>0.06</v>
      </c>
      <c r="L124" s="5" cm="1">
        <f t="array" ref="L124">_FV(A124,"Change % (Extended hours)",TRUE)</f>
        <v>1.1020000000000001E-3</v>
      </c>
      <c r="M124" s="6" cm="1">
        <f t="array" ref="M124">_FV(A124,"Open")</f>
        <v>55.02</v>
      </c>
      <c r="N124" s="6" cm="1">
        <f t="array" ref="N124">_FV(A124,"Previous close",TRUE)</f>
        <v>55.35</v>
      </c>
      <c r="O124" s="6" cm="1">
        <f t="array" ref="O124">_FV(A124,"Low")</f>
        <v>54.37</v>
      </c>
      <c r="P124" s="6">
        <f t="shared" si="2"/>
        <v>54.781999999999996</v>
      </c>
      <c r="Q124" s="6" cm="1">
        <f t="array" ref="Q124">_FV(A124,"High")</f>
        <v>55.194000000000003</v>
      </c>
      <c r="R124" s="6" cm="1">
        <f t="array" ref="R124">_FV(A124,"52 week low",TRUE)</f>
        <v>47.3</v>
      </c>
      <c r="S124" s="6">
        <f t="shared" si="3"/>
        <v>52.43</v>
      </c>
      <c r="T124" s="6" cm="1">
        <f t="array" ref="T124">_FV(A124,"52 week high",TRUE)</f>
        <v>57.56</v>
      </c>
      <c r="U124" s="1" cm="1">
        <f t="array" ref="U124">_FV(A124,"P/E",TRUE)</f>
        <v>29.668399999999998</v>
      </c>
      <c r="V124" s="7" cm="1">
        <f t="array" ref="V124">_FV(A124,"Beta")</f>
        <v>0.62760000000000005</v>
      </c>
      <c r="W124" s="6" cm="1">
        <f t="array" ref="W124">_FV(A124,"Market cap",TRUE)</f>
        <v>234996700000</v>
      </c>
      <c r="X124" s="22" cm="1">
        <f t="array" ref="X124">_FV(A124,"Volume")</f>
        <v>33383192</v>
      </c>
      <c r="Y124" s="22" cm="1">
        <f t="array" ref="Y124">_FV(A124,"Volume average",TRUE)</f>
        <v>11938080</v>
      </c>
      <c r="Z124" s="22" cm="1">
        <f t="array" ref="Z124">_FV(A124,"Shares outstanding",TRUE)</f>
        <v>4316619000</v>
      </c>
    </row>
    <row r="125" spans="1:26" x14ac:dyDescent="0.25">
      <c r="A125" s="3" t="e" vm="129">
        <v>#VALUE!</v>
      </c>
      <c r="B125" t="str" cm="1">
        <f t="array" ref="B125">_FV(A125,"Official name",TRUE)</f>
        <v>COGNIZANT TECHNOLOGY SOLUTIONS CORPORATION</v>
      </c>
      <c r="C125" t="str" cm="1">
        <f t="array" ref="C125">"$"&amp;_FV(A125,"Ticker symbol",TRUE)</f>
        <v>$CTSH</v>
      </c>
      <c r="D125" s="1" t="str" cm="1">
        <f t="array" ref="D125">_FV(A125,"Exchange abbreviation",TRUE)</f>
        <v>XNAS</v>
      </c>
      <c r="E125" s="1" t="str" cm="1">
        <f t="array" ref="E125">_FV(A125,"Industry")</f>
        <v>Software &amp; IT Services</v>
      </c>
      <c r="F125" s="1" t="str" cm="1">
        <f t="array" ref="F125">_FV(A125,"Headquarters")</f>
        <v>300 FRANK W. BURR BLVD., STE. 36, 6 FL., TEANECK, NJ, 07666 US</v>
      </c>
      <c r="G125" s="6" cm="1">
        <f t="array" ref="G125">_FV(A125,"Price")</f>
        <v>75.48</v>
      </c>
      <c r="H125" s="6" cm="1">
        <f t="array" ref="H125">_FV(A125,"Price (Extended hours)",TRUE)</f>
        <v>75.477500000000006</v>
      </c>
      <c r="I125" s="6" cm="1">
        <f t="array" ref="I125">_FV(A125,"Change")</f>
        <v>-1.28</v>
      </c>
      <c r="J125" s="15" cm="1">
        <f t="array" ref="J125">_FV(A125,"Change (%)",TRUE)</f>
        <v>-1.6674999999999999E-2</v>
      </c>
      <c r="K125" s="6" cm="1">
        <f t="array" ref="K125">_FV(A125,"Change (Extended hours)",TRUE)</f>
        <v>-2.5000000000000001E-3</v>
      </c>
      <c r="L125" s="5" cm="1">
        <f t="array" ref="L125">_FV(A125,"Change % (Extended hours)",TRUE)</f>
        <v>-3.3120000000000001E-5</v>
      </c>
      <c r="M125" s="6" cm="1">
        <f t="array" ref="M125">_FV(A125,"Open")</f>
        <v>76.349999999999994</v>
      </c>
      <c r="N125" s="6" cm="1">
        <f t="array" ref="N125">_FV(A125,"Previous close",TRUE)</f>
        <v>76.760000000000005</v>
      </c>
      <c r="O125" s="6" cm="1">
        <f t="array" ref="O125">_FV(A125,"Low")</f>
        <v>75.191100000000006</v>
      </c>
      <c r="P125" s="6">
        <f t="shared" si="2"/>
        <v>75.925550000000001</v>
      </c>
      <c r="Q125" s="6" cm="1">
        <f t="array" ref="Q125">_FV(A125,"High")</f>
        <v>76.66</v>
      </c>
      <c r="R125" s="6" cm="1">
        <f t="array" ref="R125">_FV(A125,"52 week low",TRUE)</f>
        <v>65.58</v>
      </c>
      <c r="S125" s="6">
        <f t="shared" si="3"/>
        <v>74.155000000000001</v>
      </c>
      <c r="T125" s="6" cm="1">
        <f t="array" ref="T125">_FV(A125,"52 week high",TRUE)</f>
        <v>82.73</v>
      </c>
      <c r="U125" s="1" cm="1">
        <f t="array" ref="U125">_FV(A125,"P/E",TRUE)</f>
        <v>24.3507</v>
      </c>
      <c r="V125" s="7" cm="1">
        <f t="array" ref="V125">_FV(A125,"Beta")</f>
        <v>1.1319999999999999</v>
      </c>
      <c r="W125" s="6" cm="1">
        <f t="array" ref="W125">_FV(A125,"Market cap",TRUE)</f>
        <v>39672080000</v>
      </c>
      <c r="X125" s="22" cm="1">
        <f t="array" ref="X125">_FV(A125,"Volume")</f>
        <v>3759280</v>
      </c>
      <c r="Y125" s="22" cm="1">
        <f t="array" ref="Y125">_FV(A125,"Volume average",TRUE)</f>
        <v>2629326</v>
      </c>
      <c r="Z125" s="22" cm="1">
        <f t="array" ref="Z125">_FV(A125,"Shares outstanding",TRUE)</f>
        <v>525597200</v>
      </c>
    </row>
    <row r="126" spans="1:26" x14ac:dyDescent="0.25">
      <c r="A126" s="3" t="e" vm="130">
        <v>#VALUE!</v>
      </c>
      <c r="B126" t="str" cm="1">
        <f t="array" ref="B126">_FV(A126,"Official name",TRUE)</f>
        <v>COLGATE-PALMOLIVE COMPANY</v>
      </c>
      <c r="C126" t="str" cm="1">
        <f t="array" ref="C126">"$"&amp;_FV(A126,"Ticker symbol",TRUE)</f>
        <v>$CL</v>
      </c>
      <c r="D126" s="1" t="str" cm="1">
        <f t="array" ref="D126">_FV(A126,"Exchange abbreviation",TRUE)</f>
        <v>XNYS</v>
      </c>
      <c r="E126" s="1" t="str" cm="1">
        <f t="array" ref="E126">_FV(A126,"Industry")</f>
        <v>Personal &amp; Household Products &amp; Services</v>
      </c>
      <c r="F126" s="1" t="str" cm="1">
        <f t="array" ref="F126">_FV(A126,"Headquarters")</f>
        <v>300 PARK AVE, NEW YORK, NY, 10022-7402 US</v>
      </c>
      <c r="G126" s="6" cm="1">
        <f t="array" ref="G126">_FV(A126,"Price")</f>
        <v>76.23</v>
      </c>
      <c r="H126" s="6" cm="1">
        <f t="array" ref="H126">_FV(A126,"Price (Extended hours)",TRUE)</f>
        <v>76.23</v>
      </c>
      <c r="I126" s="6" cm="1">
        <f t="array" ref="I126">_FV(A126,"Change")</f>
        <v>-0.24</v>
      </c>
      <c r="J126" s="15" cm="1">
        <f t="array" ref="J126">_FV(A126,"Change (%)",TRUE)</f>
        <v>-3.1380000000000002E-3</v>
      </c>
      <c r="K126" s="6" cm="1">
        <f t="array" ref="K126">_FV(A126,"Change (Extended hours)",TRUE)</f>
        <v>0</v>
      </c>
      <c r="L126" s="5" cm="1">
        <f t="array" ref="L126">_FV(A126,"Change % (Extended hours)",TRUE)</f>
        <v>0</v>
      </c>
      <c r="M126" s="6" cm="1">
        <f t="array" ref="M126">_FV(A126,"Open")</f>
        <v>76.260000000000005</v>
      </c>
      <c r="N126" s="6" cm="1">
        <f t="array" ref="N126">_FV(A126,"Previous close",TRUE)</f>
        <v>76.47</v>
      </c>
      <c r="O126" s="6" cm="1">
        <f t="array" ref="O126">_FV(A126,"Low")</f>
        <v>76.17</v>
      </c>
      <c r="P126" s="6">
        <f t="shared" si="2"/>
        <v>76.56</v>
      </c>
      <c r="Q126" s="6" cm="1">
        <f t="array" ref="Q126">_FV(A126,"High")</f>
        <v>76.95</v>
      </c>
      <c r="R126" s="6" cm="1">
        <f t="array" ref="R126">_FV(A126,"52 week low",TRUE)</f>
        <v>74.141000000000005</v>
      </c>
      <c r="S126" s="6">
        <f t="shared" si="3"/>
        <v>80.275499999999994</v>
      </c>
      <c r="T126" s="6" cm="1">
        <f t="array" ref="T126">_FV(A126,"52 week high",TRUE)</f>
        <v>86.41</v>
      </c>
      <c r="U126" s="1" cm="1">
        <f t="array" ref="U126">_FV(A126,"P/E",TRUE)</f>
        <v>23.9651</v>
      </c>
      <c r="V126" s="7" cm="1">
        <f t="array" ref="V126">_FV(A126,"Beta")</f>
        <v>0.59399999999999997</v>
      </c>
      <c r="W126" s="6" cm="1">
        <f t="array" ref="W126">_FV(A126,"Market cap",TRUE)</f>
        <v>64301040000</v>
      </c>
      <c r="X126" s="22" cm="1">
        <f t="array" ref="X126">_FV(A126,"Volume")</f>
        <v>7334504</v>
      </c>
      <c r="Y126" s="22" cm="1">
        <f t="array" ref="Y126">_FV(A126,"Volume average",TRUE)</f>
        <v>3347420</v>
      </c>
      <c r="Z126" s="22" cm="1">
        <f t="array" ref="Z126">_FV(A126,"Shares outstanding",TRUE)</f>
        <v>843513500</v>
      </c>
    </row>
    <row r="127" spans="1:26" x14ac:dyDescent="0.25">
      <c r="A127" s="3" t="e" vm="131">
        <v>#VALUE!</v>
      </c>
      <c r="B127" t="str" cm="1">
        <f t="array" ref="B127">_FV(A127,"Official name",TRUE)</f>
        <v>COMCAST CORPORATION</v>
      </c>
      <c r="C127" t="str" cm="1">
        <f t="array" ref="C127">"$"&amp;_FV(A127,"Ticker symbol",TRUE)</f>
        <v>$CMCSA</v>
      </c>
      <c r="D127" s="1" t="str" cm="1">
        <f t="array" ref="D127">_FV(A127,"Exchange abbreviation",TRUE)</f>
        <v>XNAS</v>
      </c>
      <c r="E127" s="1" t="str" cm="1">
        <f t="array" ref="E127">_FV(A127,"Industry")</f>
        <v>Media &amp; Publishing</v>
      </c>
      <c r="F127" s="1" t="str" cm="1">
        <f t="array" ref="F127">_FV(A127,"Headquarters")</f>
        <v>1 Comcast Ctr, PHILADELPHIA, PA, 19103-2838 US</v>
      </c>
      <c r="G127" s="6" cm="1">
        <f t="array" ref="G127">_FV(A127,"Price")</f>
        <v>57.11</v>
      </c>
      <c r="H127" s="6" cm="1">
        <f t="array" ref="H127">_FV(A127,"Price (Extended hours)",TRUE)</f>
        <v>57</v>
      </c>
      <c r="I127" s="6" cm="1">
        <f t="array" ref="I127">_FV(A127,"Change")</f>
        <v>-0.17</v>
      </c>
      <c r="J127" s="15" cm="1">
        <f t="array" ref="J127">_FV(A127,"Change (%)",TRUE)</f>
        <v>-2.9680000000000002E-3</v>
      </c>
      <c r="K127" s="6" cm="1">
        <f t="array" ref="K127">_FV(A127,"Change (Extended hours)",TRUE)</f>
        <v>-0.11</v>
      </c>
      <c r="L127" s="5" cm="1">
        <f t="array" ref="L127">_FV(A127,"Change % (Extended hours)",TRUE)</f>
        <v>-1.926E-3</v>
      </c>
      <c r="M127" s="6" cm="1">
        <f t="array" ref="M127">_FV(A127,"Open")</f>
        <v>56.93</v>
      </c>
      <c r="N127" s="6" cm="1">
        <f t="array" ref="N127">_FV(A127,"Previous close",TRUE)</f>
        <v>57.28</v>
      </c>
      <c r="O127" s="6" cm="1">
        <f t="array" ref="O127">_FV(A127,"Low")</f>
        <v>56.805</v>
      </c>
      <c r="P127" s="6">
        <f t="shared" si="2"/>
        <v>57.227499999999999</v>
      </c>
      <c r="Q127" s="6" cm="1">
        <f t="array" ref="Q127">_FV(A127,"High")</f>
        <v>57.65</v>
      </c>
      <c r="R127" s="6" cm="1">
        <f t="array" ref="R127">_FV(A127,"52 week low",TRUE)</f>
        <v>40.965000000000003</v>
      </c>
      <c r="S127" s="6">
        <f t="shared" si="3"/>
        <v>51.3825</v>
      </c>
      <c r="T127" s="6" cm="1">
        <f t="array" ref="T127">_FV(A127,"52 week high",TRUE)</f>
        <v>61.8</v>
      </c>
      <c r="U127" s="1" cm="1">
        <f t="array" ref="U127">_FV(A127,"P/E",TRUE)</f>
        <v>21.426200000000001</v>
      </c>
      <c r="V127" s="7" cm="1">
        <f t="array" ref="V127">_FV(A127,"Beta")</f>
        <v>1.0490999999999999</v>
      </c>
      <c r="W127" s="6" cm="1">
        <f t="array" ref="W127">_FV(A127,"Market cap",TRUE)</f>
        <v>262119900000</v>
      </c>
      <c r="X127" s="22" cm="1">
        <f t="array" ref="X127">_FV(A127,"Volume")</f>
        <v>23758579</v>
      </c>
      <c r="Y127" s="22" cm="1">
        <f t="array" ref="Y127">_FV(A127,"Volume average",TRUE)</f>
        <v>14693361</v>
      </c>
      <c r="Z127" s="22" cm="1">
        <f t="array" ref="Z127">_FV(A127,"Shares outstanding",TRUE)</f>
        <v>4589737000</v>
      </c>
    </row>
    <row r="128" spans="1:26" x14ac:dyDescent="0.25">
      <c r="A128" s="3" t="e" vm="132">
        <v>#VALUE!</v>
      </c>
      <c r="B128" t="str" cm="1">
        <f t="array" ref="B128">_FV(A128,"Official name",TRUE)</f>
        <v>COMERICA INCORPORATED</v>
      </c>
      <c r="C128" t="str" cm="1">
        <f t="array" ref="C128">"$"&amp;_FV(A128,"Ticker symbol",TRUE)</f>
        <v>$CMA</v>
      </c>
      <c r="D128" s="1" t="str" cm="1">
        <f t="array" ref="D128">_FV(A128,"Exchange abbreviation",TRUE)</f>
        <v>XNYS</v>
      </c>
      <c r="E128" s="1" t="str" cm="1">
        <f t="array" ref="E128">_FV(A128,"Industry")</f>
        <v>Banking Services</v>
      </c>
      <c r="F128" s="1" t="str" cm="1">
        <f t="array" ref="F128">_FV(A128,"Headquarters")</f>
        <v>1717 Main St # MC6404, DALLAS, TX, 75201-4612 US</v>
      </c>
      <c r="G128" s="6" cm="1">
        <f t="array" ref="G128">_FV(A128,"Price")</f>
        <v>74.069999999999993</v>
      </c>
      <c r="H128" s="6" cm="1">
        <f t="array" ref="H128">_FV(A128,"Price (Extended hours)",TRUE)</f>
        <v>73.8</v>
      </c>
      <c r="I128" s="6" cm="1">
        <f t="array" ref="I128">_FV(A128,"Change")</f>
        <v>0.31</v>
      </c>
      <c r="J128" s="15" cm="1">
        <f t="array" ref="J128">_FV(A128,"Change (%)",TRUE)</f>
        <v>4.2030000000000001E-3</v>
      </c>
      <c r="K128" s="6" cm="1">
        <f t="array" ref="K128">_FV(A128,"Change (Extended hours)",TRUE)</f>
        <v>-0.27</v>
      </c>
      <c r="L128" s="5" cm="1">
        <f t="array" ref="L128">_FV(A128,"Change % (Extended hours)",TRUE)</f>
        <v>-3.6449999999999998E-3</v>
      </c>
      <c r="M128" s="6" cm="1">
        <f t="array" ref="M128">_FV(A128,"Open")</f>
        <v>73.8</v>
      </c>
      <c r="N128" s="6" cm="1">
        <f t="array" ref="N128">_FV(A128,"Previous close",TRUE)</f>
        <v>73.760000000000005</v>
      </c>
      <c r="O128" s="6" cm="1">
        <f t="array" ref="O128">_FV(A128,"Low")</f>
        <v>73.45</v>
      </c>
      <c r="P128" s="6">
        <f t="shared" si="2"/>
        <v>74.094999999999999</v>
      </c>
      <c r="Q128" s="6" cm="1">
        <f t="array" ref="Q128">_FV(A128,"High")</f>
        <v>74.739999999999995</v>
      </c>
      <c r="R128" s="6" cm="1">
        <f t="array" ref="R128">_FV(A128,"52 week low",TRUE)</f>
        <v>35.76</v>
      </c>
      <c r="S128" s="6">
        <f t="shared" si="3"/>
        <v>57.81</v>
      </c>
      <c r="T128" s="6" cm="1">
        <f t="array" ref="T128">_FV(A128,"52 week high",TRUE)</f>
        <v>79.86</v>
      </c>
      <c r="U128" s="1" cm="1">
        <f t="array" ref="U128">_FV(A128,"P/E",TRUE)</f>
        <v>9.5840999999999994</v>
      </c>
      <c r="V128" s="7" cm="1">
        <f t="array" ref="V128">_FV(A128,"Beta")</f>
        <v>1.6084000000000001</v>
      </c>
      <c r="W128" s="6" cm="1">
        <f t="array" ref="W128">_FV(A128,"Market cap",TRUE)</f>
        <v>9919725000</v>
      </c>
      <c r="X128" s="22" cm="1">
        <f t="array" ref="X128">_FV(A128,"Volume")</f>
        <v>3550079</v>
      </c>
      <c r="Y128" s="22" cm="1">
        <f t="array" ref="Y128">_FV(A128,"Volume average",TRUE)</f>
        <v>1405550</v>
      </c>
      <c r="Z128" s="22" cm="1">
        <f t="array" ref="Z128">_FV(A128,"Shares outstanding",TRUE)</f>
        <v>133923600</v>
      </c>
    </row>
    <row r="129" spans="1:26" x14ac:dyDescent="0.25">
      <c r="A129" s="3" t="e" vm="133">
        <v>#VALUE!</v>
      </c>
      <c r="B129" t="str" cm="1">
        <f t="array" ref="B129">_FV(A129,"Official name",TRUE)</f>
        <v>CONAGRA BRANDS, INC.</v>
      </c>
      <c r="C129" t="str" cm="1">
        <f t="array" ref="C129">"$"&amp;_FV(A129,"Ticker symbol",TRUE)</f>
        <v>$CAG</v>
      </c>
      <c r="D129" s="1" t="str" cm="1">
        <f t="array" ref="D129">_FV(A129,"Exchange abbreviation",TRUE)</f>
        <v>XNYS</v>
      </c>
      <c r="E129" s="1" t="str" cm="1">
        <f t="array" ref="E129">_FV(A129,"Industry")</f>
        <v>Food &amp; Tobacco</v>
      </c>
      <c r="F129" s="1" t="str" cm="1">
        <f t="array" ref="F129">_FV(A129,"Headquarters")</f>
        <v>222 Merchandise Mart Plz Ste 1300, CHICAGO, IL, 60654-1103 US</v>
      </c>
      <c r="G129" s="6" cm="1">
        <f t="array" ref="G129">_FV(A129,"Price")</f>
        <v>33.47</v>
      </c>
      <c r="H129" s="6" cm="1">
        <f t="array" ref="H129">_FV(A129,"Price (Extended hours)",TRUE)</f>
        <v>33.75</v>
      </c>
      <c r="I129" s="6" cm="1">
        <f t="array" ref="I129">_FV(A129,"Change")</f>
        <v>0.04</v>
      </c>
      <c r="J129" s="15" cm="1">
        <f t="array" ref="J129">_FV(A129,"Change (%)",TRUE)</f>
        <v>1.1969999999999999E-3</v>
      </c>
      <c r="K129" s="6" cm="1">
        <f t="array" ref="K129">_FV(A129,"Change (Extended hours)",TRUE)</f>
        <v>0.28000000000000003</v>
      </c>
      <c r="L129" s="5" cm="1">
        <f t="array" ref="L129">_FV(A129,"Change % (Extended hours)",TRUE)</f>
        <v>8.3660000000000002E-3</v>
      </c>
      <c r="M129" s="6" cm="1">
        <f t="array" ref="M129">_FV(A129,"Open")</f>
        <v>33.36</v>
      </c>
      <c r="N129" s="6" cm="1">
        <f t="array" ref="N129">_FV(A129,"Previous close",TRUE)</f>
        <v>33.43</v>
      </c>
      <c r="O129" s="6" cm="1">
        <f t="array" ref="O129">_FV(A129,"Low")</f>
        <v>33.15</v>
      </c>
      <c r="P129" s="6">
        <f t="shared" si="2"/>
        <v>33.42</v>
      </c>
      <c r="Q129" s="6" cm="1">
        <f t="array" ref="Q129">_FV(A129,"High")</f>
        <v>33.69</v>
      </c>
      <c r="R129" s="6" cm="1">
        <f t="array" ref="R129">_FV(A129,"52 week low",TRUE)</f>
        <v>32.25</v>
      </c>
      <c r="S129" s="6">
        <f t="shared" si="3"/>
        <v>35.67</v>
      </c>
      <c r="T129" s="6" cm="1">
        <f t="array" ref="T129">_FV(A129,"52 week high",TRUE)</f>
        <v>39.090000000000003</v>
      </c>
      <c r="U129" s="1" cm="1">
        <f t="array" ref="U129">_FV(A129,"P/E",TRUE)</f>
        <v>12.565200000000001</v>
      </c>
      <c r="V129" s="7" cm="1">
        <f t="array" ref="V129">_FV(A129,"Beta")</f>
        <v>0.8599</v>
      </c>
      <c r="W129" s="6" cm="1">
        <f t="array" ref="W129">_FV(A129,"Market cap",TRUE)</f>
        <v>16076760000</v>
      </c>
      <c r="X129" s="22" cm="1">
        <f t="array" ref="X129">_FV(A129,"Volume")</f>
        <v>4379209</v>
      </c>
      <c r="Y129" s="22" cm="1">
        <f t="array" ref="Y129">_FV(A129,"Volume average",TRUE)</f>
        <v>3288810</v>
      </c>
      <c r="Z129" s="22" cm="1">
        <f t="array" ref="Z129">_FV(A129,"Shares outstanding",TRUE)</f>
        <v>480333600</v>
      </c>
    </row>
    <row r="130" spans="1:26" x14ac:dyDescent="0.25">
      <c r="A130" s="3" t="e" vm="134">
        <v>#VALUE!</v>
      </c>
      <c r="B130" t="str" cm="1">
        <f t="array" ref="B130">_FV(A130,"Official name",TRUE)</f>
        <v>CORE LITHIUM LTD</v>
      </c>
      <c r="C130" t="str" cm="1">
        <f t="array" ref="C130">"$"&amp;_FV(A130,"Ticker symbol",TRUE)</f>
        <v>$CXO</v>
      </c>
      <c r="D130" s="1" t="str" cm="1">
        <f t="array" ref="D130">_FV(A130,"Exchange abbreviation",TRUE)</f>
        <v>XASX</v>
      </c>
      <c r="E130" s="1" t="str" cm="1">
        <f t="array" ref="E130">_FV(A130,"Industry")</f>
        <v>Metals &amp; Mining</v>
      </c>
      <c r="F130" s="1" t="str" cm="1">
        <f t="array" ref="F130">_FV(A130,"Headquarters")</f>
        <v>L 1 366 King William Street, ADELAIDE, SOUTH AUSTRALIA, 5000 AU</v>
      </c>
      <c r="G130" s="6" cm="1">
        <f t="array" ref="G130">_FV(A130,"Price")</f>
        <v>0.45500000000000002</v>
      </c>
      <c r="H130" s="6" t="e" cm="1" vm="19">
        <f t="array" ref="H130">_FV(A130,"Price (Extended hours)",TRUE)</f>
        <v>#VALUE!</v>
      </c>
      <c r="I130" s="6" cm="1">
        <f t="array" ref="I130">_FV(A130,"Change")</f>
        <v>0</v>
      </c>
      <c r="J130" s="15" cm="1">
        <f t="array" ref="J130">_FV(A130,"Change (%)",TRUE)</f>
        <v>0</v>
      </c>
      <c r="K130" s="6" t="e" cm="1" vm="20">
        <f t="array" ref="K130">_FV(A130,"Change (Extended hours)",TRUE)</f>
        <v>#VALUE!</v>
      </c>
      <c r="L130" s="5" t="e" cm="1" vm="21">
        <f t="array" ref="L130">_FV(A130,"Change % (Extended hours)",TRUE)</f>
        <v>#VALUE!</v>
      </c>
      <c r="M130" s="6" cm="1">
        <f t="array" ref="M130">_FV(A130,"Open")</f>
        <v>0.45</v>
      </c>
      <c r="N130" s="6" cm="1">
        <f t="array" ref="N130">_FV(A130,"Previous close",TRUE)</f>
        <v>0.45500000000000002</v>
      </c>
      <c r="O130" s="6" cm="1">
        <f t="array" ref="O130">_FV(A130,"Low")</f>
        <v>0.435</v>
      </c>
      <c r="P130" s="6">
        <f t="shared" si="2"/>
        <v>0.44750000000000001</v>
      </c>
      <c r="Q130" s="6" cm="1">
        <f t="array" ref="Q130">_FV(A130,"High")</f>
        <v>0.46</v>
      </c>
      <c r="R130" s="6" cm="1">
        <f t="array" ref="R130">_FV(A130,"52 week low",TRUE)</f>
        <v>3.7999999999999999E-2</v>
      </c>
      <c r="S130" s="6">
        <f t="shared" si="3"/>
        <v>0.26400000000000001</v>
      </c>
      <c r="T130" s="6" cm="1">
        <f t="array" ref="T130">_FV(A130,"52 week high",TRUE)</f>
        <v>0.49</v>
      </c>
      <c r="U130" s="1" cm="1">
        <f t="array" ref="U130">_FV(A130,"P/E",TRUE)</f>
        <v>11.25</v>
      </c>
      <c r="V130" s="7" cm="1">
        <f t="array" ref="V130">_FV(A130,"Beta")</f>
        <v>1.9117999999999999</v>
      </c>
      <c r="W130" s="6" cm="1">
        <f t="array" ref="W130">_FV(A130,"Market cap",TRUE)</f>
        <v>704299000</v>
      </c>
      <c r="X130" s="22" cm="1">
        <f t="array" ref="X130">_FV(A130,"Volume")</f>
        <v>21157692</v>
      </c>
      <c r="Y130" s="22" t="e" cm="1" vm="23">
        <f t="array" ref="Y130">_FV(A130,"Volume average",TRUE)</f>
        <v>#VALUE!</v>
      </c>
      <c r="Z130" s="22" cm="1">
        <f t="array" ref="Z130">_FV(A130,"Shares outstanding",TRUE)</f>
        <v>1547910000</v>
      </c>
    </row>
    <row r="131" spans="1:26" x14ac:dyDescent="0.25">
      <c r="A131" s="3" t="e" vm="135">
        <v>#VALUE!</v>
      </c>
      <c r="B131" t="str" cm="1">
        <f t="array" ref="B131">_FV(A131,"Official name",TRUE)</f>
        <v>CONOCOPHILLIPS</v>
      </c>
      <c r="C131" t="str" cm="1">
        <f t="array" ref="C131">"$"&amp;_FV(A131,"Ticker symbol",TRUE)</f>
        <v>$COP</v>
      </c>
      <c r="D131" s="1" t="str" cm="1">
        <f t="array" ref="D131">_FV(A131,"Exchange abbreviation",TRUE)</f>
        <v>XNYS</v>
      </c>
      <c r="E131" s="1" t="str" cm="1">
        <f t="array" ref="E131">_FV(A131,"Industry")</f>
        <v>Oil &amp; Gas</v>
      </c>
      <c r="F131" s="1" t="str" cm="1">
        <f t="array" ref="F131">_FV(A131,"Headquarters")</f>
        <v>925 N Eldridge Pkwy, HOUSTON, TX, 77079-2703 US</v>
      </c>
      <c r="G131" s="6" cm="1">
        <f t="array" ref="G131">_FV(A131,"Price")</f>
        <v>58.92</v>
      </c>
      <c r="H131" s="6" cm="1">
        <f t="array" ref="H131">_FV(A131,"Price (Extended hours)",TRUE)</f>
        <v>58.79</v>
      </c>
      <c r="I131" s="6" cm="1">
        <f t="array" ref="I131">_FV(A131,"Change")</f>
        <v>-0.31</v>
      </c>
      <c r="J131" s="15" cm="1">
        <f t="array" ref="J131">_FV(A131,"Change (%)",TRUE)</f>
        <v>-5.2339999999999999E-3</v>
      </c>
      <c r="K131" s="6" cm="1">
        <f t="array" ref="K131">_FV(A131,"Change (Extended hours)",TRUE)</f>
        <v>-0.13</v>
      </c>
      <c r="L131" s="5" cm="1">
        <f t="array" ref="L131">_FV(A131,"Change % (Extended hours)",TRUE)</f>
        <v>-2.2060000000000001E-3</v>
      </c>
      <c r="M131" s="6" cm="1">
        <f t="array" ref="M131">_FV(A131,"Open")</f>
        <v>59.07</v>
      </c>
      <c r="N131" s="6" cm="1">
        <f t="array" ref="N131">_FV(A131,"Previous close",TRUE)</f>
        <v>59.23</v>
      </c>
      <c r="O131" s="6" cm="1">
        <f t="array" ref="O131">_FV(A131,"Low")</f>
        <v>58.78</v>
      </c>
      <c r="P131" s="6">
        <f t="shared" si="2"/>
        <v>59.344999999999999</v>
      </c>
      <c r="Q131" s="6" cm="1">
        <f t="array" ref="Q131">_FV(A131,"High")</f>
        <v>59.91</v>
      </c>
      <c r="R131" s="6" cm="1">
        <f t="array" ref="R131">_FV(A131,"52 week low",TRUE)</f>
        <v>27.53</v>
      </c>
      <c r="S131" s="6">
        <f t="shared" si="3"/>
        <v>45.55</v>
      </c>
      <c r="T131" s="6" cm="1">
        <f t="array" ref="T131">_FV(A131,"52 week high",TRUE)</f>
        <v>63.57</v>
      </c>
      <c r="U131" s="1" cm="1">
        <f t="array" ref="U131">_FV(A131,"P/E",TRUE)</f>
        <v>50.961500000000001</v>
      </c>
      <c r="V131" s="7" cm="1">
        <f t="array" ref="V131">_FV(A131,"Beta")</f>
        <v>1.7667999999999999</v>
      </c>
      <c r="W131" s="6" cm="1">
        <f t="array" ref="W131">_FV(A131,"Market cap",TRUE)</f>
        <v>78898720000</v>
      </c>
      <c r="X131" s="22" cm="1">
        <f t="array" ref="X131">_FV(A131,"Volume")</f>
        <v>13741563</v>
      </c>
      <c r="Y131" s="22" cm="1">
        <f t="array" ref="Y131">_FV(A131,"Volume average",TRUE)</f>
        <v>7265591</v>
      </c>
      <c r="Z131" s="22" cm="1">
        <f t="array" ref="Z131">_FV(A131,"Shares outstanding",TRUE)</f>
        <v>1339082000</v>
      </c>
    </row>
    <row r="132" spans="1:26" x14ac:dyDescent="0.25">
      <c r="A132" s="3" t="e" vm="136">
        <v>#VALUE!</v>
      </c>
      <c r="B132" t="str" cm="1">
        <f t="array" ref="B132">_FV(A132,"Official name",TRUE)</f>
        <v>CONSOLIDATED EDISON, INC.</v>
      </c>
      <c r="C132" t="str" cm="1">
        <f t="array" ref="C132">"$"&amp;_FV(A132,"Ticker symbol",TRUE)</f>
        <v>$ED</v>
      </c>
      <c r="D132" s="1" t="str" cm="1">
        <f t="array" ref="D132">_FV(A132,"Exchange abbreviation",TRUE)</f>
        <v>XNYS</v>
      </c>
      <c r="E132" s="1" t="str" cm="1">
        <f t="array" ref="E132">_FV(A132,"Industry")</f>
        <v>Electrical Utilities &amp; IPPs</v>
      </c>
      <c r="F132" s="1" t="str" cm="1">
        <f t="array" ref="F132">_FV(A132,"Headquarters")</f>
        <v>4 Irving Place, NEW YORK, NY, 10003-3502 US</v>
      </c>
      <c r="G132" s="6" cm="1">
        <f t="array" ref="G132">_FV(A132,"Price")</f>
        <v>73.069999999999993</v>
      </c>
      <c r="H132" s="6" cm="1">
        <f t="array" ref="H132">_FV(A132,"Price (Extended hours)",TRUE)</f>
        <v>73.08</v>
      </c>
      <c r="I132" s="6" cm="1">
        <f t="array" ref="I132">_FV(A132,"Change")</f>
        <v>-0.59</v>
      </c>
      <c r="J132" s="15" cm="1">
        <f t="array" ref="J132">_FV(A132,"Change (%)",TRUE)</f>
        <v>-8.0099999999999998E-3</v>
      </c>
      <c r="K132" s="6" cm="1">
        <f t="array" ref="K132">_FV(A132,"Change (Extended hours)",TRUE)</f>
        <v>0.01</v>
      </c>
      <c r="L132" s="5" cm="1">
        <f t="array" ref="L132">_FV(A132,"Change % (Extended hours)",TRUE)</f>
        <v>1.3690000000000002E-4</v>
      </c>
      <c r="M132" s="6" cm="1">
        <f t="array" ref="M132">_FV(A132,"Open")</f>
        <v>73.11</v>
      </c>
      <c r="N132" s="6" cm="1">
        <f t="array" ref="N132">_FV(A132,"Previous close",TRUE)</f>
        <v>73.66</v>
      </c>
      <c r="O132" s="6" cm="1">
        <f t="array" ref="O132">_FV(A132,"Low")</f>
        <v>72.930000000000007</v>
      </c>
      <c r="P132" s="6">
        <f t="shared" si="2"/>
        <v>73.435000000000002</v>
      </c>
      <c r="Q132" s="6" cm="1">
        <f t="array" ref="Q132">_FV(A132,"High")</f>
        <v>73.94</v>
      </c>
      <c r="R132" s="6" cm="1">
        <f t="array" ref="R132">_FV(A132,"52 week low",TRUE)</f>
        <v>65.56</v>
      </c>
      <c r="S132" s="6">
        <f t="shared" si="3"/>
        <v>74.742350000000002</v>
      </c>
      <c r="T132" s="6" cm="1">
        <f t="array" ref="T132">_FV(A132,"52 week high",TRUE)</f>
        <v>83.924700000000001</v>
      </c>
      <c r="U132" s="1" cm="1">
        <f t="array" ref="U132">_FV(A132,"P/E",TRUE)</f>
        <v>0</v>
      </c>
      <c r="V132" s="7" cm="1">
        <f t="array" ref="V132">_FV(A132,"Beta")</f>
        <v>0.1653</v>
      </c>
      <c r="W132" s="6" cm="1">
        <f t="array" ref="W132">_FV(A132,"Market cap",TRUE)</f>
        <v>25821610000</v>
      </c>
      <c r="X132" s="22" cm="1">
        <f t="array" ref="X132">_FV(A132,"Volume")</f>
        <v>7274500</v>
      </c>
      <c r="Y132" s="22" cm="1">
        <f t="array" ref="Y132">_FV(A132,"Volume average",TRUE)</f>
        <v>1991185</v>
      </c>
      <c r="Z132" s="22" cm="1">
        <f t="array" ref="Z132">_FV(A132,"Shares outstanding",TRUE)</f>
        <v>353381800</v>
      </c>
    </row>
    <row r="133" spans="1:26" x14ac:dyDescent="0.25">
      <c r="A133" s="3" t="e" vm="137">
        <v>#VALUE!</v>
      </c>
      <c r="B133" t="str" cm="1">
        <f t="array" ref="B133">_FV(A133,"Official name",TRUE)</f>
        <v>CONSTELLATION BRANDS, INC.</v>
      </c>
      <c r="C133" t="str" cm="1">
        <f t="array" ref="C133">"$"&amp;_FV(A133,"Ticker symbol",TRUE)</f>
        <v>$STZ</v>
      </c>
      <c r="D133" s="1" t="str" cm="1">
        <f t="array" ref="D133">_FV(A133,"Exchange abbreviation",TRUE)</f>
        <v>XNYS</v>
      </c>
      <c r="E133" s="1" t="str" cm="1">
        <f t="array" ref="E133">_FV(A133,"Industry")</f>
        <v>Beverages</v>
      </c>
      <c r="F133" s="1" t="str" cm="1">
        <f t="array" ref="F133">_FV(A133,"Headquarters")</f>
        <v>207 High Point Dr Bldg 100, VICTOR, NY, 14564-1061 US</v>
      </c>
      <c r="G133" s="6" cm="1">
        <f t="array" ref="G133">_FV(A133,"Price")</f>
        <v>214.85</v>
      </c>
      <c r="H133" s="6" cm="1">
        <f t="array" ref="H133">_FV(A133,"Price (Extended hours)",TRUE)</f>
        <v>214.15</v>
      </c>
      <c r="I133" s="6" cm="1">
        <f t="array" ref="I133">_FV(A133,"Change")</f>
        <v>-0.6</v>
      </c>
      <c r="J133" s="15" cm="1">
        <f t="array" ref="J133">_FV(A133,"Change (%)",TRUE)</f>
        <v>-2.7850000000000001E-3</v>
      </c>
      <c r="K133" s="6" cm="1">
        <f t="array" ref="K133">_FV(A133,"Change (Extended hours)",TRUE)</f>
        <v>-0.7</v>
      </c>
      <c r="L133" s="5" cm="1">
        <f t="array" ref="L133">_FV(A133,"Change % (Extended hours)",TRUE)</f>
        <v>-3.2579999999999996E-3</v>
      </c>
      <c r="M133" s="6" cm="1">
        <f t="array" ref="M133">_FV(A133,"Open")</f>
        <v>214.14</v>
      </c>
      <c r="N133" s="6" cm="1">
        <f t="array" ref="N133">_FV(A133,"Previous close",TRUE)</f>
        <v>215.45</v>
      </c>
      <c r="O133" s="6" cm="1">
        <f t="array" ref="O133">_FV(A133,"Low")</f>
        <v>214.03</v>
      </c>
      <c r="P133" s="6">
        <f t="shared" si="2"/>
        <v>214.73500000000001</v>
      </c>
      <c r="Q133" s="6" cm="1">
        <f t="array" ref="Q133">_FV(A133,"High")</f>
        <v>215.44</v>
      </c>
      <c r="R133" s="6" cm="1">
        <f t="array" ref="R133">_FV(A133,"52 week low",TRUE)</f>
        <v>160.62960000000001</v>
      </c>
      <c r="S133" s="6">
        <f t="shared" si="3"/>
        <v>202.68979999999999</v>
      </c>
      <c r="T133" s="6" cm="1">
        <f t="array" ref="T133">_FV(A133,"52 week high",TRUE)</f>
        <v>244.75</v>
      </c>
      <c r="U133" s="1" cm="1">
        <f t="array" ref="U133">_FV(A133,"P/E",TRUE)</f>
        <v>39.292499999999997</v>
      </c>
      <c r="V133" s="7" cm="1">
        <f t="array" ref="V133">_FV(A133,"Beta")</f>
        <v>1.1881999999999999</v>
      </c>
      <c r="W133" s="6" cm="1">
        <f t="array" ref="W133">_FV(A133,"Market cap",TRUE)</f>
        <v>41160970000</v>
      </c>
      <c r="X133" s="22" cm="1">
        <f t="array" ref="X133">_FV(A133,"Volume")</f>
        <v>1754965</v>
      </c>
      <c r="Y133" s="22" cm="1">
        <f t="array" ref="Y133">_FV(A133,"Volume average",TRUE)</f>
        <v>1142137</v>
      </c>
      <c r="Z133" s="22" cm="1">
        <f t="array" ref="Z133">_FV(A133,"Shares outstanding",TRUE)</f>
        <v>191473000</v>
      </c>
    </row>
    <row r="134" spans="1:26" x14ac:dyDescent="0.25">
      <c r="A134" s="3" t="e" vm="138">
        <v>#VALUE!</v>
      </c>
      <c r="B134" t="str" cm="1">
        <f t="array" ref="B134">_FV(A134,"Official name",TRUE)</f>
        <v>THE COOPER COMPANIES, INC.</v>
      </c>
      <c r="C134" t="str" cm="1">
        <f t="array" ref="C134">"$"&amp;_FV(A134,"Ticker symbol",TRUE)</f>
        <v>$COO</v>
      </c>
      <c r="D134" s="1" t="str" cm="1">
        <f t="array" ref="D134">_FV(A134,"Exchange abbreviation",TRUE)</f>
        <v>XNYS</v>
      </c>
      <c r="E134" s="1" t="str" cm="1">
        <f t="array" ref="E134">_FV(A134,"Industry")</f>
        <v>Healthcare Equipment &amp; Supplies</v>
      </c>
      <c r="F134" s="1" t="str" cm="1">
        <f t="array" ref="F134">_FV(A134,"Headquarters")</f>
        <v>6101 Bollinger Canyon Rd Ste 500, SAN RAMON, CA, 94583 US</v>
      </c>
      <c r="G134" s="6" cm="1">
        <f t="array" ref="G134">_FV(A134,"Price")</f>
        <v>436.6</v>
      </c>
      <c r="H134" s="6" cm="1">
        <f t="array" ref="H134">_FV(A134,"Price (Extended hours)",TRUE)</f>
        <v>436.6</v>
      </c>
      <c r="I134" s="6" cm="1">
        <f t="array" ref="I134">_FV(A134,"Change")</f>
        <v>-6.15</v>
      </c>
      <c r="J134" s="15" cm="1">
        <f t="array" ref="J134">_FV(A134,"Change (%)",TRUE)</f>
        <v>-1.389E-2</v>
      </c>
      <c r="K134" s="6" cm="1">
        <f t="array" ref="K134">_FV(A134,"Change (Extended hours)",TRUE)</f>
        <v>0</v>
      </c>
      <c r="L134" s="5" cm="1">
        <f t="array" ref="L134">_FV(A134,"Change % (Extended hours)",TRUE)</f>
        <v>0</v>
      </c>
      <c r="M134" s="6" cm="1">
        <f t="array" ref="M134">_FV(A134,"Open")</f>
        <v>441.56</v>
      </c>
      <c r="N134" s="6" cm="1">
        <f t="array" ref="N134">_FV(A134,"Previous close",TRUE)</f>
        <v>442.75</v>
      </c>
      <c r="O134" s="6" cm="1">
        <f t="array" ref="O134">_FV(A134,"Low")</f>
        <v>435.39</v>
      </c>
      <c r="P134" s="6">
        <f t="shared" ref="P134:P197" si="4">AVERAGE(O134,Q134)</f>
        <v>438.55500000000001</v>
      </c>
      <c r="Q134" s="6" cm="1">
        <f t="array" ref="Q134">_FV(A134,"High")</f>
        <v>441.72</v>
      </c>
      <c r="R134" s="6" cm="1">
        <f t="array" ref="R134">_FV(A134,"52 week low",TRUE)</f>
        <v>314.29000000000002</v>
      </c>
      <c r="S134" s="6">
        <f t="shared" ref="S134:S197" si="5">AVERAGE(R134,T134)</f>
        <v>388.94</v>
      </c>
      <c r="T134" s="6" cm="1">
        <f t="array" ref="T134">_FV(A134,"52 week high",TRUE)</f>
        <v>463.59</v>
      </c>
      <c r="U134" s="1" cm="1">
        <f t="array" ref="U134">_FV(A134,"P/E",TRUE)</f>
        <v>7.55</v>
      </c>
      <c r="V134" s="7" cm="1">
        <f t="array" ref="V134">_FV(A134,"Beta")</f>
        <v>0.8337</v>
      </c>
      <c r="W134" s="6" cm="1">
        <f t="array" ref="W134">_FV(A134,"Market cap",TRUE)</f>
        <v>21526170000</v>
      </c>
      <c r="X134" s="22" cm="1">
        <f t="array" ref="X134">_FV(A134,"Volume")</f>
        <v>481492</v>
      </c>
      <c r="Y134" s="22" cm="1">
        <f t="array" ref="Y134">_FV(A134,"Volume average",TRUE)</f>
        <v>278194</v>
      </c>
      <c r="Z134" s="22" cm="1">
        <f t="array" ref="Z134">_FV(A134,"Shares outstanding",TRUE)</f>
        <v>49304090</v>
      </c>
    </row>
    <row r="135" spans="1:26" x14ac:dyDescent="0.25">
      <c r="A135" s="3" t="e" vm="139">
        <v>#VALUE!</v>
      </c>
      <c r="B135" t="str" cm="1">
        <f t="array" ref="B135">_FV(A135,"Official name",TRUE)</f>
        <v>COPART, INC.</v>
      </c>
      <c r="C135" t="str" cm="1">
        <f t="array" ref="C135">"$"&amp;_FV(A135,"Ticker symbol",TRUE)</f>
        <v>$CPRT</v>
      </c>
      <c r="D135" s="1" t="str" cm="1">
        <f t="array" ref="D135">_FV(A135,"Exchange abbreviation",TRUE)</f>
        <v>XNAS</v>
      </c>
      <c r="E135" s="1" t="str" cm="1">
        <f t="array" ref="E135">_FV(A135,"Industry")</f>
        <v>Specialty Retailers</v>
      </c>
      <c r="F135" s="1" t="str" cm="1">
        <f t="array" ref="F135">_FV(A135,"Headquarters")</f>
        <v>14185 Dallas Pkwy Ste 300, DALLAS, TX, 75254-1327 US</v>
      </c>
      <c r="G135" s="6" cm="1">
        <f t="array" ref="G135">_FV(A135,"Price")</f>
        <v>143.94999999999999</v>
      </c>
      <c r="H135" s="6" cm="1">
        <f t="array" ref="H135">_FV(A135,"Price (Extended hours)",TRUE)</f>
        <v>142.55000000000001</v>
      </c>
      <c r="I135" s="6" cm="1">
        <f t="array" ref="I135">_FV(A135,"Change")</f>
        <v>-8.32</v>
      </c>
      <c r="J135" s="15" cm="1">
        <f t="array" ref="J135">_FV(A135,"Change (%)",TRUE)</f>
        <v>-5.4640000000000001E-2</v>
      </c>
      <c r="K135" s="6" cm="1">
        <f t="array" ref="K135">_FV(A135,"Change (Extended hours)",TRUE)</f>
        <v>-1.4</v>
      </c>
      <c r="L135" s="5" cm="1">
        <f t="array" ref="L135">_FV(A135,"Change % (Extended hours)",TRUE)</f>
        <v>-9.7260000000000003E-3</v>
      </c>
      <c r="M135" s="6" cm="1">
        <f t="array" ref="M135">_FV(A135,"Open")</f>
        <v>151.34</v>
      </c>
      <c r="N135" s="6" cm="1">
        <f t="array" ref="N135">_FV(A135,"Previous close",TRUE)</f>
        <v>152.27000000000001</v>
      </c>
      <c r="O135" s="6" cm="1">
        <f t="array" ref="O135">_FV(A135,"Low")</f>
        <v>142.88</v>
      </c>
      <c r="P135" s="6">
        <f t="shared" si="4"/>
        <v>147.43099999999998</v>
      </c>
      <c r="Q135" s="6" cm="1">
        <f t="array" ref="Q135">_FV(A135,"High")</f>
        <v>151.982</v>
      </c>
      <c r="R135" s="6" cm="1">
        <f t="array" ref="R135">_FV(A135,"52 week low",TRUE)</f>
        <v>100.07</v>
      </c>
      <c r="S135" s="6">
        <f t="shared" si="5"/>
        <v>126.41</v>
      </c>
      <c r="T135" s="6" cm="1">
        <f t="array" ref="T135">_FV(A135,"52 week high",TRUE)</f>
        <v>152.75</v>
      </c>
      <c r="U135" s="1" cm="1">
        <f t="array" ref="U135">_FV(A135,"P/E",TRUE)</f>
        <v>39.073300000000003</v>
      </c>
      <c r="V135" s="7" cm="1">
        <f t="array" ref="V135">_FV(A135,"Beta")</f>
        <v>1.0306999999999999</v>
      </c>
      <c r="W135" s="6" cm="1">
        <f t="array" ref="W135">_FV(A135,"Market cap",TRUE)</f>
        <v>34055480000</v>
      </c>
      <c r="X135" s="22" cm="1">
        <f t="array" ref="X135">_FV(A135,"Volume")</f>
        <v>2698428</v>
      </c>
      <c r="Y135" s="22" cm="1">
        <f t="array" ref="Y135">_FV(A135,"Volume average",TRUE)</f>
        <v>1016559</v>
      </c>
      <c r="Z135" s="22" cm="1">
        <f t="array" ref="Z135">_FV(A135,"Shares outstanding",TRUE)</f>
        <v>236578500</v>
      </c>
    </row>
    <row r="136" spans="1:26" x14ac:dyDescent="0.25">
      <c r="A136" s="3" t="e" vm="140">
        <v>#VALUE!</v>
      </c>
      <c r="B136" t="str" cm="1">
        <f t="array" ref="B136">_FV(A136,"Official name",TRUE)</f>
        <v>CORNING INCORPORATED</v>
      </c>
      <c r="C136" t="str" cm="1">
        <f t="array" ref="C136">"$"&amp;_FV(A136,"Ticker symbol",TRUE)</f>
        <v>$GLW</v>
      </c>
      <c r="D136" s="1" t="str" cm="1">
        <f t="array" ref="D136">_FV(A136,"Exchange abbreviation",TRUE)</f>
        <v>XNYS</v>
      </c>
      <c r="E136" s="1" t="str" cm="1">
        <f t="array" ref="E136">_FV(A136,"Industry")</f>
        <v>Electronic Equipment &amp; Parts</v>
      </c>
      <c r="F136" s="1" t="str" cm="1">
        <f t="array" ref="F136">_FV(A136,"Headquarters")</f>
        <v>1 Riverfront Plz, CORNING, NY, 14831-0001 US</v>
      </c>
      <c r="G136" s="6" cm="1">
        <f t="array" ref="G136">_FV(A136,"Price")</f>
        <v>38.39</v>
      </c>
      <c r="H136" s="6" cm="1">
        <f t="array" ref="H136">_FV(A136,"Price (Extended hours)",TRUE)</f>
        <v>38.22</v>
      </c>
      <c r="I136" s="6" cm="1">
        <f t="array" ref="I136">_FV(A136,"Change")</f>
        <v>-0.45</v>
      </c>
      <c r="J136" s="15" cm="1">
        <f t="array" ref="J136">_FV(A136,"Change (%)",TRUE)</f>
        <v>-1.1586000000000001E-2</v>
      </c>
      <c r="K136" s="6" cm="1">
        <f t="array" ref="K136">_FV(A136,"Change (Extended hours)",TRUE)</f>
        <v>-0.17</v>
      </c>
      <c r="L136" s="5" cm="1">
        <f t="array" ref="L136">_FV(A136,"Change % (Extended hours)",TRUE)</f>
        <v>-4.4280000000000005E-3</v>
      </c>
      <c r="M136" s="6" cm="1">
        <f t="array" ref="M136">_FV(A136,"Open")</f>
        <v>38.58</v>
      </c>
      <c r="N136" s="6" cm="1">
        <f t="array" ref="N136">_FV(A136,"Previous close",TRUE)</f>
        <v>38.840000000000003</v>
      </c>
      <c r="O136" s="6" cm="1">
        <f t="array" ref="O136">_FV(A136,"Low")</f>
        <v>38.244999999999997</v>
      </c>
      <c r="P136" s="6">
        <f t="shared" si="4"/>
        <v>38.47</v>
      </c>
      <c r="Q136" s="6" cm="1">
        <f t="array" ref="Q136">_FV(A136,"High")</f>
        <v>38.695</v>
      </c>
      <c r="R136" s="6" cm="1">
        <f t="array" ref="R136">_FV(A136,"52 week low",TRUE)</f>
        <v>30.16</v>
      </c>
      <c r="S136" s="6">
        <f t="shared" si="5"/>
        <v>38.49</v>
      </c>
      <c r="T136" s="6" cm="1">
        <f t="array" ref="T136">_FV(A136,"52 week high",TRUE)</f>
        <v>46.82</v>
      </c>
      <c r="U136" s="1" cm="1">
        <f t="array" ref="U136">_FV(A136,"P/E",TRUE)</f>
        <v>39.203400000000002</v>
      </c>
      <c r="V136" s="7" cm="1">
        <f t="array" ref="V136">_FV(A136,"Beta")</f>
        <v>1.1465000000000001</v>
      </c>
      <c r="W136" s="6" cm="1">
        <f t="array" ref="W136">_FV(A136,"Market cap",TRUE)</f>
        <v>32786290000</v>
      </c>
      <c r="X136" s="22" cm="1">
        <f t="array" ref="X136">_FV(A136,"Volume")</f>
        <v>8692198</v>
      </c>
      <c r="Y136" s="22" cm="1">
        <f t="array" ref="Y136">_FV(A136,"Volume average",TRUE)</f>
        <v>4261024</v>
      </c>
      <c r="Z136" s="22" cm="1">
        <f t="array" ref="Z136">_FV(A136,"Shares outstanding",TRUE)</f>
        <v>854032100</v>
      </c>
    </row>
    <row r="137" spans="1:26" x14ac:dyDescent="0.25">
      <c r="A137" s="3" t="e" vm="141">
        <v>#VALUE!</v>
      </c>
      <c r="B137" t="str" cm="1">
        <f t="array" ref="B137">_FV(A137,"Official name",TRUE)</f>
        <v>CORTEVA, INC.</v>
      </c>
      <c r="C137" t="str" cm="1">
        <f t="array" ref="C137">"$"&amp;_FV(A137,"Ticker symbol",TRUE)</f>
        <v>$CTVA</v>
      </c>
      <c r="D137" s="1" t="str" cm="1">
        <f t="array" ref="D137">_FV(A137,"Exchange abbreviation",TRUE)</f>
        <v>XNYS</v>
      </c>
      <c r="E137" s="1" t="str" cm="1">
        <f t="array" ref="E137">_FV(A137,"Industry")</f>
        <v>Food &amp; Tobacco</v>
      </c>
      <c r="F137" s="1" t="str" cm="1">
        <f t="array" ref="F137">_FV(A137,"Headquarters")</f>
        <v>974 Centre Rd Bldg 735, WILMINGTON, DE, 19805-1269 US</v>
      </c>
      <c r="G137" s="6" cm="1">
        <f t="array" ref="G137">_FV(A137,"Price")</f>
        <v>41.87</v>
      </c>
      <c r="H137" s="6" cm="1">
        <f t="array" ref="H137">_FV(A137,"Price (Extended hours)",TRUE)</f>
        <v>41.8675</v>
      </c>
      <c r="I137" s="6" cm="1">
        <f t="array" ref="I137">_FV(A137,"Change")</f>
        <v>-0.71</v>
      </c>
      <c r="J137" s="15" cm="1">
        <f t="array" ref="J137">_FV(A137,"Change (%)",TRUE)</f>
        <v>-1.6674000000000001E-2</v>
      </c>
      <c r="K137" s="6" cm="1">
        <f t="array" ref="K137">_FV(A137,"Change (Extended hours)",TRUE)</f>
        <v>-2.5000000000000001E-3</v>
      </c>
      <c r="L137" s="5" cm="1">
        <f t="array" ref="L137">_FV(A137,"Change % (Extended hours)",TRUE)</f>
        <v>-5.9709999999999996E-5</v>
      </c>
      <c r="M137" s="6" cm="1">
        <f t="array" ref="M137">_FV(A137,"Open")</f>
        <v>42.45</v>
      </c>
      <c r="N137" s="6" cm="1">
        <f t="array" ref="N137">_FV(A137,"Previous close",TRUE)</f>
        <v>42.58</v>
      </c>
      <c r="O137" s="6" cm="1">
        <f t="array" ref="O137">_FV(A137,"Low")</f>
        <v>41.31</v>
      </c>
      <c r="P137" s="6">
        <f t="shared" si="4"/>
        <v>42.120000000000005</v>
      </c>
      <c r="Q137" s="6" cm="1">
        <f t="array" ref="Q137">_FV(A137,"High")</f>
        <v>42.93</v>
      </c>
      <c r="R137" s="6" cm="1">
        <f t="array" ref="R137">_FV(A137,"52 week low",TRUE)</f>
        <v>27.18</v>
      </c>
      <c r="S137" s="6">
        <f t="shared" si="5"/>
        <v>38.58</v>
      </c>
      <c r="T137" s="6" cm="1">
        <f t="array" ref="T137">_FV(A137,"52 week high",TRUE)</f>
        <v>49.98</v>
      </c>
      <c r="U137" s="1" cm="1">
        <f t="array" ref="U137">_FV(A137,"P/E",TRUE)</f>
        <v>23.843399999999999</v>
      </c>
      <c r="V137" s="7" t="e" cm="1" vm="38">
        <f t="array" ref="V137">_FV(A137,"Beta")</f>
        <v>#VALUE!</v>
      </c>
      <c r="W137" s="6" cm="1">
        <f t="array" ref="W137">_FV(A137,"Market cap",TRUE)</f>
        <v>30740330000</v>
      </c>
      <c r="X137" s="22" cm="1">
        <f t="array" ref="X137">_FV(A137,"Volume")</f>
        <v>7032059</v>
      </c>
      <c r="Y137" s="22" cm="1">
        <f t="array" ref="Y137">_FV(A137,"Volume average",TRUE)</f>
        <v>3065058</v>
      </c>
      <c r="Z137" s="22" cm="1">
        <f t="array" ref="Z137">_FV(A137,"Shares outstanding",TRUE)</f>
        <v>734185000</v>
      </c>
    </row>
    <row r="138" spans="1:26" x14ac:dyDescent="0.25">
      <c r="A138" s="3" t="e" vm="142">
        <v>#VALUE!</v>
      </c>
      <c r="B138" t="str" cm="1">
        <f t="array" ref="B138">_FV(A138,"Official name",TRUE)</f>
        <v>COSTCO WHOLESALE CORPORATION</v>
      </c>
      <c r="C138" t="str" cm="1">
        <f t="array" ref="C138">"$"&amp;_FV(A138,"Ticker symbol",TRUE)</f>
        <v>$COST</v>
      </c>
      <c r="D138" s="1" t="str" cm="1">
        <f t="array" ref="D138">_FV(A138,"Exchange abbreviation",TRUE)</f>
        <v>XNAS</v>
      </c>
      <c r="E138" s="1" t="str" cm="1">
        <f t="array" ref="E138">_FV(A138,"Industry")</f>
        <v>Diversified Retail</v>
      </c>
      <c r="F138" s="1" t="str" cm="1">
        <f t="array" ref="F138">_FV(A138,"Headquarters")</f>
        <v>999 Lake Dr, ISSAQUAH, WA, 98027-8990 US</v>
      </c>
      <c r="G138" s="6" cm="1">
        <f t="array" ref="G138">_FV(A138,"Price")</f>
        <v>459.51</v>
      </c>
      <c r="H138" s="6" cm="1">
        <f t="array" ref="H138">_FV(A138,"Price (Extended hours)",TRUE)</f>
        <v>458.55</v>
      </c>
      <c r="I138" s="6" cm="1">
        <f t="array" ref="I138">_FV(A138,"Change")</f>
        <v>-3.8</v>
      </c>
      <c r="J138" s="15" cm="1">
        <f t="array" ref="J138">_FV(A138,"Change (%)",TRUE)</f>
        <v>-8.202000000000001E-3</v>
      </c>
      <c r="K138" s="6" cm="1">
        <f t="array" ref="K138">_FV(A138,"Change (Extended hours)",TRUE)</f>
        <v>-0.96</v>
      </c>
      <c r="L138" s="5" cm="1">
        <f t="array" ref="L138">_FV(A138,"Change % (Extended hours)",TRUE)</f>
        <v>-2.0890000000000001E-3</v>
      </c>
      <c r="M138" s="6" cm="1">
        <f t="array" ref="M138">_FV(A138,"Open")</f>
        <v>461.62</v>
      </c>
      <c r="N138" s="6" cm="1">
        <f t="array" ref="N138">_FV(A138,"Previous close",TRUE)</f>
        <v>463.31</v>
      </c>
      <c r="O138" s="6" cm="1">
        <f t="array" ref="O138">_FV(A138,"Low")</f>
        <v>457.02</v>
      </c>
      <c r="P138" s="6">
        <f t="shared" si="4"/>
        <v>459.91999999999996</v>
      </c>
      <c r="Q138" s="6" cm="1">
        <f t="array" ref="Q138">_FV(A138,"High")</f>
        <v>462.82</v>
      </c>
      <c r="R138" s="6" cm="1">
        <f t="array" ref="R138">_FV(A138,"52 week low",TRUE)</f>
        <v>307</v>
      </c>
      <c r="S138" s="6">
        <f t="shared" si="5"/>
        <v>388.38499999999999</v>
      </c>
      <c r="T138" s="6" cm="1">
        <f t="array" ref="T138">_FV(A138,"52 week high",TRUE)</f>
        <v>469.77</v>
      </c>
      <c r="U138" s="1" cm="1">
        <f t="array" ref="U138">_FV(A138,"P/E",TRUE)</f>
        <v>43.554699999999997</v>
      </c>
      <c r="V138" s="7" cm="1">
        <f t="array" ref="V138">_FV(A138,"Beta")</f>
        <v>0.64449999999999996</v>
      </c>
      <c r="W138" s="6" cm="1">
        <f t="array" ref="W138">_FV(A138,"Market cap",TRUE)</f>
        <v>203135200000</v>
      </c>
      <c r="X138" s="22" cm="1">
        <f t="array" ref="X138">_FV(A138,"Volume")</f>
        <v>3411408</v>
      </c>
      <c r="Y138" s="22" cm="1">
        <f t="array" ref="Y138">_FV(A138,"Volume average",TRUE)</f>
        <v>1539591</v>
      </c>
      <c r="Z138" s="22" cm="1">
        <f t="array" ref="Z138">_FV(A138,"Shares outstanding",TRUE)</f>
        <v>442069100</v>
      </c>
    </row>
    <row r="139" spans="1:26" x14ac:dyDescent="0.25">
      <c r="A139" s="3" t="e" vm="143">
        <v>#VALUE!</v>
      </c>
      <c r="B139" t="str" cm="1">
        <f t="array" ref="B139">_FV(A139,"Official name",TRUE)</f>
        <v>COTY INC.</v>
      </c>
      <c r="C139" t="str" cm="1">
        <f t="array" ref="C139">"$"&amp;_FV(A139,"Ticker symbol",TRUE)</f>
        <v>$COTY</v>
      </c>
      <c r="D139" s="1" t="str" cm="1">
        <f t="array" ref="D139">_FV(A139,"Exchange abbreviation",TRUE)</f>
        <v>XNYS</v>
      </c>
      <c r="E139" s="1" t="str" cm="1">
        <f t="array" ref="E139">_FV(A139,"Industry")</f>
        <v>Personal &amp; Household Products &amp; Services</v>
      </c>
      <c r="F139" s="1" t="str" cm="1">
        <f t="array" ref="F139">_FV(A139,"Headquarters")</f>
        <v>350 5th Ave, NEW YORK, NY, 10118-0110 US</v>
      </c>
      <c r="G139" s="6" cm="1">
        <f t="array" ref="G139">_FV(A139,"Price")</f>
        <v>8.35</v>
      </c>
      <c r="H139" s="6" cm="1">
        <f t="array" ref="H139">_FV(A139,"Price (Extended hours)",TRUE)</f>
        <v>8.42</v>
      </c>
      <c r="I139" s="6" cm="1">
        <f t="array" ref="I139">_FV(A139,"Change")</f>
        <v>0.04</v>
      </c>
      <c r="J139" s="15" cm="1">
        <f t="array" ref="J139">_FV(A139,"Change (%)",TRUE)</f>
        <v>4.8130000000000004E-3</v>
      </c>
      <c r="K139" s="6" cm="1">
        <f t="array" ref="K139">_FV(A139,"Change (Extended hours)",TRUE)</f>
        <v>7.0000000000000007E-2</v>
      </c>
      <c r="L139" s="5" cm="1">
        <f t="array" ref="L139">_FV(A139,"Change % (Extended hours)",TRUE)</f>
        <v>8.3829999999999998E-3</v>
      </c>
      <c r="M139" s="6" cm="1">
        <f t="array" ref="M139">_FV(A139,"Open")</f>
        <v>8.31</v>
      </c>
      <c r="N139" s="6" cm="1">
        <f t="array" ref="N139">_FV(A139,"Previous close",TRUE)</f>
        <v>8.31</v>
      </c>
      <c r="O139" s="6" cm="1">
        <f t="array" ref="O139">_FV(A139,"Low")</f>
        <v>8.2799999999999994</v>
      </c>
      <c r="P139" s="6">
        <f t="shared" si="4"/>
        <v>8.370000000000001</v>
      </c>
      <c r="Q139" s="6" cm="1">
        <f t="array" ref="Q139">_FV(A139,"High")</f>
        <v>8.4600000000000009</v>
      </c>
      <c r="R139" s="6" cm="1">
        <f t="array" ref="R139">_FV(A139,"52 week low",TRUE)</f>
        <v>2.65</v>
      </c>
      <c r="S139" s="6">
        <f t="shared" si="5"/>
        <v>6.57</v>
      </c>
      <c r="T139" s="6" cm="1">
        <f t="array" ref="T139">_FV(A139,"52 week high",TRUE)</f>
        <v>10.49</v>
      </c>
      <c r="U139" s="1" cm="1">
        <f t="array" ref="U139">_FV(A139,"P/E",TRUE)</f>
        <v>0</v>
      </c>
      <c r="V139" s="7" cm="1">
        <f t="array" ref="V139">_FV(A139,"Beta")</f>
        <v>2.5164</v>
      </c>
      <c r="W139" s="6" cm="1">
        <f t="array" ref="W139">_FV(A139,"Market cap",TRUE)</f>
        <v>6396649000</v>
      </c>
      <c r="X139" s="22" cm="1">
        <f t="array" ref="X139">_FV(A139,"Volume")</f>
        <v>9443595</v>
      </c>
      <c r="Y139" s="22" cm="1">
        <f t="array" ref="Y139">_FV(A139,"Volume average",TRUE)</f>
        <v>10948710</v>
      </c>
      <c r="Z139" s="22" cm="1">
        <f t="array" ref="Z139">_FV(A139,"Shares outstanding",TRUE)</f>
        <v>766065700</v>
      </c>
    </row>
    <row r="140" spans="1:26" x14ac:dyDescent="0.25">
      <c r="A140" s="3" t="e" vm="144">
        <v>#VALUE!</v>
      </c>
      <c r="B140" t="str" cm="1">
        <f t="array" ref="B140">_FV(A140,"Official name",TRUE)</f>
        <v>CROWN CASTLE INTERNATIONAL CORP.</v>
      </c>
      <c r="C140" t="str" cm="1">
        <f t="array" ref="C140">"$"&amp;_FV(A140,"Ticker symbol",TRUE)</f>
        <v>$CCI</v>
      </c>
      <c r="D140" s="1" t="str" cm="1">
        <f t="array" ref="D140">_FV(A140,"Exchange abbreviation",TRUE)</f>
        <v>XNYS</v>
      </c>
      <c r="E140" s="1" t="str" cm="1">
        <f t="array" ref="E140">_FV(A140,"Industry")</f>
        <v>Residential &amp; Commercial REIT</v>
      </c>
      <c r="F140" s="1" t="str" cm="1">
        <f t="array" ref="F140">_FV(A140,"Headquarters")</f>
        <v>8020 KATY FREEWAY, HOUSTON, TX, 77024 US</v>
      </c>
      <c r="G140" s="6" cm="1">
        <f t="array" ref="G140">_FV(A140,"Price")</f>
        <v>188.54</v>
      </c>
      <c r="H140" s="6" cm="1">
        <f t="array" ref="H140">_FV(A140,"Price (Extended hours)",TRUE)</f>
        <v>188.54</v>
      </c>
      <c r="I140" s="6" cm="1">
        <f t="array" ref="I140">_FV(A140,"Change")</f>
        <v>-0.68</v>
      </c>
      <c r="J140" s="15" cm="1">
        <f t="array" ref="J140">_FV(A140,"Change (%)",TRUE)</f>
        <v>-3.594E-3</v>
      </c>
      <c r="K140" s="6" cm="1">
        <f t="array" ref="K140">_FV(A140,"Change (Extended hours)",TRUE)</f>
        <v>0</v>
      </c>
      <c r="L140" s="5" cm="1">
        <f t="array" ref="L140">_FV(A140,"Change % (Extended hours)",TRUE)</f>
        <v>0</v>
      </c>
      <c r="M140" s="6" cm="1">
        <f t="array" ref="M140">_FV(A140,"Open")</f>
        <v>188.07</v>
      </c>
      <c r="N140" s="6" cm="1">
        <f t="array" ref="N140">_FV(A140,"Previous close",TRUE)</f>
        <v>189.22</v>
      </c>
      <c r="O140" s="6" cm="1">
        <f t="array" ref="O140">_FV(A140,"Low")</f>
        <v>187.595</v>
      </c>
      <c r="P140" s="6">
        <f t="shared" si="4"/>
        <v>188.7175</v>
      </c>
      <c r="Q140" s="6" cm="1">
        <f t="array" ref="Q140">_FV(A140,"High")</f>
        <v>189.84</v>
      </c>
      <c r="R140" s="6" cm="1">
        <f t="array" ref="R140">_FV(A140,"52 week low",TRUE)</f>
        <v>146.14500000000001</v>
      </c>
      <c r="S140" s="6">
        <f t="shared" si="5"/>
        <v>175.38145</v>
      </c>
      <c r="T140" s="6" cm="1">
        <f t="array" ref="T140">_FV(A140,"52 week high",TRUE)</f>
        <v>204.61789999999999</v>
      </c>
      <c r="U140" s="1" cm="1">
        <f t="array" ref="U140">_FV(A140,"P/E",TRUE)</f>
        <v>72.809100000000001</v>
      </c>
      <c r="V140" s="7" cm="1">
        <f t="array" ref="V140">_FV(A140,"Beta")</f>
        <v>0.39400000000000002</v>
      </c>
      <c r="W140" s="6" cm="1">
        <f t="array" ref="W140">_FV(A140,"Market cap",TRUE)</f>
        <v>81486300000</v>
      </c>
      <c r="X140" s="22" cm="1">
        <f t="array" ref="X140">_FV(A140,"Volume")</f>
        <v>2503528</v>
      </c>
      <c r="Y140" s="22" cm="1">
        <f t="array" ref="Y140">_FV(A140,"Volume average",TRUE)</f>
        <v>1438709</v>
      </c>
      <c r="Z140" s="22" cm="1">
        <f t="array" ref="Z140">_FV(A140,"Shares outstanding",TRUE)</f>
        <v>432196400</v>
      </c>
    </row>
    <row r="141" spans="1:26" x14ac:dyDescent="0.25">
      <c r="A141" s="3" t="e" vm="145">
        <v>#VALUE!</v>
      </c>
      <c r="B141" t="str" cm="1">
        <f t="array" ref="B141">_FV(A141,"Official name",TRUE)</f>
        <v>CSX Corporation</v>
      </c>
      <c r="C141" t="str" cm="1">
        <f t="array" ref="C141">"$"&amp;_FV(A141,"Ticker symbol",TRUE)</f>
        <v>$CSX</v>
      </c>
      <c r="D141" s="1" t="str" cm="1">
        <f t="array" ref="D141">_FV(A141,"Exchange abbreviation",TRUE)</f>
        <v>XNAS</v>
      </c>
      <c r="E141" s="1" t="str" cm="1">
        <f t="array" ref="E141">_FV(A141,"Industry")</f>
        <v>Freight &amp; Logistics Services</v>
      </c>
      <c r="F141" s="1" t="str" cm="1">
        <f t="array" ref="F141">_FV(A141,"Headquarters")</f>
        <v>500 Water St Fl 15, JACKSONVILLE, FL, 32202-4423 US</v>
      </c>
      <c r="G141" s="6" cm="1">
        <f t="array" ref="G141">_FV(A141,"Price")</f>
        <v>30.31</v>
      </c>
      <c r="H141" s="6" cm="1">
        <f t="array" ref="H141">_FV(A141,"Price (Extended hours)",TRUE)</f>
        <v>30.11</v>
      </c>
      <c r="I141" s="6" cm="1">
        <f t="array" ref="I141">_FV(A141,"Change")</f>
        <v>-0.6</v>
      </c>
      <c r="J141" s="15" cm="1">
        <f t="array" ref="J141">_FV(A141,"Change (%)",TRUE)</f>
        <v>-1.9411000000000001E-2</v>
      </c>
      <c r="K141" s="6" cm="1">
        <f t="array" ref="K141">_FV(A141,"Change (Extended hours)",TRUE)</f>
        <v>-0.2</v>
      </c>
      <c r="L141" s="5" cm="1">
        <f t="array" ref="L141">_FV(A141,"Change % (Extended hours)",TRUE)</f>
        <v>-6.5980000000000006E-3</v>
      </c>
      <c r="M141" s="6" cm="1">
        <f t="array" ref="M141">_FV(A141,"Open")</f>
        <v>30.83</v>
      </c>
      <c r="N141" s="6" cm="1">
        <f t="array" ref="N141">_FV(A141,"Previous close",TRUE)</f>
        <v>30.91</v>
      </c>
      <c r="O141" s="6" cm="1">
        <f t="array" ref="O141">_FV(A141,"Low")</f>
        <v>30.2</v>
      </c>
      <c r="P141" s="6">
        <f t="shared" si="4"/>
        <v>30.6</v>
      </c>
      <c r="Q141" s="6" cm="1">
        <f t="array" ref="Q141">_FV(A141,"High")</f>
        <v>31</v>
      </c>
      <c r="R141" s="6" cm="1">
        <f t="array" ref="R141">_FV(A141,"52 week low",TRUE)</f>
        <v>25.1266</v>
      </c>
      <c r="S141" s="6">
        <f t="shared" si="5"/>
        <v>30.041600000000003</v>
      </c>
      <c r="T141" s="6" cm="1">
        <f t="array" ref="T141">_FV(A141,"52 week high",TRUE)</f>
        <v>34.956600000000002</v>
      </c>
      <c r="U141" s="1" cm="1">
        <f t="array" ref="U141">_FV(A141,"P/E",TRUE)</f>
        <v>20.9496</v>
      </c>
      <c r="V141" s="7" cm="1">
        <f t="array" ref="V141">_FV(A141,"Beta")</f>
        <v>1.1603000000000001</v>
      </c>
      <c r="W141" s="6" cm="1">
        <f t="array" ref="W141">_FV(A141,"Market cap",TRUE)</f>
        <v>68333770000</v>
      </c>
      <c r="X141" s="22" cm="1">
        <f t="array" ref="X141">_FV(A141,"Volume")</f>
        <v>24017613</v>
      </c>
      <c r="Y141" s="22" cm="1">
        <f t="array" ref="Y141">_FV(A141,"Volume average",TRUE)</f>
        <v>9096469</v>
      </c>
      <c r="Z141" s="22" cm="1">
        <f t="array" ref="Z141">_FV(A141,"Shares outstanding",TRUE)</f>
        <v>2254496000</v>
      </c>
    </row>
    <row r="142" spans="1:26" x14ac:dyDescent="0.25">
      <c r="A142" s="3" t="e" vm="146">
        <v>#VALUE!</v>
      </c>
      <c r="B142" t="str" cm="1">
        <f t="array" ref="B142">_FV(A142,"Official name",TRUE)</f>
        <v>CUMMINS INC.</v>
      </c>
      <c r="C142" t="str" cm="1">
        <f t="array" ref="C142">"$"&amp;_FV(A142,"Ticker symbol",TRUE)</f>
        <v>$CMI</v>
      </c>
      <c r="D142" s="1" t="str" cm="1">
        <f t="array" ref="D142">_FV(A142,"Exchange abbreviation",TRUE)</f>
        <v>XNYS</v>
      </c>
      <c r="E142" s="1" t="str" cm="1">
        <f t="array" ref="E142">_FV(A142,"Industry")</f>
        <v>Automobiles &amp; Auto Parts</v>
      </c>
      <c r="F142" s="1" t="str" cm="1">
        <f t="array" ref="F142">_FV(A142,"Headquarters")</f>
        <v>PO Box 3005, 500 Jackson St, COLUMBUS, IN, 47202-3005 US</v>
      </c>
      <c r="G142" s="6" cm="1">
        <f t="array" ref="G142">_FV(A142,"Price")</f>
        <v>227.69</v>
      </c>
      <c r="H142" s="6" cm="1">
        <f t="array" ref="H142">_FV(A142,"Price (Extended hours)",TRUE)</f>
        <v>229</v>
      </c>
      <c r="I142" s="6" cm="1">
        <f t="array" ref="I142">_FV(A142,"Change")</f>
        <v>-2.02</v>
      </c>
      <c r="J142" s="15" cm="1">
        <f t="array" ref="J142">_FV(A142,"Change (%)",TRUE)</f>
        <v>-8.7939999999999997E-3</v>
      </c>
      <c r="K142" s="6" cm="1">
        <f t="array" ref="K142">_FV(A142,"Change (Extended hours)",TRUE)</f>
        <v>1.31</v>
      </c>
      <c r="L142" s="5" cm="1">
        <f t="array" ref="L142">_FV(A142,"Change % (Extended hours)",TRUE)</f>
        <v>5.7530000000000003E-3</v>
      </c>
      <c r="M142" s="6" cm="1">
        <f t="array" ref="M142">_FV(A142,"Open")</f>
        <v>227.87</v>
      </c>
      <c r="N142" s="6" cm="1">
        <f t="array" ref="N142">_FV(A142,"Previous close",TRUE)</f>
        <v>229.71</v>
      </c>
      <c r="O142" s="6" cm="1">
        <f t="array" ref="O142">_FV(A142,"Low")</f>
        <v>226.33500000000001</v>
      </c>
      <c r="P142" s="6">
        <f t="shared" si="4"/>
        <v>227.58750000000001</v>
      </c>
      <c r="Q142" s="6" cm="1">
        <f t="array" ref="Q142">_FV(A142,"High")</f>
        <v>228.84</v>
      </c>
      <c r="R142" s="6" cm="1">
        <f t="array" ref="R142">_FV(A142,"52 week low",TRUE)</f>
        <v>199.7</v>
      </c>
      <c r="S142" s="6">
        <f t="shared" si="5"/>
        <v>238.39499999999998</v>
      </c>
      <c r="T142" s="6" cm="1">
        <f t="array" ref="T142">_FV(A142,"52 week high",TRUE)</f>
        <v>277.08999999999997</v>
      </c>
      <c r="U142" s="1" cm="1">
        <f t="array" ref="U142">_FV(A142,"P/E",TRUE)</f>
        <v>15.435499999999999</v>
      </c>
      <c r="V142" s="7" cm="1">
        <f t="array" ref="V142">_FV(A142,"Beta")</f>
        <v>1.0612999999999999</v>
      </c>
      <c r="W142" s="6" cm="1">
        <f t="array" ref="W142">_FV(A142,"Market cap",TRUE)</f>
        <v>32697910000</v>
      </c>
      <c r="X142" s="22" cm="1">
        <f t="array" ref="X142">_FV(A142,"Volume")</f>
        <v>1986648</v>
      </c>
      <c r="Y142" s="22" cm="1">
        <f t="array" ref="Y142">_FV(A142,"Volume average",TRUE)</f>
        <v>977099</v>
      </c>
      <c r="Z142" s="22" cm="1">
        <f t="array" ref="Z142">_FV(A142,"Shares outstanding",TRUE)</f>
        <v>143607200</v>
      </c>
    </row>
    <row r="143" spans="1:26" x14ac:dyDescent="0.25">
      <c r="A143" s="3" t="e" vm="147">
        <v>#VALUE!</v>
      </c>
      <c r="B143" t="str" cm="1">
        <f t="array" ref="B143">_FV(A143,"Official name",TRUE)</f>
        <v>CVS HEALTH CORPORATION</v>
      </c>
      <c r="C143" t="str" cm="1">
        <f t="array" ref="C143">"$"&amp;_FV(A143,"Ticker symbol",TRUE)</f>
        <v>$CVS</v>
      </c>
      <c r="D143" s="1" t="str" cm="1">
        <f t="array" ref="D143">_FV(A143,"Exchange abbreviation",TRUE)</f>
        <v>XNYS</v>
      </c>
      <c r="E143" s="1" t="str" cm="1">
        <f t="array" ref="E143">_FV(A143,"Industry")</f>
        <v>Healthcare Providers &amp; Services</v>
      </c>
      <c r="F143" s="1" t="str" cm="1">
        <f t="array" ref="F143">_FV(A143,"Headquarters")</f>
        <v>1 Cvs Dr, WOONSOCKET, RI, 02895-6146 US</v>
      </c>
      <c r="G143" s="6" cm="1">
        <f t="array" ref="G143">_FV(A143,"Price")</f>
        <v>85.51</v>
      </c>
      <c r="H143" s="6" cm="1">
        <f t="array" ref="H143">_FV(A143,"Price (Extended hours)",TRUE)</f>
        <v>85.25</v>
      </c>
      <c r="I143" s="6" cm="1">
        <f t="array" ref="I143">_FV(A143,"Change")</f>
        <v>0.16</v>
      </c>
      <c r="J143" s="15" cm="1">
        <f t="array" ref="J143">_FV(A143,"Change (%)",TRUE)</f>
        <v>1.8749999999999999E-3</v>
      </c>
      <c r="K143" s="6" cm="1">
        <f t="array" ref="K143">_FV(A143,"Change (Extended hours)",TRUE)</f>
        <v>-0.26</v>
      </c>
      <c r="L143" s="5" cm="1">
        <f t="array" ref="L143">_FV(A143,"Change % (Extended hours)",TRUE)</f>
        <v>-3.0409999999999999E-3</v>
      </c>
      <c r="M143" s="6" cm="1">
        <f t="array" ref="M143">_FV(A143,"Open")</f>
        <v>84.99</v>
      </c>
      <c r="N143" s="6" cm="1">
        <f t="array" ref="N143">_FV(A143,"Previous close",TRUE)</f>
        <v>85.35</v>
      </c>
      <c r="O143" s="6" cm="1">
        <f t="array" ref="O143">_FV(A143,"Low")</f>
        <v>84.835099999999997</v>
      </c>
      <c r="P143" s="6">
        <f t="shared" si="4"/>
        <v>85.332549999999998</v>
      </c>
      <c r="Q143" s="6" cm="1">
        <f t="array" ref="Q143">_FV(A143,"High")</f>
        <v>85.83</v>
      </c>
      <c r="R143" s="6" cm="1">
        <f t="array" ref="R143">_FV(A143,"52 week low",TRUE)</f>
        <v>55.36</v>
      </c>
      <c r="S143" s="6">
        <f t="shared" si="5"/>
        <v>72.986850000000004</v>
      </c>
      <c r="T143" s="6" cm="1">
        <f t="array" ref="T143">_FV(A143,"52 week high",TRUE)</f>
        <v>90.613699999999994</v>
      </c>
      <c r="U143" s="1" cm="1">
        <f t="array" ref="U143">_FV(A143,"P/E",TRUE)</f>
        <v>15.6408</v>
      </c>
      <c r="V143" s="7" cm="1">
        <f t="array" ref="V143">_FV(A143,"Beta")</f>
        <v>0.8125</v>
      </c>
      <c r="W143" s="6" cm="1">
        <f t="array" ref="W143">_FV(A143,"Market cap",TRUE)</f>
        <v>112836800000</v>
      </c>
      <c r="X143" s="22" cm="1">
        <f t="array" ref="X143">_FV(A143,"Volume")</f>
        <v>8733065</v>
      </c>
      <c r="Y143" s="22" cm="1">
        <f t="array" ref="Y143">_FV(A143,"Volume average",TRUE)</f>
        <v>4827826</v>
      </c>
      <c r="Z143" s="22" cm="1">
        <f t="array" ref="Z143">_FV(A143,"Shares outstanding",TRUE)</f>
        <v>1319575000</v>
      </c>
    </row>
    <row r="144" spans="1:26" x14ac:dyDescent="0.25">
      <c r="A144" s="3" t="e" vm="148">
        <v>#VALUE!</v>
      </c>
      <c r="B144" t="str" cm="1">
        <f t="array" ref="B144">_FV(A144,"Official name",TRUE)</f>
        <v>D.R. HORTON, INC.</v>
      </c>
      <c r="C144" t="str" cm="1">
        <f t="array" ref="C144">"$"&amp;_FV(A144,"Ticker symbol",TRUE)</f>
        <v>$DHI</v>
      </c>
      <c r="D144" s="1" t="str" cm="1">
        <f t="array" ref="D144">_FV(A144,"Exchange abbreviation",TRUE)</f>
        <v>XNYS</v>
      </c>
      <c r="E144" s="1" t="str" cm="1">
        <f t="array" ref="E144">_FV(A144,"Industry")</f>
        <v>Homebuilding &amp; Construction Supplies</v>
      </c>
      <c r="F144" s="1" t="str" cm="1">
        <f t="array" ref="F144">_FV(A144,"Headquarters")</f>
        <v>1341 Horton Cir, ARLINGTON, TX, 76011-4310 US</v>
      </c>
      <c r="G144" s="6" cm="1">
        <f t="array" ref="G144">_FV(A144,"Price")</f>
        <v>90.8</v>
      </c>
      <c r="H144" s="6" cm="1">
        <f t="array" ref="H144">_FV(A144,"Price (Extended hours)",TRUE)</f>
        <v>90.75</v>
      </c>
      <c r="I144" s="6" cm="1">
        <f t="array" ref="I144">_FV(A144,"Change")</f>
        <v>0.5</v>
      </c>
      <c r="J144" s="15" cm="1">
        <f t="array" ref="J144">_FV(A144,"Change (%)",TRUE)</f>
        <v>5.5369999999999994E-3</v>
      </c>
      <c r="K144" s="6" cm="1">
        <f t="array" ref="K144">_FV(A144,"Change (Extended hours)",TRUE)</f>
        <v>-0.05</v>
      </c>
      <c r="L144" s="5" cm="1">
        <f t="array" ref="L144">_FV(A144,"Change % (Extended hours)",TRUE)</f>
        <v>-5.507E-4</v>
      </c>
      <c r="M144" s="6" cm="1">
        <f t="array" ref="M144">_FV(A144,"Open")</f>
        <v>90</v>
      </c>
      <c r="N144" s="6" cm="1">
        <f t="array" ref="N144">_FV(A144,"Previous close",TRUE)</f>
        <v>90.3</v>
      </c>
      <c r="O144" s="6" cm="1">
        <f t="array" ref="O144">_FV(A144,"Low")</f>
        <v>89.795000000000002</v>
      </c>
      <c r="P144" s="6">
        <f t="shared" si="4"/>
        <v>90.432500000000005</v>
      </c>
      <c r="Q144" s="6" cm="1">
        <f t="array" ref="Q144">_FV(A144,"High")</f>
        <v>91.07</v>
      </c>
      <c r="R144" s="6" cm="1">
        <f t="array" ref="R144">_FV(A144,"52 week low",TRUE)</f>
        <v>64.319999999999993</v>
      </c>
      <c r="S144" s="6">
        <f t="shared" si="5"/>
        <v>85.60499999999999</v>
      </c>
      <c r="T144" s="6" cm="1">
        <f t="array" ref="T144">_FV(A144,"52 week high",TRUE)</f>
        <v>106.89</v>
      </c>
      <c r="U144" s="1" cm="1">
        <f t="array" ref="U144">_FV(A144,"P/E",TRUE)</f>
        <v>9.0490999999999993</v>
      </c>
      <c r="V144" s="7" cm="1">
        <f t="array" ref="V144">_FV(A144,"Beta")</f>
        <v>1.64</v>
      </c>
      <c r="W144" s="6" cm="1">
        <f t="array" ref="W144">_FV(A144,"Market cap",TRUE)</f>
        <v>32524050000</v>
      </c>
      <c r="X144" s="22" cm="1">
        <f t="array" ref="X144">_FV(A144,"Volume")</f>
        <v>4521624</v>
      </c>
      <c r="Y144" s="22" cm="1">
        <f t="array" ref="Y144">_FV(A144,"Volume average",TRUE)</f>
        <v>2427400</v>
      </c>
      <c r="Z144" s="22" cm="1">
        <f t="array" ref="Z144">_FV(A144,"Shares outstanding",TRUE)</f>
        <v>358194400</v>
      </c>
    </row>
    <row r="145" spans="1:26" x14ac:dyDescent="0.25">
      <c r="A145" s="3" t="e" vm="149">
        <v>#VALUE!</v>
      </c>
      <c r="B145" t="str" cm="1">
        <f t="array" ref="B145">_FV(A145,"Official name",TRUE)</f>
        <v>DANAHER CORPORATION</v>
      </c>
      <c r="C145" t="str" cm="1">
        <f t="array" ref="C145">"$"&amp;_FV(A145,"Ticker symbol",TRUE)</f>
        <v>$DHR</v>
      </c>
      <c r="D145" s="1" t="str" cm="1">
        <f t="array" ref="D145">_FV(A145,"Exchange abbreviation",TRUE)</f>
        <v>XNYS</v>
      </c>
      <c r="E145" s="1" t="str" cm="1">
        <f t="array" ref="E145">_FV(A145,"Industry")</f>
        <v>Healthcare Equipment &amp; Supplies</v>
      </c>
      <c r="F145" s="1" t="str" cm="1">
        <f t="array" ref="F145">_FV(A145,"Headquarters")</f>
        <v>2200 Pennsylvania Ave NW Ste 800w, WASHINGTON, DC, 20037-1731 US</v>
      </c>
      <c r="G145" s="6" cm="1">
        <f t="array" ref="G145">_FV(A145,"Price")</f>
        <v>324.52999999999997</v>
      </c>
      <c r="H145" s="6" cm="1">
        <f t="array" ref="H145">_FV(A145,"Price (Extended hours)",TRUE)</f>
        <v>321</v>
      </c>
      <c r="I145" s="6" cm="1">
        <f t="array" ref="I145">_FV(A145,"Change")</f>
        <v>0.53</v>
      </c>
      <c r="J145" s="15" cm="1">
        <f t="array" ref="J145">_FV(A145,"Change (%)",TRUE)</f>
        <v>1.6359999999999999E-3</v>
      </c>
      <c r="K145" s="6" cm="1">
        <f t="array" ref="K145">_FV(A145,"Change (Extended hours)",TRUE)</f>
        <v>-3.53</v>
      </c>
      <c r="L145" s="5" cm="1">
        <f t="array" ref="L145">_FV(A145,"Change % (Extended hours)",TRUE)</f>
        <v>-1.0877E-2</v>
      </c>
      <c r="M145" s="6" cm="1">
        <f t="array" ref="M145">_FV(A145,"Open")</f>
        <v>324.83999999999997</v>
      </c>
      <c r="N145" s="6" cm="1">
        <f t="array" ref="N145">_FV(A145,"Previous close",TRUE)</f>
        <v>324</v>
      </c>
      <c r="O145" s="6" cm="1">
        <f t="array" ref="O145">_FV(A145,"Low")</f>
        <v>321.82</v>
      </c>
      <c r="P145" s="6">
        <f t="shared" si="4"/>
        <v>325.5</v>
      </c>
      <c r="Q145" s="6" cm="1">
        <f t="array" ref="Q145">_FV(A145,"High")</f>
        <v>329.18</v>
      </c>
      <c r="R145" s="6" cm="1">
        <f t="array" ref="R145">_FV(A145,"52 week low",TRUE)</f>
        <v>201.44</v>
      </c>
      <c r="S145" s="6">
        <f t="shared" si="5"/>
        <v>267.7</v>
      </c>
      <c r="T145" s="6" cm="1">
        <f t="array" ref="T145">_FV(A145,"52 week high",TRUE)</f>
        <v>333.96</v>
      </c>
      <c r="U145" s="1" cm="1">
        <f t="array" ref="U145">_FV(A145,"P/E",TRUE)</f>
        <v>43.900500000000001</v>
      </c>
      <c r="V145" s="7" cm="1">
        <f t="array" ref="V145">_FV(A145,"Beta")</f>
        <v>0.70269999999999999</v>
      </c>
      <c r="W145" s="6" cm="1">
        <f t="array" ref="W145">_FV(A145,"Market cap",TRUE)</f>
        <v>231681800000</v>
      </c>
      <c r="X145" s="22" cm="1">
        <f t="array" ref="X145">_FV(A145,"Volume")</f>
        <v>3459801</v>
      </c>
      <c r="Y145" s="22" cm="1">
        <f t="array" ref="Y145">_FV(A145,"Volume average",TRUE)</f>
        <v>2025331</v>
      </c>
      <c r="Z145" s="22" cm="1">
        <f t="array" ref="Z145">_FV(A145,"Shares outstanding",TRUE)</f>
        <v>713899600</v>
      </c>
    </row>
    <row r="146" spans="1:26" x14ac:dyDescent="0.25">
      <c r="A146" s="3" t="e" vm="150">
        <v>#VALUE!</v>
      </c>
      <c r="B146" t="str" cm="1">
        <f t="array" ref="B146">_FV(A146,"Official name",TRUE)</f>
        <v>DARDEN RESTAURANTS, INC.</v>
      </c>
      <c r="C146" t="str" cm="1">
        <f t="array" ref="C146">"$"&amp;_FV(A146,"Ticker symbol",TRUE)</f>
        <v>$DRI</v>
      </c>
      <c r="D146" s="1" t="str" cm="1">
        <f t="array" ref="D146">_FV(A146,"Exchange abbreviation",TRUE)</f>
        <v>XNYS</v>
      </c>
      <c r="E146" s="1" t="str" cm="1">
        <f t="array" ref="E146">_FV(A146,"Industry")</f>
        <v>Hotels &amp; Entertainment Services</v>
      </c>
      <c r="F146" s="1" t="str" cm="1">
        <f t="array" ref="F146">_FV(A146,"Headquarters")</f>
        <v>1000 Darden Center Dr, ORLANDO, FL, 32837-4032 US</v>
      </c>
      <c r="G146" s="6" cm="1">
        <f t="array" ref="G146">_FV(A146,"Price")</f>
        <v>149.43</v>
      </c>
      <c r="H146" s="6" cm="1">
        <f t="array" ref="H146">_FV(A146,"Price (Extended hours)",TRUE)</f>
        <v>149</v>
      </c>
      <c r="I146" s="6" cm="1">
        <f t="array" ref="I146">_FV(A146,"Change")</f>
        <v>-0.87</v>
      </c>
      <c r="J146" s="15" cm="1">
        <f t="array" ref="J146">_FV(A146,"Change (%)",TRUE)</f>
        <v>-5.7879999999999997E-3</v>
      </c>
      <c r="K146" s="6" cm="1">
        <f t="array" ref="K146">_FV(A146,"Change (Extended hours)",TRUE)</f>
        <v>-0.43</v>
      </c>
      <c r="L146" s="5" cm="1">
        <f t="array" ref="L146">_FV(A146,"Change % (Extended hours)",TRUE)</f>
        <v>-2.8779999999999999E-3</v>
      </c>
      <c r="M146" s="6" cm="1">
        <f t="array" ref="M146">_FV(A146,"Open")</f>
        <v>149.38999999999999</v>
      </c>
      <c r="N146" s="6" cm="1">
        <f t="array" ref="N146">_FV(A146,"Previous close",TRUE)</f>
        <v>150.30000000000001</v>
      </c>
      <c r="O146" s="6" cm="1">
        <f t="array" ref="O146">_FV(A146,"Low")</f>
        <v>147.80000000000001</v>
      </c>
      <c r="P146" s="6">
        <f t="shared" si="4"/>
        <v>149.05000000000001</v>
      </c>
      <c r="Q146" s="6" cm="1">
        <f t="array" ref="Q146">_FV(A146,"High")</f>
        <v>150.30000000000001</v>
      </c>
      <c r="R146" s="6" cm="1">
        <f t="array" ref="R146">_FV(A146,"52 week low",TRUE)</f>
        <v>85.38</v>
      </c>
      <c r="S146" s="6">
        <f t="shared" si="5"/>
        <v>119.63499999999999</v>
      </c>
      <c r="T146" s="6" cm="1">
        <f t="array" ref="T146">_FV(A146,"52 week high",TRUE)</f>
        <v>153.88999999999999</v>
      </c>
      <c r="U146" s="1" cm="1">
        <f t="array" ref="U146">_FV(A146,"P/E",TRUE)</f>
        <v>31.434799999999999</v>
      </c>
      <c r="V146" s="7" cm="1">
        <f t="array" ref="V146">_FV(A146,"Beta")</f>
        <v>1.5357000000000001</v>
      </c>
      <c r="W146" s="6" cm="1">
        <f t="array" ref="W146">_FV(A146,"Market cap",TRUE)</f>
        <v>19473790000</v>
      </c>
      <c r="X146" s="22" cm="1">
        <f t="array" ref="X146">_FV(A146,"Volume")</f>
        <v>1617519</v>
      </c>
      <c r="Y146" s="22" cm="1">
        <f t="array" ref="Y146">_FV(A146,"Volume average",TRUE)</f>
        <v>1299177</v>
      </c>
      <c r="Z146" s="22" cm="1">
        <f t="array" ref="Z146">_FV(A146,"Shares outstanding",TRUE)</f>
        <v>130320500</v>
      </c>
    </row>
    <row r="147" spans="1:26" x14ac:dyDescent="0.25">
      <c r="A147" s="3" t="e" vm="151">
        <v>#VALUE!</v>
      </c>
      <c r="B147" t="str" cm="1">
        <f t="array" ref="B147">_FV(A147,"Official name",TRUE)</f>
        <v>DAVITA INC.</v>
      </c>
      <c r="C147" t="str" cm="1">
        <f t="array" ref="C147">"$"&amp;_FV(A147,"Ticker symbol",TRUE)</f>
        <v>$DVA</v>
      </c>
      <c r="D147" s="1" t="str" cm="1">
        <f t="array" ref="D147">_FV(A147,"Exchange abbreviation",TRUE)</f>
        <v>XNYS</v>
      </c>
      <c r="E147" s="1" t="str" cm="1">
        <f t="array" ref="E147">_FV(A147,"Industry")</f>
        <v>Healthcare Providers &amp; Services</v>
      </c>
      <c r="F147" s="1" t="str" cm="1">
        <f t="array" ref="F147">_FV(A147,"Headquarters")</f>
        <v>2000 16th St, DENVER, CO, 80202-5117 US</v>
      </c>
      <c r="G147" s="6" cm="1">
        <f t="array" ref="G147">_FV(A147,"Price")</f>
        <v>121.55</v>
      </c>
      <c r="H147" s="6" cm="1">
        <f t="array" ref="H147">_FV(A147,"Price (Extended hours)",TRUE)</f>
        <v>122.72</v>
      </c>
      <c r="I147" s="6" cm="1">
        <f t="array" ref="I147">_FV(A147,"Change")</f>
        <v>0.28999999999999998</v>
      </c>
      <c r="J147" s="15" cm="1">
        <f t="array" ref="J147">_FV(A147,"Change (%)",TRUE)</f>
        <v>2.392E-3</v>
      </c>
      <c r="K147" s="6" cm="1">
        <f t="array" ref="K147">_FV(A147,"Change (Extended hours)",TRUE)</f>
        <v>1.17</v>
      </c>
      <c r="L147" s="5" cm="1">
        <f t="array" ref="L147">_FV(A147,"Change % (Extended hours)",TRUE)</f>
        <v>9.6260000000000009E-3</v>
      </c>
      <c r="M147" s="6" cm="1">
        <f t="array" ref="M147">_FV(A147,"Open")</f>
        <v>121.04</v>
      </c>
      <c r="N147" s="6" cm="1">
        <f t="array" ref="N147">_FV(A147,"Previous close",TRUE)</f>
        <v>121.26</v>
      </c>
      <c r="O147" s="6" cm="1">
        <f t="array" ref="O147">_FV(A147,"Low")</f>
        <v>121</v>
      </c>
      <c r="P147" s="6">
        <f t="shared" si="4"/>
        <v>121.675</v>
      </c>
      <c r="Q147" s="6" cm="1">
        <f t="array" ref="Q147">_FV(A147,"High")</f>
        <v>122.35</v>
      </c>
      <c r="R147" s="6" cm="1">
        <f t="array" ref="R147">_FV(A147,"52 week low",TRUE)</f>
        <v>80.849999999999994</v>
      </c>
      <c r="S147" s="6">
        <f t="shared" si="5"/>
        <v>108.66499999999999</v>
      </c>
      <c r="T147" s="6" cm="1">
        <f t="array" ref="T147">_FV(A147,"52 week high",TRUE)</f>
        <v>136.47999999999999</v>
      </c>
      <c r="U147" s="1" cm="1">
        <f t="array" ref="U147">_FV(A147,"P/E",TRUE)</f>
        <v>15.8019</v>
      </c>
      <c r="V147" s="7" cm="1">
        <f t="array" ref="V147">_FV(A147,"Beta")</f>
        <v>1.2970999999999999</v>
      </c>
      <c r="W147" s="6" cm="1">
        <f t="array" ref="W147">_FV(A147,"Market cap",TRUE)</f>
        <v>12738440000</v>
      </c>
      <c r="X147" s="22" cm="1">
        <f t="array" ref="X147">_FV(A147,"Volume")</f>
        <v>1703026</v>
      </c>
      <c r="Y147" s="22" cm="1">
        <f t="array" ref="Y147">_FV(A147,"Volume average",TRUE)</f>
        <v>495495</v>
      </c>
      <c r="Z147" s="22" cm="1">
        <f t="array" ref="Z147">_FV(A147,"Shares outstanding",TRUE)</f>
        <v>104800000</v>
      </c>
    </row>
    <row r="148" spans="1:26" x14ac:dyDescent="0.25">
      <c r="A148" s="3" t="e" vm="152">
        <v>#VALUE!</v>
      </c>
      <c r="B148" t="str" cm="1">
        <f t="array" ref="B148">_FV(A148,"Official name",TRUE)</f>
        <v>DEERE &amp; COMPANY</v>
      </c>
      <c r="C148" t="str" cm="1">
        <f t="array" ref="C148">"$"&amp;_FV(A148,"Ticker symbol",TRUE)</f>
        <v>$DE</v>
      </c>
      <c r="D148" s="1" t="str" cm="1">
        <f t="array" ref="D148">_FV(A148,"Exchange abbreviation",TRUE)</f>
        <v>XNYS</v>
      </c>
      <c r="E148" s="1" t="str" cm="1">
        <f t="array" ref="E148">_FV(A148,"Industry")</f>
        <v>Machinery, Equipment &amp; Components</v>
      </c>
      <c r="F148" s="1" t="str" cm="1">
        <f t="array" ref="F148">_FV(A148,"Headquarters")</f>
        <v>1 John Deere Pl, MOLINE, IL, 61265-8098 US</v>
      </c>
      <c r="G148" s="6" cm="1">
        <f t="array" ref="G148">_FV(A148,"Price")</f>
        <v>349.09</v>
      </c>
      <c r="H148" s="6" cm="1">
        <f t="array" ref="H148">_FV(A148,"Price (Extended hours)",TRUE)</f>
        <v>348.03</v>
      </c>
      <c r="I148" s="6" cm="1">
        <f t="array" ref="I148">_FV(A148,"Change")</f>
        <v>-6.24</v>
      </c>
      <c r="J148" s="15" cm="1">
        <f t="array" ref="J148">_FV(A148,"Change (%)",TRUE)</f>
        <v>-1.7561E-2</v>
      </c>
      <c r="K148" s="6" cm="1">
        <f t="array" ref="K148">_FV(A148,"Change (Extended hours)",TRUE)</f>
        <v>-1.06</v>
      </c>
      <c r="L148" s="5" cm="1">
        <f t="array" ref="L148">_FV(A148,"Change % (Extended hours)",TRUE)</f>
        <v>-3.0359999999999996E-3</v>
      </c>
      <c r="M148" s="6" cm="1">
        <f t="array" ref="M148">_FV(A148,"Open")</f>
        <v>351.51</v>
      </c>
      <c r="N148" s="6" cm="1">
        <f t="array" ref="N148">_FV(A148,"Previous close",TRUE)</f>
        <v>355.33</v>
      </c>
      <c r="O148" s="6" cm="1">
        <f t="array" ref="O148">_FV(A148,"Low")</f>
        <v>347.97</v>
      </c>
      <c r="P148" s="6">
        <f t="shared" si="4"/>
        <v>351.15</v>
      </c>
      <c r="Q148" s="6" cm="1">
        <f t="array" ref="Q148">_FV(A148,"High")</f>
        <v>354.33</v>
      </c>
      <c r="R148" s="6" cm="1">
        <f t="array" ref="R148">_FV(A148,"52 week low",TRUE)</f>
        <v>210.17500000000001</v>
      </c>
      <c r="S148" s="6">
        <f t="shared" si="5"/>
        <v>305.25745000000001</v>
      </c>
      <c r="T148" s="6" cm="1">
        <f t="array" ref="T148">_FV(A148,"52 week high",TRUE)</f>
        <v>400.3399</v>
      </c>
      <c r="U148" s="1" cm="1">
        <f t="array" ref="U148">_FV(A148,"P/E",TRUE)</f>
        <v>20.5871</v>
      </c>
      <c r="V148" s="7" cm="1">
        <f t="array" ref="V148">_FV(A148,"Beta")</f>
        <v>1.0865</v>
      </c>
      <c r="W148" s="6" cm="1">
        <f t="array" ref="W148">_FV(A148,"Market cap",TRUE)</f>
        <v>108239400000</v>
      </c>
      <c r="X148" s="22" cm="1">
        <f t="array" ref="X148">_FV(A148,"Volume")</f>
        <v>7678762</v>
      </c>
      <c r="Y148" s="22" cm="1">
        <f t="array" ref="Y148">_FV(A148,"Volume average",TRUE)</f>
        <v>1708040</v>
      </c>
      <c r="Z148" s="22" cm="1">
        <f t="array" ref="Z148">_FV(A148,"Shares outstanding",TRUE)</f>
        <v>310061500</v>
      </c>
    </row>
    <row r="149" spans="1:26" x14ac:dyDescent="0.25">
      <c r="A149" s="3" t="e" vm="153">
        <v>#VALUE!</v>
      </c>
      <c r="B149" t="str" cm="1">
        <f t="array" ref="B149">_FV(A149,"Official name",TRUE)</f>
        <v>DELTA AIR LINES, INC.</v>
      </c>
      <c r="C149" t="str" cm="1">
        <f t="array" ref="C149">"$"&amp;_FV(A149,"Ticker symbol",TRUE)</f>
        <v>$DAL</v>
      </c>
      <c r="D149" s="1" t="str" cm="1">
        <f t="array" ref="D149">_FV(A149,"Exchange abbreviation",TRUE)</f>
        <v>XNYS</v>
      </c>
      <c r="E149" s="1" t="str" cm="1">
        <f t="array" ref="E149">_FV(A149,"Industry")</f>
        <v>Passenger Transportation Services</v>
      </c>
      <c r="F149" s="1" t="str" cm="1">
        <f t="array" ref="F149">_FV(A149,"Headquarters")</f>
        <v>1030 Delta Blvd, ATLANTA, GA, 30354-1989 US</v>
      </c>
      <c r="G149" s="6" cm="1">
        <f t="array" ref="G149">_FV(A149,"Price")</f>
        <v>40.11</v>
      </c>
      <c r="H149" s="6" cm="1">
        <f t="array" ref="H149">_FV(A149,"Price (Extended hours)",TRUE)</f>
        <v>40.01</v>
      </c>
      <c r="I149" s="6" cm="1">
        <f t="array" ref="I149">_FV(A149,"Change")</f>
        <v>-0.11</v>
      </c>
      <c r="J149" s="15" cm="1">
        <f t="array" ref="J149">_FV(A149,"Change (%)",TRUE)</f>
        <v>-2.735E-3</v>
      </c>
      <c r="K149" s="6" cm="1">
        <f t="array" ref="K149">_FV(A149,"Change (Extended hours)",TRUE)</f>
        <v>-0.1</v>
      </c>
      <c r="L149" s="5" cm="1">
        <f t="array" ref="L149">_FV(A149,"Change % (Extended hours)",TRUE)</f>
        <v>-2.493E-3</v>
      </c>
      <c r="M149" s="6" cm="1">
        <f t="array" ref="M149">_FV(A149,"Open")</f>
        <v>40.549999999999997</v>
      </c>
      <c r="N149" s="6" cm="1">
        <f t="array" ref="N149">_FV(A149,"Previous close",TRUE)</f>
        <v>40.22</v>
      </c>
      <c r="O149" s="6" cm="1">
        <f t="array" ref="O149">_FV(A149,"Low")</f>
        <v>39.79</v>
      </c>
      <c r="P149" s="6">
        <f t="shared" si="4"/>
        <v>40.39</v>
      </c>
      <c r="Q149" s="6" cm="1">
        <f t="array" ref="Q149">_FV(A149,"High")</f>
        <v>40.99</v>
      </c>
      <c r="R149" s="6" cm="1">
        <f t="array" ref="R149">_FV(A149,"52 week low",TRUE)</f>
        <v>27.92</v>
      </c>
      <c r="S149" s="6">
        <f t="shared" si="5"/>
        <v>40.1</v>
      </c>
      <c r="T149" s="6" cm="1">
        <f t="array" ref="T149">_FV(A149,"52 week high",TRUE)</f>
        <v>52.28</v>
      </c>
      <c r="U149" s="1" cm="1">
        <f t="array" ref="U149">_FV(A149,"P/E",TRUE)</f>
        <v>0</v>
      </c>
      <c r="V149" s="7" cm="1">
        <f t="array" ref="V149">_FV(A149,"Beta")</f>
        <v>1.4172</v>
      </c>
      <c r="W149" s="6" cm="1">
        <f t="array" ref="W149">_FV(A149,"Market cap",TRUE)</f>
        <v>25666990000</v>
      </c>
      <c r="X149" s="22" cm="1">
        <f t="array" ref="X149">_FV(A149,"Volume")</f>
        <v>11031910</v>
      </c>
      <c r="Y149" s="22" cm="1">
        <f t="array" ref="Y149">_FV(A149,"Volume average",TRUE)</f>
        <v>9789711</v>
      </c>
      <c r="Z149" s="22" cm="1">
        <f t="array" ref="Z149">_FV(A149,"Shares outstanding",TRUE)</f>
        <v>639914900</v>
      </c>
    </row>
    <row r="150" spans="1:26" x14ac:dyDescent="0.25">
      <c r="A150" s="3" t="e" vm="154">
        <v>#VALUE!</v>
      </c>
      <c r="B150" t="str" cm="1">
        <f t="array" ref="B150">_FV(A150,"Official name",TRUE)</f>
        <v>DENTSPLY SIRONA INC.</v>
      </c>
      <c r="C150" t="str" cm="1">
        <f t="array" ref="C150">"$"&amp;_FV(A150,"Ticker symbol",TRUE)</f>
        <v>$XRAY</v>
      </c>
      <c r="D150" s="1" t="str" cm="1">
        <f t="array" ref="D150">_FV(A150,"Exchange abbreviation",TRUE)</f>
        <v>XNAS</v>
      </c>
      <c r="E150" s="1" t="str" cm="1">
        <f t="array" ref="E150">_FV(A150,"Industry")</f>
        <v>Healthcare Equipment &amp; Supplies</v>
      </c>
      <c r="F150" s="1" t="str" cm="1">
        <f t="array" ref="F150">_FV(A150,"Headquarters")</f>
        <v>Suite 60W, 221 West Philadelphia Street, YORK, PA, 28277-3607 US</v>
      </c>
      <c r="G150" s="6" cm="1">
        <f t="array" ref="G150">_FV(A150,"Price")</f>
        <v>61.23</v>
      </c>
      <c r="H150" s="6" cm="1">
        <f t="array" ref="H150">_FV(A150,"Price (Extended hours)",TRUE)</f>
        <v>61.3</v>
      </c>
      <c r="I150" s="6" cm="1">
        <f t="array" ref="I150">_FV(A150,"Change")</f>
        <v>-0.98</v>
      </c>
      <c r="J150" s="15" cm="1">
        <f t="array" ref="J150">_FV(A150,"Change (%)",TRUE)</f>
        <v>-1.5753E-2</v>
      </c>
      <c r="K150" s="6" cm="1">
        <f t="array" ref="K150">_FV(A150,"Change (Extended hours)",TRUE)</f>
        <v>7.0000000000000007E-2</v>
      </c>
      <c r="L150" s="5" cm="1">
        <f t="array" ref="L150">_FV(A150,"Change % (Extended hours)",TRUE)</f>
        <v>1.1429999999999999E-3</v>
      </c>
      <c r="M150" s="6" cm="1">
        <f t="array" ref="M150">_FV(A150,"Open")</f>
        <v>62.13</v>
      </c>
      <c r="N150" s="6" cm="1">
        <f t="array" ref="N150">_FV(A150,"Previous close",TRUE)</f>
        <v>62.21</v>
      </c>
      <c r="O150" s="6" cm="1">
        <f t="array" ref="O150">_FV(A150,"Low")</f>
        <v>60.895000000000003</v>
      </c>
      <c r="P150" s="6">
        <f t="shared" si="4"/>
        <v>61.747500000000002</v>
      </c>
      <c r="Q150" s="6" cm="1">
        <f t="array" ref="Q150">_FV(A150,"High")</f>
        <v>62.6</v>
      </c>
      <c r="R150" s="6" cm="1">
        <f t="array" ref="R150">_FV(A150,"52 week low",TRUE)</f>
        <v>41.52</v>
      </c>
      <c r="S150" s="6">
        <f t="shared" si="5"/>
        <v>55.53</v>
      </c>
      <c r="T150" s="6" cm="1">
        <f t="array" ref="T150">_FV(A150,"52 week high",TRUE)</f>
        <v>69.540000000000006</v>
      </c>
      <c r="U150" s="1" cm="1">
        <f t="array" ref="U150">_FV(A150,"P/E",TRUE)</f>
        <v>37.103499999999997</v>
      </c>
      <c r="V150" s="7" cm="1">
        <f t="array" ref="V150">_FV(A150,"Beta")</f>
        <v>0.90939999999999999</v>
      </c>
      <c r="W150" s="6" cm="1">
        <f t="array" ref="W150">_FV(A150,"Market cap",TRUE)</f>
        <v>13381850000</v>
      </c>
      <c r="X150" s="22" cm="1">
        <f t="array" ref="X150">_FV(A150,"Volume")</f>
        <v>1620317</v>
      </c>
      <c r="Y150" s="22" cm="1">
        <f t="array" ref="Y150">_FV(A150,"Volume average",TRUE)</f>
        <v>1003892</v>
      </c>
      <c r="Z150" s="22" cm="1">
        <f t="array" ref="Z150">_FV(A150,"Shares outstanding",TRUE)</f>
        <v>218550600</v>
      </c>
    </row>
    <row r="151" spans="1:26" x14ac:dyDescent="0.25">
      <c r="A151" s="3" t="e" vm="155">
        <v>#VALUE!</v>
      </c>
      <c r="B151" t="str" cm="1">
        <f t="array" ref="B151">_FV(A151,"Official name",TRUE)</f>
        <v>DEVON ENERGY CORPORATION</v>
      </c>
      <c r="C151" t="str" cm="1">
        <f t="array" ref="C151">"$"&amp;_FV(A151,"Ticker symbol",TRUE)</f>
        <v>$DVN</v>
      </c>
      <c r="D151" s="1" t="str" cm="1">
        <f t="array" ref="D151">_FV(A151,"Exchange abbreviation",TRUE)</f>
        <v>XNYS</v>
      </c>
      <c r="E151" s="1" t="str" cm="1">
        <f t="array" ref="E151">_FV(A151,"Industry")</f>
        <v>Oil &amp; Gas</v>
      </c>
      <c r="F151" s="1" t="str" cm="1">
        <f t="array" ref="F151">_FV(A151,"Headquarters")</f>
        <v>333 W Sheridan Ave, OKLAHOMA CITY, OK, 73102-5010 US</v>
      </c>
      <c r="G151" s="6" cm="1">
        <f t="array" ref="G151">_FV(A151,"Price")</f>
        <v>29.79</v>
      </c>
      <c r="H151" s="6" cm="1">
        <f t="array" ref="H151">_FV(A151,"Price (Extended hours)",TRUE)</f>
        <v>29.74</v>
      </c>
      <c r="I151" s="6" cm="1">
        <f t="array" ref="I151">_FV(A151,"Change")</f>
        <v>-0.52</v>
      </c>
      <c r="J151" s="15" cm="1">
        <f t="array" ref="J151">_FV(A151,"Change (%)",TRUE)</f>
        <v>-1.7156000000000001E-2</v>
      </c>
      <c r="K151" s="6" cm="1">
        <f t="array" ref="K151">_FV(A151,"Change (Extended hours)",TRUE)</f>
        <v>-0.05</v>
      </c>
      <c r="L151" s="5" cm="1">
        <f t="array" ref="L151">_FV(A151,"Change % (Extended hours)",TRUE)</f>
        <v>-1.678E-3</v>
      </c>
      <c r="M151" s="6" cm="1">
        <f t="array" ref="M151">_FV(A151,"Open")</f>
        <v>30.204999999999998</v>
      </c>
      <c r="N151" s="6" cm="1">
        <f t="array" ref="N151">_FV(A151,"Previous close",TRUE)</f>
        <v>30.31</v>
      </c>
      <c r="O151" s="6" cm="1">
        <f t="array" ref="O151">_FV(A151,"Low")</f>
        <v>29.72</v>
      </c>
      <c r="P151" s="6">
        <f t="shared" si="4"/>
        <v>30.204999999999998</v>
      </c>
      <c r="Q151" s="6" cm="1">
        <f t="array" ref="Q151">_FV(A151,"High")</f>
        <v>30.69</v>
      </c>
      <c r="R151" s="6" cm="1">
        <f t="array" ref="R151">_FV(A151,"52 week low",TRUE)</f>
        <v>7.5087000000000002</v>
      </c>
      <c r="S151" s="6">
        <f t="shared" si="5"/>
        <v>19.412199999999999</v>
      </c>
      <c r="T151" s="6" cm="1">
        <f t="array" ref="T151">_FV(A151,"52 week high",TRUE)</f>
        <v>31.3157</v>
      </c>
      <c r="U151" s="1" cm="1">
        <f t="array" ref="U151">_FV(A151,"P/E",TRUE)</f>
        <v>144.7953</v>
      </c>
      <c r="V151" s="7" cm="1">
        <f t="array" ref="V151">_FV(A151,"Beta")</f>
        <v>3.3727999999999998</v>
      </c>
      <c r="W151" s="6" cm="1">
        <f t="array" ref="W151">_FV(A151,"Market cap",TRUE)</f>
        <v>20167830000</v>
      </c>
      <c r="X151" s="22" cm="1">
        <f t="array" ref="X151">_FV(A151,"Volume")</f>
        <v>24722901</v>
      </c>
      <c r="Y151" s="22" cm="1">
        <f t="array" ref="Y151">_FV(A151,"Volume average",TRUE)</f>
        <v>10241580</v>
      </c>
      <c r="Z151" s="22" cm="1">
        <f t="array" ref="Z151">_FV(A151,"Shares outstanding",TRUE)</f>
        <v>677000000</v>
      </c>
    </row>
    <row r="152" spans="1:26" x14ac:dyDescent="0.25">
      <c r="A152" s="3" t="e" vm="156">
        <v>#VALUE!</v>
      </c>
      <c r="B152" t="str" cm="1">
        <f t="array" ref="B152">_FV(A152,"Official name",TRUE)</f>
        <v>DIAMONDBACK ENERGY, INC.</v>
      </c>
      <c r="C152" t="str" cm="1">
        <f t="array" ref="C152">"$"&amp;_FV(A152,"Ticker symbol",TRUE)</f>
        <v>$FANG</v>
      </c>
      <c r="D152" s="1" t="str" cm="1">
        <f t="array" ref="D152">_FV(A152,"Exchange abbreviation",TRUE)</f>
        <v>XNAS</v>
      </c>
      <c r="E152" s="1" t="str" cm="1">
        <f t="array" ref="E152">_FV(A152,"Industry")</f>
        <v>Oil &amp; Gas</v>
      </c>
      <c r="F152" s="1" t="str" cm="1">
        <f t="array" ref="F152">_FV(A152,"Headquarters")</f>
        <v>500 WEST TEXAS, SUITE 1200, MIDLAND, TX, 79701 US</v>
      </c>
      <c r="G152" s="6" cm="1">
        <f t="array" ref="G152">_FV(A152,"Price")</f>
        <v>82.62</v>
      </c>
      <c r="H152" s="6" cm="1">
        <f t="array" ref="H152">_FV(A152,"Price (Extended hours)",TRUE)</f>
        <v>83</v>
      </c>
      <c r="I152" s="6" cm="1">
        <f t="array" ref="I152">_FV(A152,"Change")</f>
        <v>2.5499999999999998</v>
      </c>
      <c r="J152" s="15" cm="1">
        <f t="array" ref="J152">_FV(A152,"Change (%)",TRUE)</f>
        <v>3.1847E-2</v>
      </c>
      <c r="K152" s="6" cm="1">
        <f t="array" ref="K152">_FV(A152,"Change (Extended hours)",TRUE)</f>
        <v>0.38</v>
      </c>
      <c r="L152" s="5" cm="1">
        <f t="array" ref="L152">_FV(A152,"Change % (Extended hours)",TRUE)</f>
        <v>4.5989999999999998E-3</v>
      </c>
      <c r="M152" s="6" cm="1">
        <f t="array" ref="M152">_FV(A152,"Open")</f>
        <v>82.98</v>
      </c>
      <c r="N152" s="6" cm="1">
        <f t="array" ref="N152">_FV(A152,"Previous close",TRUE)</f>
        <v>80.069999999999993</v>
      </c>
      <c r="O152" s="6" cm="1">
        <f t="array" ref="O152">_FV(A152,"Low")</f>
        <v>82</v>
      </c>
      <c r="P152" s="6">
        <f t="shared" si="4"/>
        <v>83.174999999999997</v>
      </c>
      <c r="Q152" s="6" cm="1">
        <f t="array" ref="Q152">_FV(A152,"High")</f>
        <v>84.35</v>
      </c>
      <c r="R152" s="6" cm="1">
        <f t="array" ref="R152">_FV(A152,"52 week low",TRUE)</f>
        <v>23.63</v>
      </c>
      <c r="S152" s="6">
        <f t="shared" si="5"/>
        <v>63.08</v>
      </c>
      <c r="T152" s="6" cm="1">
        <f t="array" ref="T152">_FV(A152,"52 week high",TRUE)</f>
        <v>102.53</v>
      </c>
      <c r="U152" s="1" cm="1">
        <f t="array" ref="U152">_FV(A152,"P/E",TRUE)</f>
        <v>29.825800000000001</v>
      </c>
      <c r="V152" s="7" cm="1">
        <f t="array" ref="V152">_FV(A152,"Beta")</f>
        <v>2.7477999999999998</v>
      </c>
      <c r="W152" s="6" cm="1">
        <f t="array" ref="W152">_FV(A152,"Market cap",TRUE)</f>
        <v>14958650000</v>
      </c>
      <c r="X152" s="22" cm="1">
        <f t="array" ref="X152">_FV(A152,"Volume")</f>
        <v>6737563</v>
      </c>
      <c r="Y152" s="22" cm="1">
        <f t="array" ref="Y152">_FV(A152,"Volume average",TRUE)</f>
        <v>2200583</v>
      </c>
      <c r="Z152" s="22" cm="1">
        <f t="array" ref="Z152">_FV(A152,"Shares outstanding",TRUE)</f>
        <v>181053600</v>
      </c>
    </row>
    <row r="153" spans="1:26" x14ac:dyDescent="0.25">
      <c r="A153" s="3" t="e" vm="157">
        <v>#VALUE!</v>
      </c>
      <c r="B153" t="str" cm="1">
        <f t="array" ref="B153">_FV(A153,"Official name",TRUE)</f>
        <v>DIGITAL REALTY TRUST, INC.</v>
      </c>
      <c r="C153" t="str" cm="1">
        <f t="array" ref="C153">"$"&amp;_FV(A153,"Ticker symbol",TRUE)</f>
        <v>$DLR</v>
      </c>
      <c r="D153" s="1" t="str" cm="1">
        <f t="array" ref="D153">_FV(A153,"Exchange abbreviation",TRUE)</f>
        <v>XNYS</v>
      </c>
      <c r="E153" s="1" t="str" cm="1">
        <f t="array" ref="E153">_FV(A153,"Industry")</f>
        <v>Residential &amp; Commercial REIT</v>
      </c>
      <c r="F153" s="1" t="str" cm="1">
        <f t="array" ref="F153">_FV(A153,"Headquarters")</f>
        <v>5707 SOUTHWEST PARKWAY, BUILDING 1, SUITE 275, AUSTIN, TX, 78735 US</v>
      </c>
      <c r="G153" s="6" cm="1">
        <f t="array" ref="G153">_FV(A153,"Price")</f>
        <v>156.80000000000001</v>
      </c>
      <c r="H153" s="6" cm="1">
        <f t="array" ref="H153">_FV(A153,"Price (Extended hours)",TRUE)</f>
        <v>156.5</v>
      </c>
      <c r="I153" s="6" cm="1">
        <f t="array" ref="I153">_FV(A153,"Change")</f>
        <v>0.39</v>
      </c>
      <c r="J153" s="15" cm="1">
        <f t="array" ref="J153">_FV(A153,"Change (%)",TRUE)</f>
        <v>2.493E-3</v>
      </c>
      <c r="K153" s="6" cm="1">
        <f t="array" ref="K153">_FV(A153,"Change (Extended hours)",TRUE)</f>
        <v>-0.3</v>
      </c>
      <c r="L153" s="5" cm="1">
        <f t="array" ref="L153">_FV(A153,"Change % (Extended hours)",TRUE)</f>
        <v>-1.913E-3</v>
      </c>
      <c r="M153" s="6" cm="1">
        <f t="array" ref="M153">_FV(A153,"Open")</f>
        <v>155.06</v>
      </c>
      <c r="N153" s="6" cm="1">
        <f t="array" ref="N153">_FV(A153,"Previous close",TRUE)</f>
        <v>156.41</v>
      </c>
      <c r="O153" s="6" cm="1">
        <f t="array" ref="O153">_FV(A153,"Low")</f>
        <v>155.06</v>
      </c>
      <c r="P153" s="6">
        <f t="shared" si="4"/>
        <v>156.52500000000001</v>
      </c>
      <c r="Q153" s="6" cm="1">
        <f t="array" ref="Q153">_FV(A153,"High")</f>
        <v>157.99</v>
      </c>
      <c r="R153" s="6" cm="1">
        <f t="array" ref="R153">_FV(A153,"52 week low",TRUE)</f>
        <v>124.65</v>
      </c>
      <c r="S153" s="6">
        <f t="shared" si="5"/>
        <v>146.47500000000002</v>
      </c>
      <c r="T153" s="6" cm="1">
        <f t="array" ref="T153">_FV(A153,"52 week high",TRUE)</f>
        <v>168.3</v>
      </c>
      <c r="U153" s="1" cm="1">
        <f t="array" ref="U153">_FV(A153,"P/E",TRUE)</f>
        <v>87.516300000000001</v>
      </c>
      <c r="V153" s="7" cm="1">
        <f t="array" ref="V153">_FV(A153,"Beta")</f>
        <v>0.1457</v>
      </c>
      <c r="W153" s="6" cm="1">
        <f t="array" ref="W153">_FV(A153,"Market cap",TRUE)</f>
        <v>45467930000</v>
      </c>
      <c r="X153" s="22" cm="1">
        <f t="array" ref="X153">_FV(A153,"Volume")</f>
        <v>2601813</v>
      </c>
      <c r="Y153" s="22" cm="1">
        <f t="array" ref="Y153">_FV(A153,"Volume average",TRUE)</f>
        <v>1332723</v>
      </c>
      <c r="Z153" s="22" cm="1">
        <f t="array" ref="Z153">_FV(A153,"Shares outstanding",TRUE)</f>
        <v>289974100</v>
      </c>
    </row>
    <row r="154" spans="1:26" x14ac:dyDescent="0.25">
      <c r="A154" s="3" t="e" vm="158">
        <v>#VALUE!</v>
      </c>
      <c r="B154" t="str" cm="1">
        <f t="array" ref="B154">_FV(A154,"Official name",TRUE)</f>
        <v>DISCOVER FINANCIAL SERVICES</v>
      </c>
      <c r="C154" t="str" cm="1">
        <f t="array" ref="C154">"$"&amp;_FV(A154,"Ticker symbol",TRUE)</f>
        <v>$DFS</v>
      </c>
      <c r="D154" s="1" t="str" cm="1">
        <f t="array" ref="D154">_FV(A154,"Exchange abbreviation",TRUE)</f>
        <v>XNYS</v>
      </c>
      <c r="E154" s="1" t="str" cm="1">
        <f t="array" ref="E154">_FV(A154,"Industry")</f>
        <v>Banking Services</v>
      </c>
      <c r="F154" s="1" t="str" cm="1">
        <f t="array" ref="F154">_FV(A154,"Headquarters")</f>
        <v>2500 Lake Cook Rd, RIVERWOODS, IL, 60015-3851 US</v>
      </c>
      <c r="G154" s="6" cm="1">
        <f t="array" ref="G154">_FV(A154,"Price")</f>
        <v>123.64</v>
      </c>
      <c r="H154" s="6" cm="1">
        <f t="array" ref="H154">_FV(A154,"Price (Extended hours)",TRUE)</f>
        <v>123.0501</v>
      </c>
      <c r="I154" s="6" cm="1">
        <f t="array" ref="I154">_FV(A154,"Change")</f>
        <v>-0.66</v>
      </c>
      <c r="J154" s="15" cm="1">
        <f t="array" ref="J154">_FV(A154,"Change (%)",TRUE)</f>
        <v>-5.3100000000000005E-3</v>
      </c>
      <c r="K154" s="6" cm="1">
        <f t="array" ref="K154">_FV(A154,"Change (Extended hours)",TRUE)</f>
        <v>-0.58989999999999998</v>
      </c>
      <c r="L154" s="5" cm="1">
        <f t="array" ref="L154">_FV(A154,"Change % (Extended hours)",TRUE)</f>
        <v>-4.7710000000000001E-3</v>
      </c>
      <c r="M154" s="6" cm="1">
        <f t="array" ref="M154">_FV(A154,"Open")</f>
        <v>124.24</v>
      </c>
      <c r="N154" s="6" cm="1">
        <f t="array" ref="N154">_FV(A154,"Previous close",TRUE)</f>
        <v>124.3</v>
      </c>
      <c r="O154" s="6" cm="1">
        <f t="array" ref="O154">_FV(A154,"Low")</f>
        <v>122.81</v>
      </c>
      <c r="P154" s="6">
        <f t="shared" si="4"/>
        <v>124.295</v>
      </c>
      <c r="Q154" s="6" cm="1">
        <f t="array" ref="Q154">_FV(A154,"High")</f>
        <v>125.78</v>
      </c>
      <c r="R154" s="6" cm="1">
        <f t="array" ref="R154">_FV(A154,"52 week low",TRUE)</f>
        <v>51.74</v>
      </c>
      <c r="S154" s="6">
        <f t="shared" si="5"/>
        <v>93.715000000000003</v>
      </c>
      <c r="T154" s="6" cm="1">
        <f t="array" ref="T154">_FV(A154,"52 week high",TRUE)</f>
        <v>135.69</v>
      </c>
      <c r="U154" s="1" cm="1">
        <f t="array" ref="U154">_FV(A154,"P/E",TRUE)</f>
        <v>7.9493999999999998</v>
      </c>
      <c r="V154" s="7" cm="1">
        <f t="array" ref="V154">_FV(A154,"Beta")</f>
        <v>1.8269</v>
      </c>
      <c r="W154" s="6" cm="1">
        <f t="array" ref="W154">_FV(A154,"Market cap",TRUE)</f>
        <v>37026280000</v>
      </c>
      <c r="X154" s="22" cm="1">
        <f t="array" ref="X154">_FV(A154,"Volume")</f>
        <v>3285835</v>
      </c>
      <c r="Y154" s="22" cm="1">
        <f t="array" ref="Y154">_FV(A154,"Volume average",TRUE)</f>
        <v>1410621</v>
      </c>
      <c r="Z154" s="22" cm="1">
        <f t="array" ref="Z154">_FV(A154,"Shares outstanding",TRUE)</f>
        <v>299468400</v>
      </c>
    </row>
    <row r="155" spans="1:26" x14ac:dyDescent="0.25">
      <c r="A155" s="3" t="e" vm="159">
        <v>#VALUE!</v>
      </c>
      <c r="B155" t="str" cm="1">
        <f t="array" ref="B155">_FV(A155,"Official name",TRUE)</f>
        <v>DISCOVERY, INC.</v>
      </c>
      <c r="C155" t="str" cm="1">
        <f t="array" ref="C155">"$"&amp;_FV(A155,"Ticker symbol",TRUE)</f>
        <v>$DISCA</v>
      </c>
      <c r="D155" s="1" t="str" cm="1">
        <f t="array" ref="D155">_FV(A155,"Exchange abbreviation",TRUE)</f>
        <v>XNAS</v>
      </c>
      <c r="E155" s="1" t="str" cm="1">
        <f t="array" ref="E155">_FV(A155,"Industry")</f>
        <v>Media &amp; Publishing</v>
      </c>
      <c r="F155" s="1" t="str" cm="1">
        <f t="array" ref="F155">_FV(A155,"Headquarters")</f>
        <v>230 PARK AVENUE SOUTH, NEW YORK, NY, 10003 US</v>
      </c>
      <c r="G155" s="6" cm="1">
        <f t="array" ref="G155">_FV(A155,"Price")</f>
        <v>26.88</v>
      </c>
      <c r="H155" s="6" cm="1">
        <f t="array" ref="H155">_FV(A155,"Price (Extended hours)",TRUE)</f>
        <v>26.95</v>
      </c>
      <c r="I155" s="6" cm="1">
        <f t="array" ref="I155">_FV(A155,"Change")</f>
        <v>-0.11</v>
      </c>
      <c r="J155" s="15" cm="1">
        <f t="array" ref="J155">_FV(A155,"Change (%)",TRUE)</f>
        <v>-4.0759999999999998E-3</v>
      </c>
      <c r="K155" s="6" cm="1">
        <f t="array" ref="K155">_FV(A155,"Change (Extended hours)",TRUE)</f>
        <v>7.0000000000000007E-2</v>
      </c>
      <c r="L155" s="5" cm="1">
        <f t="array" ref="L155">_FV(A155,"Change % (Extended hours)",TRUE)</f>
        <v>2.6040000000000004E-3</v>
      </c>
      <c r="M155" s="6" cm="1">
        <f t="array" ref="M155">_FV(A155,"Open")</f>
        <v>27</v>
      </c>
      <c r="N155" s="6" cm="1">
        <f t="array" ref="N155">_FV(A155,"Previous close",TRUE)</f>
        <v>26.99</v>
      </c>
      <c r="O155" s="6" cm="1">
        <f t="array" ref="O155">_FV(A155,"Low")</f>
        <v>26.77</v>
      </c>
      <c r="P155" s="6">
        <f t="shared" si="4"/>
        <v>27.09</v>
      </c>
      <c r="Q155" s="6" cm="1">
        <f t="array" ref="Q155">_FV(A155,"High")</f>
        <v>27.41</v>
      </c>
      <c r="R155" s="6" cm="1">
        <f t="array" ref="R155">_FV(A155,"52 week low",TRUE)</f>
        <v>19.07</v>
      </c>
      <c r="S155" s="6">
        <f t="shared" si="5"/>
        <v>48.605000000000004</v>
      </c>
      <c r="T155" s="6" cm="1">
        <f t="array" ref="T155">_FV(A155,"52 week high",TRUE)</f>
        <v>78.14</v>
      </c>
      <c r="U155" s="1" cm="1">
        <f t="array" ref="U155">_FV(A155,"P/E",TRUE)</f>
        <v>12.9786</v>
      </c>
      <c r="V155" s="7" cm="1">
        <f t="array" ref="V155">_FV(A155,"Beta")</f>
        <v>1.3852</v>
      </c>
      <c r="W155" s="6" cm="1">
        <f t="array" ref="W155">_FV(A155,"Market cap",TRUE)</f>
        <v>13424430000</v>
      </c>
      <c r="X155" s="22" cm="1">
        <f t="array" ref="X155">_FV(A155,"Volume")</f>
        <v>7577025</v>
      </c>
      <c r="Y155" s="22" cm="1">
        <f t="array" ref="Y155">_FV(A155,"Volume average",TRUE)</f>
        <v>4591804</v>
      </c>
      <c r="Z155" s="22" cm="1">
        <f t="array" ref="Z155">_FV(A155,"Shares outstanding",TRUE)</f>
        <v>505745600</v>
      </c>
    </row>
    <row r="156" spans="1:26" x14ac:dyDescent="0.25">
      <c r="A156" s="3" t="e" vm="160">
        <v>#VALUE!</v>
      </c>
      <c r="B156" t="str" cm="1">
        <f t="array" ref="B156">_FV(A156,"Official name",TRUE)</f>
        <v>DISCOVERY, INC.</v>
      </c>
      <c r="C156" t="str" cm="1">
        <f t="array" ref="C156">"$"&amp;_FV(A156,"Ticker symbol",TRUE)</f>
        <v>$DISCK</v>
      </c>
      <c r="D156" s="1" t="str" cm="1">
        <f t="array" ref="D156">_FV(A156,"Exchange abbreviation",TRUE)</f>
        <v>XNAS</v>
      </c>
      <c r="E156" s="1" t="str" cm="1">
        <f t="array" ref="E156">_FV(A156,"Industry")</f>
        <v>Media &amp; Publishing</v>
      </c>
      <c r="F156" s="1" t="str" cm="1">
        <f t="array" ref="F156">_FV(A156,"Headquarters")</f>
        <v>230 PARK AVENUE SOUTH, NEW YORK, NY, 10003 US</v>
      </c>
      <c r="G156" s="6" cm="1">
        <f t="array" ref="G156">_FV(A156,"Price")</f>
        <v>25.98</v>
      </c>
      <c r="H156" s="6" cm="1">
        <f t="array" ref="H156">_FV(A156,"Price (Extended hours)",TRUE)</f>
        <v>25.96</v>
      </c>
      <c r="I156" s="6" cm="1">
        <f t="array" ref="I156">_FV(A156,"Change")</f>
        <v>0.21</v>
      </c>
      <c r="J156" s="15" cm="1">
        <f t="array" ref="J156">_FV(A156,"Change (%)",TRUE)</f>
        <v>8.149E-3</v>
      </c>
      <c r="K156" s="6" cm="1">
        <f t="array" ref="K156">_FV(A156,"Change (Extended hours)",TRUE)</f>
        <v>-0.02</v>
      </c>
      <c r="L156" s="5" cm="1">
        <f t="array" ref="L156">_FV(A156,"Change % (Extended hours)",TRUE)</f>
        <v>-7.6980000000000006E-4</v>
      </c>
      <c r="M156" s="6" cm="1">
        <f t="array" ref="M156">_FV(A156,"Open")</f>
        <v>25.74</v>
      </c>
      <c r="N156" s="6" cm="1">
        <f t="array" ref="N156">_FV(A156,"Previous close",TRUE)</f>
        <v>25.77</v>
      </c>
      <c r="O156" s="6" cm="1">
        <f t="array" ref="O156">_FV(A156,"Low")</f>
        <v>25.66</v>
      </c>
      <c r="P156" s="6">
        <f t="shared" si="4"/>
        <v>25.93</v>
      </c>
      <c r="Q156" s="6" cm="1">
        <f t="array" ref="Q156">_FV(A156,"High")</f>
        <v>26.2</v>
      </c>
      <c r="R156" s="6" cm="1">
        <f t="array" ref="R156">_FV(A156,"52 week low",TRUE)</f>
        <v>17.34</v>
      </c>
      <c r="S156" s="6">
        <f t="shared" si="5"/>
        <v>42.019750000000002</v>
      </c>
      <c r="T156" s="6" cm="1">
        <f t="array" ref="T156">_FV(A156,"52 week high",TRUE)</f>
        <v>66.6995</v>
      </c>
      <c r="U156" s="1" cm="1">
        <f t="array" ref="U156">_FV(A156,"P/E",TRUE)</f>
        <v>12.745200000000001</v>
      </c>
      <c r="V156" s="7" cm="1">
        <f t="array" ref="V156">_FV(A156,"Beta")</f>
        <v>1.3852</v>
      </c>
      <c r="W156" s="6" cm="1">
        <f t="array" ref="W156">_FV(A156,"Market cap",TRUE)</f>
        <v>13424430000</v>
      </c>
      <c r="X156" s="22" cm="1">
        <f t="array" ref="X156">_FV(A156,"Volume")</f>
        <v>12289851</v>
      </c>
      <c r="Y156" s="22" cm="1">
        <f t="array" ref="Y156">_FV(A156,"Volume average",TRUE)</f>
        <v>3025110</v>
      </c>
      <c r="Z156" s="22" cm="1">
        <f t="array" ref="Z156">_FV(A156,"Shares outstanding",TRUE)</f>
        <v>505745600</v>
      </c>
    </row>
    <row r="157" spans="1:26" x14ac:dyDescent="0.25">
      <c r="A157" s="3" t="e" vm="161">
        <v>#VALUE!</v>
      </c>
      <c r="B157" t="str" cm="1">
        <f t="array" ref="B157">_FV(A157,"Official name",TRUE)</f>
        <v>DISH NETWORK CORPORATION</v>
      </c>
      <c r="C157" t="str" cm="1">
        <f t="array" ref="C157">"$"&amp;_FV(A157,"Ticker symbol",TRUE)</f>
        <v>$DISH</v>
      </c>
      <c r="D157" s="1" t="str" cm="1">
        <f t="array" ref="D157">_FV(A157,"Exchange abbreviation",TRUE)</f>
        <v>XNAS</v>
      </c>
      <c r="E157" s="1" t="str" cm="1">
        <f t="array" ref="E157">_FV(A157,"Industry")</f>
        <v>Media &amp; Publishing</v>
      </c>
      <c r="F157" s="1" t="str" cm="1">
        <f t="array" ref="F157">_FV(A157,"Headquarters")</f>
        <v>9601 S Meridian Blvd, ENGLEWOOD, CO, 80112-5905 US</v>
      </c>
      <c r="G157" s="6" cm="1">
        <f t="array" ref="G157">_FV(A157,"Price")</f>
        <v>42.48</v>
      </c>
      <c r="H157" s="6" cm="1">
        <f t="array" ref="H157">_FV(A157,"Price (Extended hours)",TRUE)</f>
        <v>42.94</v>
      </c>
      <c r="I157" s="6" cm="1">
        <f t="array" ref="I157">_FV(A157,"Change")</f>
        <v>-0.26</v>
      </c>
      <c r="J157" s="15" cm="1">
        <f t="array" ref="J157">_FV(A157,"Change (%)",TRUE)</f>
        <v>-6.0829999999999999E-3</v>
      </c>
      <c r="K157" s="6" cm="1">
        <f t="array" ref="K157">_FV(A157,"Change (Extended hours)",TRUE)</f>
        <v>0.46</v>
      </c>
      <c r="L157" s="5" cm="1">
        <f t="array" ref="L157">_FV(A157,"Change % (Extended hours)",TRUE)</f>
        <v>1.0829E-2</v>
      </c>
      <c r="M157" s="6" cm="1">
        <f t="array" ref="M157">_FV(A157,"Open")</f>
        <v>42.7</v>
      </c>
      <c r="N157" s="6" cm="1">
        <f t="array" ref="N157">_FV(A157,"Previous close",TRUE)</f>
        <v>42.74</v>
      </c>
      <c r="O157" s="6" cm="1">
        <f t="array" ref="O157">_FV(A157,"Low")</f>
        <v>42.32</v>
      </c>
      <c r="P157" s="6">
        <f t="shared" si="4"/>
        <v>42.725000000000001</v>
      </c>
      <c r="Q157" s="6" cm="1">
        <f t="array" ref="Q157">_FV(A157,"High")</f>
        <v>43.13</v>
      </c>
      <c r="R157" s="6" cm="1">
        <f t="array" ref="R157">_FV(A157,"52 week low",TRUE)</f>
        <v>24.51</v>
      </c>
      <c r="S157" s="6">
        <f t="shared" si="5"/>
        <v>35.78</v>
      </c>
      <c r="T157" s="6" cm="1">
        <f t="array" ref="T157">_FV(A157,"52 week high",TRUE)</f>
        <v>47.05</v>
      </c>
      <c r="U157" s="1" cm="1">
        <f t="array" ref="U157">_FV(A157,"P/E",TRUE)</f>
        <v>10.2836</v>
      </c>
      <c r="V157" s="7" cm="1">
        <f t="array" ref="V157">_FV(A157,"Beta")</f>
        <v>2.1669</v>
      </c>
      <c r="W157" s="6" cm="1">
        <f t="array" ref="W157">_FV(A157,"Market cap",TRUE)</f>
        <v>22424730000</v>
      </c>
      <c r="X157" s="22" cm="1">
        <f t="array" ref="X157">_FV(A157,"Volume")</f>
        <v>3304922</v>
      </c>
      <c r="Y157" s="22" cm="1">
        <f t="array" ref="Y157">_FV(A157,"Volume average",TRUE)</f>
        <v>1644941</v>
      </c>
      <c r="Z157" s="22" cm="1">
        <f t="array" ref="Z157">_FV(A157,"Shares outstanding",TRUE)</f>
        <v>527889200</v>
      </c>
    </row>
    <row r="158" spans="1:26" x14ac:dyDescent="0.25">
      <c r="A158" s="3" t="e" vm="162">
        <v>#VALUE!</v>
      </c>
      <c r="B158" t="str" cm="1">
        <f t="array" ref="B158">_FV(A158,"Official name",TRUE)</f>
        <v>DOLLAR GENERAL CORPORATION</v>
      </c>
      <c r="C158" t="str" cm="1">
        <f t="array" ref="C158">"$"&amp;_FV(A158,"Ticker symbol",TRUE)</f>
        <v>$DG</v>
      </c>
      <c r="D158" s="1" t="str" cm="1">
        <f t="array" ref="D158">_FV(A158,"Exchange abbreviation",TRUE)</f>
        <v>XNYS</v>
      </c>
      <c r="E158" s="1" t="str" cm="1">
        <f t="array" ref="E158">_FV(A158,"Industry")</f>
        <v>Diversified Retail</v>
      </c>
      <c r="F158" s="1" t="str" cm="1">
        <f t="array" ref="F158">_FV(A158,"Headquarters")</f>
        <v>100 Mission Rdg, GOODLETTSVILLE, TN, 37072-2171 US</v>
      </c>
      <c r="G158" s="6" cm="1">
        <f t="array" ref="G158">_FV(A158,"Price")</f>
        <v>222.11</v>
      </c>
      <c r="H158" s="6" cm="1">
        <f t="array" ref="H158">_FV(A158,"Price (Extended hours)",TRUE)</f>
        <v>222.85</v>
      </c>
      <c r="I158" s="6" cm="1">
        <f t="array" ref="I158">_FV(A158,"Change")</f>
        <v>0.55000000000000004</v>
      </c>
      <c r="J158" s="15" cm="1">
        <f t="array" ref="J158">_FV(A158,"Change (%)",TRUE)</f>
        <v>2.4819999999999998E-3</v>
      </c>
      <c r="K158" s="6" cm="1">
        <f t="array" ref="K158">_FV(A158,"Change (Extended hours)",TRUE)</f>
        <v>0.74</v>
      </c>
      <c r="L158" s="5" cm="1">
        <f t="array" ref="L158">_FV(A158,"Change % (Extended hours)",TRUE)</f>
        <v>3.3319999999999999E-3</v>
      </c>
      <c r="M158" s="6" cm="1">
        <f t="array" ref="M158">_FV(A158,"Open")</f>
        <v>221.46</v>
      </c>
      <c r="N158" s="6" cm="1">
        <f t="array" ref="N158">_FV(A158,"Previous close",TRUE)</f>
        <v>221.56</v>
      </c>
      <c r="O158" s="6" cm="1">
        <f t="array" ref="O158">_FV(A158,"Low")</f>
        <v>221.46</v>
      </c>
      <c r="P158" s="6">
        <f t="shared" si="4"/>
        <v>222.92000000000002</v>
      </c>
      <c r="Q158" s="6" cm="1">
        <f t="array" ref="Q158">_FV(A158,"High")</f>
        <v>224.38</v>
      </c>
      <c r="R158" s="6" cm="1">
        <f t="array" ref="R158">_FV(A158,"52 week low",TRUE)</f>
        <v>173.5</v>
      </c>
      <c r="S158" s="6">
        <f t="shared" si="5"/>
        <v>206.42500000000001</v>
      </c>
      <c r="T158" s="6" cm="1">
        <f t="array" ref="T158">_FV(A158,"52 week high",TRUE)</f>
        <v>239.35</v>
      </c>
      <c r="U158" s="1" cm="1">
        <f t="array" ref="U158">_FV(A158,"P/E",TRUE)</f>
        <v>21.222999999999999</v>
      </c>
      <c r="V158" s="7" cm="1">
        <f t="array" ref="V158">_FV(A158,"Beta")</f>
        <v>0.49009999999999998</v>
      </c>
      <c r="W158" s="6" cm="1">
        <f t="array" ref="W158">_FV(A158,"Market cap",TRUE)</f>
        <v>51820530000</v>
      </c>
      <c r="X158" s="22" cm="1">
        <f t="array" ref="X158">_FV(A158,"Volume")</f>
        <v>2306136</v>
      </c>
      <c r="Y158" s="22" cm="1">
        <f t="array" ref="Y158">_FV(A158,"Volume average",TRUE)</f>
        <v>1713227</v>
      </c>
      <c r="Z158" s="22" cm="1">
        <f t="array" ref="Z158">_FV(A158,"Shares outstanding",TRUE)</f>
        <v>233310200</v>
      </c>
    </row>
    <row r="159" spans="1:26" x14ac:dyDescent="0.25">
      <c r="A159" s="3" t="e" vm="163">
        <v>#VALUE!</v>
      </c>
      <c r="B159" t="str" cm="1">
        <f t="array" ref="B159">_FV(A159,"Official name",TRUE)</f>
        <v>DOLLAR TREE, INC.</v>
      </c>
      <c r="C159" t="str" cm="1">
        <f t="array" ref="C159">"$"&amp;_FV(A159,"Ticker symbol",TRUE)</f>
        <v>$DLTR</v>
      </c>
      <c r="D159" s="1" t="str" cm="1">
        <f t="array" ref="D159">_FV(A159,"Exchange abbreviation",TRUE)</f>
        <v>XNAS</v>
      </c>
      <c r="E159" s="1" t="str" cm="1">
        <f t="array" ref="E159">_FV(A159,"Industry")</f>
        <v>Diversified Retail</v>
      </c>
      <c r="F159" s="1" t="str" cm="1">
        <f t="array" ref="F159">_FV(A159,"Headquarters")</f>
        <v>500 Volvo Pkwy, CHESAPEAKE, VA, 23320-1604 US</v>
      </c>
      <c r="G159" s="6" cm="1">
        <f t="array" ref="G159">_FV(A159,"Price")</f>
        <v>89.31</v>
      </c>
      <c r="H159" s="6" cm="1">
        <f t="array" ref="H159">_FV(A159,"Price (Extended hours)",TRUE)</f>
        <v>89.3</v>
      </c>
      <c r="I159" s="6" cm="1">
        <f t="array" ref="I159">_FV(A159,"Change")</f>
        <v>0.04</v>
      </c>
      <c r="J159" s="15" cm="1">
        <f t="array" ref="J159">_FV(A159,"Change (%)",TRUE)</f>
        <v>4.4810000000000005E-4</v>
      </c>
      <c r="K159" s="6" cm="1">
        <f t="array" ref="K159">_FV(A159,"Change (Extended hours)",TRUE)</f>
        <v>-0.01</v>
      </c>
      <c r="L159" s="5" cm="1">
        <f t="array" ref="L159">_FV(A159,"Change % (Extended hours)",TRUE)</f>
        <v>-1.12E-4</v>
      </c>
      <c r="M159" s="6" cm="1">
        <f t="array" ref="M159">_FV(A159,"Open")</f>
        <v>89.31</v>
      </c>
      <c r="N159" s="6" cm="1">
        <f t="array" ref="N159">_FV(A159,"Previous close",TRUE)</f>
        <v>89.27</v>
      </c>
      <c r="O159" s="6" cm="1">
        <f t="array" ref="O159">_FV(A159,"Low")</f>
        <v>89.155000000000001</v>
      </c>
      <c r="P159" s="6">
        <f t="shared" si="4"/>
        <v>89.802500000000009</v>
      </c>
      <c r="Q159" s="6" cm="1">
        <f t="array" ref="Q159">_FV(A159,"High")</f>
        <v>90.45</v>
      </c>
      <c r="R159" s="6" cm="1">
        <f t="array" ref="R159">_FV(A159,"52 week low",TRUE)</f>
        <v>84.41</v>
      </c>
      <c r="S159" s="6">
        <f t="shared" si="5"/>
        <v>102.39</v>
      </c>
      <c r="T159" s="6" cm="1">
        <f t="array" ref="T159">_FV(A159,"52 week high",TRUE)</f>
        <v>120.37</v>
      </c>
      <c r="U159" s="1" cm="1">
        <f t="array" ref="U159">_FV(A159,"P/E",TRUE)</f>
        <v>14.063499999999999</v>
      </c>
      <c r="V159" s="7" cm="1">
        <f t="array" ref="V159">_FV(A159,"Beta")</f>
        <v>0.83340000000000003</v>
      </c>
      <c r="W159" s="6" cm="1">
        <f t="array" ref="W159">_FV(A159,"Market cap",TRUE)</f>
        <v>20086880000</v>
      </c>
      <c r="X159" s="22" cm="1">
        <f t="array" ref="X159">_FV(A159,"Volume")</f>
        <v>3842114</v>
      </c>
      <c r="Y159" s="22" cm="1">
        <f t="array" ref="Y159">_FV(A159,"Volume average",TRUE)</f>
        <v>3762380</v>
      </c>
      <c r="Z159" s="22" cm="1">
        <f t="array" ref="Z159">_FV(A159,"Shares outstanding",TRUE)</f>
        <v>224911900</v>
      </c>
    </row>
    <row r="160" spans="1:26" x14ac:dyDescent="0.25">
      <c r="A160" s="3" t="e" vm="164">
        <v>#VALUE!</v>
      </c>
      <c r="B160" t="str" cm="1">
        <f t="array" ref="B160">_FV(A160,"Official name",TRUE)</f>
        <v>Dominion Energy, Inc.</v>
      </c>
      <c r="C160" t="str" cm="1">
        <f t="array" ref="C160">"$"&amp;_FV(A160,"Ticker symbol",TRUE)</f>
        <v>$D</v>
      </c>
      <c r="D160" s="1" t="str" cm="1">
        <f t="array" ref="D160">_FV(A160,"Exchange abbreviation",TRUE)</f>
        <v>XNYS</v>
      </c>
      <c r="E160" s="1" t="str" cm="1">
        <f t="array" ref="E160">_FV(A160,"Industry")</f>
        <v>Electrical Utilities &amp; IPPs</v>
      </c>
      <c r="F160" s="1" t="str" cm="1">
        <f t="array" ref="F160">_FV(A160,"Headquarters")</f>
        <v>120 Tredegar St, RICHMOND, VA, 23219-4306 US</v>
      </c>
      <c r="G160" s="6" cm="1">
        <f t="array" ref="G160">_FV(A160,"Price")</f>
        <v>74.12</v>
      </c>
      <c r="H160" s="6" cm="1">
        <f t="array" ref="H160">_FV(A160,"Price (Extended hours)",TRUE)</f>
        <v>74.150000000000006</v>
      </c>
      <c r="I160" s="6" cm="1">
        <f t="array" ref="I160">_FV(A160,"Change")</f>
        <v>-0.81</v>
      </c>
      <c r="J160" s="15" cm="1">
        <f t="array" ref="J160">_FV(A160,"Change (%)",TRUE)</f>
        <v>-1.081E-2</v>
      </c>
      <c r="K160" s="6" cm="1">
        <f t="array" ref="K160">_FV(A160,"Change (Extended hours)",TRUE)</f>
        <v>0.03</v>
      </c>
      <c r="L160" s="5" cm="1">
        <f t="array" ref="L160">_FV(A160,"Change % (Extended hours)",TRUE)</f>
        <v>4.0469999999999997E-4</v>
      </c>
      <c r="M160" s="6" cm="1">
        <f t="array" ref="M160">_FV(A160,"Open")</f>
        <v>74.75</v>
      </c>
      <c r="N160" s="6" cm="1">
        <f t="array" ref="N160">_FV(A160,"Previous close",TRUE)</f>
        <v>74.930000000000007</v>
      </c>
      <c r="O160" s="6" cm="1">
        <f t="array" ref="O160">_FV(A160,"Low")</f>
        <v>74.084999999999994</v>
      </c>
      <c r="P160" s="6">
        <f t="shared" si="4"/>
        <v>74.651999999999987</v>
      </c>
      <c r="Q160" s="6" cm="1">
        <f t="array" ref="Q160">_FV(A160,"High")</f>
        <v>75.218999999999994</v>
      </c>
      <c r="R160" s="6" cm="1">
        <f t="array" ref="R160">_FV(A160,"52 week low",TRUE)</f>
        <v>67.849999999999994</v>
      </c>
      <c r="S160" s="6">
        <f t="shared" si="5"/>
        <v>77.400000000000006</v>
      </c>
      <c r="T160" s="6" cm="1">
        <f t="array" ref="T160">_FV(A160,"52 week high",TRUE)</f>
        <v>86.95</v>
      </c>
      <c r="U160" s="1" cm="1">
        <f t="array" ref="U160">_FV(A160,"P/E",TRUE)</f>
        <v>26.2499</v>
      </c>
      <c r="V160" s="7" cm="1">
        <f t="array" ref="V160">_FV(A160,"Beta")</f>
        <v>0.37519999999999998</v>
      </c>
      <c r="W160" s="6" cm="1">
        <f t="array" ref="W160">_FV(A160,"Market cap",TRUE)</f>
        <v>59925080000</v>
      </c>
      <c r="X160" s="22" cm="1">
        <f t="array" ref="X160">_FV(A160,"Volume")</f>
        <v>7593314</v>
      </c>
      <c r="Y160" s="22" cm="1">
        <f t="array" ref="Y160">_FV(A160,"Volume average",TRUE)</f>
        <v>3115791</v>
      </c>
      <c r="Z160" s="22" cm="1">
        <f t="array" ref="Z160">_FV(A160,"Shares outstanding",TRUE)</f>
        <v>808487300</v>
      </c>
    </row>
    <row r="161" spans="1:26" x14ac:dyDescent="0.25">
      <c r="A161" s="3" t="e" vm="165">
        <v>#VALUE!</v>
      </c>
      <c r="B161" t="str" cm="1">
        <f t="array" ref="B161">_FV(A161,"Official name",TRUE)</f>
        <v>DOVER CORPORATION</v>
      </c>
      <c r="C161" t="str" cm="1">
        <f t="array" ref="C161">"$"&amp;_FV(A161,"Ticker symbol",TRUE)</f>
        <v>$DOV</v>
      </c>
      <c r="D161" s="1" t="str" cm="1">
        <f t="array" ref="D161">_FV(A161,"Exchange abbreviation",TRUE)</f>
        <v>XNYS</v>
      </c>
      <c r="E161" s="1" t="str" cm="1">
        <f t="array" ref="E161">_FV(A161,"Industry")</f>
        <v>Machinery, Equipment &amp; Components</v>
      </c>
      <c r="F161" s="1" t="str" cm="1">
        <f t="array" ref="F161">_FV(A161,"Headquarters")</f>
        <v>3005 Highland Pkwy Ste 200, DOWNERS GROVE, IL, 60515-5655 US</v>
      </c>
      <c r="G161" s="6" cm="1">
        <f t="array" ref="G161">_FV(A161,"Price")</f>
        <v>162.63999999999999</v>
      </c>
      <c r="H161" s="6" cm="1">
        <f t="array" ref="H161">_FV(A161,"Price (Extended hours)",TRUE)</f>
        <v>162.63749999999999</v>
      </c>
      <c r="I161" s="6" cm="1">
        <f t="array" ref="I161">_FV(A161,"Change")</f>
        <v>-1.61</v>
      </c>
      <c r="J161" s="15" cm="1">
        <f t="array" ref="J161">_FV(A161,"Change (%)",TRUE)</f>
        <v>-9.8019999999999999E-3</v>
      </c>
      <c r="K161" s="6" cm="1">
        <f t="array" ref="K161">_FV(A161,"Change (Extended hours)",TRUE)</f>
        <v>-2.5000000000000001E-3</v>
      </c>
      <c r="L161" s="5" cm="1">
        <f t="array" ref="L161">_FV(A161,"Change % (Extended hours)",TRUE)</f>
        <v>-1.537E-5</v>
      </c>
      <c r="M161" s="6" cm="1">
        <f t="array" ref="M161">_FV(A161,"Open")</f>
        <v>163.11000000000001</v>
      </c>
      <c r="N161" s="6" cm="1">
        <f t="array" ref="N161">_FV(A161,"Previous close",TRUE)</f>
        <v>164.25</v>
      </c>
      <c r="O161" s="6" cm="1">
        <f t="array" ref="O161">_FV(A161,"Low")</f>
        <v>161.47999999999999</v>
      </c>
      <c r="P161" s="6">
        <f t="shared" si="4"/>
        <v>162.73500000000001</v>
      </c>
      <c r="Q161" s="6" cm="1">
        <f t="array" ref="Q161">_FV(A161,"High")</f>
        <v>163.99</v>
      </c>
      <c r="R161" s="6" cm="1">
        <f t="array" ref="R161">_FV(A161,"52 week low",TRUE)</f>
        <v>105.4</v>
      </c>
      <c r="S161" s="6">
        <f t="shared" si="5"/>
        <v>140.93</v>
      </c>
      <c r="T161" s="6" cm="1">
        <f t="array" ref="T161">_FV(A161,"52 week high",TRUE)</f>
        <v>176.46</v>
      </c>
      <c r="U161" s="1" cm="1">
        <f t="array" ref="U161">_FV(A161,"P/E",TRUE)</f>
        <v>27.113900000000001</v>
      </c>
      <c r="V161" s="7" cm="1">
        <f t="array" ref="V161">_FV(A161,"Beta")</f>
        <v>1.3987000000000001</v>
      </c>
      <c r="W161" s="6" cm="1">
        <f t="array" ref="W161">_FV(A161,"Market cap",TRUE)</f>
        <v>23413810000</v>
      </c>
      <c r="X161" s="22" cm="1">
        <f t="array" ref="X161">_FV(A161,"Volume")</f>
        <v>1402271</v>
      </c>
      <c r="Y161" s="22" cm="1">
        <f t="array" ref="Y161">_FV(A161,"Volume average",TRUE)</f>
        <v>789030</v>
      </c>
      <c r="Z161" s="22" cm="1">
        <f t="array" ref="Z161">_FV(A161,"Shares outstanding",TRUE)</f>
        <v>143960900</v>
      </c>
    </row>
    <row r="162" spans="1:26" x14ac:dyDescent="0.25">
      <c r="A162" s="3" t="e" vm="166">
        <v>#VALUE!</v>
      </c>
      <c r="B162" t="str" cm="1">
        <f t="array" ref="B162">_FV(A162,"Official name",TRUE)</f>
        <v>Dow Inc.</v>
      </c>
      <c r="C162" t="str" cm="1">
        <f t="array" ref="C162">"$"&amp;_FV(A162,"Ticker symbol",TRUE)</f>
        <v>$DOW</v>
      </c>
      <c r="D162" s="1" t="str" cm="1">
        <f t="array" ref="D162">_FV(A162,"Exchange abbreviation",TRUE)</f>
        <v>XNYS</v>
      </c>
      <c r="E162" s="1" t="str" cm="1">
        <f t="array" ref="E162">_FV(A162,"Industry")</f>
        <v>Chemicals</v>
      </c>
      <c r="F162" s="1" t="str" cm="1">
        <f t="array" ref="F162">_FV(A162,"Headquarters")</f>
        <v>2211 H H Dow Way, MIDLAND, MI, 48642-4815 US</v>
      </c>
      <c r="G162" s="6" cm="1">
        <f t="array" ref="G162">_FV(A162,"Price")</f>
        <v>57.75</v>
      </c>
      <c r="H162" s="6" cm="1">
        <f t="array" ref="H162">_FV(A162,"Price (Extended hours)",TRUE)</f>
        <v>57.76</v>
      </c>
      <c r="I162" s="6" cm="1">
        <f t="array" ref="I162">_FV(A162,"Change")</f>
        <v>-1.72</v>
      </c>
      <c r="J162" s="15" cm="1">
        <f t="array" ref="J162">_FV(A162,"Change (%)",TRUE)</f>
        <v>-2.8922E-2</v>
      </c>
      <c r="K162" s="6" cm="1">
        <f t="array" ref="K162">_FV(A162,"Change (Extended hours)",TRUE)</f>
        <v>0.01</v>
      </c>
      <c r="L162" s="5" cm="1">
        <f t="array" ref="L162">_FV(A162,"Change % (Extended hours)",TRUE)</f>
        <v>1.7319999999999998E-4</v>
      </c>
      <c r="M162" s="6" cm="1">
        <f t="array" ref="M162">_FV(A162,"Open")</f>
        <v>58.8</v>
      </c>
      <c r="N162" s="6" cm="1">
        <f t="array" ref="N162">_FV(A162,"Previous close",TRUE)</f>
        <v>59.47</v>
      </c>
      <c r="O162" s="6" cm="1">
        <f t="array" ref="O162">_FV(A162,"Low")</f>
        <v>57.47</v>
      </c>
      <c r="P162" s="6">
        <f t="shared" si="4"/>
        <v>58.32</v>
      </c>
      <c r="Q162" s="6" cm="1">
        <f t="array" ref="Q162">_FV(A162,"High")</f>
        <v>59.17</v>
      </c>
      <c r="R162" s="6" cm="1">
        <f t="array" ref="R162">_FV(A162,"52 week low",TRUE)</f>
        <v>44.33</v>
      </c>
      <c r="S162" s="6">
        <f t="shared" si="5"/>
        <v>57.854999999999997</v>
      </c>
      <c r="T162" s="6" cm="1">
        <f t="array" ref="T162">_FV(A162,"52 week high",TRUE)</f>
        <v>71.38</v>
      </c>
      <c r="U162" s="1" cm="1">
        <f t="array" ref="U162">_FV(A162,"P/E",TRUE)</f>
        <v>10.940200000000001</v>
      </c>
      <c r="V162" s="7" t="e" cm="1" vm="38">
        <f t="array" ref="V162">_FV(A162,"Beta")</f>
        <v>#VALUE!</v>
      </c>
      <c r="W162" s="6" cm="1">
        <f t="array" ref="W162">_FV(A162,"Market cap",TRUE)</f>
        <v>43068320000</v>
      </c>
      <c r="X162" s="22" cm="1">
        <f t="array" ref="X162">_FV(A162,"Volume")</f>
        <v>9625499</v>
      </c>
      <c r="Y162" s="22" cm="1">
        <f t="array" ref="Y162">_FV(A162,"Volume average",TRUE)</f>
        <v>3935269</v>
      </c>
      <c r="Z162" s="22" cm="1">
        <f t="array" ref="Z162">_FV(A162,"Shares outstanding",TRUE)</f>
        <v>745771800</v>
      </c>
    </row>
    <row r="163" spans="1:26" x14ac:dyDescent="0.25">
      <c r="A163" s="3" t="e" vm="167">
        <v>#VALUE!</v>
      </c>
      <c r="B163" t="str" cm="1">
        <f t="array" ref="B163">_FV(A163,"Official name",TRUE)</f>
        <v>DTE ENERGY COMPANY</v>
      </c>
      <c r="C163" t="str" cm="1">
        <f t="array" ref="C163">"$"&amp;_FV(A163,"Ticker symbol",TRUE)</f>
        <v>$DTE</v>
      </c>
      <c r="D163" s="1" t="str" cm="1">
        <f t="array" ref="D163">_FV(A163,"Exchange abbreviation",TRUE)</f>
        <v>XNYS</v>
      </c>
      <c r="E163" s="1" t="str" cm="1">
        <f t="array" ref="E163">_FV(A163,"Industry")</f>
        <v>Electrical Utilities &amp; IPPs</v>
      </c>
      <c r="F163" s="1" t="str" cm="1">
        <f t="array" ref="F163">_FV(A163,"Headquarters")</f>
        <v>1 Energy Plz, DETROIT, MI, 48226-1221 US</v>
      </c>
      <c r="G163" s="6" cm="1">
        <f t="array" ref="G163">_FV(A163,"Price")</f>
        <v>114</v>
      </c>
      <c r="H163" s="6" cm="1">
        <f t="array" ref="H163">_FV(A163,"Price (Extended hours)",TRUE)</f>
        <v>114</v>
      </c>
      <c r="I163" s="6" cm="1">
        <f t="array" ref="I163">_FV(A163,"Change")</f>
        <v>-2.7349999999999999</v>
      </c>
      <c r="J163" s="15" cm="1">
        <f t="array" ref="J163">_FV(A163,"Change (%)",TRUE)</f>
        <v>-2.3429000000000002E-2</v>
      </c>
      <c r="K163" s="6" cm="1">
        <f t="array" ref="K163">_FV(A163,"Change (Extended hours)",TRUE)</f>
        <v>0</v>
      </c>
      <c r="L163" s="5" cm="1">
        <f t="array" ref="L163">_FV(A163,"Change % (Extended hours)",TRUE)</f>
        <v>0</v>
      </c>
      <c r="M163" s="6" cm="1">
        <f t="array" ref="M163">_FV(A163,"Open")</f>
        <v>117.85</v>
      </c>
      <c r="N163" s="6" cm="1">
        <f t="array" ref="N163">_FV(A163,"Previous close",TRUE)</f>
        <v>116.735</v>
      </c>
      <c r="O163" s="6" cm="1">
        <f t="array" ref="O163">_FV(A163,"Low")</f>
        <v>113.95</v>
      </c>
      <c r="P163" s="6">
        <f t="shared" si="4"/>
        <v>116.2</v>
      </c>
      <c r="Q163" s="6" cm="1">
        <f t="array" ref="Q163">_FV(A163,"High")</f>
        <v>118.45</v>
      </c>
      <c r="R163" s="6" cm="1">
        <f t="array" ref="R163">_FV(A163,"52 week low",TRUE)</f>
        <v>93.295599999999993</v>
      </c>
      <c r="S163" s="6">
        <f t="shared" si="5"/>
        <v>108.51730000000001</v>
      </c>
      <c r="T163" s="6" cm="1">
        <f t="array" ref="T163">_FV(A163,"52 week high",TRUE)</f>
        <v>123.739</v>
      </c>
      <c r="U163" s="1" cm="1">
        <f t="array" ref="U163">_FV(A163,"P/E",TRUE)</f>
        <v>17.083300000000001</v>
      </c>
      <c r="V163" s="7" cm="1">
        <f t="array" ref="V163">_FV(A163,"Beta")</f>
        <v>0.65790000000000004</v>
      </c>
      <c r="W163" s="6" cm="1">
        <f t="array" ref="W163">_FV(A163,"Market cap",TRUE)</f>
        <v>22087680000</v>
      </c>
      <c r="X163" s="22" cm="1">
        <f t="array" ref="X163">_FV(A163,"Volume")</f>
        <v>3477074</v>
      </c>
      <c r="Y163" s="22" cm="1">
        <f t="array" ref="Y163">_FV(A163,"Volume average",TRUE)</f>
        <v>877291</v>
      </c>
      <c r="Z163" s="22" cm="1">
        <f t="array" ref="Z163">_FV(A163,"Shares outstanding",TRUE)</f>
        <v>193751600</v>
      </c>
    </row>
    <row r="164" spans="1:26" x14ac:dyDescent="0.25">
      <c r="A164" s="3" t="e" vm="168">
        <v>#VALUE!</v>
      </c>
      <c r="B164" t="str" cm="1">
        <f t="array" ref="B164">_FV(A164,"Official name",TRUE)</f>
        <v>DUKE ENERGY CORPORATION</v>
      </c>
      <c r="C164" t="str" cm="1">
        <f t="array" ref="C164">"$"&amp;_FV(A164,"Ticker symbol",TRUE)</f>
        <v>$DUK</v>
      </c>
      <c r="D164" s="1" t="str" cm="1">
        <f t="array" ref="D164">_FV(A164,"Exchange abbreviation",TRUE)</f>
        <v>XNYS</v>
      </c>
      <c r="E164" s="1" t="str" cm="1">
        <f t="array" ref="E164">_FV(A164,"Industry")</f>
        <v>Electrical Utilities &amp; IPPs</v>
      </c>
      <c r="F164" s="1" t="str" cm="1">
        <f t="array" ref="F164">_FV(A164,"Headquarters")</f>
        <v>550 South Tryon Street, Dec45a, CHARLOTTE, NC, 28202 US</v>
      </c>
      <c r="G164" s="6" cm="1">
        <f t="array" ref="G164">_FV(A164,"Price")</f>
        <v>99.67</v>
      </c>
      <c r="H164" s="6" cm="1">
        <f t="array" ref="H164">_FV(A164,"Price (Extended hours)",TRUE)</f>
        <v>99.67</v>
      </c>
      <c r="I164" s="6" cm="1">
        <f t="array" ref="I164">_FV(A164,"Change")</f>
        <v>-1.74</v>
      </c>
      <c r="J164" s="15" cm="1">
        <f t="array" ref="J164">_FV(A164,"Change (%)",TRUE)</f>
        <v>-1.7158E-2</v>
      </c>
      <c r="K164" s="6" cm="1">
        <f t="array" ref="K164">_FV(A164,"Change (Extended hours)",TRUE)</f>
        <v>0</v>
      </c>
      <c r="L164" s="5" cm="1">
        <f t="array" ref="L164">_FV(A164,"Change % (Extended hours)",TRUE)</f>
        <v>0</v>
      </c>
      <c r="M164" s="6" cm="1">
        <f t="array" ref="M164">_FV(A164,"Open")</f>
        <v>101</v>
      </c>
      <c r="N164" s="6" cm="1">
        <f t="array" ref="N164">_FV(A164,"Previous close",TRUE)</f>
        <v>101.41</v>
      </c>
      <c r="O164" s="6" cm="1">
        <f t="array" ref="O164">_FV(A164,"Low")</f>
        <v>99.57</v>
      </c>
      <c r="P164" s="6">
        <f t="shared" si="4"/>
        <v>100.57499999999999</v>
      </c>
      <c r="Q164" s="6" cm="1">
        <f t="array" ref="Q164">_FV(A164,"High")</f>
        <v>101.58</v>
      </c>
      <c r="R164" s="6" cm="1">
        <f t="array" ref="R164">_FV(A164,"52 week low",TRUE)</f>
        <v>80.41</v>
      </c>
      <c r="S164" s="6">
        <f t="shared" si="5"/>
        <v>94.394999999999996</v>
      </c>
      <c r="T164" s="6" cm="1">
        <f t="array" ref="T164">_FV(A164,"52 week high",TRUE)</f>
        <v>108.38</v>
      </c>
      <c r="U164" s="1" cm="1">
        <f t="array" ref="U164">_FV(A164,"P/E",TRUE)</f>
        <v>26.445900000000002</v>
      </c>
      <c r="V164" s="7" cm="1">
        <f t="array" ref="V164">_FV(A164,"Beta")</f>
        <v>0.26090000000000002</v>
      </c>
      <c r="W164" s="6" cm="1">
        <f t="array" ref="W164">_FV(A164,"Market cap",TRUE)</f>
        <v>76679880000</v>
      </c>
      <c r="X164" s="22" cm="1">
        <f t="array" ref="X164">_FV(A164,"Volume")</f>
        <v>6699178</v>
      </c>
      <c r="Y164" s="22" cm="1">
        <f t="array" ref="Y164">_FV(A164,"Volume average",TRUE)</f>
        <v>2758236</v>
      </c>
      <c r="Z164" s="22" cm="1">
        <f t="array" ref="Z164">_FV(A164,"Shares outstanding",TRUE)</f>
        <v>769337600</v>
      </c>
    </row>
    <row r="165" spans="1:26" x14ac:dyDescent="0.25">
      <c r="A165" s="3" t="e" vm="169">
        <v>#VALUE!</v>
      </c>
      <c r="B165" t="str" cm="1">
        <f t="array" ref="B165">_FV(A165,"Official name",TRUE)</f>
        <v>DUKE REALTY CORPORATION</v>
      </c>
      <c r="C165" t="str" cm="1">
        <f t="array" ref="C165">"$"&amp;_FV(A165,"Ticker symbol",TRUE)</f>
        <v>$DRE</v>
      </c>
      <c r="D165" s="1" t="str" cm="1">
        <f t="array" ref="D165">_FV(A165,"Exchange abbreviation",TRUE)</f>
        <v>XNYS</v>
      </c>
      <c r="E165" s="1" t="str" cm="1">
        <f t="array" ref="E165">_FV(A165,"Industry")</f>
        <v>Residential &amp; Commercial REIT</v>
      </c>
      <c r="F165" s="1" t="str" cm="1">
        <f t="array" ref="F165">_FV(A165,"Headquarters")</f>
        <v>8711 River Crossing Blvd, INDIANAPOLIS, IN, 46240 US</v>
      </c>
      <c r="G165" s="6" cm="1">
        <f t="array" ref="G165">_FV(A165,"Price")</f>
        <v>49.43</v>
      </c>
      <c r="H165" s="6" cm="1">
        <f t="array" ref="H165">_FV(A165,"Price (Extended hours)",TRUE)</f>
        <v>50</v>
      </c>
      <c r="I165" s="6" cm="1">
        <f t="array" ref="I165">_FV(A165,"Change")</f>
        <v>-1.1599999999999999</v>
      </c>
      <c r="J165" s="15" cm="1">
        <f t="array" ref="J165">_FV(A165,"Change (%)",TRUE)</f>
        <v>-2.2928999999999998E-2</v>
      </c>
      <c r="K165" s="6" cm="1">
        <f t="array" ref="K165">_FV(A165,"Change (Extended hours)",TRUE)</f>
        <v>0.56999999999999995</v>
      </c>
      <c r="L165" s="5" cm="1">
        <f t="array" ref="L165">_FV(A165,"Change % (Extended hours)",TRUE)</f>
        <v>1.1531E-2</v>
      </c>
      <c r="M165" s="6" cm="1">
        <f t="array" ref="M165">_FV(A165,"Open")</f>
        <v>50.22</v>
      </c>
      <c r="N165" s="6" cm="1">
        <f t="array" ref="N165">_FV(A165,"Previous close",TRUE)</f>
        <v>50.59</v>
      </c>
      <c r="O165" s="6" cm="1">
        <f t="array" ref="O165">_FV(A165,"Low")</f>
        <v>49.33</v>
      </c>
      <c r="P165" s="6">
        <f t="shared" si="4"/>
        <v>49.905000000000001</v>
      </c>
      <c r="Q165" s="6" cm="1">
        <f t="array" ref="Q165">_FV(A165,"High")</f>
        <v>50.48</v>
      </c>
      <c r="R165" s="6" cm="1">
        <f t="array" ref="R165">_FV(A165,"52 week low",TRUE)</f>
        <v>35.369999999999997</v>
      </c>
      <c r="S165" s="6">
        <f t="shared" si="5"/>
        <v>44.547499999999999</v>
      </c>
      <c r="T165" s="6" cm="1">
        <f t="array" ref="T165">_FV(A165,"52 week high",TRUE)</f>
        <v>53.725000000000001</v>
      </c>
      <c r="U165" s="1" cm="1">
        <f t="array" ref="U165">_FV(A165,"P/E",TRUE)</f>
        <v>38.378700000000002</v>
      </c>
      <c r="V165" s="7" cm="1">
        <f t="array" ref="V165">_FV(A165,"Beta")</f>
        <v>0.54349999999999998</v>
      </c>
      <c r="W165" s="6" cm="1">
        <f t="array" ref="W165">_FV(A165,"Market cap",TRUE)</f>
        <v>18701370000</v>
      </c>
      <c r="X165" s="22" cm="1">
        <f t="array" ref="X165">_FV(A165,"Volume")</f>
        <v>2908933</v>
      </c>
      <c r="Y165" s="22" cm="1">
        <f t="array" ref="Y165">_FV(A165,"Volume average",TRUE)</f>
        <v>1609376</v>
      </c>
      <c r="Z165" s="22" cm="1">
        <f t="array" ref="Z165">_FV(A165,"Shares outstanding",TRUE)</f>
        <v>378340400</v>
      </c>
    </row>
    <row r="166" spans="1:26" x14ac:dyDescent="0.25">
      <c r="A166" s="3" t="e" vm="170">
        <v>#VALUE!</v>
      </c>
      <c r="B166" t="str" cm="1">
        <f t="array" ref="B166">_FV(A166,"Official name",TRUE)</f>
        <v>DuPont de Nemours, Inc.</v>
      </c>
      <c r="C166" t="str" cm="1">
        <f t="array" ref="C166">"$"&amp;_FV(A166,"Ticker symbol",TRUE)</f>
        <v>$DD</v>
      </c>
      <c r="D166" s="1" t="str" cm="1">
        <f t="array" ref="D166">_FV(A166,"Exchange abbreviation",TRUE)</f>
        <v>XNYS</v>
      </c>
      <c r="E166" s="1" t="str" cm="1">
        <f t="array" ref="E166">_FV(A166,"Industry")</f>
        <v>Chemicals</v>
      </c>
      <c r="F166" s="1" t="str" cm="1">
        <f t="array" ref="F166">_FV(A166,"Headquarters")</f>
        <v>974 Centre Rd Bldg 730, WILMINGTON, DE, 19805-1269 US</v>
      </c>
      <c r="G166" s="6" cm="1">
        <f t="array" ref="G166">_FV(A166,"Price")</f>
        <v>68.91</v>
      </c>
      <c r="H166" s="6" cm="1">
        <f t="array" ref="H166">_FV(A166,"Price (Extended hours)",TRUE)</f>
        <v>68.88</v>
      </c>
      <c r="I166" s="6" cm="1">
        <f t="array" ref="I166">_FV(A166,"Change")</f>
        <v>-1.73</v>
      </c>
      <c r="J166" s="15" cm="1">
        <f t="array" ref="J166">_FV(A166,"Change (%)",TRUE)</f>
        <v>-2.4489999999999998E-2</v>
      </c>
      <c r="K166" s="6" cm="1">
        <f t="array" ref="K166">_FV(A166,"Change (Extended hours)",TRUE)</f>
        <v>-0.03</v>
      </c>
      <c r="L166" s="5" cm="1">
        <f t="array" ref="L166">_FV(A166,"Change % (Extended hours)",TRUE)</f>
        <v>-4.3540000000000001E-4</v>
      </c>
      <c r="M166" s="6" cm="1">
        <f t="array" ref="M166">_FV(A166,"Open")</f>
        <v>70.599999999999994</v>
      </c>
      <c r="N166" s="6" cm="1">
        <f t="array" ref="N166">_FV(A166,"Previous close",TRUE)</f>
        <v>70.64</v>
      </c>
      <c r="O166" s="6" cm="1">
        <f t="array" ref="O166">_FV(A166,"Low")</f>
        <v>68.430000000000007</v>
      </c>
      <c r="P166" s="6">
        <f t="shared" si="4"/>
        <v>69.814999999999998</v>
      </c>
      <c r="Q166" s="6" cm="1">
        <f t="array" ref="Q166">_FV(A166,"High")</f>
        <v>71.2</v>
      </c>
      <c r="R166" s="6" cm="1">
        <f t="array" ref="R166">_FV(A166,"52 week low",TRUE)</f>
        <v>53.490099999999998</v>
      </c>
      <c r="S166" s="6">
        <f t="shared" si="5"/>
        <v>70.380049999999997</v>
      </c>
      <c r="T166" s="6" cm="1">
        <f t="array" ref="T166">_FV(A166,"52 week high",TRUE)</f>
        <v>87.27</v>
      </c>
      <c r="U166" s="1" cm="1">
        <f t="array" ref="U166">_FV(A166,"P/E",TRUE)</f>
        <v>32.2286</v>
      </c>
      <c r="V166" s="7" cm="1">
        <f t="array" ref="V166">_FV(A166,"Beta")</f>
        <v>1.5714999999999999</v>
      </c>
      <c r="W166" s="6" cm="1">
        <f t="array" ref="W166">_FV(A166,"Market cap",TRUE)</f>
        <v>36043840000</v>
      </c>
      <c r="X166" s="22" cm="1">
        <f t="array" ref="X166">_FV(A166,"Volume")</f>
        <v>5710670</v>
      </c>
      <c r="Y166" s="22" cm="1">
        <f t="array" ref="Y166">_FV(A166,"Volume average",TRUE)</f>
        <v>2104850</v>
      </c>
      <c r="Z166" s="22" cm="1">
        <f t="array" ref="Z166">_FV(A166,"Shares outstanding",TRUE)</f>
        <v>523056700</v>
      </c>
    </row>
    <row r="167" spans="1:26" x14ac:dyDescent="0.25">
      <c r="A167" s="3" t="e" vm="171">
        <v>#VALUE!</v>
      </c>
      <c r="B167" t="str" cm="1">
        <f t="array" ref="B167">_FV(A167,"Official name",TRUE)</f>
        <v>DXC TECHNOLOGY COMPANY</v>
      </c>
      <c r="C167" t="str" cm="1">
        <f t="array" ref="C167">"$"&amp;_FV(A167,"Ticker symbol",TRUE)</f>
        <v>$DXC</v>
      </c>
      <c r="D167" s="1" t="str" cm="1">
        <f t="array" ref="D167">_FV(A167,"Exchange abbreviation",TRUE)</f>
        <v>XNYS</v>
      </c>
      <c r="E167" s="1" t="str" cm="1">
        <f t="array" ref="E167">_FV(A167,"Industry")</f>
        <v>Software &amp; IT Services</v>
      </c>
      <c r="F167" s="1" t="str" cm="1">
        <f t="array" ref="F167">_FV(A167,"Headquarters")</f>
        <v>1775 Tysons Blvd, TYSONS CORNER, VA, 22102-4284 US</v>
      </c>
      <c r="G167" s="6" cm="1">
        <f t="array" ref="G167">_FV(A167,"Price")</f>
        <v>35.96</v>
      </c>
      <c r="H167" s="6" cm="1">
        <f t="array" ref="H167">_FV(A167,"Price (Extended hours)",TRUE)</f>
        <v>35.75</v>
      </c>
      <c r="I167" s="6" cm="1">
        <f t="array" ref="I167">_FV(A167,"Change")</f>
        <v>-0.03</v>
      </c>
      <c r="J167" s="15" cm="1">
        <f t="array" ref="J167">_FV(A167,"Change (%)",TRUE)</f>
        <v>-8.3359999999999999E-4</v>
      </c>
      <c r="K167" s="6" cm="1">
        <f t="array" ref="K167">_FV(A167,"Change (Extended hours)",TRUE)</f>
        <v>-0.21</v>
      </c>
      <c r="L167" s="5" cm="1">
        <f t="array" ref="L167">_FV(A167,"Change % (Extended hours)",TRUE)</f>
        <v>-5.8399999999999997E-3</v>
      </c>
      <c r="M167" s="6" cm="1">
        <f t="array" ref="M167">_FV(A167,"Open")</f>
        <v>35.770000000000003</v>
      </c>
      <c r="N167" s="6" cm="1">
        <f t="array" ref="N167">_FV(A167,"Previous close",TRUE)</f>
        <v>35.99</v>
      </c>
      <c r="O167" s="6" cm="1">
        <f t="array" ref="O167">_FV(A167,"Low")</f>
        <v>35.770000000000003</v>
      </c>
      <c r="P167" s="6">
        <f t="shared" si="4"/>
        <v>36.215000000000003</v>
      </c>
      <c r="Q167" s="6" cm="1">
        <f t="array" ref="Q167">_FV(A167,"High")</f>
        <v>36.659999999999997</v>
      </c>
      <c r="R167" s="6" cm="1">
        <f t="array" ref="R167">_FV(A167,"52 week low",TRUE)</f>
        <v>15.64</v>
      </c>
      <c r="S167" s="6">
        <f t="shared" si="5"/>
        <v>29.91</v>
      </c>
      <c r="T167" s="6" cm="1">
        <f t="array" ref="T167">_FV(A167,"52 week high",TRUE)</f>
        <v>44.18</v>
      </c>
      <c r="U167" s="1" cm="1">
        <f t="array" ref="U167">_FV(A167,"P/E",TRUE)</f>
        <v>28.806100000000001</v>
      </c>
      <c r="V167" s="7" cm="1">
        <f t="array" ref="V167">_FV(A167,"Beta")</f>
        <v>2.4685999999999999</v>
      </c>
      <c r="W167" s="6" cm="1">
        <f t="array" ref="W167">_FV(A167,"Market cap",TRUE)</f>
        <v>9058477000</v>
      </c>
      <c r="X167" s="22" cm="1">
        <f t="array" ref="X167">_FV(A167,"Volume")</f>
        <v>3096398</v>
      </c>
      <c r="Y167" s="22" cm="1">
        <f t="array" ref="Y167">_FV(A167,"Volume average",TRUE)</f>
        <v>2069208</v>
      </c>
      <c r="Z167" s="22" cm="1">
        <f t="array" ref="Z167">_FV(A167,"Shares outstanding",TRUE)</f>
        <v>251904200</v>
      </c>
    </row>
    <row r="168" spans="1:26" x14ac:dyDescent="0.25">
      <c r="A168" s="3" t="s">
        <v>30</v>
      </c>
      <c r="B168" t="e" cm="1" vm="172">
        <f t="array" ref="B168">_FV(A168,"Official name",TRUE)</f>
        <v>#VALUE!</v>
      </c>
      <c r="C168" t="e" cm="1" vm="173">
        <f t="array" ref="C168">"$"&amp;_FV(A168,"Ticker symbol",TRUE)</f>
        <v>#VALUE!</v>
      </c>
      <c r="D168" s="1" t="e" cm="1" vm="174">
        <f t="array" ref="D168">_FV(A168,"Exchange abbreviation",TRUE)</f>
        <v>#VALUE!</v>
      </c>
      <c r="E168" s="1" t="e" cm="1" vm="175">
        <f t="array" ref="E168">_FV(A168,"Industry")</f>
        <v>#VALUE!</v>
      </c>
      <c r="F168" s="1" t="e" cm="1" vm="176">
        <f t="array" ref="F168">_FV(A168,"Headquarters")</f>
        <v>#VALUE!</v>
      </c>
      <c r="G168" s="6" t="e" cm="1" vm="177">
        <f t="array" ref="G168">_FV(A168,"Price")</f>
        <v>#VALUE!</v>
      </c>
      <c r="H168" s="6" t="e" cm="1" vm="19">
        <f t="array" ref="H168">_FV(A168,"Price (Extended hours)",TRUE)</f>
        <v>#VALUE!</v>
      </c>
      <c r="I168" s="6" t="e" cm="1" vm="178">
        <f t="array" ref="I168">_FV(A168,"Change")</f>
        <v>#VALUE!</v>
      </c>
      <c r="J168" s="15" t="e" cm="1" vm="179">
        <f t="array" ref="J168">_FV(A168,"Change (%)",TRUE)</f>
        <v>#VALUE!</v>
      </c>
      <c r="K168" s="6" t="e" cm="1" vm="20">
        <f t="array" ref="K168">_FV(A168,"Change (Extended hours)",TRUE)</f>
        <v>#VALUE!</v>
      </c>
      <c r="L168" s="5" t="e" cm="1" vm="21">
        <f t="array" ref="L168">_FV(A168,"Change % (Extended hours)",TRUE)</f>
        <v>#VALUE!</v>
      </c>
      <c r="M168" s="6" t="e" cm="1" vm="180">
        <f t="array" ref="M168">_FV(A168,"Open")</f>
        <v>#VALUE!</v>
      </c>
      <c r="N168" s="6" t="e" cm="1" vm="181">
        <f t="array" ref="N168">_FV(A168,"Previous close",TRUE)</f>
        <v>#VALUE!</v>
      </c>
      <c r="O168" s="6" t="e" cm="1" vm="182">
        <f t="array" ref="O168">_FV(A168,"Low")</f>
        <v>#VALUE!</v>
      </c>
      <c r="P168" s="6" t="e" vm="28">
        <f t="shared" si="4"/>
        <v>#VALUE!</v>
      </c>
      <c r="Q168" s="6" t="e" cm="1" vm="183">
        <f t="array" ref="Q168">_FV(A168,"High")</f>
        <v>#VALUE!</v>
      </c>
      <c r="R168" s="6" t="e" cm="1" vm="27">
        <f t="array" ref="R168">_FV(A168,"52 week low",TRUE)</f>
        <v>#VALUE!</v>
      </c>
      <c r="S168" s="6" t="e" vm="28">
        <f t="shared" si="5"/>
        <v>#VALUE!</v>
      </c>
      <c r="T168" s="6" t="e" cm="1" vm="29">
        <f t="array" ref="T168">_FV(A168,"52 week high",TRUE)</f>
        <v>#VALUE!</v>
      </c>
      <c r="U168" s="1" t="e" cm="1" vm="22">
        <f t="array" ref="U168">_FV(A168,"P/E",TRUE)</f>
        <v>#VALUE!</v>
      </c>
      <c r="V168" s="7" t="e" cm="1" vm="38">
        <f t="array" ref="V168">_FV(A168,"Beta")</f>
        <v>#VALUE!</v>
      </c>
      <c r="W168" s="6" t="e" cm="1" vm="184">
        <f t="array" ref="W168">_FV(A168,"Market cap",TRUE)</f>
        <v>#VALUE!</v>
      </c>
      <c r="X168" s="22" t="e" cm="1" vm="185">
        <f t="array" ref="X168">_FV(A168,"Volume")</f>
        <v>#VALUE!</v>
      </c>
      <c r="Y168" s="22" t="e" cm="1" vm="23">
        <f t="array" ref="Y168">_FV(A168,"Volume average",TRUE)</f>
        <v>#VALUE!</v>
      </c>
      <c r="Z168" s="22" t="e" cm="1" vm="186">
        <f t="array" ref="Z168">_FV(A168,"Shares outstanding",TRUE)</f>
        <v>#VALUE!</v>
      </c>
    </row>
    <row r="169" spans="1:26" x14ac:dyDescent="0.25">
      <c r="A169" s="3" t="e" vm="187">
        <v>#VALUE!</v>
      </c>
      <c r="B169" t="str" cm="1">
        <f t="array" ref="B169">_FV(A169,"Official name",TRUE)</f>
        <v>EASTMAN CHEMICAL COMPANY</v>
      </c>
      <c r="C169" t="str" cm="1">
        <f t="array" ref="C169">"$"&amp;_FV(A169,"Ticker symbol",TRUE)</f>
        <v>$EMN</v>
      </c>
      <c r="D169" s="1" t="str" cm="1">
        <f t="array" ref="D169">_FV(A169,"Exchange abbreviation",TRUE)</f>
        <v>XNYS</v>
      </c>
      <c r="E169" s="1" t="str" cm="1">
        <f t="array" ref="E169">_FV(A169,"Industry")</f>
        <v>Chemicals</v>
      </c>
      <c r="F169" s="1" t="str" cm="1">
        <f t="array" ref="F169">_FV(A169,"Headquarters")</f>
        <v>Po Box 511, 200 South Wilcox Drive, KINGSPORT, TN, 37660 US</v>
      </c>
      <c r="G169" s="6" cm="1">
        <f t="array" ref="G169">_FV(A169,"Price")</f>
        <v>103.09</v>
      </c>
      <c r="H169" s="6" cm="1">
        <f t="array" ref="H169">_FV(A169,"Price (Extended hours)",TRUE)</f>
        <v>102</v>
      </c>
      <c r="I169" s="6" cm="1">
        <f t="array" ref="I169">_FV(A169,"Change")</f>
        <v>-1.87</v>
      </c>
      <c r="J169" s="15" cm="1">
        <f t="array" ref="J169">_FV(A169,"Change (%)",TRUE)</f>
        <v>-1.7816000000000002E-2</v>
      </c>
      <c r="K169" s="6" cm="1">
        <f t="array" ref="K169">_FV(A169,"Change (Extended hours)",TRUE)</f>
        <v>-1.0900000000000001</v>
      </c>
      <c r="L169" s="5" cm="1">
        <f t="array" ref="L169">_FV(A169,"Change % (Extended hours)",TRUE)</f>
        <v>-1.0572999999999999E-2</v>
      </c>
      <c r="M169" s="6" cm="1">
        <f t="array" ref="M169">_FV(A169,"Open")</f>
        <v>103.79</v>
      </c>
      <c r="N169" s="6" cm="1">
        <f t="array" ref="N169">_FV(A169,"Previous close",TRUE)</f>
        <v>104.96</v>
      </c>
      <c r="O169" s="6" cm="1">
        <f t="array" ref="O169">_FV(A169,"Low")</f>
        <v>101.925</v>
      </c>
      <c r="P169" s="6">
        <f t="shared" si="4"/>
        <v>103.29249999999999</v>
      </c>
      <c r="Q169" s="6" cm="1">
        <f t="array" ref="Q169">_FV(A169,"High")</f>
        <v>104.66</v>
      </c>
      <c r="R169" s="6" cm="1">
        <f t="array" ref="R169">_FV(A169,"52 week low",TRUE)</f>
        <v>74.84</v>
      </c>
      <c r="S169" s="6">
        <f t="shared" si="5"/>
        <v>102.655</v>
      </c>
      <c r="T169" s="6" cm="1">
        <f t="array" ref="T169">_FV(A169,"52 week high",TRUE)</f>
        <v>130.47</v>
      </c>
      <c r="U169" s="1" cm="1">
        <f t="array" ref="U169">_FV(A169,"P/E",TRUE)</f>
        <v>45.006599999999999</v>
      </c>
      <c r="V169" s="7" cm="1">
        <f t="array" ref="V169">_FV(A169,"Beta")</f>
        <v>1.5381</v>
      </c>
      <c r="W169" s="6" cm="1">
        <f t="array" ref="W169">_FV(A169,"Market cap",TRUE)</f>
        <v>13997840000</v>
      </c>
      <c r="X169" s="22" cm="1">
        <f t="array" ref="X169">_FV(A169,"Volume")</f>
        <v>1929801</v>
      </c>
      <c r="Y169" s="22" cm="1">
        <f t="array" ref="Y169">_FV(A169,"Volume average",TRUE)</f>
        <v>695591</v>
      </c>
      <c r="Z169" s="22" cm="1">
        <f t="array" ref="Z169">_FV(A169,"Shares outstanding",TRUE)</f>
        <v>135782700</v>
      </c>
    </row>
    <row r="170" spans="1:26" x14ac:dyDescent="0.25">
      <c r="A170" s="3" t="e" vm="188">
        <v>#VALUE!</v>
      </c>
      <c r="B170" t="str" cm="1">
        <f t="array" ref="B170">_FV(A170,"Official name",TRUE)</f>
        <v>EATON CORPORATION PUBLIC LIMITED COMPANY</v>
      </c>
      <c r="C170" t="str" cm="1">
        <f t="array" ref="C170">"$"&amp;_FV(A170,"Ticker symbol",TRUE)</f>
        <v>$ETN</v>
      </c>
      <c r="D170" s="1" t="str" cm="1">
        <f t="array" ref="D170">_FV(A170,"Exchange abbreviation",TRUE)</f>
        <v>XNYS</v>
      </c>
      <c r="E170" s="1" t="str" cm="1">
        <f t="array" ref="E170">_FV(A170,"Industry")</f>
        <v>Machinery, Equipment &amp; Components</v>
      </c>
      <c r="F170" s="1" t="str" cm="1">
        <f t="array" ref="F170">_FV(A170,"Headquarters")</f>
        <v>Eaton Hse, 30 Pembroke Road, DUBLIN, IRELAND-NA IE</v>
      </c>
      <c r="G170" s="6" cm="1">
        <f t="array" ref="G170">_FV(A170,"Price")</f>
        <v>157.53</v>
      </c>
      <c r="H170" s="6" cm="1">
        <f t="array" ref="H170">_FV(A170,"Price (Extended hours)",TRUE)</f>
        <v>156.6</v>
      </c>
      <c r="I170" s="6" cm="1">
        <f t="array" ref="I170">_FV(A170,"Change")</f>
        <v>-1.76</v>
      </c>
      <c r="J170" s="15" cm="1">
        <f t="array" ref="J170">_FV(A170,"Change (%)",TRUE)</f>
        <v>-1.1049E-2</v>
      </c>
      <c r="K170" s="6" cm="1">
        <f t="array" ref="K170">_FV(A170,"Change (Extended hours)",TRUE)</f>
        <v>-0.93</v>
      </c>
      <c r="L170" s="5" cm="1">
        <f t="array" ref="L170">_FV(A170,"Change % (Extended hours)",TRUE)</f>
        <v>-5.9040000000000004E-3</v>
      </c>
      <c r="M170" s="6" cm="1">
        <f t="array" ref="M170">_FV(A170,"Open")</f>
        <v>157.97999999999999</v>
      </c>
      <c r="N170" s="6" cm="1">
        <f t="array" ref="N170">_FV(A170,"Previous close",TRUE)</f>
        <v>159.29</v>
      </c>
      <c r="O170" s="6" cm="1">
        <f t="array" ref="O170">_FV(A170,"Low")</f>
        <v>156.16999999999999</v>
      </c>
      <c r="P170" s="6">
        <f t="shared" si="4"/>
        <v>157.16499999999999</v>
      </c>
      <c r="Q170" s="6" cm="1">
        <f t="array" ref="Q170">_FV(A170,"High")</f>
        <v>158.16</v>
      </c>
      <c r="R170" s="6" cm="1">
        <f t="array" ref="R170">_FV(A170,"52 week low",TRUE)</f>
        <v>96.24</v>
      </c>
      <c r="S170" s="6">
        <f t="shared" si="5"/>
        <v>133.78</v>
      </c>
      <c r="T170" s="6" cm="1">
        <f t="array" ref="T170">_FV(A170,"52 week high",TRUE)</f>
        <v>171.32</v>
      </c>
      <c r="U170" s="1" cm="1">
        <f t="array" ref="U170">_FV(A170,"P/E",TRUE)</f>
        <v>33.925400000000003</v>
      </c>
      <c r="V170" s="7" cm="1">
        <f t="array" ref="V170">_FV(A170,"Beta")</f>
        <v>1.1611</v>
      </c>
      <c r="W170" s="6" cm="1">
        <f t="array" ref="W170">_FV(A170,"Market cap",TRUE)</f>
        <v>62791460000</v>
      </c>
      <c r="X170" s="22" cm="1">
        <f t="array" ref="X170">_FV(A170,"Volume")</f>
        <v>3115140</v>
      </c>
      <c r="Y170" s="22" cm="1">
        <f t="array" ref="Y170">_FV(A170,"Volume average",TRUE)</f>
        <v>1563381</v>
      </c>
      <c r="Z170" s="22" cm="1">
        <f t="array" ref="Z170">_FV(A170,"Shares outstanding",TRUE)</f>
        <v>398600000</v>
      </c>
    </row>
    <row r="171" spans="1:26" x14ac:dyDescent="0.25">
      <c r="A171" s="3" t="e" vm="189">
        <v>#VALUE!</v>
      </c>
      <c r="B171" t="str" cm="1">
        <f t="array" ref="B171">_FV(A171,"Official name",TRUE)</f>
        <v>EBAY INC.</v>
      </c>
      <c r="C171" t="str" cm="1">
        <f t="array" ref="C171">"$"&amp;_FV(A171,"Ticker symbol",TRUE)</f>
        <v>$EBAY</v>
      </c>
      <c r="D171" s="1" t="str" cm="1">
        <f t="array" ref="D171">_FV(A171,"Exchange abbreviation",TRUE)</f>
        <v>XNAS</v>
      </c>
      <c r="E171" s="1" t="str" cm="1">
        <f t="array" ref="E171">_FV(A171,"Industry")</f>
        <v>Software &amp; IT Services</v>
      </c>
      <c r="F171" s="1" t="str" cm="1">
        <f t="array" ref="F171">_FV(A171,"Headquarters")</f>
        <v>2025 Hamilton Ave, SAN JOSE, CA, 95125-5904 US</v>
      </c>
      <c r="G171" s="6" cm="1">
        <f t="array" ref="G171">_FV(A171,"Price")</f>
        <v>74.11</v>
      </c>
      <c r="H171" s="6" cm="1">
        <f t="array" ref="H171">_FV(A171,"Price (Extended hours)",TRUE)</f>
        <v>74</v>
      </c>
      <c r="I171" s="6" cm="1">
        <f t="array" ref="I171">_FV(A171,"Change")</f>
        <v>-0.59</v>
      </c>
      <c r="J171" s="15" cm="1">
        <f t="array" ref="J171">_FV(A171,"Change (%)",TRUE)</f>
        <v>-7.8979999999999988E-3</v>
      </c>
      <c r="K171" s="6" cm="1">
        <f t="array" ref="K171">_FV(A171,"Change (Extended hours)",TRUE)</f>
        <v>-0.11</v>
      </c>
      <c r="L171" s="5" cm="1">
        <f t="array" ref="L171">_FV(A171,"Change % (Extended hours)",TRUE)</f>
        <v>-1.4840000000000001E-3</v>
      </c>
      <c r="M171" s="6" cm="1">
        <f t="array" ref="M171">_FV(A171,"Open")</f>
        <v>74.89</v>
      </c>
      <c r="N171" s="6" cm="1">
        <f t="array" ref="N171">_FV(A171,"Previous close",TRUE)</f>
        <v>74.7</v>
      </c>
      <c r="O171" s="6" cm="1">
        <f t="array" ref="O171">_FV(A171,"Low")</f>
        <v>73.73</v>
      </c>
      <c r="P171" s="6">
        <f t="shared" si="4"/>
        <v>74.412499999999994</v>
      </c>
      <c r="Q171" s="6" cm="1">
        <f t="array" ref="Q171">_FV(A171,"High")</f>
        <v>75.094999999999999</v>
      </c>
      <c r="R171" s="6" cm="1">
        <f t="array" ref="R171">_FV(A171,"52 week low",TRUE)</f>
        <v>45.36</v>
      </c>
      <c r="S171" s="6">
        <f t="shared" si="5"/>
        <v>61.597499999999997</v>
      </c>
      <c r="T171" s="6" cm="1">
        <f t="array" ref="T171">_FV(A171,"52 week high",TRUE)</f>
        <v>77.834999999999994</v>
      </c>
      <c r="U171" s="1" cm="1">
        <f t="array" ref="U171">_FV(A171,"P/E",TRUE)</f>
        <v>22.959</v>
      </c>
      <c r="V171" s="7" cm="1">
        <f t="array" ref="V171">_FV(A171,"Beta")</f>
        <v>1.1106</v>
      </c>
      <c r="W171" s="6" cm="1">
        <f t="array" ref="W171">_FV(A171,"Market cap",TRUE)</f>
        <v>48175640000</v>
      </c>
      <c r="X171" s="22" cm="1">
        <f t="array" ref="X171">_FV(A171,"Volume")</f>
        <v>8874889</v>
      </c>
      <c r="Y171" s="22" cm="1">
        <f t="array" ref="Y171">_FV(A171,"Volume average",TRUE)</f>
        <v>7014577</v>
      </c>
      <c r="Z171" s="22" cm="1">
        <f t="array" ref="Z171">_FV(A171,"Shares outstanding",TRUE)</f>
        <v>650055800</v>
      </c>
    </row>
    <row r="172" spans="1:26" x14ac:dyDescent="0.25">
      <c r="A172" s="3" t="e" vm="190">
        <v>#VALUE!</v>
      </c>
      <c r="B172" t="str" cm="1">
        <f t="array" ref="B172">_FV(A172,"Official name",TRUE)</f>
        <v>ECOLAB INC.</v>
      </c>
      <c r="C172" t="str" cm="1">
        <f t="array" ref="C172">"$"&amp;_FV(A172,"Ticker symbol",TRUE)</f>
        <v>$ECL</v>
      </c>
      <c r="D172" s="1" t="str" cm="1">
        <f t="array" ref="D172">_FV(A172,"Exchange abbreviation",TRUE)</f>
        <v>XNYS</v>
      </c>
      <c r="E172" s="1" t="str" cm="1">
        <f t="array" ref="E172">_FV(A172,"Industry")</f>
        <v>Chemicals</v>
      </c>
      <c r="F172" s="1" t="str" cm="1">
        <f t="array" ref="F172">_FV(A172,"Headquarters")</f>
        <v>1 Ecolab Place, SAINT PAUL, MN, 55102 US</v>
      </c>
      <c r="G172" s="6" cm="1">
        <f t="array" ref="G172">_FV(A172,"Price")</f>
        <v>218.34</v>
      </c>
      <c r="H172" s="6" cm="1">
        <f t="array" ref="H172">_FV(A172,"Price (Extended hours)",TRUE)</f>
        <v>218.34</v>
      </c>
      <c r="I172" s="6" cm="1">
        <f t="array" ref="I172">_FV(A172,"Change")</f>
        <v>-5.23</v>
      </c>
      <c r="J172" s="15" cm="1">
        <f t="array" ref="J172">_FV(A172,"Change (%)",TRUE)</f>
        <v>-2.3393000000000001E-2</v>
      </c>
      <c r="K172" s="6" cm="1">
        <f t="array" ref="K172">_FV(A172,"Change (Extended hours)",TRUE)</f>
        <v>0</v>
      </c>
      <c r="L172" s="5" cm="1">
        <f t="array" ref="L172">_FV(A172,"Change % (Extended hours)",TRUE)</f>
        <v>0</v>
      </c>
      <c r="M172" s="6" cm="1">
        <f t="array" ref="M172">_FV(A172,"Open")</f>
        <v>221.82</v>
      </c>
      <c r="N172" s="6" cm="1">
        <f t="array" ref="N172">_FV(A172,"Previous close",TRUE)</f>
        <v>223.57</v>
      </c>
      <c r="O172" s="6" cm="1">
        <f t="array" ref="O172">_FV(A172,"Low")</f>
        <v>218.01</v>
      </c>
      <c r="P172" s="6">
        <f t="shared" si="4"/>
        <v>220.45</v>
      </c>
      <c r="Q172" s="6" cm="1">
        <f t="array" ref="Q172">_FV(A172,"High")</f>
        <v>222.89</v>
      </c>
      <c r="R172" s="6" cm="1">
        <f t="array" ref="R172">_FV(A172,"52 week low",TRUE)</f>
        <v>181.25</v>
      </c>
      <c r="S172" s="6">
        <f t="shared" si="5"/>
        <v>206.25</v>
      </c>
      <c r="T172" s="6" cm="1">
        <f t="array" ref="T172">_FV(A172,"52 week high",TRUE)</f>
        <v>231.25</v>
      </c>
      <c r="U172" s="1" cm="1">
        <f t="array" ref="U172">_FV(A172,"P/E",TRUE)</f>
        <v>61.217500000000001</v>
      </c>
      <c r="V172" s="7" cm="1">
        <f t="array" ref="V172">_FV(A172,"Beta")</f>
        <v>1.0094000000000001</v>
      </c>
      <c r="W172" s="6" cm="1">
        <f t="array" ref="W172">_FV(A172,"Market cap",TRUE)</f>
        <v>62464290000</v>
      </c>
      <c r="X172" s="22" cm="1">
        <f t="array" ref="X172">_FV(A172,"Volume")</f>
        <v>2256951</v>
      </c>
      <c r="Y172" s="22" cm="1">
        <f t="array" ref="Y172">_FV(A172,"Volume average",TRUE)</f>
        <v>776537</v>
      </c>
      <c r="Z172" s="22" cm="1">
        <f t="array" ref="Z172">_FV(A172,"Shares outstanding",TRUE)</f>
        <v>286087200</v>
      </c>
    </row>
    <row r="173" spans="1:26" x14ac:dyDescent="0.25">
      <c r="A173" s="3" t="e" vm="191">
        <v>#VALUE!</v>
      </c>
      <c r="B173" t="str" cm="1">
        <f t="array" ref="B173">_FV(A173,"Official name",TRUE)</f>
        <v>EDISON INTERNATIONAL</v>
      </c>
      <c r="C173" t="str" cm="1">
        <f t="array" ref="C173">"$"&amp;_FV(A173,"Ticker symbol",TRUE)</f>
        <v>$EIX</v>
      </c>
      <c r="D173" s="1" t="str" cm="1">
        <f t="array" ref="D173">_FV(A173,"Exchange abbreviation",TRUE)</f>
        <v>XNYS</v>
      </c>
      <c r="E173" s="1" t="str" cm="1">
        <f t="array" ref="E173">_FV(A173,"Industry")</f>
        <v>Electrical Utilities &amp; IPPs</v>
      </c>
      <c r="F173" s="1" t="str" cm="1">
        <f t="array" ref="F173">_FV(A173,"Headquarters")</f>
        <v>PO Box 800, 2244 Walnut Grove Ave, ROSEMEAD, CA, 91770-0800 US</v>
      </c>
      <c r="G173" s="6" cm="1">
        <f t="array" ref="G173">_FV(A173,"Price")</f>
        <v>57.75</v>
      </c>
      <c r="H173" s="6" cm="1">
        <f t="array" ref="H173">_FV(A173,"Price (Extended hours)",TRUE)</f>
        <v>57.906799999999997</v>
      </c>
      <c r="I173" s="6" cm="1">
        <f t="array" ref="I173">_FV(A173,"Change")</f>
        <v>0.21</v>
      </c>
      <c r="J173" s="15" cm="1">
        <f t="array" ref="J173">_FV(A173,"Change (%)",TRUE)</f>
        <v>3.65E-3</v>
      </c>
      <c r="K173" s="6" cm="1">
        <f t="array" ref="K173">_FV(A173,"Change (Extended hours)",TRUE)</f>
        <v>0.15679999999999999</v>
      </c>
      <c r="L173" s="5" cm="1">
        <f t="array" ref="L173">_FV(A173,"Change % (Extended hours)",TRUE)</f>
        <v>2.7150000000000004E-3</v>
      </c>
      <c r="M173" s="6" cm="1">
        <f t="array" ref="M173">_FV(A173,"Open")</f>
        <v>57.4</v>
      </c>
      <c r="N173" s="6" cm="1">
        <f t="array" ref="N173">_FV(A173,"Previous close",TRUE)</f>
        <v>57.54</v>
      </c>
      <c r="O173" s="6" cm="1">
        <f t="array" ref="O173">_FV(A173,"Low")</f>
        <v>57.4</v>
      </c>
      <c r="P173" s="6">
        <f t="shared" si="4"/>
        <v>57.96</v>
      </c>
      <c r="Q173" s="6" cm="1">
        <f t="array" ref="Q173">_FV(A173,"High")</f>
        <v>58.52</v>
      </c>
      <c r="R173" s="6" cm="1">
        <f t="array" ref="R173">_FV(A173,"52 week low",TRUE)</f>
        <v>48.47</v>
      </c>
      <c r="S173" s="6">
        <f t="shared" si="5"/>
        <v>57.575000000000003</v>
      </c>
      <c r="T173" s="6" cm="1">
        <f t="array" ref="T173">_FV(A173,"52 week high",TRUE)</f>
        <v>66.680000000000007</v>
      </c>
      <c r="U173" s="1" cm="1">
        <f t="array" ref="U173">_FV(A173,"P/E",TRUE)</f>
        <v>26.878699999999998</v>
      </c>
      <c r="V173" s="7" cm="1">
        <f t="array" ref="V173">_FV(A173,"Beta")</f>
        <v>0.61639999999999995</v>
      </c>
      <c r="W173" s="6" cm="1">
        <f t="array" ref="W173">_FV(A173,"Market cap",TRUE)</f>
        <v>21927950000</v>
      </c>
      <c r="X173" s="22" cm="1">
        <f t="array" ref="X173">_FV(A173,"Volume")</f>
        <v>3476264</v>
      </c>
      <c r="Y173" s="22" cm="1">
        <f t="array" ref="Y173">_FV(A173,"Volume average",TRUE)</f>
        <v>1567523</v>
      </c>
      <c r="Z173" s="22" cm="1">
        <f t="array" ref="Z173">_FV(A173,"Shares outstanding",TRUE)</f>
        <v>379704800</v>
      </c>
    </row>
    <row r="174" spans="1:26" x14ac:dyDescent="0.25">
      <c r="A174" s="3" t="e" vm="192">
        <v>#VALUE!</v>
      </c>
      <c r="B174" t="str" cm="1">
        <f t="array" ref="B174">_FV(A174,"Official name",TRUE)</f>
        <v>EDWARDS LIFESCIENCES CORPORATION</v>
      </c>
      <c r="C174" t="str" cm="1">
        <f t="array" ref="C174">"$"&amp;_FV(A174,"Ticker symbol",TRUE)</f>
        <v>$EW</v>
      </c>
      <c r="D174" s="1" t="str" cm="1">
        <f t="array" ref="D174">_FV(A174,"Exchange abbreviation",TRUE)</f>
        <v>XNYS</v>
      </c>
      <c r="E174" s="1" t="str" cm="1">
        <f t="array" ref="E174">_FV(A174,"Industry")</f>
        <v>Healthcare Equipment &amp; Supplies</v>
      </c>
      <c r="F174" s="1" t="str" cm="1">
        <f t="array" ref="F174">_FV(A174,"Headquarters")</f>
        <v>1 Edwards Way, IRVINE, CA, 92614-5688 US</v>
      </c>
      <c r="G174" s="6" cm="1">
        <f t="array" ref="G174">_FV(A174,"Price")</f>
        <v>119.42</v>
      </c>
      <c r="H174" s="6" cm="1">
        <f t="array" ref="H174">_FV(A174,"Price (Extended hours)",TRUE)</f>
        <v>118.22</v>
      </c>
      <c r="I174" s="6" cm="1">
        <f t="array" ref="I174">_FV(A174,"Change")</f>
        <v>-1.27</v>
      </c>
      <c r="J174" s="15" cm="1">
        <f t="array" ref="J174">_FV(A174,"Change (%)",TRUE)</f>
        <v>-1.0522999999999999E-2</v>
      </c>
      <c r="K174" s="6" cm="1">
        <f t="array" ref="K174">_FV(A174,"Change (Extended hours)",TRUE)</f>
        <v>-1.2</v>
      </c>
      <c r="L174" s="5" cm="1">
        <f t="array" ref="L174">_FV(A174,"Change % (Extended hours)",TRUE)</f>
        <v>-1.0048999999999999E-2</v>
      </c>
      <c r="M174" s="6" cm="1">
        <f t="array" ref="M174">_FV(A174,"Open")</f>
        <v>116.85</v>
      </c>
      <c r="N174" s="6" cm="1">
        <f t="array" ref="N174">_FV(A174,"Previous close",TRUE)</f>
        <v>120.69</v>
      </c>
      <c r="O174" s="6" cm="1">
        <f t="array" ref="O174">_FV(A174,"Low")</f>
        <v>116.85</v>
      </c>
      <c r="P174" s="6">
        <f t="shared" si="4"/>
        <v>118.25999999999999</v>
      </c>
      <c r="Q174" s="6" cm="1">
        <f t="array" ref="Q174">_FV(A174,"High")</f>
        <v>119.67</v>
      </c>
      <c r="R174" s="6" cm="1">
        <f t="array" ref="R174">_FV(A174,"52 week low",TRUE)</f>
        <v>70.92</v>
      </c>
      <c r="S174" s="6">
        <f t="shared" si="5"/>
        <v>97.0929</v>
      </c>
      <c r="T174" s="6" cm="1">
        <f t="array" ref="T174">_FV(A174,"52 week high",TRUE)</f>
        <v>123.2658</v>
      </c>
      <c r="U174" s="1" cm="1">
        <f t="array" ref="U174">_FV(A174,"P/E",TRUE)</f>
        <v>52.226599999999998</v>
      </c>
      <c r="V174" s="7" cm="1">
        <f t="array" ref="V174">_FV(A174,"Beta")</f>
        <v>1.0751999999999999</v>
      </c>
      <c r="W174" s="6" cm="1">
        <f t="array" ref="W174">_FV(A174,"Market cap",TRUE)</f>
        <v>74437810000</v>
      </c>
      <c r="X174" s="22" cm="1">
        <f t="array" ref="X174">_FV(A174,"Volume")</f>
        <v>3695327</v>
      </c>
      <c r="Y174" s="22" cm="1">
        <f t="array" ref="Y174">_FV(A174,"Volume average",TRUE)</f>
        <v>1798185</v>
      </c>
      <c r="Z174" s="22" cm="1">
        <f t="array" ref="Z174">_FV(A174,"Shares outstanding",TRUE)</f>
        <v>623327800</v>
      </c>
    </row>
    <row r="175" spans="1:26" x14ac:dyDescent="0.25">
      <c r="A175" s="3" t="e" vm="193">
        <v>#VALUE!</v>
      </c>
      <c r="B175" t="str" cm="1">
        <f t="array" ref="B175">_FV(A175,"Official name",TRUE)</f>
        <v>ELECTRONIC ARTS INC.</v>
      </c>
      <c r="C175" t="str" cm="1">
        <f t="array" ref="C175">"$"&amp;_FV(A175,"Ticker symbol",TRUE)</f>
        <v>$EA</v>
      </c>
      <c r="D175" s="1" t="str" cm="1">
        <f t="array" ref="D175">_FV(A175,"Exchange abbreviation",TRUE)</f>
        <v>XNAS</v>
      </c>
      <c r="E175" s="1" t="str" cm="1">
        <f t="array" ref="E175">_FV(A175,"Industry")</f>
        <v>Software &amp; IT Services</v>
      </c>
      <c r="F175" s="1" t="str" cm="1">
        <f t="array" ref="F175">_FV(A175,"Headquarters")</f>
        <v>209 Redwood Shores Pkwy, REDWOOD CITY, CA, 94065-1175 US</v>
      </c>
      <c r="G175" s="6" cm="1">
        <f t="array" ref="G175">_FV(A175,"Price")</f>
        <v>133.88</v>
      </c>
      <c r="H175" s="6" cm="1">
        <f t="array" ref="H175">_FV(A175,"Price (Extended hours)",TRUE)</f>
        <v>133.75</v>
      </c>
      <c r="I175" s="6" cm="1">
        <f t="array" ref="I175">_FV(A175,"Change")</f>
        <v>-2.08</v>
      </c>
      <c r="J175" s="15" cm="1">
        <f t="array" ref="J175">_FV(A175,"Change (%)",TRUE)</f>
        <v>-1.5299E-2</v>
      </c>
      <c r="K175" s="6" cm="1">
        <f t="array" ref="K175">_FV(A175,"Change (Extended hours)",TRUE)</f>
        <v>-0.13</v>
      </c>
      <c r="L175" s="5" cm="1">
        <f t="array" ref="L175">_FV(A175,"Change % (Extended hours)",TRUE)</f>
        <v>-9.7100000000000007E-4</v>
      </c>
      <c r="M175" s="6" cm="1">
        <f t="array" ref="M175">_FV(A175,"Open")</f>
        <v>135.16999999999999</v>
      </c>
      <c r="N175" s="6" cm="1">
        <f t="array" ref="N175">_FV(A175,"Previous close",TRUE)</f>
        <v>135.96</v>
      </c>
      <c r="O175" s="6" cm="1">
        <f t="array" ref="O175">_FV(A175,"Low")</f>
        <v>133.19999999999999</v>
      </c>
      <c r="P175" s="6">
        <f t="shared" si="4"/>
        <v>134.38</v>
      </c>
      <c r="Q175" s="6" cm="1">
        <f t="array" ref="Q175">_FV(A175,"High")</f>
        <v>135.56</v>
      </c>
      <c r="R175" s="6" cm="1">
        <f t="array" ref="R175">_FV(A175,"52 week low",TRUE)</f>
        <v>110.15</v>
      </c>
      <c r="S175" s="6">
        <f t="shared" si="5"/>
        <v>130.22500000000002</v>
      </c>
      <c r="T175" s="6" cm="1">
        <f t="array" ref="T175">_FV(A175,"52 week high",TRUE)</f>
        <v>150.30000000000001</v>
      </c>
      <c r="U175" s="1" cm="1">
        <f t="array" ref="U175">_FV(A175,"P/E",TRUE)</f>
        <v>58.599699999999999</v>
      </c>
      <c r="V175" s="7" cm="1">
        <f t="array" ref="V175">_FV(A175,"Beta")</f>
        <v>0.91879999999999995</v>
      </c>
      <c r="W175" s="6" cm="1">
        <f t="array" ref="W175">_FV(A175,"Market cap",TRUE)</f>
        <v>38099810000</v>
      </c>
      <c r="X175" s="22" cm="1">
        <f t="array" ref="X175">_FV(A175,"Volume")</f>
        <v>4178675</v>
      </c>
      <c r="Y175" s="22" cm="1">
        <f t="array" ref="Y175">_FV(A175,"Volume average",TRUE)</f>
        <v>2239771</v>
      </c>
      <c r="Z175" s="22" cm="1">
        <f t="array" ref="Z175">_FV(A175,"Shares outstanding",TRUE)</f>
        <v>284581800</v>
      </c>
    </row>
    <row r="176" spans="1:26" x14ac:dyDescent="0.25">
      <c r="A176" s="3" t="e" vm="194">
        <v>#VALUE!</v>
      </c>
      <c r="B176" t="str" cm="1">
        <f t="array" ref="B176">_FV(A176,"Official name",TRUE)</f>
        <v>EMERSON ELECTRIC CO.</v>
      </c>
      <c r="C176" t="str" cm="1">
        <f t="array" ref="C176">"$"&amp;_FV(A176,"Ticker symbol",TRUE)</f>
        <v>$EMR</v>
      </c>
      <c r="D176" s="1" t="str" cm="1">
        <f t="array" ref="D176">_FV(A176,"Exchange abbreviation",TRUE)</f>
        <v>XNYS</v>
      </c>
      <c r="E176" s="1" t="str" cm="1">
        <f t="array" ref="E176">_FV(A176,"Industry")</f>
        <v>Machinery, Equipment &amp; Components</v>
      </c>
      <c r="F176" s="1" t="str" cm="1">
        <f t="array" ref="F176">_FV(A176,"Headquarters")</f>
        <v>Po Box 4100, 8000 W Florissant Ave, ST. LOUIS, MO, 63136-8506 US</v>
      </c>
      <c r="G176" s="6" cm="1">
        <f t="array" ref="G176">_FV(A176,"Price")</f>
        <v>96.46</v>
      </c>
      <c r="H176" s="6" cm="1">
        <f t="array" ref="H176">_FV(A176,"Price (Extended hours)",TRUE)</f>
        <v>96.46</v>
      </c>
      <c r="I176" s="6" cm="1">
        <f t="array" ref="I176">_FV(A176,"Change")</f>
        <v>-2.3199999999999998</v>
      </c>
      <c r="J176" s="15" cm="1">
        <f t="array" ref="J176">_FV(A176,"Change (%)",TRUE)</f>
        <v>-2.3487000000000001E-2</v>
      </c>
      <c r="K176" s="6" cm="1">
        <f t="array" ref="K176">_FV(A176,"Change (Extended hours)",TRUE)</f>
        <v>0</v>
      </c>
      <c r="L176" s="5" cm="1">
        <f t="array" ref="L176">_FV(A176,"Change % (Extended hours)",TRUE)</f>
        <v>0</v>
      </c>
      <c r="M176" s="6" cm="1">
        <f t="array" ref="M176">_FV(A176,"Open")</f>
        <v>97.12</v>
      </c>
      <c r="N176" s="6" cm="1">
        <f t="array" ref="N176">_FV(A176,"Previous close",TRUE)</f>
        <v>98.78</v>
      </c>
      <c r="O176" s="6" cm="1">
        <f t="array" ref="O176">_FV(A176,"Low")</f>
        <v>96</v>
      </c>
      <c r="P176" s="6">
        <f t="shared" si="4"/>
        <v>97.11</v>
      </c>
      <c r="Q176" s="6" cm="1">
        <f t="array" ref="Q176">_FV(A176,"High")</f>
        <v>98.22</v>
      </c>
      <c r="R176" s="6" cm="1">
        <f t="array" ref="R176">_FV(A176,"52 week low",TRUE)</f>
        <v>63.16</v>
      </c>
      <c r="S176" s="6">
        <f t="shared" si="5"/>
        <v>84.574999999999989</v>
      </c>
      <c r="T176" s="6" cm="1">
        <f t="array" ref="T176">_FV(A176,"52 week high",TRUE)</f>
        <v>105.99</v>
      </c>
      <c r="U176" s="1" cm="1">
        <f t="array" ref="U176">_FV(A176,"P/E",TRUE)</f>
        <v>25.238</v>
      </c>
      <c r="V176" s="7" cm="1">
        <f t="array" ref="V176">_FV(A176,"Beta")</f>
        <v>1.5548999999999999</v>
      </c>
      <c r="W176" s="6" cm="1">
        <f t="array" ref="W176">_FV(A176,"Market cap",TRUE)</f>
        <v>57663790000</v>
      </c>
      <c r="X176" s="22" cm="1">
        <f t="array" ref="X176">_FV(A176,"Volume")</f>
        <v>4932833</v>
      </c>
      <c r="Y176" s="22" cm="1">
        <f t="array" ref="Y176">_FV(A176,"Volume average",TRUE)</f>
        <v>2224949</v>
      </c>
      <c r="Z176" s="22" cm="1">
        <f t="array" ref="Z176">_FV(A176,"Shares outstanding",TRUE)</f>
        <v>597800000</v>
      </c>
    </row>
    <row r="177" spans="1:26" x14ac:dyDescent="0.25">
      <c r="A177" s="3" t="e" vm="195">
        <v>#VALUE!</v>
      </c>
      <c r="B177" t="str" cm="1">
        <f t="array" ref="B177">_FV(A177,"Official name",TRUE)</f>
        <v>ENTERGY CORPORATION</v>
      </c>
      <c r="C177" t="str" cm="1">
        <f t="array" ref="C177">"$"&amp;_FV(A177,"Ticker symbol",TRUE)</f>
        <v>$ETR</v>
      </c>
      <c r="D177" s="1" t="str" cm="1">
        <f t="array" ref="D177">_FV(A177,"Exchange abbreviation",TRUE)</f>
        <v>XNYS</v>
      </c>
      <c r="E177" s="1" t="str" cm="1">
        <f t="array" ref="E177">_FV(A177,"Industry")</f>
        <v>Electrical Utilities &amp; IPPs</v>
      </c>
      <c r="F177" s="1" t="str" cm="1">
        <f t="array" ref="F177">_FV(A177,"Headquarters")</f>
        <v>639 Loyola Ave, NEW ORLEANS, LA, 70113-3125 US</v>
      </c>
      <c r="G177" s="6" cm="1">
        <f t="array" ref="G177">_FV(A177,"Price")</f>
        <v>111.04</v>
      </c>
      <c r="H177" s="6" cm="1">
        <f t="array" ref="H177">_FV(A177,"Price (Extended hours)",TRUE)</f>
        <v>111.03749999999999</v>
      </c>
      <c r="I177" s="6" cm="1">
        <f t="array" ref="I177">_FV(A177,"Change")</f>
        <v>-1.37</v>
      </c>
      <c r="J177" s="15" cm="1">
        <f t="array" ref="J177">_FV(A177,"Change (%)",TRUE)</f>
        <v>-1.2188000000000001E-2</v>
      </c>
      <c r="K177" s="6" cm="1">
        <f t="array" ref="K177">_FV(A177,"Change (Extended hours)",TRUE)</f>
        <v>-2.5000000000000001E-3</v>
      </c>
      <c r="L177" s="5" cm="1">
        <f t="array" ref="L177">_FV(A177,"Change % (Extended hours)",TRUE)</f>
        <v>-2.251E-5</v>
      </c>
      <c r="M177" s="6" cm="1">
        <f t="array" ref="M177">_FV(A177,"Open")</f>
        <v>112.12</v>
      </c>
      <c r="N177" s="6" cm="1">
        <f t="array" ref="N177">_FV(A177,"Previous close",TRUE)</f>
        <v>112.41</v>
      </c>
      <c r="O177" s="6" cm="1">
        <f t="array" ref="O177">_FV(A177,"Low")</f>
        <v>110.79</v>
      </c>
      <c r="P177" s="6">
        <f t="shared" si="4"/>
        <v>111.74000000000001</v>
      </c>
      <c r="Q177" s="6" cm="1">
        <f t="array" ref="Q177">_FV(A177,"High")</f>
        <v>112.69</v>
      </c>
      <c r="R177" s="6" cm="1">
        <f t="array" ref="R177">_FV(A177,"52 week low",TRUE)</f>
        <v>85.78</v>
      </c>
      <c r="S177" s="6">
        <f t="shared" si="5"/>
        <v>100.39750000000001</v>
      </c>
      <c r="T177" s="6" cm="1">
        <f t="array" ref="T177">_FV(A177,"52 week high",TRUE)</f>
        <v>115.015</v>
      </c>
      <c r="U177" s="1" cm="1">
        <f t="array" ref="U177">_FV(A177,"P/E",TRUE)</f>
        <v>18.288599999999999</v>
      </c>
      <c r="V177" s="7" cm="1">
        <f t="array" ref="V177">_FV(A177,"Beta")</f>
        <v>0.55269999999999997</v>
      </c>
      <c r="W177" s="6" cm="1">
        <f t="array" ref="W177">_FV(A177,"Market cap",TRUE)</f>
        <v>22313990000</v>
      </c>
      <c r="X177" s="22" cm="1">
        <f t="array" ref="X177">_FV(A177,"Volume")</f>
        <v>2375522</v>
      </c>
      <c r="Y177" s="22" cm="1">
        <f t="array" ref="Y177">_FV(A177,"Volume average",TRUE)</f>
        <v>1744481</v>
      </c>
      <c r="Z177" s="22" cm="1">
        <f t="array" ref="Z177">_FV(A177,"Shares outstanding",TRUE)</f>
        <v>200954600</v>
      </c>
    </row>
    <row r="178" spans="1:26" x14ac:dyDescent="0.25">
      <c r="A178" s="3" t="e" vm="196">
        <v>#VALUE!</v>
      </c>
      <c r="B178" t="str" cm="1">
        <f t="array" ref="B178">_FV(A178,"Official name",TRUE)</f>
        <v>EOG RESOURCES, INC.</v>
      </c>
      <c r="C178" t="str" cm="1">
        <f t="array" ref="C178">"$"&amp;_FV(A178,"Ticker symbol",TRUE)</f>
        <v>$EOG</v>
      </c>
      <c r="D178" s="1" t="str" cm="1">
        <f t="array" ref="D178">_FV(A178,"Exchange abbreviation",TRUE)</f>
        <v>XNYS</v>
      </c>
      <c r="E178" s="1" t="str" cm="1">
        <f t="array" ref="E178">_FV(A178,"Industry")</f>
        <v>Oil &amp; Gas</v>
      </c>
      <c r="F178" s="1" t="str" cm="1">
        <f t="array" ref="F178">_FV(A178,"Headquarters")</f>
        <v>1111 Bagby St Lbby 2, HOUSTON, TX, 77002-2589 US</v>
      </c>
      <c r="G178" s="6" cm="1">
        <f t="array" ref="G178">_FV(A178,"Price")</f>
        <v>74.25</v>
      </c>
      <c r="H178" s="6" cm="1">
        <f t="array" ref="H178">_FV(A178,"Price (Extended hours)",TRUE)</f>
        <v>74</v>
      </c>
      <c r="I178" s="6" cm="1">
        <f t="array" ref="I178">_FV(A178,"Change")</f>
        <v>0.28000000000000003</v>
      </c>
      <c r="J178" s="15" cm="1">
        <f t="array" ref="J178">_FV(A178,"Change (%)",TRUE)</f>
        <v>3.7850000000000002E-3</v>
      </c>
      <c r="K178" s="6" cm="1">
        <f t="array" ref="K178">_FV(A178,"Change (Extended hours)",TRUE)</f>
        <v>-0.25</v>
      </c>
      <c r="L178" s="5" cm="1">
        <f t="array" ref="L178">_FV(A178,"Change % (Extended hours)",TRUE)</f>
        <v>-3.3670000000000002E-3</v>
      </c>
      <c r="M178" s="6" cm="1">
        <f t="array" ref="M178">_FV(A178,"Open")</f>
        <v>74.040000000000006</v>
      </c>
      <c r="N178" s="6" cm="1">
        <f t="array" ref="N178">_FV(A178,"Previous close",TRUE)</f>
        <v>73.97</v>
      </c>
      <c r="O178" s="6" cm="1">
        <f t="array" ref="O178">_FV(A178,"Low")</f>
        <v>73.489999999999995</v>
      </c>
      <c r="P178" s="6">
        <f t="shared" si="4"/>
        <v>74.210000000000008</v>
      </c>
      <c r="Q178" s="6" cm="1">
        <f t="array" ref="Q178">_FV(A178,"High")</f>
        <v>74.930000000000007</v>
      </c>
      <c r="R178" s="6" cm="1">
        <f t="array" ref="R178">_FV(A178,"52 week low",TRUE)</f>
        <v>30.828099999999999</v>
      </c>
      <c r="S178" s="6">
        <f t="shared" si="5"/>
        <v>58.856799999999993</v>
      </c>
      <c r="T178" s="6" cm="1">
        <f t="array" ref="T178">_FV(A178,"52 week high",TRUE)</f>
        <v>86.885499999999993</v>
      </c>
      <c r="U178" s="1" cm="1">
        <f t="array" ref="U178">_FV(A178,"P/E",TRUE)</f>
        <v>22.949000000000002</v>
      </c>
      <c r="V178" s="7" cm="1">
        <f t="array" ref="V178">_FV(A178,"Beta")</f>
        <v>2.1448</v>
      </c>
      <c r="W178" s="6" cm="1">
        <f t="array" ref="W178">_FV(A178,"Market cap",TRUE)</f>
        <v>43351620000</v>
      </c>
      <c r="X178" s="22" cm="1">
        <f t="array" ref="X178">_FV(A178,"Volume")</f>
        <v>6397301</v>
      </c>
      <c r="Y178" s="22" cm="1">
        <f t="array" ref="Y178">_FV(A178,"Volume average",TRUE)</f>
        <v>3961115</v>
      </c>
      <c r="Z178" s="22" cm="1">
        <f t="array" ref="Z178">_FV(A178,"Shares outstanding",TRUE)</f>
        <v>583860200</v>
      </c>
    </row>
    <row r="179" spans="1:26" x14ac:dyDescent="0.25">
      <c r="A179" s="3" t="e" vm="197">
        <v>#VALUE!</v>
      </c>
      <c r="B179" t="str" cm="1">
        <f t="array" ref="B179">_FV(A179,"Official name",TRUE)</f>
        <v>EQUIFAX INC.</v>
      </c>
      <c r="C179" t="str" cm="1">
        <f t="array" ref="C179">"$"&amp;_FV(A179,"Ticker symbol",TRUE)</f>
        <v>$EFX</v>
      </c>
      <c r="D179" s="1" t="str" cm="1">
        <f t="array" ref="D179">_FV(A179,"Exchange abbreviation",TRUE)</f>
        <v>XNYS</v>
      </c>
      <c r="E179" s="1" t="str" cm="1">
        <f t="array" ref="E179">_FV(A179,"Industry")</f>
        <v>Professional &amp; Commercial Services</v>
      </c>
      <c r="F179" s="1" t="str" cm="1">
        <f t="array" ref="F179">_FV(A179,"Headquarters")</f>
        <v>1550 Peachtree St NW, ATLANTA, GA, 30309-2402 US</v>
      </c>
      <c r="G179" s="6" cm="1">
        <f t="array" ref="G179">_FV(A179,"Price")</f>
        <v>268.49</v>
      </c>
      <c r="H179" s="6" cm="1">
        <f t="array" ref="H179">_FV(A179,"Price (Extended hours)",TRUE)</f>
        <v>269.79579999999999</v>
      </c>
      <c r="I179" s="6" cm="1">
        <f t="array" ref="I179">_FV(A179,"Change")</f>
        <v>-5.51</v>
      </c>
      <c r="J179" s="15" cm="1">
        <f t="array" ref="J179">_FV(A179,"Change (%)",TRUE)</f>
        <v>-2.0108999999999998E-2</v>
      </c>
      <c r="K179" s="6" cm="1">
        <f t="array" ref="K179">_FV(A179,"Change (Extended hours)",TRUE)</f>
        <v>1.3058000000000001</v>
      </c>
      <c r="L179" s="5" cm="1">
        <f t="array" ref="L179">_FV(A179,"Change % (Extended hours)",TRUE)</f>
        <v>4.8630000000000001E-3</v>
      </c>
      <c r="M179" s="6" cm="1">
        <f t="array" ref="M179">_FV(A179,"Open")</f>
        <v>273.87</v>
      </c>
      <c r="N179" s="6" cm="1">
        <f t="array" ref="N179">_FV(A179,"Previous close",TRUE)</f>
        <v>274</v>
      </c>
      <c r="O179" s="6" cm="1">
        <f t="array" ref="O179">_FV(A179,"Low")</f>
        <v>267.81</v>
      </c>
      <c r="P179" s="6">
        <f t="shared" si="4"/>
        <v>270.84000000000003</v>
      </c>
      <c r="Q179" s="6" cm="1">
        <f t="array" ref="Q179">_FV(A179,"High")</f>
        <v>273.87</v>
      </c>
      <c r="R179" s="6" cm="1">
        <f t="array" ref="R179">_FV(A179,"52 week low",TRUE)</f>
        <v>135.97999999999999</v>
      </c>
      <c r="S179" s="6">
        <f t="shared" si="5"/>
        <v>207.78499999999997</v>
      </c>
      <c r="T179" s="6" cm="1">
        <f t="array" ref="T179">_FV(A179,"52 week high",TRUE)</f>
        <v>279.58999999999997</v>
      </c>
      <c r="U179" s="1" cm="1">
        <f t="array" ref="U179">_FV(A179,"P/E",TRUE)</f>
        <v>46.355699999999999</v>
      </c>
      <c r="V179" s="7" cm="1">
        <f t="array" ref="V179">_FV(A179,"Beta")</f>
        <v>1.4280999999999999</v>
      </c>
      <c r="W179" s="6" cm="1">
        <f t="array" ref="W179">_FV(A179,"Market cap",TRUE)</f>
        <v>32712090000</v>
      </c>
      <c r="X179" s="22" cm="1">
        <f t="array" ref="X179">_FV(A179,"Volume")</f>
        <v>1725930</v>
      </c>
      <c r="Y179" s="22" cm="1">
        <f t="array" ref="Y179">_FV(A179,"Volume average",TRUE)</f>
        <v>534945</v>
      </c>
      <c r="Z179" s="22" cm="1">
        <f t="array" ref="Z179">_FV(A179,"Shares outstanding",TRUE)</f>
        <v>121837300</v>
      </c>
    </row>
    <row r="180" spans="1:26" x14ac:dyDescent="0.25">
      <c r="A180" s="3" t="e" vm="198">
        <v>#VALUE!</v>
      </c>
      <c r="B180" t="str" cm="1">
        <f t="array" ref="B180">_FV(A180,"Official name",TRUE)</f>
        <v>EQUINIX, INC.</v>
      </c>
      <c r="C180" t="str" cm="1">
        <f t="array" ref="C180">"$"&amp;_FV(A180,"Ticker symbol",TRUE)</f>
        <v>$EQIX</v>
      </c>
      <c r="D180" s="1" t="str" cm="1">
        <f t="array" ref="D180">_FV(A180,"Exchange abbreviation",TRUE)</f>
        <v>XNAS</v>
      </c>
      <c r="E180" s="1" t="str" cm="1">
        <f t="array" ref="E180">_FV(A180,"Industry")</f>
        <v>Residential &amp; Commercial REIT</v>
      </c>
      <c r="F180" s="1" t="str" cm="1">
        <f t="array" ref="F180">_FV(A180,"Headquarters")</f>
        <v>1 Lagoon Dr, REDWOOD CITY, CA, 94065-1562 US</v>
      </c>
      <c r="G180" s="6" cm="1">
        <f t="array" ref="G180">_FV(A180,"Price")</f>
        <v>872.58</v>
      </c>
      <c r="H180" s="6" cm="1">
        <f t="array" ref="H180">_FV(A180,"Price (Extended hours)",TRUE)</f>
        <v>872.57</v>
      </c>
      <c r="I180" s="6" cm="1">
        <f t="array" ref="I180">_FV(A180,"Change")</f>
        <v>19.329999999999998</v>
      </c>
      <c r="J180" s="15" cm="1">
        <f t="array" ref="J180">_FV(A180,"Change (%)",TRUE)</f>
        <v>2.2654999999999998E-2</v>
      </c>
      <c r="K180" s="6" cm="1">
        <f t="array" ref="K180">_FV(A180,"Change (Extended hours)",TRUE)</f>
        <v>-0.01</v>
      </c>
      <c r="L180" s="5" cm="1">
        <f t="array" ref="L180">_FV(A180,"Change % (Extended hours)",TRUE)</f>
        <v>-1.146E-5</v>
      </c>
      <c r="M180" s="6" cm="1">
        <f t="array" ref="M180">_FV(A180,"Open")</f>
        <v>848.75</v>
      </c>
      <c r="N180" s="6" cm="1">
        <f t="array" ref="N180">_FV(A180,"Previous close",TRUE)</f>
        <v>853.25</v>
      </c>
      <c r="O180" s="6" cm="1">
        <f t="array" ref="O180">_FV(A180,"Low")</f>
        <v>844.08</v>
      </c>
      <c r="P180" s="6">
        <f t="shared" si="4"/>
        <v>858.92499999999995</v>
      </c>
      <c r="Q180" s="6" cm="1">
        <f t="array" ref="Q180">_FV(A180,"High")</f>
        <v>873.77</v>
      </c>
      <c r="R180" s="6" cm="1">
        <f t="array" ref="R180">_FV(A180,"52 week low",TRUE)</f>
        <v>586.73</v>
      </c>
      <c r="S180" s="6">
        <f t="shared" si="5"/>
        <v>735.995</v>
      </c>
      <c r="T180" s="6" cm="1">
        <f t="array" ref="T180">_FV(A180,"52 week high",TRUE)</f>
        <v>885.26</v>
      </c>
      <c r="U180" s="1" cm="1">
        <f t="array" ref="U180">_FV(A180,"P/E",TRUE)</f>
        <v>223.87610000000001</v>
      </c>
      <c r="V180" s="7" cm="1">
        <f t="array" ref="V180">_FV(A180,"Beta")</f>
        <v>0.29170000000000001</v>
      </c>
      <c r="W180" s="6" cm="1">
        <f t="array" ref="W180">_FV(A180,"Market cap",TRUE)</f>
        <v>78314230000</v>
      </c>
      <c r="X180" s="22" cm="1">
        <f t="array" ref="X180">_FV(A180,"Volume")</f>
        <v>3852544</v>
      </c>
      <c r="Y180" s="22" cm="1">
        <f t="array" ref="Y180">_FV(A180,"Volume average",TRUE)</f>
        <v>425646</v>
      </c>
      <c r="Z180" s="22" cm="1">
        <f t="array" ref="Z180">_FV(A180,"Shares outstanding",TRUE)</f>
        <v>89750210</v>
      </c>
    </row>
    <row r="181" spans="1:26" x14ac:dyDescent="0.25">
      <c r="A181" s="3" t="e" vm="199">
        <v>#VALUE!</v>
      </c>
      <c r="B181" t="str" cm="1">
        <f t="array" ref="B181">_FV(A181,"Official name",TRUE)</f>
        <v>EQUITY RESIDENTIAL</v>
      </c>
      <c r="C181" t="str" cm="1">
        <f t="array" ref="C181">"$"&amp;_FV(A181,"Ticker symbol",TRUE)</f>
        <v>$EQR</v>
      </c>
      <c r="D181" s="1" t="str" cm="1">
        <f t="array" ref="D181">_FV(A181,"Exchange abbreviation",TRUE)</f>
        <v>XNYS</v>
      </c>
      <c r="E181" s="1" t="str" cm="1">
        <f t="array" ref="E181">_FV(A181,"Industry")</f>
        <v>Residential &amp; Commercial REIT</v>
      </c>
      <c r="F181" s="1" t="str" cm="1">
        <f t="array" ref="F181">_FV(A181,"Headquarters")</f>
        <v>Equity Residential, Two North Riverside Plaza, Suite 400, CHICAGO, IL, 60606 US</v>
      </c>
      <c r="G181" s="6" cm="1">
        <f t="array" ref="G181">_FV(A181,"Price")</f>
        <v>80.260000000000005</v>
      </c>
      <c r="H181" s="6" cm="1">
        <f t="array" ref="H181">_FV(A181,"Price (Extended hours)",TRUE)</f>
        <v>80.257499999999993</v>
      </c>
      <c r="I181" s="6" cm="1">
        <f t="array" ref="I181">_FV(A181,"Change")</f>
        <v>-1.52</v>
      </c>
      <c r="J181" s="15" cm="1">
        <f t="array" ref="J181">_FV(A181,"Change (%)",TRUE)</f>
        <v>-1.8586000000000002E-2</v>
      </c>
      <c r="K181" s="6" cm="1">
        <f t="array" ref="K181">_FV(A181,"Change (Extended hours)",TRUE)</f>
        <v>-2.5000000000000001E-3</v>
      </c>
      <c r="L181" s="5" cm="1">
        <f t="array" ref="L181">_FV(A181,"Change % (Extended hours)",TRUE)</f>
        <v>-3.1149999999999998E-5</v>
      </c>
      <c r="M181" s="6" cm="1">
        <f t="array" ref="M181">_FV(A181,"Open")</f>
        <v>81.5</v>
      </c>
      <c r="N181" s="6" cm="1">
        <f t="array" ref="N181">_FV(A181,"Previous close",TRUE)</f>
        <v>81.78</v>
      </c>
      <c r="O181" s="6" cm="1">
        <f t="array" ref="O181">_FV(A181,"Low")</f>
        <v>80.23</v>
      </c>
      <c r="P181" s="6">
        <f t="shared" si="4"/>
        <v>81.210000000000008</v>
      </c>
      <c r="Q181" s="6" cm="1">
        <f t="array" ref="Q181">_FV(A181,"High")</f>
        <v>82.19</v>
      </c>
      <c r="R181" s="6" cm="1">
        <f t="array" ref="R181">_FV(A181,"52 week low",TRUE)</f>
        <v>45.424999999999997</v>
      </c>
      <c r="S181" s="6">
        <f t="shared" si="5"/>
        <v>65.732500000000002</v>
      </c>
      <c r="T181" s="6" cm="1">
        <f t="array" ref="T181">_FV(A181,"52 week high",TRUE)</f>
        <v>86.04</v>
      </c>
      <c r="U181" s="1" cm="1">
        <f t="array" ref="U181">_FV(A181,"P/E",TRUE)</f>
        <v>42.883699999999997</v>
      </c>
      <c r="V181" s="7" cm="1">
        <f t="array" ref="V181">_FV(A181,"Beta")</f>
        <v>0.80669999999999997</v>
      </c>
      <c r="W181" s="6" cm="1">
        <f t="array" ref="W181">_FV(A181,"Market cap",TRUE)</f>
        <v>30053950000</v>
      </c>
      <c r="X181" s="22" cm="1">
        <f t="array" ref="X181">_FV(A181,"Volume")</f>
        <v>4448362</v>
      </c>
      <c r="Y181" s="22" cm="1">
        <f t="array" ref="Y181">_FV(A181,"Volume average",TRUE)</f>
        <v>1310471</v>
      </c>
      <c r="Z181" s="22" cm="1">
        <f t="array" ref="Z181">_FV(A181,"Shares outstanding",TRUE)</f>
        <v>374457300</v>
      </c>
    </row>
    <row r="182" spans="1:26" x14ac:dyDescent="0.25">
      <c r="A182" s="3" t="e" vm="200">
        <v>#VALUE!</v>
      </c>
      <c r="B182" t="str" cm="1">
        <f t="array" ref="B182">_FV(A182,"Official name",TRUE)</f>
        <v>ESSEX PROPERTY TRUST, INC.</v>
      </c>
      <c r="C182" t="str" cm="1">
        <f t="array" ref="C182">"$"&amp;_FV(A182,"Ticker symbol",TRUE)</f>
        <v>$ESS</v>
      </c>
      <c r="D182" s="1" t="str" cm="1">
        <f t="array" ref="D182">_FV(A182,"Exchange abbreviation",TRUE)</f>
        <v>XNYS</v>
      </c>
      <c r="E182" s="1" t="str" cm="1">
        <f t="array" ref="E182">_FV(A182,"Industry")</f>
        <v>Residential &amp; Commercial REIT</v>
      </c>
      <c r="F182" s="1" t="str" cm="1">
        <f t="array" ref="F182">_FV(A182,"Headquarters")</f>
        <v>1100 Park Pl Ste 200, SAN MATEO, CA, 94403-7107 US</v>
      </c>
      <c r="G182" s="6" cm="1">
        <f t="array" ref="G182">_FV(A182,"Price")</f>
        <v>322.52999999999997</v>
      </c>
      <c r="H182" s="6" cm="1">
        <f t="array" ref="H182">_FV(A182,"Price (Extended hours)",TRUE)</f>
        <v>323</v>
      </c>
      <c r="I182" s="6" cm="1">
        <f t="array" ref="I182">_FV(A182,"Change")</f>
        <v>-5.18</v>
      </c>
      <c r="J182" s="15" cm="1">
        <f t="array" ref="J182">_FV(A182,"Change (%)",TRUE)</f>
        <v>-1.5807000000000002E-2</v>
      </c>
      <c r="K182" s="6" cm="1">
        <f t="array" ref="K182">_FV(A182,"Change (Extended hours)",TRUE)</f>
        <v>0.47</v>
      </c>
      <c r="L182" s="5" cm="1">
        <f t="array" ref="L182">_FV(A182,"Change % (Extended hours)",TRUE)</f>
        <v>1.457E-3</v>
      </c>
      <c r="M182" s="6" cm="1">
        <f t="array" ref="M182">_FV(A182,"Open")</f>
        <v>326.58</v>
      </c>
      <c r="N182" s="6" cm="1">
        <f t="array" ref="N182">_FV(A182,"Previous close",TRUE)</f>
        <v>327.71</v>
      </c>
      <c r="O182" s="6" cm="1">
        <f t="array" ref="O182">_FV(A182,"Low")</f>
        <v>321.7</v>
      </c>
      <c r="P182" s="6">
        <f t="shared" si="4"/>
        <v>325.02499999999998</v>
      </c>
      <c r="Q182" s="6" cm="1">
        <f t="array" ref="Q182">_FV(A182,"High")</f>
        <v>328.35</v>
      </c>
      <c r="R182" s="6" cm="1">
        <f t="array" ref="R182">_FV(A182,"52 week low",TRUE)</f>
        <v>186.3</v>
      </c>
      <c r="S182" s="6">
        <f t="shared" si="5"/>
        <v>261.86500000000001</v>
      </c>
      <c r="T182" s="6" cm="1">
        <f t="array" ref="T182">_FV(A182,"52 week high",TRUE)</f>
        <v>337.43</v>
      </c>
      <c r="U182" s="1" cm="1">
        <f t="array" ref="U182">_FV(A182,"P/E",TRUE)</f>
        <v>53.026800000000001</v>
      </c>
      <c r="V182" s="7" cm="1">
        <f t="array" ref="V182">_FV(A182,"Beta")</f>
        <v>0.74990000000000001</v>
      </c>
      <c r="W182" s="6" cm="1">
        <f t="array" ref="W182">_FV(A182,"Market cap",TRUE)</f>
        <v>20975680000</v>
      </c>
      <c r="X182" s="22" cm="1">
        <f t="array" ref="X182">_FV(A182,"Volume")</f>
        <v>521062</v>
      </c>
      <c r="Y182" s="22" cm="1">
        <f t="array" ref="Y182">_FV(A182,"Volume average",TRUE)</f>
        <v>266496</v>
      </c>
      <c r="Z182" s="22" cm="1">
        <f t="array" ref="Z182">_FV(A182,"Shares outstanding",TRUE)</f>
        <v>65034810</v>
      </c>
    </row>
    <row r="183" spans="1:26" x14ac:dyDescent="0.25">
      <c r="A183" s="3" t="e" vm="201">
        <v>#VALUE!</v>
      </c>
      <c r="B183" t="str" cm="1">
        <f t="array" ref="B183">_FV(A183,"Official name",TRUE)</f>
        <v>THE ESTEE LAUDER COMPANIES INC.</v>
      </c>
      <c r="C183" t="str" cm="1">
        <f t="array" ref="C183">"$"&amp;_FV(A183,"Ticker symbol",TRUE)</f>
        <v>$EL</v>
      </c>
      <c r="D183" s="1" t="str" cm="1">
        <f t="array" ref="D183">_FV(A183,"Exchange abbreviation",TRUE)</f>
        <v>XNYS</v>
      </c>
      <c r="E183" s="1" t="str" cm="1">
        <f t="array" ref="E183">_FV(A183,"Industry")</f>
        <v>Personal &amp; Household Products &amp; Services</v>
      </c>
      <c r="F183" s="1" t="str" cm="1">
        <f t="array" ref="F183">_FV(A183,"Headquarters")</f>
        <v>767 5th Ave, NEW YORK, NY, 10153-0023 US</v>
      </c>
      <c r="G183" s="6" cm="1">
        <f t="array" ref="G183">_FV(A183,"Price")</f>
        <v>319.88</v>
      </c>
      <c r="H183" s="6" cm="1">
        <f t="array" ref="H183">_FV(A183,"Price (Extended hours)",TRUE)</f>
        <v>319.88</v>
      </c>
      <c r="I183" s="6" cm="1">
        <f t="array" ref="I183">_FV(A183,"Change")</f>
        <v>-3.25</v>
      </c>
      <c r="J183" s="15" cm="1">
        <f t="array" ref="J183">_FV(A183,"Change (%)",TRUE)</f>
        <v>-1.0058000000000001E-2</v>
      </c>
      <c r="K183" s="6" cm="1">
        <f t="array" ref="K183">_FV(A183,"Change (Extended hours)",TRUE)</f>
        <v>0</v>
      </c>
      <c r="L183" s="5" cm="1">
        <f t="array" ref="L183">_FV(A183,"Change % (Extended hours)",TRUE)</f>
        <v>0</v>
      </c>
      <c r="M183" s="6" cm="1">
        <f t="array" ref="M183">_FV(A183,"Open")</f>
        <v>320.72000000000003</v>
      </c>
      <c r="N183" s="6" cm="1">
        <f t="array" ref="N183">_FV(A183,"Previous close",TRUE)</f>
        <v>323.13</v>
      </c>
      <c r="O183" s="6" cm="1">
        <f t="array" ref="O183">_FV(A183,"Low")</f>
        <v>318.55</v>
      </c>
      <c r="P183" s="6">
        <f t="shared" si="4"/>
        <v>321.07</v>
      </c>
      <c r="Q183" s="6" cm="1">
        <f t="array" ref="Q183">_FV(A183,"High")</f>
        <v>323.58999999999997</v>
      </c>
      <c r="R183" s="6" cm="1">
        <f t="array" ref="R183">_FV(A183,"52 week low",TRUE)</f>
        <v>204.23</v>
      </c>
      <c r="S183" s="6">
        <f t="shared" si="5"/>
        <v>276.02499999999998</v>
      </c>
      <c r="T183" s="6" cm="1">
        <f t="array" ref="T183">_FV(A183,"52 week high",TRUE)</f>
        <v>347.82</v>
      </c>
      <c r="U183" s="1" cm="1">
        <f t="array" ref="U183">_FV(A183,"P/E",TRUE)</f>
        <v>41.476900000000001</v>
      </c>
      <c r="V183" s="7" cm="1">
        <f t="array" ref="V183">_FV(A183,"Beta")</f>
        <v>0.94899999999999995</v>
      </c>
      <c r="W183" s="6" cm="1">
        <f t="array" ref="W183">_FV(A183,"Market cap",TRUE)</f>
        <v>115568600000</v>
      </c>
      <c r="X183" s="22" cm="1">
        <f t="array" ref="X183">_FV(A183,"Volume")</f>
        <v>1663078</v>
      </c>
      <c r="Y183" s="22" cm="1">
        <f t="array" ref="Y183">_FV(A183,"Volume average",TRUE)</f>
        <v>977863</v>
      </c>
      <c r="Z183" s="22" cm="1">
        <f t="array" ref="Z183">_FV(A183,"Shares outstanding",TRUE)</f>
        <v>361287200</v>
      </c>
    </row>
    <row r="184" spans="1:26" x14ac:dyDescent="0.25">
      <c r="A184" s="3" t="e" vm="202">
        <v>#VALUE!</v>
      </c>
      <c r="B184" t="str" cm="1">
        <f t="array" ref="B184">_FV(A184,"Official name",TRUE)</f>
        <v>Evergy, Inc.</v>
      </c>
      <c r="C184" t="str" cm="1">
        <f t="array" ref="C184">"$"&amp;_FV(A184,"Ticker symbol",TRUE)</f>
        <v>$EVRG</v>
      </c>
      <c r="D184" s="1" t="str" cm="1">
        <f t="array" ref="D184">_FV(A184,"Exchange abbreviation",TRUE)</f>
        <v>XNYS</v>
      </c>
      <c r="E184" s="1" t="str" cm="1">
        <f t="array" ref="E184">_FV(A184,"Industry")</f>
        <v>Electrical Utilities &amp; IPPs</v>
      </c>
      <c r="F184" s="1" t="str" cm="1">
        <f t="array" ref="F184">_FV(A184,"Headquarters")</f>
        <v>1200 Main St, KANSAS CITY, MO, 64105-2122 US</v>
      </c>
      <c r="G184" s="6" cm="1">
        <f t="array" ref="G184">_FV(A184,"Price")</f>
        <v>64.2</v>
      </c>
      <c r="H184" s="6" cm="1">
        <f t="array" ref="H184">_FV(A184,"Price (Extended hours)",TRUE)</f>
        <v>64.197500000000005</v>
      </c>
      <c r="I184" s="6" cm="1">
        <f t="array" ref="I184">_FV(A184,"Change")</f>
        <v>-0.35</v>
      </c>
      <c r="J184" s="15" cm="1">
        <f t="array" ref="J184">_FV(A184,"Change (%)",TRUE)</f>
        <v>-5.4219999999999997E-3</v>
      </c>
      <c r="K184" s="6" cm="1">
        <f t="array" ref="K184">_FV(A184,"Change (Extended hours)",TRUE)</f>
        <v>-2.5000000000000001E-3</v>
      </c>
      <c r="L184" s="5" cm="1">
        <f t="array" ref="L184">_FV(A184,"Change % (Extended hours)",TRUE)</f>
        <v>-3.8939999999999996E-5</v>
      </c>
      <c r="M184" s="6" cm="1">
        <f t="array" ref="M184">_FV(A184,"Open")</f>
        <v>64.099999999999994</v>
      </c>
      <c r="N184" s="6" cm="1">
        <f t="array" ref="N184">_FV(A184,"Previous close",TRUE)</f>
        <v>64.55</v>
      </c>
      <c r="O184" s="6" cm="1">
        <f t="array" ref="O184">_FV(A184,"Low")</f>
        <v>63.9</v>
      </c>
      <c r="P184" s="6">
        <f t="shared" si="4"/>
        <v>64.53</v>
      </c>
      <c r="Q184" s="6" cm="1">
        <f t="array" ref="Q184">_FV(A184,"High")</f>
        <v>65.16</v>
      </c>
      <c r="R184" s="6" cm="1">
        <f t="array" ref="R184">_FV(A184,"52 week low",TRUE)</f>
        <v>48.61</v>
      </c>
      <c r="S184" s="6">
        <f t="shared" si="5"/>
        <v>59.03</v>
      </c>
      <c r="T184" s="6" cm="1">
        <f t="array" ref="T184">_FV(A184,"52 week high",TRUE)</f>
        <v>69.45</v>
      </c>
      <c r="U184" s="1" cm="1">
        <f t="array" ref="U184">_FV(A184,"P/E",TRUE)</f>
        <v>18.576000000000001</v>
      </c>
      <c r="V184" s="7" cm="1">
        <f t="array" ref="V184">_FV(A184,"Beta")</f>
        <v>0.39660000000000001</v>
      </c>
      <c r="W184" s="6" cm="1">
        <f t="array" ref="W184">_FV(A184,"Market cap",TRUE)</f>
        <v>14720920000</v>
      </c>
      <c r="X184" s="22" cm="1">
        <f t="array" ref="X184">_FV(A184,"Volume")</f>
        <v>3392593</v>
      </c>
      <c r="Y184" s="22" cm="1">
        <f t="array" ref="Y184">_FV(A184,"Volume average",TRUE)</f>
        <v>1303533</v>
      </c>
      <c r="Z184" s="22" cm="1">
        <f t="array" ref="Z184">_FV(A184,"Shares outstanding",TRUE)</f>
        <v>229297800</v>
      </c>
    </row>
    <row r="185" spans="1:26" x14ac:dyDescent="0.25">
      <c r="A185" s="3" t="e" vm="203">
        <v>#VALUE!</v>
      </c>
      <c r="B185" t="str" cm="1">
        <f t="array" ref="B185">_FV(A185,"Official name",TRUE)</f>
        <v>Eversource Energy</v>
      </c>
      <c r="C185" t="str" cm="1">
        <f t="array" ref="C185">"$"&amp;_FV(A185,"Ticker symbol",TRUE)</f>
        <v>$ES</v>
      </c>
      <c r="D185" s="1" t="str" cm="1">
        <f t="array" ref="D185">_FV(A185,"Exchange abbreviation",TRUE)</f>
        <v>XNYS</v>
      </c>
      <c r="E185" s="1" t="str" cm="1">
        <f t="array" ref="E185">_FV(A185,"Industry")</f>
        <v>Electrical Utilities &amp; IPPs</v>
      </c>
      <c r="F185" s="1" t="str" cm="1">
        <f t="array" ref="F185">_FV(A185,"Headquarters")</f>
        <v>300 Cadwell Dr, SPRINGFIELD, MA, 01104-1742 US</v>
      </c>
      <c r="G185" s="6" cm="1">
        <f t="array" ref="G185">_FV(A185,"Price")</f>
        <v>83.3</v>
      </c>
      <c r="H185" s="6" cm="1">
        <f t="array" ref="H185">_FV(A185,"Price (Extended hours)",TRUE)</f>
        <v>83.297499999999999</v>
      </c>
      <c r="I185" s="6" cm="1">
        <f t="array" ref="I185">_FV(A185,"Change")</f>
        <v>-1.56</v>
      </c>
      <c r="J185" s="15" cm="1">
        <f t="array" ref="J185">_FV(A185,"Change (%)",TRUE)</f>
        <v>-1.8383E-2</v>
      </c>
      <c r="K185" s="6" cm="1">
        <f t="array" ref="K185">_FV(A185,"Change (Extended hours)",TRUE)</f>
        <v>-2.5000000000000001E-3</v>
      </c>
      <c r="L185" s="5" cm="1">
        <f t="array" ref="L185">_FV(A185,"Change % (Extended hours)",TRUE)</f>
        <v>-3.0010000000000002E-5</v>
      </c>
      <c r="M185" s="6" cm="1">
        <f t="array" ref="M185">_FV(A185,"Open")</f>
        <v>84.39</v>
      </c>
      <c r="N185" s="6" cm="1">
        <f t="array" ref="N185">_FV(A185,"Previous close",TRUE)</f>
        <v>84.86</v>
      </c>
      <c r="O185" s="6" cm="1">
        <f t="array" ref="O185">_FV(A185,"Low")</f>
        <v>83.12</v>
      </c>
      <c r="P185" s="6">
        <f t="shared" si="4"/>
        <v>84.07</v>
      </c>
      <c r="Q185" s="6" cm="1">
        <f t="array" ref="Q185">_FV(A185,"High")</f>
        <v>85.02</v>
      </c>
      <c r="R185" s="6" cm="1">
        <f t="array" ref="R185">_FV(A185,"52 week low",TRUE)</f>
        <v>76.64</v>
      </c>
      <c r="S185" s="6">
        <f t="shared" si="5"/>
        <v>86.65</v>
      </c>
      <c r="T185" s="6" cm="1">
        <f t="array" ref="T185">_FV(A185,"52 week high",TRUE)</f>
        <v>96.66</v>
      </c>
      <c r="U185" s="1" cm="1">
        <f t="array" ref="U185">_FV(A185,"P/E",TRUE)</f>
        <v>23.3855</v>
      </c>
      <c r="V185" s="7" cm="1">
        <f t="array" ref="V185">_FV(A185,"Beta")</f>
        <v>0.34320000000000001</v>
      </c>
      <c r="W185" s="6" cm="1">
        <f t="array" ref="W185">_FV(A185,"Market cap",TRUE)</f>
        <v>28625480000</v>
      </c>
      <c r="X185" s="22" cm="1">
        <f t="array" ref="X185">_FV(A185,"Volume")</f>
        <v>3092329</v>
      </c>
      <c r="Y185" s="22" cm="1">
        <f t="array" ref="Y185">_FV(A185,"Volume average",TRUE)</f>
        <v>1522454</v>
      </c>
      <c r="Z185" s="22" cm="1">
        <f t="array" ref="Z185">_FV(A185,"Shares outstanding",TRUE)</f>
        <v>343643200</v>
      </c>
    </row>
    <row r="186" spans="1:26" x14ac:dyDescent="0.25">
      <c r="A186" s="3" t="e" vm="204">
        <v>#VALUE!</v>
      </c>
      <c r="B186" t="str" cm="1">
        <f t="array" ref="B186">_FV(A186,"Official name",TRUE)</f>
        <v>EVEREST RE GROUP, LTD.</v>
      </c>
      <c r="C186" t="str" cm="1">
        <f t="array" ref="C186">"$"&amp;_FV(A186,"Ticker symbol",TRUE)</f>
        <v>$RE</v>
      </c>
      <c r="D186" s="1" t="str" cm="1">
        <f t="array" ref="D186">_FV(A186,"Exchange abbreviation",TRUE)</f>
        <v>XNYS</v>
      </c>
      <c r="E186" s="1" t="str" cm="1">
        <f t="array" ref="E186">_FV(A186,"Industry")</f>
        <v>Insurance</v>
      </c>
      <c r="F186" s="1" t="str" cm="1">
        <f t="array" ref="F186">_FV(A186,"Headquarters")</f>
        <v>Seon Place, 4Th Floor, 141 Front Street, P.O. Box HM 845, HAMILTON, HM 19 BM</v>
      </c>
      <c r="G186" s="6" cm="1">
        <f t="array" ref="G186">_FV(A186,"Price")</f>
        <v>255.86</v>
      </c>
      <c r="H186" s="6" cm="1">
        <f t="array" ref="H186">_FV(A186,"Price (Extended hours)",TRUE)</f>
        <v>255.85749999999999</v>
      </c>
      <c r="I186" s="6" cm="1">
        <f t="array" ref="I186">_FV(A186,"Change")</f>
        <v>3.54</v>
      </c>
      <c r="J186" s="15" cm="1">
        <f t="array" ref="J186">_FV(A186,"Change (%)",TRUE)</f>
        <v>1.4030000000000001E-2</v>
      </c>
      <c r="K186" s="6" cm="1">
        <f t="array" ref="K186">_FV(A186,"Change (Extended hours)",TRUE)</f>
        <v>-2.5000000000000001E-3</v>
      </c>
      <c r="L186" s="5" cm="1">
        <f t="array" ref="L186">_FV(A186,"Change % (Extended hours)",TRUE)</f>
        <v>-9.7710000000000001E-6</v>
      </c>
      <c r="M186" s="6" cm="1">
        <f t="array" ref="M186">_FV(A186,"Open")</f>
        <v>251.45</v>
      </c>
      <c r="N186" s="6" cm="1">
        <f t="array" ref="N186">_FV(A186,"Previous close",TRUE)</f>
        <v>252.32</v>
      </c>
      <c r="O186" s="6" cm="1">
        <f t="array" ref="O186">_FV(A186,"Low")</f>
        <v>251.45</v>
      </c>
      <c r="P186" s="6">
        <f t="shared" si="4"/>
        <v>253.98</v>
      </c>
      <c r="Q186" s="6" cm="1">
        <f t="array" ref="Q186">_FV(A186,"High")</f>
        <v>256.51</v>
      </c>
      <c r="R186" s="6" cm="1">
        <f t="array" ref="R186">_FV(A186,"52 week low",TRUE)</f>
        <v>193.02500000000001</v>
      </c>
      <c r="S186" s="6">
        <f t="shared" si="5"/>
        <v>237.14749999999998</v>
      </c>
      <c r="T186" s="6" cm="1">
        <f t="array" ref="T186">_FV(A186,"52 week high",TRUE)</f>
        <v>281.27</v>
      </c>
      <c r="U186" s="1" cm="1">
        <f t="array" ref="U186">_FV(A186,"P/E",TRUE)</f>
        <v>7.6223000000000001</v>
      </c>
      <c r="V186" s="7" cm="1">
        <f t="array" ref="V186">_FV(A186,"Beta")</f>
        <v>0.66</v>
      </c>
      <c r="W186" s="6" cm="1">
        <f t="array" ref="W186">_FV(A186,"Market cap",TRUE)</f>
        <v>10201860000</v>
      </c>
      <c r="X186" s="22" cm="1">
        <f t="array" ref="X186">_FV(A186,"Volume")</f>
        <v>517515</v>
      </c>
      <c r="Y186" s="22" cm="1">
        <f t="array" ref="Y186">_FV(A186,"Volume average",TRUE)</f>
        <v>247174</v>
      </c>
      <c r="Z186" s="22" cm="1">
        <f t="array" ref="Z186">_FV(A186,"Shares outstanding",TRUE)</f>
        <v>39872810</v>
      </c>
    </row>
    <row r="187" spans="1:26" x14ac:dyDescent="0.25">
      <c r="A187" s="3" t="e" vm="205">
        <v>#VALUE!</v>
      </c>
      <c r="B187" t="str" cm="1">
        <f t="array" ref="B187">_FV(A187,"Official name",TRUE)</f>
        <v>EXELON CORPORATION</v>
      </c>
      <c r="C187" t="str" cm="1">
        <f t="array" ref="C187">"$"&amp;_FV(A187,"Ticker symbol",TRUE)</f>
        <v>$EXC</v>
      </c>
      <c r="D187" s="1" t="str" cm="1">
        <f t="array" ref="D187">_FV(A187,"Exchange abbreviation",TRUE)</f>
        <v>XNAS</v>
      </c>
      <c r="E187" s="1" t="str" cm="1">
        <f t="array" ref="E187">_FV(A187,"Industry")</f>
        <v>Electrical Utilities &amp; IPPs</v>
      </c>
      <c r="F187" s="1" t="str" cm="1">
        <f t="array" ref="F187">_FV(A187,"Headquarters")</f>
        <v>PO BOX 805398, CHICAGO, IL, 60680-5398 US</v>
      </c>
      <c r="G187" s="6" cm="1">
        <f t="array" ref="G187">_FV(A187,"Price")</f>
        <v>49.86</v>
      </c>
      <c r="H187" s="6" cm="1">
        <f t="array" ref="H187">_FV(A187,"Price (Extended hours)",TRUE)</f>
        <v>50</v>
      </c>
      <c r="I187" s="6" cm="1">
        <f t="array" ref="I187">_FV(A187,"Change")</f>
        <v>-0.32</v>
      </c>
      <c r="J187" s="15" cm="1">
        <f t="array" ref="J187">_FV(A187,"Change (%)",TRUE)</f>
        <v>-6.3770000000000007E-3</v>
      </c>
      <c r="K187" s="6" cm="1">
        <f t="array" ref="K187">_FV(A187,"Change (Extended hours)",TRUE)</f>
        <v>0.14000000000000001</v>
      </c>
      <c r="L187" s="5" cm="1">
        <f t="array" ref="L187">_FV(A187,"Change % (Extended hours)",TRUE)</f>
        <v>2.8079999999999997E-3</v>
      </c>
      <c r="M187" s="6" cm="1">
        <f t="array" ref="M187">_FV(A187,"Open")</f>
        <v>50.2</v>
      </c>
      <c r="N187" s="6" cm="1">
        <f t="array" ref="N187">_FV(A187,"Previous close",TRUE)</f>
        <v>50.18</v>
      </c>
      <c r="O187" s="6" cm="1">
        <f t="array" ref="O187">_FV(A187,"Low")</f>
        <v>49.55</v>
      </c>
      <c r="P187" s="6">
        <f t="shared" si="4"/>
        <v>50.16</v>
      </c>
      <c r="Q187" s="6" cm="1">
        <f t="array" ref="Q187">_FV(A187,"High")</f>
        <v>50.77</v>
      </c>
      <c r="R187" s="6" cm="1">
        <f t="array" ref="R187">_FV(A187,"52 week low",TRUE)</f>
        <v>33.965000000000003</v>
      </c>
      <c r="S187" s="6">
        <f t="shared" si="5"/>
        <v>42.475000000000001</v>
      </c>
      <c r="T187" s="6" cm="1">
        <f t="array" ref="T187">_FV(A187,"52 week high",TRUE)</f>
        <v>50.984999999999999</v>
      </c>
      <c r="U187" s="1" cm="1">
        <f t="array" ref="U187">_FV(A187,"P/E",TRUE)</f>
        <v>50.537799999999997</v>
      </c>
      <c r="V187" s="7" cm="1">
        <f t="array" ref="V187">_FV(A187,"Beta")</f>
        <v>0.42509999999999998</v>
      </c>
      <c r="W187" s="6" cm="1">
        <f t="array" ref="W187">_FV(A187,"Market cap",TRUE)</f>
        <v>48754740000</v>
      </c>
      <c r="X187" s="22" cm="1">
        <f t="array" ref="X187">_FV(A187,"Volume")</f>
        <v>13246169</v>
      </c>
      <c r="Y187" s="22" cm="1">
        <f t="array" ref="Y187">_FV(A187,"Volume average",TRUE)</f>
        <v>4797367</v>
      </c>
      <c r="Z187" s="22" cm="1">
        <f t="array" ref="Z187">_FV(A187,"Shares outstanding",TRUE)</f>
        <v>977832600</v>
      </c>
    </row>
    <row r="188" spans="1:26" x14ac:dyDescent="0.25">
      <c r="A188" s="3" t="e" vm="206">
        <v>#VALUE!</v>
      </c>
      <c r="B188" t="str" cm="1">
        <f t="array" ref="B188">_FV(A188,"Official name",TRUE)</f>
        <v>EXPEDIA GROUP, INC.</v>
      </c>
      <c r="C188" t="str" cm="1">
        <f t="array" ref="C188">"$"&amp;_FV(A188,"Ticker symbol",TRUE)</f>
        <v>$EXPE</v>
      </c>
      <c r="D188" s="1" t="str" cm="1">
        <f t="array" ref="D188">_FV(A188,"Exchange abbreviation",TRUE)</f>
        <v>XNAS</v>
      </c>
      <c r="E188" s="1" t="str" cm="1">
        <f t="array" ref="E188">_FV(A188,"Industry")</f>
        <v>Hotels &amp; Entertainment Services</v>
      </c>
      <c r="F188" s="1" t="str" cm="1">
        <f t="array" ref="F188">_FV(A188,"Headquarters")</f>
        <v>1111 Expedia Group Way W, SEATTLE, WA, 98119-1111 US</v>
      </c>
      <c r="G188" s="6" cm="1">
        <f t="array" ref="G188">_FV(A188,"Price")</f>
        <v>152.28</v>
      </c>
      <c r="H188" s="6" cm="1">
        <f t="array" ref="H188">_FV(A188,"Price (Extended hours)",TRUE)</f>
        <v>152.26</v>
      </c>
      <c r="I188" s="6" cm="1">
        <f t="array" ref="I188">_FV(A188,"Change")</f>
        <v>2.11</v>
      </c>
      <c r="J188" s="15" cm="1">
        <f t="array" ref="J188">_FV(A188,"Change (%)",TRUE)</f>
        <v>1.4051000000000001E-2</v>
      </c>
      <c r="K188" s="6" cm="1">
        <f t="array" ref="K188">_FV(A188,"Change (Extended hours)",TRUE)</f>
        <v>-0.02</v>
      </c>
      <c r="L188" s="5" cm="1">
        <f t="array" ref="L188">_FV(A188,"Change % (Extended hours)",TRUE)</f>
        <v>-1.3129999999999999E-4</v>
      </c>
      <c r="M188" s="6" cm="1">
        <f t="array" ref="M188">_FV(A188,"Open")</f>
        <v>150.69999999999999</v>
      </c>
      <c r="N188" s="6" cm="1">
        <f t="array" ref="N188">_FV(A188,"Previous close",TRUE)</f>
        <v>150.16999999999999</v>
      </c>
      <c r="O188" s="6" cm="1">
        <f t="array" ref="O188">_FV(A188,"Low")</f>
        <v>150.53</v>
      </c>
      <c r="P188" s="6">
        <f t="shared" si="4"/>
        <v>152.05000000000001</v>
      </c>
      <c r="Q188" s="6" cm="1">
        <f t="array" ref="Q188">_FV(A188,"High")</f>
        <v>153.57</v>
      </c>
      <c r="R188" s="6" cm="1">
        <f t="array" ref="R188">_FV(A188,"52 week low",TRUE)</f>
        <v>87.9</v>
      </c>
      <c r="S188" s="6">
        <f t="shared" si="5"/>
        <v>137.91500000000002</v>
      </c>
      <c r="T188" s="6" cm="1">
        <f t="array" ref="T188">_FV(A188,"52 week high",TRUE)</f>
        <v>187.93</v>
      </c>
      <c r="U188" s="1" cm="1">
        <f t="array" ref="U188">_FV(A188,"P/E",TRUE)</f>
        <v>20.3583</v>
      </c>
      <c r="V188" s="7" cm="1">
        <f t="array" ref="V188">_FV(A188,"Beta")</f>
        <v>1.71</v>
      </c>
      <c r="W188" s="6" cm="1">
        <f t="array" ref="W188">_FV(A188,"Market cap",TRUE)</f>
        <v>22966840000</v>
      </c>
      <c r="X188" s="22" cm="1">
        <f t="array" ref="X188">_FV(A188,"Volume")</f>
        <v>4094143</v>
      </c>
      <c r="Y188" s="22" cm="1">
        <f t="array" ref="Y188">_FV(A188,"Volume average",TRUE)</f>
        <v>2014956</v>
      </c>
      <c r="Z188" s="22" cm="1">
        <f t="array" ref="Z188">_FV(A188,"Shares outstanding",TRUE)</f>
        <v>150819800</v>
      </c>
    </row>
    <row r="189" spans="1:26" x14ac:dyDescent="0.25">
      <c r="A189" s="3" t="e" vm="207">
        <v>#VALUE!</v>
      </c>
      <c r="B189" t="str" cm="1">
        <f t="array" ref="B189">_FV(A189,"Official name",TRUE)</f>
        <v>EXPEDITORS INTERNATIONAL OF WASHINGTON, INC</v>
      </c>
      <c r="C189" t="str" cm="1">
        <f t="array" ref="C189">"$"&amp;_FV(A189,"Ticker symbol",TRUE)</f>
        <v>$EXPD</v>
      </c>
      <c r="D189" s="1" t="str" cm="1">
        <f t="array" ref="D189">_FV(A189,"Exchange abbreviation",TRUE)</f>
        <v>XNAS</v>
      </c>
      <c r="E189" s="1" t="str" cm="1">
        <f t="array" ref="E189">_FV(A189,"Industry")</f>
        <v>Freight &amp; Logistics Services</v>
      </c>
      <c r="F189" s="1" t="str" cm="1">
        <f t="array" ref="F189">_FV(A189,"Headquarters")</f>
        <v>1015 3rd Ave, SEATTLE, WA, 98104-1184 US</v>
      </c>
      <c r="G189" s="6" cm="1">
        <f t="array" ref="G189">_FV(A189,"Price")</f>
        <v>123.74</v>
      </c>
      <c r="H189" s="6" cm="1">
        <f t="array" ref="H189">_FV(A189,"Price (Extended hours)",TRUE)</f>
        <v>122.98</v>
      </c>
      <c r="I189" s="6" cm="1">
        <f t="array" ref="I189">_FV(A189,"Change")</f>
        <v>-2.98</v>
      </c>
      <c r="J189" s="15" cm="1">
        <f t="array" ref="J189">_FV(A189,"Change (%)",TRUE)</f>
        <v>-2.3515999999999999E-2</v>
      </c>
      <c r="K189" s="6" cm="1">
        <f t="array" ref="K189">_FV(A189,"Change (Extended hours)",TRUE)</f>
        <v>-0.76</v>
      </c>
      <c r="L189" s="5" cm="1">
        <f t="array" ref="L189">_FV(A189,"Change % (Extended hours)",TRUE)</f>
        <v>-6.1419999999999999E-3</v>
      </c>
      <c r="M189" s="6" cm="1">
        <f t="array" ref="M189">_FV(A189,"Open")</f>
        <v>125.96</v>
      </c>
      <c r="N189" s="6" cm="1">
        <f t="array" ref="N189">_FV(A189,"Previous close",TRUE)</f>
        <v>126.72</v>
      </c>
      <c r="O189" s="6" cm="1">
        <f t="array" ref="O189">_FV(A189,"Low")</f>
        <v>122.84</v>
      </c>
      <c r="P189" s="6">
        <f t="shared" si="4"/>
        <v>124.465</v>
      </c>
      <c r="Q189" s="6" cm="1">
        <f t="array" ref="Q189">_FV(A189,"High")</f>
        <v>126.09</v>
      </c>
      <c r="R189" s="6" cm="1">
        <f t="array" ref="R189">_FV(A189,"52 week low",TRUE)</f>
        <v>85.01</v>
      </c>
      <c r="S189" s="6">
        <f t="shared" si="5"/>
        <v>107.88499999999999</v>
      </c>
      <c r="T189" s="6" cm="1">
        <f t="array" ref="T189">_FV(A189,"52 week high",TRUE)</f>
        <v>130.76</v>
      </c>
      <c r="U189" s="1" cm="1">
        <f t="array" ref="U189">_FV(A189,"P/E",TRUE)</f>
        <v>21.880600000000001</v>
      </c>
      <c r="V189" s="7" cm="1">
        <f t="array" ref="V189">_FV(A189,"Beta")</f>
        <v>0.78569999999999995</v>
      </c>
      <c r="W189" s="6" cm="1">
        <f t="array" ref="W189">_FV(A189,"Market cap",TRUE)</f>
        <v>21022330000</v>
      </c>
      <c r="X189" s="22" cm="1">
        <f t="array" ref="X189">_FV(A189,"Volume")</f>
        <v>1517238</v>
      </c>
      <c r="Y189" s="22" cm="1">
        <f t="array" ref="Y189">_FV(A189,"Volume average",TRUE)</f>
        <v>864282</v>
      </c>
      <c r="Z189" s="22" cm="1">
        <f t="array" ref="Z189">_FV(A189,"Shares outstanding",TRUE)</f>
        <v>169891200</v>
      </c>
    </row>
    <row r="190" spans="1:26" x14ac:dyDescent="0.25">
      <c r="A190" s="3" t="e" vm="208">
        <v>#VALUE!</v>
      </c>
      <c r="B190" t="str" cm="1">
        <f t="array" ref="B190">_FV(A190,"Official name",TRUE)</f>
        <v>EXTRA SPACE STORAGE INC.</v>
      </c>
      <c r="C190" t="str" cm="1">
        <f t="array" ref="C190">"$"&amp;_FV(A190,"Ticker symbol",TRUE)</f>
        <v>$EXR</v>
      </c>
      <c r="D190" s="1" t="str" cm="1">
        <f t="array" ref="D190">_FV(A190,"Exchange abbreviation",TRUE)</f>
        <v>XNYS</v>
      </c>
      <c r="E190" s="1" t="str" cm="1">
        <f t="array" ref="E190">_FV(A190,"Industry")</f>
        <v>Residential &amp; Commercial REIT</v>
      </c>
      <c r="F190" s="1" t="str" cm="1">
        <f t="array" ref="F190">_FV(A190,"Headquarters")</f>
        <v>2795 E Cottonwood Pkwy Ste 400, SALT LAKE CITY, UT, 84121-7033 US</v>
      </c>
      <c r="G190" s="6" cm="1">
        <f t="array" ref="G190">_FV(A190,"Price")</f>
        <v>180.11</v>
      </c>
      <c r="H190" s="6" cm="1">
        <f t="array" ref="H190">_FV(A190,"Price (Extended hours)",TRUE)</f>
        <v>180.10749999999999</v>
      </c>
      <c r="I190" s="6" cm="1">
        <f t="array" ref="I190">_FV(A190,"Change")</f>
        <v>-2.83</v>
      </c>
      <c r="J190" s="15" cm="1">
        <f t="array" ref="J190">_FV(A190,"Change (%)",TRUE)</f>
        <v>-1.5469999999999999E-2</v>
      </c>
      <c r="K190" s="6" cm="1">
        <f t="array" ref="K190">_FV(A190,"Change (Extended hours)",TRUE)</f>
        <v>-2.5000000000000001E-3</v>
      </c>
      <c r="L190" s="5" cm="1">
        <f t="array" ref="L190">_FV(A190,"Change % (Extended hours)",TRUE)</f>
        <v>-1.3879999999999999E-5</v>
      </c>
      <c r="M190" s="6" cm="1">
        <f t="array" ref="M190">_FV(A190,"Open")</f>
        <v>183.5</v>
      </c>
      <c r="N190" s="6" cm="1">
        <f t="array" ref="N190">_FV(A190,"Previous close",TRUE)</f>
        <v>182.94</v>
      </c>
      <c r="O190" s="6" cm="1">
        <f t="array" ref="O190">_FV(A190,"Low")</f>
        <v>179.76</v>
      </c>
      <c r="P190" s="6">
        <f t="shared" si="4"/>
        <v>182.52499999999998</v>
      </c>
      <c r="Q190" s="6" cm="1">
        <f t="array" ref="Q190">_FV(A190,"High")</f>
        <v>185.29</v>
      </c>
      <c r="R190" s="6" cm="1">
        <f t="array" ref="R190">_FV(A190,"52 week low",TRUE)</f>
        <v>102.735</v>
      </c>
      <c r="S190" s="6">
        <f t="shared" si="5"/>
        <v>148.70249999999999</v>
      </c>
      <c r="T190" s="6" cm="1">
        <f t="array" ref="T190">_FV(A190,"52 week high",TRUE)</f>
        <v>194.67</v>
      </c>
      <c r="U190" s="1" cm="1">
        <f t="array" ref="U190">_FV(A190,"P/E",TRUE)</f>
        <v>37.6706</v>
      </c>
      <c r="V190" s="7" cm="1">
        <f t="array" ref="V190">_FV(A190,"Beta")</f>
        <v>0.22159999999999999</v>
      </c>
      <c r="W190" s="6" cm="1">
        <f t="array" ref="W190">_FV(A190,"Market cap",TRUE)</f>
        <v>24100040000</v>
      </c>
      <c r="X190" s="22" cm="1">
        <f t="array" ref="X190">_FV(A190,"Volume")</f>
        <v>1300969</v>
      </c>
      <c r="Y190" s="22" cm="1">
        <f t="array" ref="Y190">_FV(A190,"Volume average",TRUE)</f>
        <v>697890</v>
      </c>
      <c r="Z190" s="22" cm="1">
        <f t="array" ref="Z190">_FV(A190,"Shares outstanding",TRUE)</f>
        <v>133807300</v>
      </c>
    </row>
    <row r="191" spans="1:26" x14ac:dyDescent="0.25">
      <c r="A191" s="3" t="e" vm="209">
        <v>#VALUE!</v>
      </c>
      <c r="B191" t="str" cm="1">
        <f t="array" ref="B191">_FV(A191,"Official name",TRUE)</f>
        <v>EXXON MOBIL CORPORATION</v>
      </c>
      <c r="C191" t="str" cm="1">
        <f t="array" ref="C191">"$"&amp;_FV(A191,"Ticker symbol",TRUE)</f>
        <v>$XOM</v>
      </c>
      <c r="D191" s="1" t="str" cm="1">
        <f t="array" ref="D191">_FV(A191,"Exchange abbreviation",TRUE)</f>
        <v>XNYS</v>
      </c>
      <c r="E191" s="1" t="str" cm="1">
        <f t="array" ref="E191">_FV(A191,"Industry")</f>
        <v>Oil &amp; Gas</v>
      </c>
      <c r="F191" s="1" t="str" cm="1">
        <f t="array" ref="F191">_FV(A191,"Headquarters")</f>
        <v>5959 LAS COLINAS BLVD, IRVING, TX, 75039-2298 US</v>
      </c>
      <c r="G191" s="6" cm="1">
        <f t="array" ref="G191">_FV(A191,"Price")</f>
        <v>55.16</v>
      </c>
      <c r="H191" s="6" cm="1">
        <f t="array" ref="H191">_FV(A191,"Price (Extended hours)",TRUE)</f>
        <v>55.17</v>
      </c>
      <c r="I191" s="6" cm="1">
        <f t="array" ref="I191">_FV(A191,"Change")</f>
        <v>-0.66</v>
      </c>
      <c r="J191" s="15" cm="1">
        <f t="array" ref="J191">_FV(A191,"Change (%)",TRUE)</f>
        <v>-1.1823999999999999E-2</v>
      </c>
      <c r="K191" s="6" cm="1">
        <f t="array" ref="K191">_FV(A191,"Change (Extended hours)",TRUE)</f>
        <v>0.01</v>
      </c>
      <c r="L191" s="5" cm="1">
        <f t="array" ref="L191">_FV(A191,"Change % (Extended hours)",TRUE)</f>
        <v>1.8130000000000002E-4</v>
      </c>
      <c r="M191" s="6" cm="1">
        <f t="array" ref="M191">_FV(A191,"Open")</f>
        <v>55.34</v>
      </c>
      <c r="N191" s="6" cm="1">
        <f t="array" ref="N191">_FV(A191,"Previous close",TRUE)</f>
        <v>55.82</v>
      </c>
      <c r="O191" s="6" cm="1">
        <f t="array" ref="O191">_FV(A191,"Low")</f>
        <v>55.1</v>
      </c>
      <c r="P191" s="6">
        <f t="shared" si="4"/>
        <v>55.924999999999997</v>
      </c>
      <c r="Q191" s="6" cm="1">
        <f t="array" ref="Q191">_FV(A191,"High")</f>
        <v>56.75</v>
      </c>
      <c r="R191" s="6" cm="1">
        <f t="array" ref="R191">_FV(A191,"52 week low",TRUE)</f>
        <v>31.11</v>
      </c>
      <c r="S191" s="6">
        <f t="shared" si="5"/>
        <v>48.017499999999998</v>
      </c>
      <c r="T191" s="6" cm="1">
        <f t="array" ref="T191">_FV(A191,"52 week high",TRUE)</f>
        <v>64.924999999999997</v>
      </c>
      <c r="U191" s="1" cm="1">
        <f t="array" ref="U191">_FV(A191,"P/E",TRUE)</f>
        <v>0</v>
      </c>
      <c r="V191" s="7" cm="1">
        <f t="array" ref="V191">_FV(A191,"Beta")</f>
        <v>1.4117</v>
      </c>
      <c r="W191" s="6" cm="1">
        <f t="array" ref="W191">_FV(A191,"Market cap",TRUE)</f>
        <v>233523300000</v>
      </c>
      <c r="X191" s="22" cm="1">
        <f t="array" ref="X191">_FV(A191,"Volume")</f>
        <v>30034434</v>
      </c>
      <c r="Y191" s="22" cm="1">
        <f t="array" ref="Y191">_FV(A191,"Volume average",TRUE)</f>
        <v>18927668</v>
      </c>
      <c r="Z191" s="22" cm="1">
        <f t="array" ref="Z191">_FV(A191,"Shares outstanding",TRUE)</f>
        <v>4233563000</v>
      </c>
    </row>
    <row r="192" spans="1:26" x14ac:dyDescent="0.25">
      <c r="A192" s="3" t="e" vm="210">
        <v>#VALUE!</v>
      </c>
      <c r="B192" t="str" cm="1">
        <f t="array" ref="B192">_FV(A192,"Official name",TRUE)</f>
        <v>F5 NETWORKS, INC.</v>
      </c>
      <c r="C192" t="str" cm="1">
        <f t="array" ref="C192">"$"&amp;_FV(A192,"Ticker symbol",TRUE)</f>
        <v>$FFIV</v>
      </c>
      <c r="D192" s="1" t="str" cm="1">
        <f t="array" ref="D192">_FV(A192,"Exchange abbreviation",TRUE)</f>
        <v>XNAS</v>
      </c>
      <c r="E192" s="1" t="str" cm="1">
        <f t="array" ref="E192">_FV(A192,"Industry")</f>
        <v>Software &amp; IT Services</v>
      </c>
      <c r="F192" s="1" t="str" cm="1">
        <f t="array" ref="F192">_FV(A192,"Headquarters")</f>
        <v>801 5Th Avenue, SEATTLE, WA, 98104 US</v>
      </c>
      <c r="G192" s="6" cm="1">
        <f t="array" ref="G192">_FV(A192,"Price")</f>
        <v>204.58</v>
      </c>
      <c r="H192" s="6" cm="1">
        <f t="array" ref="H192">_FV(A192,"Price (Extended hours)",TRUE)</f>
        <v>204.6</v>
      </c>
      <c r="I192" s="6" cm="1">
        <f t="array" ref="I192">_FV(A192,"Change")</f>
        <v>-3.83</v>
      </c>
      <c r="J192" s="15" cm="1">
        <f t="array" ref="J192">_FV(A192,"Change (%)",TRUE)</f>
        <v>-1.8376999999999998E-2</v>
      </c>
      <c r="K192" s="6" cm="1">
        <f t="array" ref="K192">_FV(A192,"Change (Extended hours)",TRUE)</f>
        <v>0.02</v>
      </c>
      <c r="L192" s="5" cm="1">
        <f t="array" ref="L192">_FV(A192,"Change % (Extended hours)",TRUE)</f>
        <v>9.7759999999999999E-5</v>
      </c>
      <c r="M192" s="6" cm="1">
        <f t="array" ref="M192">_FV(A192,"Open")</f>
        <v>206.83</v>
      </c>
      <c r="N192" s="6" cm="1">
        <f t="array" ref="N192">_FV(A192,"Previous close",TRUE)</f>
        <v>208.41</v>
      </c>
      <c r="O192" s="6" cm="1">
        <f t="array" ref="O192">_FV(A192,"Low")</f>
        <v>203.89</v>
      </c>
      <c r="P192" s="6">
        <f t="shared" si="4"/>
        <v>206.13499999999999</v>
      </c>
      <c r="Q192" s="6" cm="1">
        <f t="array" ref="Q192">_FV(A192,"High")</f>
        <v>208.38</v>
      </c>
      <c r="R192" s="6" cm="1">
        <f t="array" ref="R192">_FV(A192,"52 week low",TRUE)</f>
        <v>116.79</v>
      </c>
      <c r="S192" s="6">
        <f t="shared" si="5"/>
        <v>166.47</v>
      </c>
      <c r="T192" s="6" cm="1">
        <f t="array" ref="T192">_FV(A192,"52 week high",TRUE)</f>
        <v>216.15</v>
      </c>
      <c r="U192" s="1" cm="1">
        <f t="array" ref="U192">_FV(A192,"P/E",TRUE)</f>
        <v>43.263300000000001</v>
      </c>
      <c r="V192" s="7" cm="1">
        <f t="array" ref="V192">_FV(A192,"Beta")</f>
        <v>1.0439000000000001</v>
      </c>
      <c r="W192" s="6" cm="1">
        <f t="array" ref="W192">_FV(A192,"Market cap",TRUE)</f>
        <v>12338680000</v>
      </c>
      <c r="X192" s="22" cm="1">
        <f t="array" ref="X192">_FV(A192,"Volume")</f>
        <v>732710</v>
      </c>
      <c r="Y192" s="22" cm="1">
        <f t="array" ref="Y192">_FV(A192,"Volume average",TRUE)</f>
        <v>391785</v>
      </c>
      <c r="Z192" s="22" cm="1">
        <f t="array" ref="Z192">_FV(A192,"Shares outstanding",TRUE)</f>
        <v>60312250</v>
      </c>
    </row>
    <row r="193" spans="1:26" x14ac:dyDescent="0.25">
      <c r="A193" s="3" t="e" vm="211">
        <v>#VALUE!</v>
      </c>
      <c r="B193" t="str" cm="1">
        <f t="array" ref="B193">_FV(A193,"Official name",TRUE)</f>
        <v>FACEBOOK, INC.</v>
      </c>
      <c r="C193" t="str" cm="1">
        <f t="array" ref="C193">"$"&amp;_FV(A193,"Ticker symbol",TRUE)</f>
        <v>$FB</v>
      </c>
      <c r="D193" s="1" t="str" cm="1">
        <f t="array" ref="D193">_FV(A193,"Exchange abbreviation",TRUE)</f>
        <v>XNAS</v>
      </c>
      <c r="E193" s="1" t="str" cm="1">
        <f t="array" ref="E193">_FV(A193,"Industry")</f>
        <v>Software &amp; IT Services</v>
      </c>
      <c r="F193" s="1" t="str" cm="1">
        <f t="array" ref="F193">_FV(A193,"Headquarters")</f>
        <v>1601 Willow Rd, MENLO PARK, CA, 94025-1452 US</v>
      </c>
      <c r="G193" s="6" cm="1">
        <f t="array" ref="G193">_FV(A193,"Price")</f>
        <v>364.72</v>
      </c>
      <c r="H193" s="6" cm="1">
        <f t="array" ref="H193">_FV(A193,"Price (Extended hours)",TRUE)</f>
        <v>363</v>
      </c>
      <c r="I193" s="6" cm="1">
        <f t="array" ref="I193">_FV(A193,"Change")</f>
        <v>-8.34</v>
      </c>
      <c r="J193" s="15" cm="1">
        <f t="array" ref="J193">_FV(A193,"Change (%)",TRUE)</f>
        <v>-2.2355999999999997E-2</v>
      </c>
      <c r="K193" s="6" cm="1">
        <f t="array" ref="K193">_FV(A193,"Change (Extended hours)",TRUE)</f>
        <v>-1.72</v>
      </c>
      <c r="L193" s="5" cm="1">
        <f t="array" ref="L193">_FV(A193,"Change % (Extended hours)",TRUE)</f>
        <v>-4.7160000000000006E-3</v>
      </c>
      <c r="M193" s="6" cm="1">
        <f t="array" ref="M193">_FV(A193,"Open")</f>
        <v>371.40499999999997</v>
      </c>
      <c r="N193" s="6" cm="1">
        <f t="array" ref="N193">_FV(A193,"Previous close",TRUE)</f>
        <v>373.06</v>
      </c>
      <c r="O193" s="6" cm="1">
        <f t="array" ref="O193">_FV(A193,"Low")</f>
        <v>361.59</v>
      </c>
      <c r="P193" s="6">
        <f t="shared" si="4"/>
        <v>366.5</v>
      </c>
      <c r="Q193" s="6" cm="1">
        <f t="array" ref="Q193">_FV(A193,"High")</f>
        <v>371.41</v>
      </c>
      <c r="R193" s="6" cm="1">
        <f t="array" ref="R193">_FV(A193,"52 week low",TRUE)</f>
        <v>244.13</v>
      </c>
      <c r="S193" s="6">
        <f t="shared" si="5"/>
        <v>314.23</v>
      </c>
      <c r="T193" s="6" cm="1">
        <f t="array" ref="T193">_FV(A193,"52 week high",TRUE)</f>
        <v>384.33</v>
      </c>
      <c r="U193" s="1" cm="1">
        <f t="array" ref="U193">_FV(A193,"P/E",TRUE)</f>
        <v>27.665600000000001</v>
      </c>
      <c r="V193" s="7" cm="1">
        <f t="array" ref="V193">_FV(A193,"Beta")</f>
        <v>1.3031999999999999</v>
      </c>
      <c r="W193" s="6" cm="1">
        <f t="array" ref="W193">_FV(A193,"Market cap",TRUE)</f>
        <v>1028308000000</v>
      </c>
      <c r="X193" s="22" cm="1">
        <f t="array" ref="X193">_FV(A193,"Volume")</f>
        <v>26298966</v>
      </c>
      <c r="Y193" s="22" cm="1">
        <f t="array" ref="Y193">_FV(A193,"Volume average",TRUE)</f>
        <v>10863296</v>
      </c>
      <c r="Z193" s="22" cm="1">
        <f t="array" ref="Z193">_FV(A193,"Shares outstanding",TRUE)</f>
        <v>2819445000</v>
      </c>
    </row>
    <row r="194" spans="1:26" x14ac:dyDescent="0.25">
      <c r="A194" s="3" t="e" vm="212">
        <v>#VALUE!</v>
      </c>
      <c r="B194" t="str" cm="1">
        <f t="array" ref="B194">_FV(A194,"Official name",TRUE)</f>
        <v>Fastenal Company</v>
      </c>
      <c r="C194" t="str" cm="1">
        <f t="array" ref="C194">"$"&amp;_FV(A194,"Ticker symbol",TRUE)</f>
        <v>$FAST</v>
      </c>
      <c r="D194" s="1" t="str" cm="1">
        <f t="array" ref="D194">_FV(A194,"Exchange abbreviation",TRUE)</f>
        <v>XNAS</v>
      </c>
      <c r="E194" s="1" t="str" cm="1">
        <f t="array" ref="E194">_FV(A194,"Industry")</f>
        <v>Machinery, Equipment &amp; Components</v>
      </c>
      <c r="F194" s="1" t="str" cm="1">
        <f t="array" ref="F194">_FV(A194,"Headquarters")</f>
        <v>2001 Theurer Blvd, WINONA, MN, 55987-1500 US</v>
      </c>
      <c r="G194" s="6" cm="1">
        <f t="array" ref="G194">_FV(A194,"Price")</f>
        <v>52.96</v>
      </c>
      <c r="H194" s="6" cm="1">
        <f t="array" ref="H194">_FV(A194,"Price (Extended hours)",TRUE)</f>
        <v>52.93</v>
      </c>
      <c r="I194" s="6" cm="1">
        <f t="array" ref="I194">_FV(A194,"Change")</f>
        <v>-0.55000000000000004</v>
      </c>
      <c r="J194" s="15" cm="1">
        <f t="array" ref="J194">_FV(A194,"Change (%)",TRUE)</f>
        <v>-1.0278000000000001E-2</v>
      </c>
      <c r="K194" s="6" cm="1">
        <f t="array" ref="K194">_FV(A194,"Change (Extended hours)",TRUE)</f>
        <v>-0.03</v>
      </c>
      <c r="L194" s="5" cm="1">
        <f t="array" ref="L194">_FV(A194,"Change % (Extended hours)",TRUE)</f>
        <v>-5.6649999999999995E-4</v>
      </c>
      <c r="M194" s="6" cm="1">
        <f t="array" ref="M194">_FV(A194,"Open")</f>
        <v>53.03</v>
      </c>
      <c r="N194" s="6" cm="1">
        <f t="array" ref="N194">_FV(A194,"Previous close",TRUE)</f>
        <v>53.51</v>
      </c>
      <c r="O194" s="6" cm="1">
        <f t="array" ref="O194">_FV(A194,"Low")</f>
        <v>52.76</v>
      </c>
      <c r="P194" s="6">
        <f t="shared" si="4"/>
        <v>52.93</v>
      </c>
      <c r="Q194" s="6" cm="1">
        <f t="array" ref="Q194">_FV(A194,"High")</f>
        <v>53.1</v>
      </c>
      <c r="R194" s="6" cm="1">
        <f t="array" ref="R194">_FV(A194,"52 week low",TRUE)</f>
        <v>42.225700000000003</v>
      </c>
      <c r="S194" s="6">
        <f t="shared" si="5"/>
        <v>49.307850000000002</v>
      </c>
      <c r="T194" s="6" cm="1">
        <f t="array" ref="T194">_FV(A194,"52 week high",TRUE)</f>
        <v>56.39</v>
      </c>
      <c r="U194" s="1" cm="1">
        <f t="array" ref="U194">_FV(A194,"P/E",TRUE)</f>
        <v>35.544199999999996</v>
      </c>
      <c r="V194" s="7" cm="1">
        <f t="array" ref="V194">_FV(A194,"Beta")</f>
        <v>1.2626999999999999</v>
      </c>
      <c r="W194" s="6" cm="1">
        <f t="array" ref="W194">_FV(A194,"Market cap",TRUE)</f>
        <v>30438200000</v>
      </c>
      <c r="X194" s="22" cm="1">
        <f t="array" ref="X194">_FV(A194,"Volume")</f>
        <v>5437321</v>
      </c>
      <c r="Y194" s="22" cm="1">
        <f t="array" ref="Y194">_FV(A194,"Volume average",TRUE)</f>
        <v>2435497</v>
      </c>
      <c r="Z194" s="22" cm="1">
        <f t="array" ref="Z194">_FV(A194,"Shares outstanding",TRUE)</f>
        <v>574739400</v>
      </c>
    </row>
    <row r="195" spans="1:26" x14ac:dyDescent="0.25">
      <c r="A195" s="3" t="e" vm="213">
        <v>#VALUE!</v>
      </c>
      <c r="B195" t="str" cm="1">
        <f t="array" ref="B195">_FV(A195,"Official name",TRUE)</f>
        <v>FEDERAL REALTY INVESTMENT TRUST</v>
      </c>
      <c r="C195" t="str" cm="1">
        <f t="array" ref="C195">"$"&amp;_FV(A195,"Ticker symbol",TRUE)</f>
        <v>$FRT</v>
      </c>
      <c r="D195" s="1" t="str" cm="1">
        <f t="array" ref="D195">_FV(A195,"Exchange abbreviation",TRUE)</f>
        <v>XNYS</v>
      </c>
      <c r="E195" s="1" t="str" cm="1">
        <f t="array" ref="E195">_FV(A195,"Industry")</f>
        <v>Residential &amp; Commercial REIT</v>
      </c>
      <c r="F195" s="1" t="str" cm="1">
        <f t="array" ref="F195">_FV(A195,"Headquarters")</f>
        <v>909 ROSE AVENUE, SUITE 200, NORTH BETHESDA, MD, 20852 US</v>
      </c>
      <c r="G195" s="6" cm="1">
        <f t="array" ref="G195">_FV(A195,"Price")</f>
        <v>119.3</v>
      </c>
      <c r="H195" s="6" cm="1">
        <f t="array" ref="H195">_FV(A195,"Price (Extended hours)",TRUE)</f>
        <v>119.2975</v>
      </c>
      <c r="I195" s="6" cm="1">
        <f t="array" ref="I195">_FV(A195,"Change")</f>
        <v>-1.32</v>
      </c>
      <c r="J195" s="15" cm="1">
        <f t="array" ref="J195">_FV(A195,"Change (%)",TRUE)</f>
        <v>-1.0943000000000001E-2</v>
      </c>
      <c r="K195" s="6" cm="1">
        <f t="array" ref="K195">_FV(A195,"Change (Extended hours)",TRUE)</f>
        <v>-2.5000000000000001E-3</v>
      </c>
      <c r="L195" s="5" cm="1">
        <f t="array" ref="L195">_FV(A195,"Change % (Extended hours)",TRUE)</f>
        <v>-2.0960000000000003E-5</v>
      </c>
      <c r="M195" s="6" cm="1">
        <f t="array" ref="M195">_FV(A195,"Open")</f>
        <v>120.27</v>
      </c>
      <c r="N195" s="6" cm="1">
        <f t="array" ref="N195">_FV(A195,"Previous close",TRUE)</f>
        <v>120.62</v>
      </c>
      <c r="O195" s="6" cm="1">
        <f t="array" ref="O195">_FV(A195,"Low")</f>
        <v>118.85</v>
      </c>
      <c r="P195" s="6">
        <f t="shared" si="4"/>
        <v>120.16</v>
      </c>
      <c r="Q195" s="6" cm="1">
        <f t="array" ref="Q195">_FV(A195,"High")</f>
        <v>121.47</v>
      </c>
      <c r="R195" s="6" cm="1">
        <f t="array" ref="R195">_FV(A195,"52 week low",TRUE)</f>
        <v>67.010000000000005</v>
      </c>
      <c r="S195" s="6">
        <f t="shared" si="5"/>
        <v>96.004999999999995</v>
      </c>
      <c r="T195" s="6" cm="1">
        <f t="array" ref="T195">_FV(A195,"52 week high",TRUE)</f>
        <v>125</v>
      </c>
      <c r="U195" s="1" cm="1">
        <f t="array" ref="U195">_FV(A195,"P/E",TRUE)</f>
        <v>61.004800000000003</v>
      </c>
      <c r="V195" s="7" cm="1">
        <f t="array" ref="V195">_FV(A195,"Beta")</f>
        <v>1.1692</v>
      </c>
      <c r="W195" s="6" cm="1">
        <f t="array" ref="W195">_FV(A195,"Market cap",TRUE)</f>
        <v>9277739000</v>
      </c>
      <c r="X195" s="22" cm="1">
        <f t="array" ref="X195">_FV(A195,"Volume")</f>
        <v>822808</v>
      </c>
      <c r="Y195" s="22" cm="1">
        <f t="array" ref="Y195">_FV(A195,"Volume average",TRUE)</f>
        <v>365931</v>
      </c>
      <c r="Z195" s="22" cm="1">
        <f t="array" ref="Z195">_FV(A195,"Shares outstanding",TRUE)</f>
        <v>77768140</v>
      </c>
    </row>
    <row r="196" spans="1:26" x14ac:dyDescent="0.25">
      <c r="A196" s="3" t="e" vm="214">
        <v>#VALUE!</v>
      </c>
      <c r="B196" t="str" cm="1">
        <f t="array" ref="B196">_FV(A196,"Official name",TRUE)</f>
        <v>FEDEX CORPORATION</v>
      </c>
      <c r="C196" t="str" cm="1">
        <f t="array" ref="C196">"$"&amp;_FV(A196,"Ticker symbol",TRUE)</f>
        <v>$FDX</v>
      </c>
      <c r="D196" s="1" t="str" cm="1">
        <f t="array" ref="D196">_FV(A196,"Exchange abbreviation",TRUE)</f>
        <v>XNYS</v>
      </c>
      <c r="E196" s="1" t="str" cm="1">
        <f t="array" ref="E196">_FV(A196,"Industry")</f>
        <v>Freight &amp; Logistics Services</v>
      </c>
      <c r="F196" s="1" t="str" cm="1">
        <f t="array" ref="F196">_FV(A196,"Headquarters")</f>
        <v>942 Shady Grove Rd S, MEMPHIS, TN, 38120-4117 US</v>
      </c>
      <c r="G196" s="6" cm="1">
        <f t="array" ref="G196">_FV(A196,"Price")</f>
        <v>255.22</v>
      </c>
      <c r="H196" s="6" cm="1">
        <f t="array" ref="H196">_FV(A196,"Price (Extended hours)",TRUE)</f>
        <v>255.01</v>
      </c>
      <c r="I196" s="6" cm="1">
        <f t="array" ref="I196">_FV(A196,"Change")</f>
        <v>-3.16</v>
      </c>
      <c r="J196" s="15" cm="1">
        <f t="array" ref="J196">_FV(A196,"Change (%)",TRUE)</f>
        <v>-1.2230000000000001E-2</v>
      </c>
      <c r="K196" s="6" cm="1">
        <f t="array" ref="K196">_FV(A196,"Change (Extended hours)",TRUE)</f>
        <v>-0.21</v>
      </c>
      <c r="L196" s="5" cm="1">
        <f t="array" ref="L196">_FV(A196,"Change % (Extended hours)",TRUE)</f>
        <v>-8.2280000000000005E-4</v>
      </c>
      <c r="M196" s="6" cm="1">
        <f t="array" ref="M196">_FV(A196,"Open")</f>
        <v>255.4</v>
      </c>
      <c r="N196" s="6" cm="1">
        <f t="array" ref="N196">_FV(A196,"Previous close",TRUE)</f>
        <v>258.38</v>
      </c>
      <c r="O196" s="6" cm="1">
        <f t="array" ref="O196">_FV(A196,"Low")</f>
        <v>254.09</v>
      </c>
      <c r="P196" s="6">
        <f t="shared" si="4"/>
        <v>255.89999999999998</v>
      </c>
      <c r="Q196" s="6" cm="1">
        <f t="array" ref="Q196">_FV(A196,"High")</f>
        <v>257.70999999999998</v>
      </c>
      <c r="R196" s="6" cm="1">
        <f t="array" ref="R196">_FV(A196,"52 week low",TRUE)</f>
        <v>230.27</v>
      </c>
      <c r="S196" s="6">
        <f t="shared" si="5"/>
        <v>275.08499999999998</v>
      </c>
      <c r="T196" s="6" cm="1">
        <f t="array" ref="T196">_FV(A196,"52 week high",TRUE)</f>
        <v>319.89999999999998</v>
      </c>
      <c r="U196" s="1" cm="1">
        <f t="array" ref="U196">_FV(A196,"P/E",TRUE)</f>
        <v>14.0261</v>
      </c>
      <c r="V196" s="7" cm="1">
        <f t="array" ref="V196">_FV(A196,"Beta")</f>
        <v>1.2383999999999999</v>
      </c>
      <c r="W196" s="6" cm="1">
        <f t="array" ref="W196">_FV(A196,"Market cap",TRUE)</f>
        <v>67937250000</v>
      </c>
      <c r="X196" s="22" cm="1">
        <f t="array" ref="X196">_FV(A196,"Volume")</f>
        <v>3087078</v>
      </c>
      <c r="Y196" s="22" cm="1">
        <f t="array" ref="Y196">_FV(A196,"Volume average",TRUE)</f>
        <v>1980286</v>
      </c>
      <c r="Z196" s="22" cm="1">
        <f t="array" ref="Z196">_FV(A196,"Shares outstanding",TRUE)</f>
        <v>266190900</v>
      </c>
    </row>
    <row r="197" spans="1:26" x14ac:dyDescent="0.25">
      <c r="A197" s="3" t="e" vm="215">
        <v>#VALUE!</v>
      </c>
      <c r="B197" t="str" cm="1">
        <f t="array" ref="B197">_FV(A197,"Official name",TRUE)</f>
        <v>FIDELITY NATIONAL INFORMATION SERVICES, INC.</v>
      </c>
      <c r="C197" t="str" cm="1">
        <f t="array" ref="C197">"$"&amp;_FV(A197,"Ticker symbol",TRUE)</f>
        <v>$FIS</v>
      </c>
      <c r="D197" s="1" t="str" cm="1">
        <f t="array" ref="D197">_FV(A197,"Exchange abbreviation",TRUE)</f>
        <v>XNYS</v>
      </c>
      <c r="E197" s="1" t="str" cm="1">
        <f t="array" ref="E197">_FV(A197,"Industry")</f>
        <v>Financial Technology (Fintech) &amp; Infrastructure</v>
      </c>
      <c r="F197" s="1" t="str" cm="1">
        <f t="array" ref="F197">_FV(A197,"Headquarters")</f>
        <v>601 Riverside Ave, JACKSONVILLE, FL, 32204-2901 US</v>
      </c>
      <c r="G197" s="6" cm="1">
        <f t="array" ref="G197">_FV(A197,"Price")</f>
        <v>123.73</v>
      </c>
      <c r="H197" s="6" cm="1">
        <f t="array" ref="H197">_FV(A197,"Price (Extended hours)",TRUE)</f>
        <v>123.73</v>
      </c>
      <c r="I197" s="6" cm="1">
        <f t="array" ref="I197">_FV(A197,"Change")</f>
        <v>-1.67</v>
      </c>
      <c r="J197" s="15" cm="1">
        <f t="array" ref="J197">_FV(A197,"Change (%)",TRUE)</f>
        <v>-1.3317000000000001E-2</v>
      </c>
      <c r="K197" s="6" cm="1">
        <f t="array" ref="K197">_FV(A197,"Change (Extended hours)",TRUE)</f>
        <v>0</v>
      </c>
      <c r="L197" s="5" cm="1">
        <f t="array" ref="L197">_FV(A197,"Change % (Extended hours)",TRUE)</f>
        <v>0</v>
      </c>
      <c r="M197" s="6" cm="1">
        <f t="array" ref="M197">_FV(A197,"Open")</f>
        <v>124.65</v>
      </c>
      <c r="N197" s="6" cm="1">
        <f t="array" ref="N197">_FV(A197,"Previous close",TRUE)</f>
        <v>125.4</v>
      </c>
      <c r="O197" s="6" cm="1">
        <f t="array" ref="O197">_FV(A197,"Low")</f>
        <v>123.06</v>
      </c>
      <c r="P197" s="6">
        <f t="shared" si="4"/>
        <v>124.125</v>
      </c>
      <c r="Q197" s="6" cm="1">
        <f t="array" ref="Q197">_FV(A197,"High")</f>
        <v>125.19</v>
      </c>
      <c r="R197" s="6" cm="1">
        <f t="array" ref="R197">_FV(A197,"52 week low",TRUE)</f>
        <v>120.17</v>
      </c>
      <c r="S197" s="6">
        <f t="shared" si="5"/>
        <v>138.065</v>
      </c>
      <c r="T197" s="6" cm="1">
        <f t="array" ref="T197">_FV(A197,"52 week high",TRUE)</f>
        <v>155.96</v>
      </c>
      <c r="U197" s="1" cm="1">
        <f t="array" ref="U197">_FV(A197,"P/E",TRUE)</f>
        <v>878.08979999999997</v>
      </c>
      <c r="V197" s="7" cm="1">
        <f t="array" ref="V197">_FV(A197,"Beta")</f>
        <v>0.81730000000000003</v>
      </c>
      <c r="W197" s="6" cm="1">
        <f t="array" ref="W197">_FV(A197,"Market cap",TRUE)</f>
        <v>76426880000</v>
      </c>
      <c r="X197" s="22" cm="1">
        <f t="array" ref="X197">_FV(A197,"Volume")</f>
        <v>4251771</v>
      </c>
      <c r="Y197" s="22" cm="1">
        <f t="array" ref="Y197">_FV(A197,"Volume average",TRUE)</f>
        <v>3838385</v>
      </c>
      <c r="Z197" s="22" cm="1">
        <f t="array" ref="Z197">_FV(A197,"Shares outstanding",TRUE)</f>
        <v>617690700</v>
      </c>
    </row>
    <row r="198" spans="1:26" x14ac:dyDescent="0.25">
      <c r="A198" s="3" t="e" vm="216">
        <v>#VALUE!</v>
      </c>
      <c r="B198" t="str" cm="1">
        <f t="array" ref="B198">_FV(A198,"Official name",TRUE)</f>
        <v>FIFTH THIRD BANCORP</v>
      </c>
      <c r="C198" t="str" cm="1">
        <f t="array" ref="C198">"$"&amp;_FV(A198,"Ticker symbol",TRUE)</f>
        <v>$FITB</v>
      </c>
      <c r="D198" s="1" t="str" cm="1">
        <f t="array" ref="D198">_FV(A198,"Exchange abbreviation",TRUE)</f>
        <v>XNAS</v>
      </c>
      <c r="E198" s="1" t="str" cm="1">
        <f t="array" ref="E198">_FV(A198,"Industry")</f>
        <v>Banking Services</v>
      </c>
      <c r="F198" s="1" t="str" cm="1">
        <f t="array" ref="F198">_FV(A198,"Headquarters")</f>
        <v>38 Fountain Square Plz, CINCINNATI, OH, 45202-3102 US</v>
      </c>
      <c r="G198" s="6" cm="1">
        <f t="array" ref="G198">_FV(A198,"Price")</f>
        <v>40.119999999999997</v>
      </c>
      <c r="H198" s="6" cm="1">
        <f t="array" ref="H198">_FV(A198,"Price (Extended hours)",TRUE)</f>
        <v>40.19</v>
      </c>
      <c r="I198" s="6" cm="1">
        <f t="array" ref="I198">_FV(A198,"Change")</f>
        <v>-0.28000000000000003</v>
      </c>
      <c r="J198" s="15" cm="1">
        <f t="array" ref="J198">_FV(A198,"Change (%)",TRUE)</f>
        <v>-6.9310000000000005E-3</v>
      </c>
      <c r="K198" s="6" cm="1">
        <f t="array" ref="K198">_FV(A198,"Change (Extended hours)",TRUE)</f>
        <v>7.0000000000000007E-2</v>
      </c>
      <c r="L198" s="5" cm="1">
        <f t="array" ref="L198">_FV(A198,"Change % (Extended hours)",TRUE)</f>
        <v>1.7449999999999998E-3</v>
      </c>
      <c r="M198" s="6" cm="1">
        <f t="array" ref="M198">_FV(A198,"Open")</f>
        <v>40.15</v>
      </c>
      <c r="N198" s="6" cm="1">
        <f t="array" ref="N198">_FV(A198,"Previous close",TRUE)</f>
        <v>40.4</v>
      </c>
      <c r="O198" s="6" cm="1">
        <f t="array" ref="O198">_FV(A198,"Low")</f>
        <v>39.96</v>
      </c>
      <c r="P198" s="6">
        <f t="shared" ref="P198:P261" si="6">AVERAGE(O198,Q198)</f>
        <v>40.370000000000005</v>
      </c>
      <c r="Q198" s="6" cm="1">
        <f t="array" ref="Q198">_FV(A198,"High")</f>
        <v>40.78</v>
      </c>
      <c r="R198" s="6" cm="1">
        <f t="array" ref="R198">_FV(A198,"52 week low",TRUE)</f>
        <v>19.32</v>
      </c>
      <c r="S198" s="6">
        <f t="shared" ref="S198:S261" si="7">AVERAGE(R198,T198)</f>
        <v>31.19</v>
      </c>
      <c r="T198" s="6" cm="1">
        <f t="array" ref="T198">_FV(A198,"52 week high",TRUE)</f>
        <v>43.06</v>
      </c>
      <c r="U198" s="1" cm="1">
        <f t="array" ref="U198">_FV(A198,"P/E",TRUE)</f>
        <v>11.7784</v>
      </c>
      <c r="V198" s="7" cm="1">
        <f t="array" ref="V198">_FV(A198,"Beta")</f>
        <v>1.5671999999999999</v>
      </c>
      <c r="W198" s="6" cm="1">
        <f t="array" ref="W198">_FV(A198,"Market cap",TRUE)</f>
        <v>27711620000</v>
      </c>
      <c r="X198" s="22" cm="1">
        <f t="array" ref="X198">_FV(A198,"Volume")</f>
        <v>12714833</v>
      </c>
      <c r="Y198" s="22" cm="1">
        <f t="array" ref="Y198">_FV(A198,"Volume average",TRUE)</f>
        <v>4588737</v>
      </c>
      <c r="Z198" s="22" cm="1">
        <f t="array" ref="Z198">_FV(A198,"Shares outstanding",TRUE)</f>
        <v>690718300</v>
      </c>
    </row>
    <row r="199" spans="1:26" x14ac:dyDescent="0.25">
      <c r="A199" s="3" t="e" vm="217">
        <v>#VALUE!</v>
      </c>
      <c r="B199" t="str" cm="1">
        <f t="array" ref="B199">_FV(A199,"Official name",TRUE)</f>
        <v>FIRSTENERGY CORP.</v>
      </c>
      <c r="C199" t="str" cm="1">
        <f t="array" ref="C199">"$"&amp;_FV(A199,"Ticker symbol",TRUE)</f>
        <v>$FE</v>
      </c>
      <c r="D199" s="1" t="str" cm="1">
        <f t="array" ref="D199">_FV(A199,"Exchange abbreviation",TRUE)</f>
        <v>XNYS</v>
      </c>
      <c r="E199" s="1" t="str" cm="1">
        <f t="array" ref="E199">_FV(A199,"Industry")</f>
        <v>Electrical Utilities &amp; IPPs</v>
      </c>
      <c r="F199" s="1" t="str" cm="1">
        <f t="array" ref="F199">_FV(A199,"Headquarters")</f>
        <v>76 S Main St, AKRON, OH, 44308-1890 US</v>
      </c>
      <c r="G199" s="6" cm="1">
        <f t="array" ref="G199">_FV(A199,"Price")</f>
        <v>36.729999999999997</v>
      </c>
      <c r="H199" s="6" cm="1">
        <f t="array" ref="H199">_FV(A199,"Price (Extended hours)",TRUE)</f>
        <v>36.729999999999997</v>
      </c>
      <c r="I199" s="6" cm="1">
        <f t="array" ref="I199">_FV(A199,"Change")</f>
        <v>-0.57999999999999996</v>
      </c>
      <c r="J199" s="15" cm="1">
        <f t="array" ref="J199">_FV(A199,"Change (%)",TRUE)</f>
        <v>-1.5545E-2</v>
      </c>
      <c r="K199" s="6" cm="1">
        <f t="array" ref="K199">_FV(A199,"Change (Extended hours)",TRUE)</f>
        <v>0</v>
      </c>
      <c r="L199" s="5" cm="1">
        <f t="array" ref="L199">_FV(A199,"Change % (Extended hours)",TRUE)</f>
        <v>0</v>
      </c>
      <c r="M199" s="6" cm="1">
        <f t="array" ref="M199">_FV(A199,"Open")</f>
        <v>37.31</v>
      </c>
      <c r="N199" s="6" cm="1">
        <f t="array" ref="N199">_FV(A199,"Previous close",TRUE)</f>
        <v>37.31</v>
      </c>
      <c r="O199" s="6" cm="1">
        <f t="array" ref="O199">_FV(A199,"Low")</f>
        <v>36.625</v>
      </c>
      <c r="P199" s="6">
        <f t="shared" si="6"/>
        <v>37.212499999999999</v>
      </c>
      <c r="Q199" s="6" cm="1">
        <f t="array" ref="Q199">_FV(A199,"High")</f>
        <v>37.799999999999997</v>
      </c>
      <c r="R199" s="6" cm="1">
        <f t="array" ref="R199">_FV(A199,"52 week low",TRUE)</f>
        <v>26.164999999999999</v>
      </c>
      <c r="S199" s="6">
        <f t="shared" si="7"/>
        <v>33.052499999999995</v>
      </c>
      <c r="T199" s="6" cm="1">
        <f t="array" ref="T199">_FV(A199,"52 week high",TRUE)</f>
        <v>39.94</v>
      </c>
      <c r="U199" s="1" cm="1">
        <f t="array" ref="U199">_FV(A199,"P/E",TRUE)</f>
        <v>19.037700000000001</v>
      </c>
      <c r="V199" s="7" cm="1">
        <f t="array" ref="V199">_FV(A199,"Beta")</f>
        <v>0.24249999999999999</v>
      </c>
      <c r="W199" s="6" cm="1">
        <f t="array" ref="W199">_FV(A199,"Market cap",TRUE)</f>
        <v>19988230000</v>
      </c>
      <c r="X199" s="22" cm="1">
        <f t="array" ref="X199">_FV(A199,"Volume")</f>
        <v>6896073</v>
      </c>
      <c r="Y199" s="22" cm="1">
        <f t="array" ref="Y199">_FV(A199,"Volume average",TRUE)</f>
        <v>2458312</v>
      </c>
      <c r="Z199" s="22" cm="1">
        <f t="array" ref="Z199">_FV(A199,"Shares outstanding",TRUE)</f>
        <v>544193700</v>
      </c>
    </row>
    <row r="200" spans="1:26" x14ac:dyDescent="0.25">
      <c r="A200" s="3" t="e" vm="218">
        <v>#VALUE!</v>
      </c>
      <c r="B200" t="str" cm="1">
        <f t="array" ref="B200">_FV(A200,"Official name",TRUE)</f>
        <v>FIRST REPUBLIC BANK</v>
      </c>
      <c r="C200" t="str" cm="1">
        <f t="array" ref="C200">"$"&amp;_FV(A200,"Ticker symbol",TRUE)</f>
        <v>$FRC</v>
      </c>
      <c r="D200" s="1" t="str" cm="1">
        <f t="array" ref="D200">_FV(A200,"Exchange abbreviation",TRUE)</f>
        <v>XNYS</v>
      </c>
      <c r="E200" s="1" t="str" cm="1">
        <f t="array" ref="E200">_FV(A200,"Industry")</f>
        <v>Banking Services</v>
      </c>
      <c r="F200" s="1" t="str" cm="1">
        <f t="array" ref="F200">_FV(A200,"Headquarters")</f>
        <v>111 Pine St, SAN FRANCISCO, CA, 94111-5602 US</v>
      </c>
      <c r="G200" s="6" cm="1">
        <f t="array" ref="G200">_FV(A200,"Price")</f>
        <v>200.04</v>
      </c>
      <c r="H200" s="6" cm="1">
        <f t="array" ref="H200">_FV(A200,"Price (Extended hours)",TRUE)</f>
        <v>200.7038</v>
      </c>
      <c r="I200" s="6" cm="1">
        <f t="array" ref="I200">_FV(A200,"Change")</f>
        <v>-0.88</v>
      </c>
      <c r="J200" s="15" cm="1">
        <f t="array" ref="J200">_FV(A200,"Change (%)",TRUE)</f>
        <v>-4.3800000000000002E-3</v>
      </c>
      <c r="K200" s="6" cm="1">
        <f t="array" ref="K200">_FV(A200,"Change (Extended hours)",TRUE)</f>
        <v>0.66379999999999995</v>
      </c>
      <c r="L200" s="5" cm="1">
        <f t="array" ref="L200">_FV(A200,"Change % (Extended hours)",TRUE)</f>
        <v>3.3179999999999998E-3</v>
      </c>
      <c r="M200" s="6" cm="1">
        <f t="array" ref="M200">_FV(A200,"Open")</f>
        <v>201.75</v>
      </c>
      <c r="N200" s="6" cm="1">
        <f t="array" ref="N200">_FV(A200,"Previous close",TRUE)</f>
        <v>200.92</v>
      </c>
      <c r="O200" s="6" cm="1">
        <f t="array" ref="O200">_FV(A200,"Low")</f>
        <v>199.51</v>
      </c>
      <c r="P200" s="6">
        <f t="shared" si="6"/>
        <v>201.745</v>
      </c>
      <c r="Q200" s="6" cm="1">
        <f t="array" ref="Q200">_FV(A200,"High")</f>
        <v>203.98</v>
      </c>
      <c r="R200" s="6" cm="1">
        <f t="array" ref="R200">_FV(A200,"52 week low",TRUE)</f>
        <v>100.38</v>
      </c>
      <c r="S200" s="6">
        <f t="shared" si="7"/>
        <v>152.53</v>
      </c>
      <c r="T200" s="6" cm="1">
        <f t="array" ref="T200">_FV(A200,"52 week high",TRUE)</f>
        <v>204.68</v>
      </c>
      <c r="U200" s="1" cm="1">
        <f t="array" ref="U200">_FV(A200,"P/E",TRUE)</f>
        <v>28.895900000000001</v>
      </c>
      <c r="V200" s="7" cm="1">
        <f t="array" ref="V200">_FV(A200,"Beta")</f>
        <v>1.1107</v>
      </c>
      <c r="W200" s="6" cm="1">
        <f t="array" ref="W200">_FV(A200,"Market cap",TRUE)</f>
        <v>35760070000</v>
      </c>
      <c r="X200" s="22" cm="1">
        <f t="array" ref="X200">_FV(A200,"Volume")</f>
        <v>1092961</v>
      </c>
      <c r="Y200" s="22" cm="1">
        <f t="array" ref="Y200">_FV(A200,"Volume average",TRUE)</f>
        <v>477324</v>
      </c>
      <c r="Z200" s="22" cm="1">
        <f t="array" ref="Z200">_FV(A200,"Shares outstanding",TRUE)</f>
        <v>178764600</v>
      </c>
    </row>
    <row r="201" spans="1:26" x14ac:dyDescent="0.25">
      <c r="A201" s="3" t="e" vm="219">
        <v>#VALUE!</v>
      </c>
      <c r="B201" t="str" cm="1">
        <f t="array" ref="B201">_FV(A201,"Official name",TRUE)</f>
        <v>FISERV, INC.</v>
      </c>
      <c r="C201" t="str" cm="1">
        <f t="array" ref="C201">"$"&amp;_FV(A201,"Ticker symbol",TRUE)</f>
        <v>$FISV</v>
      </c>
      <c r="D201" s="1" t="str" cm="1">
        <f t="array" ref="D201">_FV(A201,"Exchange abbreviation",TRUE)</f>
        <v>XNAS</v>
      </c>
      <c r="E201" s="1" t="str" cm="1">
        <f t="array" ref="E201">_FV(A201,"Industry")</f>
        <v>Professional &amp; Commercial Services</v>
      </c>
      <c r="F201" s="1" t="str" cm="1">
        <f t="array" ref="F201">_FV(A201,"Headquarters")</f>
        <v>255 FISERV DR, PO BOX 979, BROOKFIELD, WI, 53045 US</v>
      </c>
      <c r="G201" s="6" cm="1">
        <f t="array" ref="G201">_FV(A201,"Price")</f>
        <v>108.62</v>
      </c>
      <c r="H201" s="6" cm="1">
        <f t="array" ref="H201">_FV(A201,"Price (Extended hours)",TRUE)</f>
        <v>108.31</v>
      </c>
      <c r="I201" s="6" cm="1">
        <f t="array" ref="I201">_FV(A201,"Change")</f>
        <v>7.0000000000000007E-2</v>
      </c>
      <c r="J201" s="15" cm="1">
        <f t="array" ref="J201">_FV(A201,"Change (%)",TRUE)</f>
        <v>6.4490000000000001E-4</v>
      </c>
      <c r="K201" s="6" cm="1">
        <f t="array" ref="K201">_FV(A201,"Change (Extended hours)",TRUE)</f>
        <v>-0.31</v>
      </c>
      <c r="L201" s="5" cm="1">
        <f t="array" ref="L201">_FV(A201,"Change % (Extended hours)",TRUE)</f>
        <v>-2.8539999999999998E-3</v>
      </c>
      <c r="M201" s="6" cm="1">
        <f t="array" ref="M201">_FV(A201,"Open")</f>
        <v>107.5149</v>
      </c>
      <c r="N201" s="6" cm="1">
        <f t="array" ref="N201">_FV(A201,"Previous close",TRUE)</f>
        <v>108.55</v>
      </c>
      <c r="O201" s="6" cm="1">
        <f t="array" ref="O201">_FV(A201,"Low")</f>
        <v>107.12</v>
      </c>
      <c r="P201" s="6">
        <f t="shared" si="6"/>
        <v>107.95500000000001</v>
      </c>
      <c r="Q201" s="6" cm="1">
        <f t="array" ref="Q201">_FV(A201,"High")</f>
        <v>108.79</v>
      </c>
      <c r="R201" s="6" cm="1">
        <f t="array" ref="R201">_FV(A201,"52 week low",TRUE)</f>
        <v>92.81</v>
      </c>
      <c r="S201" s="6">
        <f t="shared" si="7"/>
        <v>110.075</v>
      </c>
      <c r="T201" s="6" cm="1">
        <f t="array" ref="T201">_FV(A201,"52 week high",TRUE)</f>
        <v>127.34</v>
      </c>
      <c r="U201" s="1" cm="1">
        <f t="array" ref="U201">_FV(A201,"P/E",TRUE)</f>
        <v>64.790899999999993</v>
      </c>
      <c r="V201" s="7" cm="1">
        <f t="array" ref="V201">_FV(A201,"Beta")</f>
        <v>0.89690000000000003</v>
      </c>
      <c r="W201" s="6" cm="1">
        <f t="array" ref="W201">_FV(A201,"Market cap",TRUE)</f>
        <v>71928680000</v>
      </c>
      <c r="X201" s="22" cm="1">
        <f t="array" ref="X201">_FV(A201,"Volume")</f>
        <v>4690055</v>
      </c>
      <c r="Y201" s="22" cm="1">
        <f t="array" ref="Y201">_FV(A201,"Volume average",TRUE)</f>
        <v>3960307</v>
      </c>
      <c r="Z201" s="22" cm="1">
        <f t="array" ref="Z201">_FV(A201,"Shares outstanding",TRUE)</f>
        <v>662204700</v>
      </c>
    </row>
    <row r="202" spans="1:26" x14ac:dyDescent="0.25">
      <c r="A202" s="3" t="e" vm="220">
        <v>#VALUE!</v>
      </c>
      <c r="B202" t="str" cm="1">
        <f t="array" ref="B202">_FV(A202,"Official name",TRUE)</f>
        <v>FLEETCOR TECHNOLOGIES, INC.</v>
      </c>
      <c r="C202" t="str" cm="1">
        <f t="array" ref="C202">"$"&amp;_FV(A202,"Ticker symbol",TRUE)</f>
        <v>$FLT</v>
      </c>
      <c r="D202" s="1" t="str" cm="1">
        <f t="array" ref="D202">_FV(A202,"Exchange abbreviation",TRUE)</f>
        <v>XNYS</v>
      </c>
      <c r="E202" s="1" t="str" cm="1">
        <f t="array" ref="E202">_FV(A202,"Industry")</f>
        <v>Professional &amp; Commercial Services</v>
      </c>
      <c r="F202" s="1" t="str" cm="1">
        <f t="array" ref="F202">_FV(A202,"Headquarters")</f>
        <v>3280 PEACHTREE ROAD, SUITE 2400, ATLANTA, GA, 30305 US</v>
      </c>
      <c r="G202" s="6" cm="1">
        <f t="array" ref="G202">_FV(A202,"Price")</f>
        <v>258.24</v>
      </c>
      <c r="H202" s="6" cm="1">
        <f t="array" ref="H202">_FV(A202,"Price (Extended hours)",TRUE)</f>
        <v>258.24</v>
      </c>
      <c r="I202" s="6" cm="1">
        <f t="array" ref="I202">_FV(A202,"Change")</f>
        <v>-3.14</v>
      </c>
      <c r="J202" s="15" cm="1">
        <f t="array" ref="J202">_FV(A202,"Change (%)",TRUE)</f>
        <v>-1.2013000000000001E-2</v>
      </c>
      <c r="K202" s="6" cm="1">
        <f t="array" ref="K202">_FV(A202,"Change (Extended hours)",TRUE)</f>
        <v>0</v>
      </c>
      <c r="L202" s="5" cm="1">
        <f t="array" ref="L202">_FV(A202,"Change % (Extended hours)",TRUE)</f>
        <v>0</v>
      </c>
      <c r="M202" s="6" cm="1">
        <f t="array" ref="M202">_FV(A202,"Open")</f>
        <v>260.86</v>
      </c>
      <c r="N202" s="6" cm="1">
        <f t="array" ref="N202">_FV(A202,"Previous close",TRUE)</f>
        <v>261.38</v>
      </c>
      <c r="O202" s="6" cm="1">
        <f t="array" ref="O202">_FV(A202,"Low")</f>
        <v>257.20999999999998</v>
      </c>
      <c r="P202" s="6">
        <f t="shared" si="6"/>
        <v>259.10000000000002</v>
      </c>
      <c r="Q202" s="6" cm="1">
        <f t="array" ref="Q202">_FV(A202,"High")</f>
        <v>260.99</v>
      </c>
      <c r="R202" s="6" cm="1">
        <f t="array" ref="R202">_FV(A202,"52 week low",TRUE)</f>
        <v>214.88</v>
      </c>
      <c r="S202" s="6">
        <f t="shared" si="7"/>
        <v>255.12</v>
      </c>
      <c r="T202" s="6" cm="1">
        <f t="array" ref="T202">_FV(A202,"52 week high",TRUE)</f>
        <v>295.36</v>
      </c>
      <c r="U202" s="1" cm="1">
        <f t="array" ref="U202">_FV(A202,"P/E",TRUE)</f>
        <v>28.7807</v>
      </c>
      <c r="V202" s="7" cm="1">
        <f t="array" ref="V202">_FV(A202,"Beta")</f>
        <v>1.4535</v>
      </c>
      <c r="W202" s="6" cm="1">
        <f t="array" ref="W202">_FV(A202,"Market cap",TRUE)</f>
        <v>21331680000</v>
      </c>
      <c r="X202" s="22" cm="1">
        <f t="array" ref="X202">_FV(A202,"Volume")</f>
        <v>591365</v>
      </c>
      <c r="Y202" s="22" cm="1">
        <f t="array" ref="Y202">_FV(A202,"Volume average",TRUE)</f>
        <v>471498</v>
      </c>
      <c r="Z202" s="22" cm="1">
        <f t="array" ref="Z202">_FV(A202,"Shares outstanding",TRUE)</f>
        <v>82604110</v>
      </c>
    </row>
    <row r="203" spans="1:26" x14ac:dyDescent="0.25">
      <c r="A203" s="3" t="s">
        <v>31</v>
      </c>
      <c r="B203" t="e" cm="1" vm="172">
        <f t="array" ref="B203">_FV(A203,"Official name",TRUE)</f>
        <v>#VALUE!</v>
      </c>
      <c r="C203" t="e" cm="1" vm="173">
        <f t="array" ref="C203">"$"&amp;_FV(A203,"Ticker symbol",TRUE)</f>
        <v>#VALUE!</v>
      </c>
      <c r="D203" s="1" t="e" cm="1" vm="174">
        <f t="array" ref="D203">_FV(A203,"Exchange abbreviation",TRUE)</f>
        <v>#VALUE!</v>
      </c>
      <c r="E203" s="1" t="e" cm="1" vm="175">
        <f t="array" ref="E203">_FV(A203,"Industry")</f>
        <v>#VALUE!</v>
      </c>
      <c r="F203" s="1" t="e" cm="1" vm="176">
        <f t="array" ref="F203">_FV(A203,"Headquarters")</f>
        <v>#VALUE!</v>
      </c>
      <c r="G203" s="6" t="e" cm="1" vm="177">
        <f t="array" ref="G203">_FV(A203,"Price")</f>
        <v>#VALUE!</v>
      </c>
      <c r="H203" s="6" t="e" cm="1" vm="19">
        <f t="array" ref="H203">_FV(A203,"Price (Extended hours)",TRUE)</f>
        <v>#VALUE!</v>
      </c>
      <c r="I203" s="6" t="e" cm="1" vm="178">
        <f t="array" ref="I203">_FV(A203,"Change")</f>
        <v>#VALUE!</v>
      </c>
      <c r="J203" s="15" t="e" cm="1" vm="179">
        <f t="array" ref="J203">_FV(A203,"Change (%)",TRUE)</f>
        <v>#VALUE!</v>
      </c>
      <c r="K203" s="6" t="e" cm="1" vm="20">
        <f t="array" ref="K203">_FV(A203,"Change (Extended hours)",TRUE)</f>
        <v>#VALUE!</v>
      </c>
      <c r="L203" s="5" t="e" cm="1" vm="21">
        <f t="array" ref="L203">_FV(A203,"Change % (Extended hours)",TRUE)</f>
        <v>#VALUE!</v>
      </c>
      <c r="M203" s="6" t="e" cm="1" vm="180">
        <f t="array" ref="M203">_FV(A203,"Open")</f>
        <v>#VALUE!</v>
      </c>
      <c r="N203" s="6" t="e" cm="1" vm="181">
        <f t="array" ref="N203">_FV(A203,"Previous close",TRUE)</f>
        <v>#VALUE!</v>
      </c>
      <c r="O203" s="6" t="e" cm="1" vm="182">
        <f t="array" ref="O203">_FV(A203,"Low")</f>
        <v>#VALUE!</v>
      </c>
      <c r="P203" s="6" t="e" vm="28">
        <f t="shared" si="6"/>
        <v>#VALUE!</v>
      </c>
      <c r="Q203" s="6" t="e" cm="1" vm="183">
        <f t="array" ref="Q203">_FV(A203,"High")</f>
        <v>#VALUE!</v>
      </c>
      <c r="R203" s="6" t="e" cm="1" vm="27">
        <f t="array" ref="R203">_FV(A203,"52 week low",TRUE)</f>
        <v>#VALUE!</v>
      </c>
      <c r="S203" s="6" t="e" vm="28">
        <f t="shared" si="7"/>
        <v>#VALUE!</v>
      </c>
      <c r="T203" s="6" t="e" cm="1" vm="29">
        <f t="array" ref="T203">_FV(A203,"52 week high",TRUE)</f>
        <v>#VALUE!</v>
      </c>
      <c r="U203" s="1" t="e" cm="1" vm="22">
        <f t="array" ref="U203">_FV(A203,"P/E",TRUE)</f>
        <v>#VALUE!</v>
      </c>
      <c r="V203" s="7" t="e" cm="1" vm="38">
        <f t="array" ref="V203">_FV(A203,"Beta")</f>
        <v>#VALUE!</v>
      </c>
      <c r="W203" s="6" t="e" cm="1" vm="184">
        <f t="array" ref="W203">_FV(A203,"Market cap",TRUE)</f>
        <v>#VALUE!</v>
      </c>
      <c r="X203" s="22" t="e" cm="1" vm="185">
        <f t="array" ref="X203">_FV(A203,"Volume")</f>
        <v>#VALUE!</v>
      </c>
      <c r="Y203" s="22" t="e" cm="1" vm="23">
        <f t="array" ref="Y203">_FV(A203,"Volume average",TRUE)</f>
        <v>#VALUE!</v>
      </c>
      <c r="Z203" s="22" t="e" cm="1" vm="186">
        <f t="array" ref="Z203">_FV(A203,"Shares outstanding",TRUE)</f>
        <v>#VALUE!</v>
      </c>
    </row>
    <row r="204" spans="1:26" x14ac:dyDescent="0.25">
      <c r="A204" s="3" t="e" vm="221">
        <v>#VALUE!</v>
      </c>
      <c r="B204" t="str" cm="1">
        <f t="array" ref="B204">_FV(A204,"Official name",TRUE)</f>
        <v>FLOWSERVE CORPORATION</v>
      </c>
      <c r="C204" t="str" cm="1">
        <f t="array" ref="C204">"$"&amp;_FV(A204,"Ticker symbol",TRUE)</f>
        <v>$FLS</v>
      </c>
      <c r="D204" s="1" t="str" cm="1">
        <f t="array" ref="D204">_FV(A204,"Exchange abbreviation",TRUE)</f>
        <v>XNYS</v>
      </c>
      <c r="E204" s="1" t="str" cm="1">
        <f t="array" ref="E204">_FV(A204,"Industry")</f>
        <v>Machinery, Equipment &amp; Components</v>
      </c>
      <c r="F204" s="1" t="str" cm="1">
        <f t="array" ref="F204">_FV(A204,"Headquarters")</f>
        <v>5215 N. O'connor Blvd., Suite 700, IRVING, TX, 75039 US</v>
      </c>
      <c r="G204" s="6" cm="1">
        <f t="array" ref="G204">_FV(A204,"Price")</f>
        <v>34.78</v>
      </c>
      <c r="H204" s="6" cm="1">
        <f t="array" ref="H204">_FV(A204,"Price (Extended hours)",TRUE)</f>
        <v>34.78</v>
      </c>
      <c r="I204" s="6" cm="1">
        <f t="array" ref="I204">_FV(A204,"Change")</f>
        <v>-0.59</v>
      </c>
      <c r="J204" s="15" cm="1">
        <f t="array" ref="J204">_FV(A204,"Change (%)",TRUE)</f>
        <v>-1.6680999999999998E-2</v>
      </c>
      <c r="K204" s="6" cm="1">
        <f t="array" ref="K204">_FV(A204,"Change (Extended hours)",TRUE)</f>
        <v>0</v>
      </c>
      <c r="L204" s="5" cm="1">
        <f t="array" ref="L204">_FV(A204,"Change % (Extended hours)",TRUE)</f>
        <v>0</v>
      </c>
      <c r="M204" s="6" cm="1">
        <f t="array" ref="M204">_FV(A204,"Open")</f>
        <v>35.159999999999997</v>
      </c>
      <c r="N204" s="6" cm="1">
        <f t="array" ref="N204">_FV(A204,"Previous close",TRUE)</f>
        <v>35.369999999999997</v>
      </c>
      <c r="O204" s="6" cm="1">
        <f t="array" ref="O204">_FV(A204,"Low")</f>
        <v>34.51</v>
      </c>
      <c r="P204" s="6">
        <f t="shared" si="6"/>
        <v>34.894999999999996</v>
      </c>
      <c r="Q204" s="6" cm="1">
        <f t="array" ref="Q204">_FV(A204,"High")</f>
        <v>35.28</v>
      </c>
      <c r="R204" s="6" cm="1">
        <f t="array" ref="R204">_FV(A204,"52 week low",TRUE)</f>
        <v>25.87</v>
      </c>
      <c r="S204" s="6">
        <f t="shared" si="7"/>
        <v>35.130000000000003</v>
      </c>
      <c r="T204" s="6" cm="1">
        <f t="array" ref="T204">_FV(A204,"52 week high",TRUE)</f>
        <v>44.39</v>
      </c>
      <c r="U204" s="1" cm="1">
        <f t="array" ref="U204">_FV(A204,"P/E",TRUE)</f>
        <v>27.672799999999999</v>
      </c>
      <c r="V204" s="7" cm="1">
        <f t="array" ref="V204">_FV(A204,"Beta")</f>
        <v>1.7861</v>
      </c>
      <c r="W204" s="6" cm="1">
        <f t="array" ref="W204">_FV(A204,"Market cap",TRUE)</f>
        <v>4530540000</v>
      </c>
      <c r="X204" s="22" cm="1">
        <f t="array" ref="X204">_FV(A204,"Volume")</f>
        <v>1359863</v>
      </c>
      <c r="Y204" s="22" cm="1">
        <f t="array" ref="Y204">_FV(A204,"Volume average",TRUE)</f>
        <v>523749</v>
      </c>
      <c r="Z204" s="22" cm="1">
        <f t="array" ref="Z204">_FV(A204,"Shares outstanding",TRUE)</f>
        <v>130262800</v>
      </c>
    </row>
    <row r="205" spans="1:26" x14ac:dyDescent="0.25">
      <c r="A205" s="3" t="e" vm="222">
        <v>#VALUE!</v>
      </c>
      <c r="B205" t="str" cm="1">
        <f t="array" ref="B205">_FV(A205,"Official name",TRUE)</f>
        <v>FMC CORPORATION</v>
      </c>
      <c r="C205" t="str" cm="1">
        <f t="array" ref="C205">"$"&amp;_FV(A205,"Ticker symbol",TRUE)</f>
        <v>$FMC</v>
      </c>
      <c r="D205" s="1" t="str" cm="1">
        <f t="array" ref="D205">_FV(A205,"Exchange abbreviation",TRUE)</f>
        <v>XNYS</v>
      </c>
      <c r="E205" s="1" t="str" cm="1">
        <f t="array" ref="E205">_FV(A205,"Industry")</f>
        <v>Chemicals</v>
      </c>
      <c r="F205" s="1" t="str" cm="1">
        <f t="array" ref="F205">_FV(A205,"Headquarters")</f>
        <v>2929 Walnut St, PHILADELPHIA, PA, 19104-5054 US</v>
      </c>
      <c r="G205" s="6" cm="1">
        <f t="array" ref="G205">_FV(A205,"Price")</f>
        <v>95.19</v>
      </c>
      <c r="H205" s="6" cm="1">
        <f t="array" ref="H205">_FV(A205,"Price (Extended hours)",TRUE)</f>
        <v>95.19</v>
      </c>
      <c r="I205" s="6" cm="1">
        <f t="array" ref="I205">_FV(A205,"Change")</f>
        <v>-2.1800000000000002</v>
      </c>
      <c r="J205" s="15" cm="1">
        <f t="array" ref="J205">_FV(A205,"Change (%)",TRUE)</f>
        <v>-2.2389000000000003E-2</v>
      </c>
      <c r="K205" s="6" cm="1">
        <f t="array" ref="K205">_FV(A205,"Change (Extended hours)",TRUE)</f>
        <v>0</v>
      </c>
      <c r="L205" s="5" cm="1">
        <f t="array" ref="L205">_FV(A205,"Change % (Extended hours)",TRUE)</f>
        <v>0</v>
      </c>
      <c r="M205" s="6" cm="1">
        <f t="array" ref="M205">_FV(A205,"Open")</f>
        <v>96.2</v>
      </c>
      <c r="N205" s="6" cm="1">
        <f t="array" ref="N205">_FV(A205,"Previous close",TRUE)</f>
        <v>97.37</v>
      </c>
      <c r="O205" s="6" cm="1">
        <f t="array" ref="O205">_FV(A205,"Low")</f>
        <v>94.08</v>
      </c>
      <c r="P205" s="6">
        <f t="shared" si="6"/>
        <v>95.509999999999991</v>
      </c>
      <c r="Q205" s="6" cm="1">
        <f t="array" ref="Q205">_FV(A205,"High")</f>
        <v>96.94</v>
      </c>
      <c r="R205" s="6" cm="1">
        <f t="array" ref="R205">_FV(A205,"52 week low",TRUE)</f>
        <v>87.27</v>
      </c>
      <c r="S205" s="6">
        <f t="shared" si="7"/>
        <v>105.465</v>
      </c>
      <c r="T205" s="6" cm="1">
        <f t="array" ref="T205">_FV(A205,"52 week high",TRUE)</f>
        <v>123.66</v>
      </c>
      <c r="U205" s="1" cm="1">
        <f t="array" ref="U205">_FV(A205,"P/E",TRUE)</f>
        <v>21.886600000000001</v>
      </c>
      <c r="V205" s="7" cm="1">
        <f t="array" ref="V205">_FV(A205,"Beta")</f>
        <v>0.96530000000000005</v>
      </c>
      <c r="W205" s="6" cm="1">
        <f t="array" ref="W205">_FV(A205,"Market cap",TRUE)</f>
        <v>12250890000</v>
      </c>
      <c r="X205" s="22" cm="1">
        <f t="array" ref="X205">_FV(A205,"Volume")</f>
        <v>3590786</v>
      </c>
      <c r="Y205" s="22" cm="1">
        <f t="array" ref="Y205">_FV(A205,"Volume average",TRUE)</f>
        <v>1104879</v>
      </c>
      <c r="Z205" s="22" cm="1">
        <f t="array" ref="Z205">_FV(A205,"Shares outstanding",TRUE)</f>
        <v>128699400</v>
      </c>
    </row>
    <row r="206" spans="1:26" x14ac:dyDescent="0.25">
      <c r="A206" s="3" t="e" vm="223">
        <v>#VALUE!</v>
      </c>
      <c r="B206" t="str" cm="1">
        <f t="array" ref="B206">_FV(A206,"Official name",TRUE)</f>
        <v>FORD MOTOR COMPANY</v>
      </c>
      <c r="C206" t="str" cm="1">
        <f t="array" ref="C206">"$"&amp;_FV(A206,"Ticker symbol",TRUE)</f>
        <v>$F</v>
      </c>
      <c r="D206" s="1" t="str" cm="1">
        <f t="array" ref="D206">_FV(A206,"Exchange abbreviation",TRUE)</f>
        <v>XNYS</v>
      </c>
      <c r="E206" s="1" t="str" cm="1">
        <f t="array" ref="E206">_FV(A206,"Industry")</f>
        <v>Automobiles &amp; Auto Parts</v>
      </c>
      <c r="F206" s="1" t="str" cm="1">
        <f t="array" ref="F206">_FV(A206,"Headquarters")</f>
        <v>1 American Rd, DEARBORN, MI, 48126-2701 US</v>
      </c>
      <c r="G206" s="6" cm="1">
        <f t="array" ref="G206">_FV(A206,"Price")</f>
        <v>13.55</v>
      </c>
      <c r="H206" s="6" cm="1">
        <f t="array" ref="H206">_FV(A206,"Price (Extended hours)",TRUE)</f>
        <v>13.47</v>
      </c>
      <c r="I206" s="6" cm="1">
        <f t="array" ref="I206">_FV(A206,"Change")</f>
        <v>0.15</v>
      </c>
      <c r="J206" s="15" cm="1">
        <f t="array" ref="J206">_FV(A206,"Change (%)",TRUE)</f>
        <v>1.1193999999999999E-2</v>
      </c>
      <c r="K206" s="6" cm="1">
        <f t="array" ref="K206">_FV(A206,"Change (Extended hours)",TRUE)</f>
        <v>-0.08</v>
      </c>
      <c r="L206" s="5" cm="1">
        <f t="array" ref="L206">_FV(A206,"Change % (Extended hours)",TRUE)</f>
        <v>-5.9040000000000004E-3</v>
      </c>
      <c r="M206" s="6" cm="1">
        <f t="array" ref="M206">_FV(A206,"Open")</f>
        <v>13.41</v>
      </c>
      <c r="N206" s="6" cm="1">
        <f t="array" ref="N206">_FV(A206,"Previous close",TRUE)</f>
        <v>13.4</v>
      </c>
      <c r="O206" s="6" cm="1">
        <f t="array" ref="O206">_FV(A206,"Low")</f>
        <v>13.39</v>
      </c>
      <c r="P206" s="6">
        <f t="shared" si="6"/>
        <v>13.545</v>
      </c>
      <c r="Q206" s="6" cm="1">
        <f t="array" ref="Q206">_FV(A206,"High")</f>
        <v>13.7</v>
      </c>
      <c r="R206" s="6" cm="1">
        <f t="array" ref="R206">_FV(A206,"52 week low",TRUE)</f>
        <v>6.41</v>
      </c>
      <c r="S206" s="6">
        <f t="shared" si="7"/>
        <v>11.432499999999999</v>
      </c>
      <c r="T206" s="6" cm="1">
        <f t="array" ref="T206">_FV(A206,"52 week high",TRUE)</f>
        <v>16.454999999999998</v>
      </c>
      <c r="U206" s="1" cm="1">
        <f t="array" ref="U206">_FV(A206,"P/E",TRUE)</f>
        <v>15.874700000000001</v>
      </c>
      <c r="V206" s="7" cm="1">
        <f t="array" ref="V206">_FV(A206,"Beta")</f>
        <v>1.1155999999999999</v>
      </c>
      <c r="W206" s="6" cm="1">
        <f t="array" ref="W206">_FV(A206,"Market cap",TRUE)</f>
        <v>53169010000</v>
      </c>
      <c r="X206" s="22" cm="1">
        <f t="array" ref="X206">_FV(A206,"Volume")</f>
        <v>76337380</v>
      </c>
      <c r="Y206" s="22" cm="1">
        <f t="array" ref="Y206">_FV(A206,"Volume average",TRUE)</f>
        <v>55056252</v>
      </c>
      <c r="Z206" s="22" cm="1">
        <f t="array" ref="Z206">_FV(A206,"Shares outstanding",TRUE)</f>
        <v>3923912000</v>
      </c>
    </row>
    <row r="207" spans="1:26" x14ac:dyDescent="0.25">
      <c r="A207" s="3" t="e" vm="224">
        <v>#VALUE!</v>
      </c>
      <c r="B207" t="str" cm="1">
        <f t="array" ref="B207">_FV(A207,"Official name",TRUE)</f>
        <v>FORTINET, INC.</v>
      </c>
      <c r="C207" t="str" cm="1">
        <f t="array" ref="C207">"$"&amp;_FV(A207,"Ticker symbol",TRUE)</f>
        <v>$FTNT</v>
      </c>
      <c r="D207" s="1" t="str" cm="1">
        <f t="array" ref="D207">_FV(A207,"Exchange abbreviation",TRUE)</f>
        <v>XNAS</v>
      </c>
      <c r="E207" s="1" t="str" cm="1">
        <f t="array" ref="E207">_FV(A207,"Industry")</f>
        <v>Software &amp; IT Services</v>
      </c>
      <c r="F207" s="1" t="str" cm="1">
        <f t="array" ref="F207">_FV(A207,"Headquarters")</f>
        <v>899 Kifer Rd, SUNNYVALE, CA, 94086-5205 US</v>
      </c>
      <c r="G207" s="6" cm="1">
        <f t="array" ref="G207">_FV(A207,"Price")</f>
        <v>299.49</v>
      </c>
      <c r="H207" s="6" cm="1">
        <f t="array" ref="H207">_FV(A207,"Price (Extended hours)",TRUE)</f>
        <v>297.76</v>
      </c>
      <c r="I207" s="6" cm="1">
        <f t="array" ref="I207">_FV(A207,"Change")</f>
        <v>-4.57</v>
      </c>
      <c r="J207" s="15" cm="1">
        <f t="array" ref="J207">_FV(A207,"Change (%)",TRUE)</f>
        <v>-1.5029999999999998E-2</v>
      </c>
      <c r="K207" s="6" cm="1">
        <f t="array" ref="K207">_FV(A207,"Change (Extended hours)",TRUE)</f>
        <v>-1.73</v>
      </c>
      <c r="L207" s="5" cm="1">
        <f t="array" ref="L207">_FV(A207,"Change % (Extended hours)",TRUE)</f>
        <v>-5.7759999999999999E-3</v>
      </c>
      <c r="M207" s="6" cm="1">
        <f t="array" ref="M207">_FV(A207,"Open")</f>
        <v>302.52999999999997</v>
      </c>
      <c r="N207" s="6" cm="1">
        <f t="array" ref="N207">_FV(A207,"Previous close",TRUE)</f>
        <v>304.06</v>
      </c>
      <c r="O207" s="6" cm="1">
        <f t="array" ref="O207">_FV(A207,"Low")</f>
        <v>296.81</v>
      </c>
      <c r="P207" s="6">
        <f t="shared" si="6"/>
        <v>300.61</v>
      </c>
      <c r="Q207" s="6" cm="1">
        <f t="array" ref="Q207">_FV(A207,"High")</f>
        <v>304.41000000000003</v>
      </c>
      <c r="R207" s="6" cm="1">
        <f t="array" ref="R207">_FV(A207,"52 week low",TRUE)</f>
        <v>106.75</v>
      </c>
      <c r="S207" s="6">
        <f t="shared" si="7"/>
        <v>214.375</v>
      </c>
      <c r="T207" s="6" cm="1">
        <f t="array" ref="T207">_FV(A207,"52 week high",TRUE)</f>
        <v>322</v>
      </c>
      <c r="U207" s="1" cm="1">
        <f t="array" ref="U207">_FV(A207,"P/E",TRUE)</f>
        <v>98.080399999999997</v>
      </c>
      <c r="V207" s="7" cm="1">
        <f t="array" ref="V207">_FV(A207,"Beta")</f>
        <v>1.1295999999999999</v>
      </c>
      <c r="W207" s="6" cm="1">
        <f t="array" ref="W207">_FV(A207,"Market cap",TRUE)</f>
        <v>48912770000</v>
      </c>
      <c r="X207" s="22" cm="1">
        <f t="array" ref="X207">_FV(A207,"Volume")</f>
        <v>1555940</v>
      </c>
      <c r="Y207" s="22" cm="1">
        <f t="array" ref="Y207">_FV(A207,"Volume average",TRUE)</f>
        <v>934529</v>
      </c>
      <c r="Z207" s="22" cm="1">
        <f t="array" ref="Z207">_FV(A207,"Shares outstanding",TRUE)</f>
        <v>163320200</v>
      </c>
    </row>
    <row r="208" spans="1:26" x14ac:dyDescent="0.25">
      <c r="A208" s="3" t="e" vm="225">
        <v>#VALUE!</v>
      </c>
      <c r="B208" t="str" cm="1">
        <f t="array" ref="B208">_FV(A208,"Official name",TRUE)</f>
        <v>FORTIVE CORPORATION</v>
      </c>
      <c r="C208" t="str" cm="1">
        <f t="array" ref="C208">"$"&amp;_FV(A208,"Ticker symbol",TRUE)</f>
        <v>$FTV</v>
      </c>
      <c r="D208" s="1" t="str" cm="1">
        <f t="array" ref="D208">_FV(A208,"Exchange abbreviation",TRUE)</f>
        <v>XNYS</v>
      </c>
      <c r="E208" s="1" t="str" cm="1">
        <f t="array" ref="E208">_FV(A208,"Industry")</f>
        <v>Machinery, Equipment &amp; Components</v>
      </c>
      <c r="F208" s="1" t="str" cm="1">
        <f t="array" ref="F208">_FV(A208,"Headquarters")</f>
        <v>6920 Seaway Blvd, EVERETT, WA, 98203-5829 US</v>
      </c>
      <c r="G208" s="6" cm="1">
        <f t="array" ref="G208">_FV(A208,"Price")</f>
        <v>72.739999999999995</v>
      </c>
      <c r="H208" s="6" cm="1">
        <f t="array" ref="H208">_FV(A208,"Price (Extended hours)",TRUE)</f>
        <v>72.739999999999995</v>
      </c>
      <c r="I208" s="6" cm="1">
        <f t="array" ref="I208">_FV(A208,"Change")</f>
        <v>-1.47</v>
      </c>
      <c r="J208" s="15" cm="1">
        <f t="array" ref="J208">_FV(A208,"Change (%)",TRUE)</f>
        <v>-1.9809E-2</v>
      </c>
      <c r="K208" s="6" cm="1">
        <f t="array" ref="K208">_FV(A208,"Change (Extended hours)",TRUE)</f>
        <v>0</v>
      </c>
      <c r="L208" s="5" cm="1">
        <f t="array" ref="L208">_FV(A208,"Change % (Extended hours)",TRUE)</f>
        <v>0</v>
      </c>
      <c r="M208" s="6" cm="1">
        <f t="array" ref="M208">_FV(A208,"Open")</f>
        <v>73.569999999999993</v>
      </c>
      <c r="N208" s="6" cm="1">
        <f t="array" ref="N208">_FV(A208,"Previous close",TRUE)</f>
        <v>74.209999999999994</v>
      </c>
      <c r="O208" s="6" cm="1">
        <f t="array" ref="O208">_FV(A208,"Low")</f>
        <v>72.510000000000005</v>
      </c>
      <c r="P208" s="6">
        <f t="shared" si="6"/>
        <v>73.594999999999999</v>
      </c>
      <c r="Q208" s="6" cm="1">
        <f t="array" ref="Q208">_FV(A208,"High")</f>
        <v>74.680000000000007</v>
      </c>
      <c r="R208" s="6" cm="1">
        <f t="array" ref="R208">_FV(A208,"52 week low",TRUE)</f>
        <v>59.342700000000001</v>
      </c>
      <c r="S208" s="6">
        <f t="shared" si="7"/>
        <v>67.926349999999999</v>
      </c>
      <c r="T208" s="6" cm="1">
        <f t="array" ref="T208">_FV(A208,"52 week high",TRUE)</f>
        <v>76.510000000000005</v>
      </c>
      <c r="U208" s="1" cm="1">
        <f t="array" ref="U208">_FV(A208,"P/E",TRUE)</f>
        <v>15.4754</v>
      </c>
      <c r="V208" s="7" cm="1">
        <f t="array" ref="V208">_FV(A208,"Beta")</f>
        <v>1.1520999999999999</v>
      </c>
      <c r="W208" s="6" cm="1">
        <f t="array" ref="W208">_FV(A208,"Market cap",TRUE)</f>
        <v>26069350000</v>
      </c>
      <c r="X208" s="22" cm="1">
        <f t="array" ref="X208">_FV(A208,"Volume")</f>
        <v>6939739</v>
      </c>
      <c r="Y208" s="22" cm="1">
        <f t="array" ref="Y208">_FV(A208,"Volume average",TRUE)</f>
        <v>2066907</v>
      </c>
      <c r="Z208" s="22" cm="1">
        <f t="array" ref="Z208">_FV(A208,"Shares outstanding",TRUE)</f>
        <v>358390900</v>
      </c>
    </row>
    <row r="209" spans="1:26" x14ac:dyDescent="0.25">
      <c r="A209" s="3" t="e" vm="226">
        <v>#VALUE!</v>
      </c>
      <c r="B209" t="str" cm="1">
        <f t="array" ref="B209">_FV(A209,"Official name",TRUE)</f>
        <v>FORTUNE BRANDS HOME &amp; SECURITY, INC.</v>
      </c>
      <c r="C209" t="str" cm="1">
        <f t="array" ref="C209">"$"&amp;_FV(A209,"Ticker symbol",TRUE)</f>
        <v>$FBHS</v>
      </c>
      <c r="D209" s="1" t="str" cm="1">
        <f t="array" ref="D209">_FV(A209,"Exchange abbreviation",TRUE)</f>
        <v>XNYS</v>
      </c>
      <c r="E209" s="1" t="str" cm="1">
        <f t="array" ref="E209">_FV(A209,"Industry")</f>
        <v>Homebuilding &amp; Construction Supplies</v>
      </c>
      <c r="F209" s="1" t="str" cm="1">
        <f t="array" ref="F209">_FV(A209,"Headquarters")</f>
        <v>520 Lake Cook Rd, DEERFIELD, IL, 60015 US</v>
      </c>
      <c r="G209" s="6" cm="1">
        <f t="array" ref="G209">_FV(A209,"Price")</f>
        <v>94.75</v>
      </c>
      <c r="H209" s="6" cm="1">
        <f t="array" ref="H209">_FV(A209,"Price (Extended hours)",TRUE)</f>
        <v>94.744299999999996</v>
      </c>
      <c r="I209" s="6" cm="1">
        <f t="array" ref="I209">_FV(A209,"Change")</f>
        <v>-0.39</v>
      </c>
      <c r="J209" s="15" cm="1">
        <f t="array" ref="J209">_FV(A209,"Change (%)",TRUE)</f>
        <v>-4.0990000000000002E-3</v>
      </c>
      <c r="K209" s="6" cm="1">
        <f t="array" ref="K209">_FV(A209,"Change (Extended hours)",TRUE)</f>
        <v>-5.6849999999999999E-3</v>
      </c>
      <c r="L209" s="5" cm="1">
        <f t="array" ref="L209">_FV(A209,"Change % (Extended hours)",TRUE)</f>
        <v>-6.0000000000000002E-5</v>
      </c>
      <c r="M209" s="6" cm="1">
        <f t="array" ref="M209">_FV(A209,"Open")</f>
        <v>94.23</v>
      </c>
      <c r="N209" s="6" cm="1">
        <f t="array" ref="N209">_FV(A209,"Previous close",TRUE)</f>
        <v>95.14</v>
      </c>
      <c r="O209" s="6" cm="1">
        <f t="array" ref="O209">_FV(A209,"Low")</f>
        <v>93.99</v>
      </c>
      <c r="P209" s="6">
        <f t="shared" si="6"/>
        <v>94.515000000000001</v>
      </c>
      <c r="Q209" s="6" cm="1">
        <f t="array" ref="Q209">_FV(A209,"High")</f>
        <v>95.04</v>
      </c>
      <c r="R209" s="6" cm="1">
        <f t="array" ref="R209">_FV(A209,"52 week low",TRUE)</f>
        <v>78.81</v>
      </c>
      <c r="S209" s="6">
        <f t="shared" si="7"/>
        <v>96.407499999999999</v>
      </c>
      <c r="T209" s="6" cm="1">
        <f t="array" ref="T209">_FV(A209,"52 week high",TRUE)</f>
        <v>114.005</v>
      </c>
      <c r="U209" s="1" cm="1">
        <f t="array" ref="U209">_FV(A209,"P/E",TRUE)</f>
        <v>18.4955</v>
      </c>
      <c r="V209" s="7" cm="1">
        <f t="array" ref="V209">_FV(A209,"Beta")</f>
        <v>1.6214</v>
      </c>
      <c r="W209" s="6" cm="1">
        <f t="array" ref="W209">_FV(A209,"Market cap",TRUE)</f>
        <v>13064030000</v>
      </c>
      <c r="X209" s="22" cm="1">
        <f t="array" ref="X209">_FV(A209,"Volume")</f>
        <v>1678757</v>
      </c>
      <c r="Y209" s="22" cm="1">
        <f t="array" ref="Y209">_FV(A209,"Volume average",TRUE)</f>
        <v>624453</v>
      </c>
      <c r="Z209" s="22" cm="1">
        <f t="array" ref="Z209">_FV(A209,"Shares outstanding",TRUE)</f>
        <v>137878900</v>
      </c>
    </row>
    <row r="210" spans="1:26" x14ac:dyDescent="0.25">
      <c r="A210" s="3" t="e" vm="227">
        <v>#VALUE!</v>
      </c>
      <c r="B210" t="str" cm="1">
        <f t="array" ref="B210">_FV(A210,"Official name",TRUE)</f>
        <v>FOX CORPORATION</v>
      </c>
      <c r="C210" t="str" cm="1">
        <f t="array" ref="C210">"$"&amp;_FV(A210,"Ticker symbol",TRUE)</f>
        <v>$FOXA</v>
      </c>
      <c r="D210" s="1" t="str" cm="1">
        <f t="array" ref="D210">_FV(A210,"Exchange abbreviation",TRUE)</f>
        <v>XNAS</v>
      </c>
      <c r="E210" s="1" t="str" cm="1">
        <f t="array" ref="E210">_FV(A210,"Industry")</f>
        <v>Media &amp; Publishing</v>
      </c>
      <c r="F210" s="1" t="str" cm="1">
        <f t="array" ref="F210">_FV(A210,"Headquarters")</f>
        <v>1211 Avenue of the Americas, NEW YORK, NY, 10036-8701 US</v>
      </c>
      <c r="G210" s="6" cm="1">
        <f t="array" ref="G210">_FV(A210,"Price")</f>
        <v>37.71</v>
      </c>
      <c r="H210" s="6" cm="1">
        <f t="array" ref="H210">_FV(A210,"Price (Extended hours)",TRUE)</f>
        <v>37.229999999999997</v>
      </c>
      <c r="I210" s="6" cm="1">
        <f t="array" ref="I210">_FV(A210,"Change")</f>
        <v>0.38</v>
      </c>
      <c r="J210" s="15" cm="1">
        <f t="array" ref="J210">_FV(A210,"Change (%)",TRUE)</f>
        <v>1.0179000000000001E-2</v>
      </c>
      <c r="K210" s="6" cm="1">
        <f t="array" ref="K210">_FV(A210,"Change (Extended hours)",TRUE)</f>
        <v>-0.48</v>
      </c>
      <c r="L210" s="5" cm="1">
        <f t="array" ref="L210">_FV(A210,"Change % (Extended hours)",TRUE)</f>
        <v>-1.2728999999999999E-2</v>
      </c>
      <c r="M210" s="6" cm="1">
        <f t="array" ref="M210">_FV(A210,"Open")</f>
        <v>37.22</v>
      </c>
      <c r="N210" s="6" cm="1">
        <f t="array" ref="N210">_FV(A210,"Previous close",TRUE)</f>
        <v>37.33</v>
      </c>
      <c r="O210" s="6" cm="1">
        <f t="array" ref="O210">_FV(A210,"Low")</f>
        <v>37.22</v>
      </c>
      <c r="P210" s="6">
        <f t="shared" si="6"/>
        <v>37.659999999999997</v>
      </c>
      <c r="Q210" s="6" cm="1">
        <f t="array" ref="Q210">_FV(A210,"High")</f>
        <v>38.1</v>
      </c>
      <c r="R210" s="6" cm="1">
        <f t="array" ref="R210">_FV(A210,"52 week low",TRUE)</f>
        <v>24.934999999999999</v>
      </c>
      <c r="S210" s="6">
        <f t="shared" si="7"/>
        <v>34.8675</v>
      </c>
      <c r="T210" s="6" cm="1">
        <f t="array" ref="T210">_FV(A210,"52 week high",TRUE)</f>
        <v>44.8</v>
      </c>
      <c r="U210" s="1" cm="1">
        <f t="array" ref="U210">_FV(A210,"P/E",TRUE)</f>
        <v>10.396599999999999</v>
      </c>
      <c r="V210" s="7" t="e" cm="1" vm="38">
        <f t="array" ref="V210">_FV(A210,"Beta")</f>
        <v>#VALUE!</v>
      </c>
      <c r="W210" s="6" cm="1">
        <f t="array" ref="W210">_FV(A210,"Market cap",TRUE)</f>
        <v>21019050000</v>
      </c>
      <c r="X210" s="22" cm="1">
        <f t="array" ref="X210">_FV(A210,"Volume")</f>
        <v>5179176</v>
      </c>
      <c r="Y210" s="22" cm="1">
        <f t="array" ref="Y210">_FV(A210,"Volume average",TRUE)</f>
        <v>2105871</v>
      </c>
      <c r="Z210" s="22" cm="1">
        <f t="array" ref="Z210">_FV(A210,"Shares outstanding",TRUE)</f>
        <v>574785300</v>
      </c>
    </row>
    <row r="211" spans="1:26" x14ac:dyDescent="0.25">
      <c r="A211" s="3" t="e" vm="228">
        <v>#VALUE!</v>
      </c>
      <c r="B211" t="str" cm="1">
        <f t="array" ref="B211">_FV(A211,"Official name",TRUE)</f>
        <v>FOX CORPORATION</v>
      </c>
      <c r="C211" t="str" cm="1">
        <f t="array" ref="C211">"$"&amp;_FV(A211,"Ticker symbol",TRUE)</f>
        <v>$FOX</v>
      </c>
      <c r="D211" s="1" t="str" cm="1">
        <f t="array" ref="D211">_FV(A211,"Exchange abbreviation",TRUE)</f>
        <v>XNAS</v>
      </c>
      <c r="E211" s="1" t="str" cm="1">
        <f t="array" ref="E211">_FV(A211,"Industry")</f>
        <v>Media &amp; Publishing</v>
      </c>
      <c r="F211" s="1" t="str" cm="1">
        <f t="array" ref="F211">_FV(A211,"Headquarters")</f>
        <v>1211 Avenue of the Americas, NEW YORK, NY, 10036-8701 US</v>
      </c>
      <c r="G211" s="6" cm="1">
        <f t="array" ref="G211">_FV(A211,"Price")</f>
        <v>35.1</v>
      </c>
      <c r="H211" s="6" cm="1">
        <f t="array" ref="H211">_FV(A211,"Price (Extended hours)",TRUE)</f>
        <v>34.590000000000003</v>
      </c>
      <c r="I211" s="6" cm="1">
        <f t="array" ref="I211">_FV(A211,"Change")</f>
        <v>0.41</v>
      </c>
      <c r="J211" s="15" cm="1">
        <f t="array" ref="J211">_FV(A211,"Change (%)",TRUE)</f>
        <v>1.1819E-2</v>
      </c>
      <c r="K211" s="6" cm="1">
        <f t="array" ref="K211">_FV(A211,"Change (Extended hours)",TRUE)</f>
        <v>-0.51</v>
      </c>
      <c r="L211" s="5" cm="1">
        <f t="array" ref="L211">_FV(A211,"Change % (Extended hours)",TRUE)</f>
        <v>-1.4530000000000001E-2</v>
      </c>
      <c r="M211" s="6" cm="1">
        <f t="array" ref="M211">_FV(A211,"Open")</f>
        <v>34.630000000000003</v>
      </c>
      <c r="N211" s="6" cm="1">
        <f t="array" ref="N211">_FV(A211,"Previous close",TRUE)</f>
        <v>34.69</v>
      </c>
      <c r="O211" s="6" cm="1">
        <f t="array" ref="O211">_FV(A211,"Low")</f>
        <v>34.6</v>
      </c>
      <c r="P211" s="6">
        <f t="shared" si="6"/>
        <v>35.090000000000003</v>
      </c>
      <c r="Q211" s="6" cm="1">
        <f t="array" ref="Q211">_FV(A211,"High")</f>
        <v>35.58</v>
      </c>
      <c r="R211" s="6" cm="1">
        <f t="array" ref="R211">_FV(A211,"52 week low",TRUE)</f>
        <v>24.81</v>
      </c>
      <c r="S211" s="6">
        <f t="shared" si="7"/>
        <v>33.475000000000001</v>
      </c>
      <c r="T211" s="6" cm="1">
        <f t="array" ref="T211">_FV(A211,"52 week high",TRUE)</f>
        <v>42.14</v>
      </c>
      <c r="U211" s="1" cm="1">
        <f t="array" ref="U211">_FV(A211,"P/E",TRUE)</f>
        <v>13.705399999999999</v>
      </c>
      <c r="V211" s="7" t="e" cm="1" vm="38">
        <f t="array" ref="V211">_FV(A211,"Beta")</f>
        <v>#VALUE!</v>
      </c>
      <c r="W211" s="6" cm="1">
        <f t="array" ref="W211">_FV(A211,"Market cap",TRUE)</f>
        <v>21019050000</v>
      </c>
      <c r="X211" s="22" cm="1">
        <f t="array" ref="X211">_FV(A211,"Volume")</f>
        <v>2712219</v>
      </c>
      <c r="Y211" s="22" cm="1">
        <f t="array" ref="Y211">_FV(A211,"Volume average",TRUE)</f>
        <v>806640</v>
      </c>
      <c r="Z211" s="22" cm="1">
        <f t="array" ref="Z211">_FV(A211,"Shares outstanding",TRUE)</f>
        <v>574785300</v>
      </c>
    </row>
    <row r="212" spans="1:26" x14ac:dyDescent="0.25">
      <c r="A212" s="3" t="e" vm="229">
        <v>#VALUE!</v>
      </c>
      <c r="B212" t="str" cm="1">
        <f t="array" ref="B212">_FV(A212,"Official name",TRUE)</f>
        <v>FRANKLIN RESOURCES, INC.</v>
      </c>
      <c r="C212" t="str" cm="1">
        <f t="array" ref="C212">"$"&amp;_FV(A212,"Ticker symbol",TRUE)</f>
        <v>$BEN</v>
      </c>
      <c r="D212" s="1" t="str" cm="1">
        <f t="array" ref="D212">_FV(A212,"Exchange abbreviation",TRUE)</f>
        <v>XNYS</v>
      </c>
      <c r="E212" s="1" t="str" cm="1">
        <f t="array" ref="E212">_FV(A212,"Industry")</f>
        <v>Investment Banking &amp; Investment Services</v>
      </c>
      <c r="F212" s="1" t="str" cm="1">
        <f t="array" ref="F212">_FV(A212,"Headquarters")</f>
        <v>1 Franklin Pkwy Bldg 920, SAN MATEO, CA, 94403-1906 US</v>
      </c>
      <c r="G212" s="6" cm="1">
        <f t="array" ref="G212">_FV(A212,"Price")</f>
        <v>31.33</v>
      </c>
      <c r="H212" s="6" cm="1">
        <f t="array" ref="H212">_FV(A212,"Price (Extended hours)",TRUE)</f>
        <v>32</v>
      </c>
      <c r="I212" s="6" cm="1">
        <f t="array" ref="I212">_FV(A212,"Change")</f>
        <v>-0.34</v>
      </c>
      <c r="J212" s="15" cm="1">
        <f t="array" ref="J212">_FV(A212,"Change (%)",TRUE)</f>
        <v>-1.0736000000000001E-2</v>
      </c>
      <c r="K212" s="6" cm="1">
        <f t="array" ref="K212">_FV(A212,"Change (Extended hours)",TRUE)</f>
        <v>0.67</v>
      </c>
      <c r="L212" s="5" cm="1">
        <f t="array" ref="L212">_FV(A212,"Change % (Extended hours)",TRUE)</f>
        <v>2.1385000000000001E-2</v>
      </c>
      <c r="M212" s="6" cm="1">
        <f t="array" ref="M212">_FV(A212,"Open")</f>
        <v>31.53</v>
      </c>
      <c r="N212" s="6" cm="1">
        <f t="array" ref="N212">_FV(A212,"Previous close",TRUE)</f>
        <v>31.67</v>
      </c>
      <c r="O212" s="6" cm="1">
        <f t="array" ref="O212">_FV(A212,"Low")</f>
        <v>31.3</v>
      </c>
      <c r="P212" s="6">
        <f t="shared" si="6"/>
        <v>31.68</v>
      </c>
      <c r="Q212" s="6" cm="1">
        <f t="array" ref="Q212">_FV(A212,"High")</f>
        <v>32.06</v>
      </c>
      <c r="R212" s="6" cm="1">
        <f t="array" ref="R212">_FV(A212,"52 week low",TRUE)</f>
        <v>17.97</v>
      </c>
      <c r="S212" s="6">
        <f t="shared" si="7"/>
        <v>26.954999999999998</v>
      </c>
      <c r="T212" s="6" cm="1">
        <f t="array" ref="T212">_FV(A212,"52 week high",TRUE)</f>
        <v>35.94</v>
      </c>
      <c r="U212" s="1" cm="1">
        <f t="array" ref="U212">_FV(A212,"P/E",TRUE)</f>
        <v>13.085100000000001</v>
      </c>
      <c r="V212" s="7" cm="1">
        <f t="array" ref="V212">_FV(A212,"Beta")</f>
        <v>1.2309000000000001</v>
      </c>
      <c r="W212" s="6" cm="1">
        <f t="array" ref="W212">_FV(A212,"Market cap",TRUE)</f>
        <v>15754420000</v>
      </c>
      <c r="X212" s="22" cm="1">
        <f t="array" ref="X212">_FV(A212,"Volume")</f>
        <v>5134402</v>
      </c>
      <c r="Y212" s="22" cm="1">
        <f t="array" ref="Y212">_FV(A212,"Volume average",TRUE)</f>
        <v>2064105</v>
      </c>
      <c r="Z212" s="22" cm="1">
        <f t="array" ref="Z212">_FV(A212,"Shares outstanding",TRUE)</f>
        <v>502854200</v>
      </c>
    </row>
    <row r="213" spans="1:26" x14ac:dyDescent="0.25">
      <c r="A213" s="3" t="e" vm="230">
        <v>#VALUE!</v>
      </c>
      <c r="B213" t="str" cm="1">
        <f t="array" ref="B213">_FV(A213,"Official name",TRUE)</f>
        <v>FREEPORT-MCMORAN INC.</v>
      </c>
      <c r="C213" t="str" cm="1">
        <f t="array" ref="C213">"$"&amp;_FV(A213,"Ticker symbol",TRUE)</f>
        <v>$FCX</v>
      </c>
      <c r="D213" s="1" t="str" cm="1">
        <f t="array" ref="D213">_FV(A213,"Exchange abbreviation",TRUE)</f>
        <v>XNYS</v>
      </c>
      <c r="E213" s="1" t="str" cm="1">
        <f t="array" ref="E213">_FV(A213,"Industry")</f>
        <v>Metals &amp; Mining</v>
      </c>
      <c r="F213" s="1" t="str" cm="1">
        <f t="array" ref="F213">_FV(A213,"Headquarters")</f>
        <v>333 N Central Ave, PHOENIX, AZ, 85004-2121 US</v>
      </c>
      <c r="G213" s="6" cm="1">
        <f t="array" ref="G213">_FV(A213,"Price")</f>
        <v>33.049999999999997</v>
      </c>
      <c r="H213" s="6" cm="1">
        <f t="array" ref="H213">_FV(A213,"Price (Extended hours)",TRUE)</f>
        <v>33</v>
      </c>
      <c r="I213" s="6" cm="1">
        <f t="array" ref="I213">_FV(A213,"Change")</f>
        <v>-1.25</v>
      </c>
      <c r="J213" s="15" cm="1">
        <f t="array" ref="J213">_FV(A213,"Change (%)",TRUE)</f>
        <v>-3.6442999999999996E-2</v>
      </c>
      <c r="K213" s="6" cm="1">
        <f t="array" ref="K213">_FV(A213,"Change (Extended hours)",TRUE)</f>
        <v>-0.05</v>
      </c>
      <c r="L213" s="5" cm="1">
        <f t="array" ref="L213">_FV(A213,"Change % (Extended hours)",TRUE)</f>
        <v>-1.5129999999999998E-3</v>
      </c>
      <c r="M213" s="6" cm="1">
        <f t="array" ref="M213">_FV(A213,"Open")</f>
        <v>34.26</v>
      </c>
      <c r="N213" s="6" cm="1">
        <f t="array" ref="N213">_FV(A213,"Previous close",TRUE)</f>
        <v>34.299999999999997</v>
      </c>
      <c r="O213" s="6" cm="1">
        <f t="array" ref="O213">_FV(A213,"Low")</f>
        <v>32.57</v>
      </c>
      <c r="P213" s="6">
        <f t="shared" si="6"/>
        <v>33.575000000000003</v>
      </c>
      <c r="Q213" s="6" cm="1">
        <f t="array" ref="Q213">_FV(A213,"High")</f>
        <v>34.58</v>
      </c>
      <c r="R213" s="6" cm="1">
        <f t="array" ref="R213">_FV(A213,"52 week low",TRUE)</f>
        <v>14.6701</v>
      </c>
      <c r="S213" s="6">
        <f t="shared" si="7"/>
        <v>30.38505</v>
      </c>
      <c r="T213" s="6" cm="1">
        <f t="array" ref="T213">_FV(A213,"52 week high",TRUE)</f>
        <v>46.1</v>
      </c>
      <c r="U213" s="1" cm="1">
        <f t="array" ref="U213">_FV(A213,"P/E",TRUE)</f>
        <v>17.938199999999998</v>
      </c>
      <c r="V213" s="7" cm="1">
        <f t="array" ref="V213">_FV(A213,"Beta")</f>
        <v>2.101</v>
      </c>
      <c r="W213" s="6" cm="1">
        <f t="array" ref="W213">_FV(A213,"Market cap",TRUE)</f>
        <v>48519530000</v>
      </c>
      <c r="X213" s="22" cm="1">
        <f t="array" ref="X213">_FV(A213,"Volume")</f>
        <v>37567715</v>
      </c>
      <c r="Y213" s="22" cm="1">
        <f t="array" ref="Y213">_FV(A213,"Volume average",TRUE)</f>
        <v>16894343</v>
      </c>
      <c r="Z213" s="22" cm="1">
        <f t="array" ref="Z213">_FV(A213,"Shares outstanding",TRUE)</f>
        <v>1468064000</v>
      </c>
    </row>
    <row r="214" spans="1:26" x14ac:dyDescent="0.25">
      <c r="A214" s="3" t="e" vm="231">
        <v>#VALUE!</v>
      </c>
      <c r="B214" t="str" cm="1">
        <f t="array" ref="B214">_FV(A214,"Official name",TRUE)</f>
        <v>THE GAP, INC.</v>
      </c>
      <c r="C214" t="str" cm="1">
        <f t="array" ref="C214">"$"&amp;_FV(A214,"Ticker symbol",TRUE)</f>
        <v>$GPS</v>
      </c>
      <c r="D214" s="1" t="str" cm="1">
        <f t="array" ref="D214">_FV(A214,"Exchange abbreviation",TRUE)</f>
        <v>XNYS</v>
      </c>
      <c r="E214" s="1" t="str" cm="1">
        <f t="array" ref="E214">_FV(A214,"Industry")</f>
        <v>Specialty Retailers</v>
      </c>
      <c r="F214" s="1" t="str" cm="1">
        <f t="array" ref="F214">_FV(A214,"Headquarters")</f>
        <v>2 Folsom St, SAN FRANCISCO, CA, 94105-1205 US</v>
      </c>
      <c r="G214" s="6" cm="1">
        <f t="array" ref="G214">_FV(A214,"Price")</f>
        <v>24.35</v>
      </c>
      <c r="H214" s="6" cm="1">
        <f t="array" ref="H214">_FV(A214,"Price (Extended hours)",TRUE)</f>
        <v>24.2</v>
      </c>
      <c r="I214" s="6" cm="1">
        <f t="array" ref="I214">_FV(A214,"Change")</f>
        <v>0.15</v>
      </c>
      <c r="J214" s="15" cm="1">
        <f t="array" ref="J214">_FV(A214,"Change (%)",TRUE)</f>
        <v>6.1980000000000004E-3</v>
      </c>
      <c r="K214" s="6" cm="1">
        <f t="array" ref="K214">_FV(A214,"Change (Extended hours)",TRUE)</f>
        <v>-0.15</v>
      </c>
      <c r="L214" s="5" cm="1">
        <f t="array" ref="L214">_FV(A214,"Change % (Extended hours)",TRUE)</f>
        <v>-6.1599999999999997E-3</v>
      </c>
      <c r="M214" s="6" cm="1">
        <f t="array" ref="M214">_FV(A214,"Open")</f>
        <v>24.36</v>
      </c>
      <c r="N214" s="6" cm="1">
        <f t="array" ref="N214">_FV(A214,"Previous close",TRUE)</f>
        <v>24.2</v>
      </c>
      <c r="O214" s="6" cm="1">
        <f t="array" ref="O214">_FV(A214,"Low")</f>
        <v>24.22</v>
      </c>
      <c r="P214" s="6">
        <f t="shared" si="6"/>
        <v>24.61</v>
      </c>
      <c r="Q214" s="6" cm="1">
        <f t="array" ref="Q214">_FV(A214,"High")</f>
        <v>25</v>
      </c>
      <c r="R214" s="6" cm="1">
        <f t="array" ref="R214">_FV(A214,"52 week low",TRUE)</f>
        <v>15.76</v>
      </c>
      <c r="S214" s="6">
        <f t="shared" si="7"/>
        <v>26.695</v>
      </c>
      <c r="T214" s="6" cm="1">
        <f t="array" ref="T214">_FV(A214,"52 week high",TRUE)</f>
        <v>37.630000000000003</v>
      </c>
      <c r="U214" s="1" cm="1">
        <f t="array" ref="U214">_FV(A214,"P/E",TRUE)</f>
        <v>14.6966</v>
      </c>
      <c r="V214" s="7" cm="1">
        <f t="array" ref="V214">_FV(A214,"Beta")</f>
        <v>1.6136999999999999</v>
      </c>
      <c r="W214" s="6" cm="1">
        <f t="array" ref="W214">_FV(A214,"Market cap",TRUE)</f>
        <v>9158158000</v>
      </c>
      <c r="X214" s="22" cm="1">
        <f t="array" ref="X214">_FV(A214,"Volume")</f>
        <v>8694932</v>
      </c>
      <c r="Y214" s="22" cm="1">
        <f t="array" ref="Y214">_FV(A214,"Volume average",TRUE)</f>
        <v>7820618</v>
      </c>
      <c r="Z214" s="22" cm="1">
        <f t="array" ref="Z214">_FV(A214,"Shares outstanding",TRUE)</f>
        <v>376105100</v>
      </c>
    </row>
    <row r="215" spans="1:26" x14ac:dyDescent="0.25">
      <c r="A215" s="3" t="e" vm="232">
        <v>#VALUE!</v>
      </c>
      <c r="B215" t="str" cm="1">
        <f t="array" ref="B215">_FV(A215,"Official name",TRUE)</f>
        <v>Garmin Ltd</v>
      </c>
      <c r="C215" t="str" cm="1">
        <f t="array" ref="C215">"$"&amp;_FV(A215,"Ticker symbol",TRUE)</f>
        <v>$GRMN</v>
      </c>
      <c r="D215" s="1" t="str" cm="1">
        <f t="array" ref="D215">_FV(A215,"Exchange abbreviation",TRUE)</f>
        <v>XNAS</v>
      </c>
      <c r="E215" s="1" t="str" cm="1">
        <f t="array" ref="E215">_FV(A215,"Industry")</f>
        <v>Communications &amp; Networking</v>
      </c>
      <c r="F215" s="1" t="str" cm="1">
        <f t="array" ref="F215">_FV(A215,"Headquarters")</f>
        <v>Muehlentalstrasse 2, SCHAFFHAUSEN, SCHAFFHAUSEN, 8200 CH</v>
      </c>
      <c r="G215" s="6" cm="1">
        <f t="array" ref="G215">_FV(A215,"Price")</f>
        <v>167.26</v>
      </c>
      <c r="H215" s="6" cm="1">
        <f t="array" ref="H215">_FV(A215,"Price (Extended hours)",TRUE)</f>
        <v>167.1</v>
      </c>
      <c r="I215" s="6" cm="1">
        <f t="array" ref="I215">_FV(A215,"Change")</f>
        <v>-1.36</v>
      </c>
      <c r="J215" s="15" cm="1">
        <f t="array" ref="J215">_FV(A215,"Change (%)",TRUE)</f>
        <v>-8.0649999999999993E-3</v>
      </c>
      <c r="K215" s="6" cm="1">
        <f t="array" ref="K215">_FV(A215,"Change (Extended hours)",TRUE)</f>
        <v>-0.16</v>
      </c>
      <c r="L215" s="5" cm="1">
        <f t="array" ref="L215">_FV(A215,"Change % (Extended hours)",TRUE)</f>
        <v>-9.5659999999999994E-4</v>
      </c>
      <c r="M215" s="6" cm="1">
        <f t="array" ref="M215">_FV(A215,"Open")</f>
        <v>167.71</v>
      </c>
      <c r="N215" s="6" cm="1">
        <f t="array" ref="N215">_FV(A215,"Previous close",TRUE)</f>
        <v>168.62</v>
      </c>
      <c r="O215" s="6" cm="1">
        <f t="array" ref="O215">_FV(A215,"Low")</f>
        <v>165.87</v>
      </c>
      <c r="P215" s="6">
        <f t="shared" si="6"/>
        <v>167.42425</v>
      </c>
      <c r="Q215" s="6" cm="1">
        <f t="array" ref="Q215">_FV(A215,"High")</f>
        <v>168.9785</v>
      </c>
      <c r="R215" s="6" cm="1">
        <f t="array" ref="R215">_FV(A215,"52 week low",TRUE)</f>
        <v>91.84</v>
      </c>
      <c r="S215" s="6">
        <f t="shared" si="7"/>
        <v>135.32249999999999</v>
      </c>
      <c r="T215" s="6" cm="1">
        <f t="array" ref="T215">_FV(A215,"52 week high",TRUE)</f>
        <v>178.80500000000001</v>
      </c>
      <c r="U215" s="1" cm="1">
        <f t="array" ref="U215">_FV(A215,"P/E",TRUE)</f>
        <v>27.410499999999999</v>
      </c>
      <c r="V215" s="7" cm="1">
        <f t="array" ref="V215">_FV(A215,"Beta")</f>
        <v>1.0122</v>
      </c>
      <c r="W215" s="6" cm="1">
        <f t="array" ref="W215">_FV(A215,"Market cap",TRUE)</f>
        <v>32167750000</v>
      </c>
      <c r="X215" s="22" cm="1">
        <f t="array" ref="X215">_FV(A215,"Volume")</f>
        <v>1441477</v>
      </c>
      <c r="Y215" s="22" cm="1">
        <f t="array" ref="Y215">_FV(A215,"Volume average",TRUE)</f>
        <v>592205</v>
      </c>
      <c r="Z215" s="22" cm="1">
        <f t="array" ref="Z215">_FV(A215,"Shares outstanding",TRUE)</f>
        <v>192321900</v>
      </c>
    </row>
    <row r="216" spans="1:26" x14ac:dyDescent="0.25">
      <c r="A216" s="3" t="e" vm="233">
        <v>#VALUE!</v>
      </c>
      <c r="B216" t="str" cm="1">
        <f t="array" ref="B216">_FV(A216,"Official name",TRUE)</f>
        <v>GARTNER, INC.</v>
      </c>
      <c r="C216" t="str" cm="1">
        <f t="array" ref="C216">"$"&amp;_FV(A216,"Ticker symbol",TRUE)</f>
        <v>$IT</v>
      </c>
      <c r="D216" s="1" t="str" cm="1">
        <f t="array" ref="D216">_FV(A216,"Exchange abbreviation",TRUE)</f>
        <v>XNYS</v>
      </c>
      <c r="E216" s="1" t="str" cm="1">
        <f t="array" ref="E216">_FV(A216,"Industry")</f>
        <v>Software &amp; IT Services</v>
      </c>
      <c r="F216" s="1" t="str" cm="1">
        <f t="array" ref="F216">_FV(A216,"Headquarters")</f>
        <v>PO Box 10212, 56 Top Gallant Rd, STAMFORD, CT, 06904-2212 US</v>
      </c>
      <c r="G216" s="6" cm="1">
        <f t="array" ref="G216">_FV(A216,"Price")</f>
        <v>310.33</v>
      </c>
      <c r="H216" s="6" cm="1">
        <f t="array" ref="H216">_FV(A216,"Price (Extended hours)",TRUE)</f>
        <v>310.55</v>
      </c>
      <c r="I216" s="6" cm="1">
        <f t="array" ref="I216">_FV(A216,"Change")</f>
        <v>-5.6</v>
      </c>
      <c r="J216" s="15" cm="1">
        <f t="array" ref="J216">_FV(A216,"Change (%)",TRUE)</f>
        <v>-1.7725000000000001E-2</v>
      </c>
      <c r="K216" s="6" cm="1">
        <f t="array" ref="K216">_FV(A216,"Change (Extended hours)",TRUE)</f>
        <v>0.22</v>
      </c>
      <c r="L216" s="5" cm="1">
        <f t="array" ref="L216">_FV(A216,"Change % (Extended hours)",TRUE)</f>
        <v>7.0889999999999994E-4</v>
      </c>
      <c r="M216" s="6" cm="1">
        <f t="array" ref="M216">_FV(A216,"Open")</f>
        <v>314.97000000000003</v>
      </c>
      <c r="N216" s="6" cm="1">
        <f t="array" ref="N216">_FV(A216,"Previous close",TRUE)</f>
        <v>315.93</v>
      </c>
      <c r="O216" s="6" cm="1">
        <f t="array" ref="O216">_FV(A216,"Low")</f>
        <v>309.27999999999997</v>
      </c>
      <c r="P216" s="6">
        <f t="shared" si="6"/>
        <v>313.30499999999995</v>
      </c>
      <c r="Q216" s="6" cm="1">
        <f t="array" ref="Q216">_FV(A216,"High")</f>
        <v>317.33</v>
      </c>
      <c r="R216" s="6" cm="1">
        <f t="array" ref="R216">_FV(A216,"52 week low",TRUE)</f>
        <v>115.86</v>
      </c>
      <c r="S216" s="6">
        <f t="shared" si="7"/>
        <v>217.07750000000001</v>
      </c>
      <c r="T216" s="6" cm="1">
        <f t="array" ref="T216">_FV(A216,"52 week high",TRUE)</f>
        <v>318.29500000000002</v>
      </c>
      <c r="U216" s="1" cm="1">
        <f t="array" ref="U216">_FV(A216,"P/E",TRUE)</f>
        <v>48.679299999999998</v>
      </c>
      <c r="V216" s="7" cm="1">
        <f t="array" ref="V216">_FV(A216,"Beta")</f>
        <v>1.5973999999999999</v>
      </c>
      <c r="W216" s="6" cm="1">
        <f t="array" ref="W216">_FV(A216,"Market cap",TRUE)</f>
        <v>25958720000</v>
      </c>
      <c r="X216" s="22" cm="1">
        <f t="array" ref="X216">_FV(A216,"Volume")</f>
        <v>1462999</v>
      </c>
      <c r="Y216" s="22" cm="1">
        <f t="array" ref="Y216">_FV(A216,"Volume average",TRUE)</f>
        <v>523602</v>
      </c>
      <c r="Z216" s="22" cm="1">
        <f t="array" ref="Z216">_FV(A216,"Shares outstanding",TRUE)</f>
        <v>83648750</v>
      </c>
    </row>
    <row r="217" spans="1:26" x14ac:dyDescent="0.25">
      <c r="A217" s="3" t="e" vm="234">
        <v>#VALUE!</v>
      </c>
      <c r="B217" t="str" cm="1">
        <f t="array" ref="B217">_FV(A217,"Official name",TRUE)</f>
        <v>GENERAL DYNAMICS CORPORATION</v>
      </c>
      <c r="C217" t="str" cm="1">
        <f t="array" ref="C217">"$"&amp;_FV(A217,"Ticker symbol",TRUE)</f>
        <v>$GD</v>
      </c>
      <c r="D217" s="1" t="str" cm="1">
        <f t="array" ref="D217">_FV(A217,"Exchange abbreviation",TRUE)</f>
        <v>XNYS</v>
      </c>
      <c r="E217" s="1" t="str" cm="1">
        <f t="array" ref="E217">_FV(A217,"Industry")</f>
        <v>Aerospace &amp; Defense</v>
      </c>
      <c r="F217" s="1" t="str" cm="1">
        <f t="array" ref="F217">_FV(A217,"Headquarters")</f>
        <v>11011 Sunset Hills Rd, RESTON, VA, 20190-5311 US</v>
      </c>
      <c r="G217" s="6" cm="1">
        <f t="array" ref="G217">_FV(A217,"Price")</f>
        <v>195.12</v>
      </c>
      <c r="H217" s="6" cm="1">
        <f t="array" ref="H217">_FV(A217,"Price (Extended hours)",TRUE)</f>
        <v>194.86009999999999</v>
      </c>
      <c r="I217" s="6" cm="1">
        <f t="array" ref="I217">_FV(A217,"Change")</f>
        <v>0.24</v>
      </c>
      <c r="J217" s="15" cm="1">
        <f t="array" ref="J217">_FV(A217,"Change (%)",TRUE)</f>
        <v>1.232E-3</v>
      </c>
      <c r="K217" s="6" cm="1">
        <f t="array" ref="K217">_FV(A217,"Change (Extended hours)",TRUE)</f>
        <v>-0.25990000000000002</v>
      </c>
      <c r="L217" s="5" cm="1">
        <f t="array" ref="L217">_FV(A217,"Change % (Extended hours)",TRUE)</f>
        <v>-1.3320000000000001E-3</v>
      </c>
      <c r="M217" s="6" cm="1">
        <f t="array" ref="M217">_FV(A217,"Open")</f>
        <v>194.12</v>
      </c>
      <c r="N217" s="6" cm="1">
        <f t="array" ref="N217">_FV(A217,"Previous close",TRUE)</f>
        <v>194.88</v>
      </c>
      <c r="O217" s="6" cm="1">
        <f t="array" ref="O217">_FV(A217,"Low")</f>
        <v>193.57</v>
      </c>
      <c r="P217" s="6">
        <f t="shared" si="6"/>
        <v>194.68</v>
      </c>
      <c r="Q217" s="6" cm="1">
        <f t="array" ref="Q217">_FV(A217,"High")</f>
        <v>195.79</v>
      </c>
      <c r="R217" s="6" cm="1">
        <f t="array" ref="R217">_FV(A217,"52 week low",TRUE)</f>
        <v>129.16999999999999</v>
      </c>
      <c r="S217" s="6">
        <f t="shared" si="7"/>
        <v>167.815</v>
      </c>
      <c r="T217" s="6" cm="1">
        <f t="array" ref="T217">_FV(A217,"52 week high",TRUE)</f>
        <v>206.46</v>
      </c>
      <c r="U217" s="1" cm="1">
        <f t="array" ref="U217">_FV(A217,"P/E",TRUE)</f>
        <v>16.970700000000001</v>
      </c>
      <c r="V217" s="7" cm="1">
        <f t="array" ref="V217">_FV(A217,"Beta")</f>
        <v>1.1323000000000001</v>
      </c>
      <c r="W217" s="6" cm="1">
        <f t="array" ref="W217">_FV(A217,"Market cap",TRUE)</f>
        <v>54544120000</v>
      </c>
      <c r="X217" s="22" cm="1">
        <f t="array" ref="X217">_FV(A217,"Volume")</f>
        <v>2722349</v>
      </c>
      <c r="Y217" s="22" cm="1">
        <f t="array" ref="Y217">_FV(A217,"Volume average",TRUE)</f>
        <v>833675</v>
      </c>
      <c r="Z217" s="22" cm="1">
        <f t="array" ref="Z217">_FV(A217,"Shares outstanding",TRUE)</f>
        <v>279541400</v>
      </c>
    </row>
    <row r="218" spans="1:26" x14ac:dyDescent="0.25">
      <c r="A218" s="3" t="e" vm="235">
        <v>#VALUE!</v>
      </c>
      <c r="B218" t="str" cm="1">
        <f t="array" ref="B218">_FV(A218,"Official name",TRUE)</f>
        <v>GENERAL ELECTRIC COMPANY</v>
      </c>
      <c r="C218" t="str" cm="1">
        <f t="array" ref="C218">"$"&amp;_FV(A218,"Ticker symbol",TRUE)</f>
        <v>$GE</v>
      </c>
      <c r="D218" s="1" t="str" cm="1">
        <f t="array" ref="D218">_FV(A218,"Exchange abbreviation",TRUE)</f>
        <v>XNYS</v>
      </c>
      <c r="E218" s="1" t="str" cm="1">
        <f t="array" ref="E218">_FV(A218,"Industry")</f>
        <v>Consumer Goods Conglomerates</v>
      </c>
      <c r="F218" s="1" t="str" cm="1">
        <f t="array" ref="F218">_FV(A218,"Headquarters")</f>
        <v>5 NECCO STREET, BOSTON, MA, 02210 US</v>
      </c>
      <c r="G218" s="6" cm="1">
        <f t="array" ref="G218">_FV(A218,"Price")</f>
        <v>100.47</v>
      </c>
      <c r="H218" s="6" cm="1">
        <f t="array" ref="H218">_FV(A218,"Price (Extended hours)",TRUE)</f>
        <v>100.3</v>
      </c>
      <c r="I218" s="6" cm="1">
        <f t="array" ref="I218">_FV(A218,"Change")</f>
        <v>-0.87</v>
      </c>
      <c r="J218" s="15" cm="1">
        <f t="array" ref="J218">_FV(A218,"Change (%)",TRUE)</f>
        <v>-8.5850000000000006E-3</v>
      </c>
      <c r="K218" s="6" cm="1">
        <f t="array" ref="K218">_FV(A218,"Change (Extended hours)",TRUE)</f>
        <v>-0.17</v>
      </c>
      <c r="L218" s="5" cm="1">
        <f t="array" ref="L218">_FV(A218,"Change % (Extended hours)",TRUE)</f>
        <v>-1.6919999999999999E-3</v>
      </c>
      <c r="M218" s="6" cm="1">
        <f t="array" ref="M218">_FV(A218,"Open")</f>
        <v>101.15</v>
      </c>
      <c r="N218" s="6" cm="1">
        <f t="array" ref="N218">_FV(A218,"Previous close",TRUE)</f>
        <v>101.34</v>
      </c>
      <c r="O218" s="6" cm="1">
        <f t="array" ref="O218">_FV(A218,"Low")</f>
        <v>100.13</v>
      </c>
      <c r="P218" s="6">
        <f t="shared" si="6"/>
        <v>100.99680000000001</v>
      </c>
      <c r="Q218" s="6" cm="1">
        <f t="array" ref="Q218">_FV(A218,"High")</f>
        <v>101.86360000000001</v>
      </c>
      <c r="R218" s="6" cm="1">
        <f t="array" ref="R218">_FV(A218,"52 week low",TRUE)</f>
        <v>48</v>
      </c>
      <c r="S218" s="6">
        <f t="shared" si="7"/>
        <v>81.66</v>
      </c>
      <c r="T218" s="6" cm="1">
        <f t="array" ref="T218">_FV(A218,"52 week high",TRUE)</f>
        <v>115.32</v>
      </c>
      <c r="U218" s="1" cm="1">
        <f t="array" ref="U218">_FV(A218,"P/E",TRUE)</f>
        <v>183.16220000000001</v>
      </c>
      <c r="V218" s="7" cm="1">
        <f t="array" ref="V218">_FV(A218,"Beta")</f>
        <v>1.0831</v>
      </c>
      <c r="W218" s="6" cm="1">
        <f t="array" ref="W218">_FV(A218,"Market cap",TRUE)</f>
        <v>110282200000</v>
      </c>
      <c r="X218" s="22" cm="1">
        <f t="array" ref="X218">_FV(A218,"Volume")</f>
        <v>10721927</v>
      </c>
      <c r="Y218" s="22" cm="1">
        <f t="array" ref="Y218">_FV(A218,"Volume average",TRUE)</f>
        <v>8567931</v>
      </c>
      <c r="Z218" s="22" cm="1">
        <f t="array" ref="Z218">_FV(A218,"Shares outstanding",TRUE)</f>
        <v>1097663000</v>
      </c>
    </row>
    <row r="219" spans="1:26" x14ac:dyDescent="0.25">
      <c r="A219" s="3" t="e" vm="236">
        <v>#VALUE!</v>
      </c>
      <c r="B219" t="str" cm="1">
        <f t="array" ref="B219">_FV(A219,"Official name",TRUE)</f>
        <v>GENERAL MILLS, INC.</v>
      </c>
      <c r="C219" t="str" cm="1">
        <f t="array" ref="C219">"$"&amp;_FV(A219,"Ticker symbol",TRUE)</f>
        <v>$GIS</v>
      </c>
      <c r="D219" s="1" t="str" cm="1">
        <f t="array" ref="D219">_FV(A219,"Exchange abbreviation",TRUE)</f>
        <v>XNYS</v>
      </c>
      <c r="E219" s="1" t="str" cm="1">
        <f t="array" ref="E219">_FV(A219,"Industry")</f>
        <v>Food &amp; Tobacco</v>
      </c>
      <c r="F219" s="1" t="str" cm="1">
        <f t="array" ref="F219">_FV(A219,"Headquarters")</f>
        <v>Number One General Mills Blvd, MINNEAPOLIS, MN, 55426 US</v>
      </c>
      <c r="G219" s="6" cm="1">
        <f t="array" ref="G219">_FV(A219,"Price")</f>
        <v>58.92</v>
      </c>
      <c r="H219" s="6" cm="1">
        <f t="array" ref="H219">_FV(A219,"Price (Extended hours)",TRUE)</f>
        <v>58.61</v>
      </c>
      <c r="I219" s="6" cm="1">
        <f t="array" ref="I219">_FV(A219,"Change")</f>
        <v>0.2</v>
      </c>
      <c r="J219" s="15" cm="1">
        <f t="array" ref="J219">_FV(A219,"Change (%)",TRUE)</f>
        <v>3.4060000000000002E-3</v>
      </c>
      <c r="K219" s="6" cm="1">
        <f t="array" ref="K219">_FV(A219,"Change (Extended hours)",TRUE)</f>
        <v>-0.31</v>
      </c>
      <c r="L219" s="5" cm="1">
        <f t="array" ref="L219">_FV(A219,"Change % (Extended hours)",TRUE)</f>
        <v>-5.2610000000000001E-3</v>
      </c>
      <c r="M219" s="6" cm="1">
        <f t="array" ref="M219">_FV(A219,"Open")</f>
        <v>58.51</v>
      </c>
      <c r="N219" s="6" cm="1">
        <f t="array" ref="N219">_FV(A219,"Previous close",TRUE)</f>
        <v>58.72</v>
      </c>
      <c r="O219" s="6" cm="1">
        <f t="array" ref="O219">_FV(A219,"Low")</f>
        <v>58.297699999999999</v>
      </c>
      <c r="P219" s="6">
        <f t="shared" si="6"/>
        <v>58.743849999999995</v>
      </c>
      <c r="Q219" s="6" cm="1">
        <f t="array" ref="Q219">_FV(A219,"High")</f>
        <v>59.19</v>
      </c>
      <c r="R219" s="6" cm="1">
        <f t="array" ref="R219">_FV(A219,"52 week low",TRUE)</f>
        <v>53.96</v>
      </c>
      <c r="S219" s="6">
        <f t="shared" si="7"/>
        <v>59.305949999999996</v>
      </c>
      <c r="T219" s="6" cm="1">
        <f t="array" ref="T219">_FV(A219,"52 week high",TRUE)</f>
        <v>64.651899999999998</v>
      </c>
      <c r="U219" s="1" cm="1">
        <f t="array" ref="U219">_FV(A219,"P/E",TRUE)</f>
        <v>15.540699999999999</v>
      </c>
      <c r="V219" s="7" cm="1">
        <f t="array" ref="V219">_FV(A219,"Beta")</f>
        <v>0.53400000000000003</v>
      </c>
      <c r="W219" s="6" cm="1">
        <f t="array" ref="W219">_FV(A219,"Market cap",TRUE)</f>
        <v>35721860000</v>
      </c>
      <c r="X219" s="22" cm="1">
        <f t="array" ref="X219">_FV(A219,"Volume")</f>
        <v>6750571</v>
      </c>
      <c r="Y219" s="22" cm="1">
        <f t="array" ref="Y219">_FV(A219,"Volume average",TRUE)</f>
        <v>3680500</v>
      </c>
      <c r="Z219" s="22" cm="1">
        <f t="array" ref="Z219">_FV(A219,"Shares outstanding",TRUE)</f>
        <v>606277300</v>
      </c>
    </row>
    <row r="220" spans="1:26" x14ac:dyDescent="0.25">
      <c r="A220" s="3" t="e" vm="237">
        <v>#VALUE!</v>
      </c>
      <c r="B220" t="str" cm="1">
        <f t="array" ref="B220">_FV(A220,"Official name",TRUE)</f>
        <v>GENERAL MOTORS COMPANY</v>
      </c>
      <c r="C220" t="str" cm="1">
        <f t="array" ref="C220">"$"&amp;_FV(A220,"Ticker symbol",TRUE)</f>
        <v>$GM</v>
      </c>
      <c r="D220" s="1" t="str" cm="1">
        <f t="array" ref="D220">_FV(A220,"Exchange abbreviation",TRUE)</f>
        <v>XNYS</v>
      </c>
      <c r="E220" s="1" t="str" cm="1">
        <f t="array" ref="E220">_FV(A220,"Industry")</f>
        <v>Automobiles &amp; Auto Parts</v>
      </c>
      <c r="F220" s="1" t="str" cm="1">
        <f t="array" ref="F220">_FV(A220,"Headquarters")</f>
        <v>300 Renaissance Center, DETROIT, MI, 48265-0001 US</v>
      </c>
      <c r="G220" s="6" cm="1">
        <f t="array" ref="G220">_FV(A220,"Price")</f>
        <v>51.33</v>
      </c>
      <c r="H220" s="6" cm="1">
        <f t="array" ref="H220">_FV(A220,"Price (Extended hours)",TRUE)</f>
        <v>51.19</v>
      </c>
      <c r="I220" s="6" cm="1">
        <f t="array" ref="I220">_FV(A220,"Change")</f>
        <v>-0.19</v>
      </c>
      <c r="J220" s="15" cm="1">
        <f t="array" ref="J220">_FV(A220,"Change (%)",TRUE)</f>
        <v>-3.6880000000000003E-3</v>
      </c>
      <c r="K220" s="6" cm="1">
        <f t="array" ref="K220">_FV(A220,"Change (Extended hours)",TRUE)</f>
        <v>-0.14000000000000001</v>
      </c>
      <c r="L220" s="5" cm="1">
        <f t="array" ref="L220">_FV(A220,"Change % (Extended hours)",TRUE)</f>
        <v>-2.7269999999999998E-3</v>
      </c>
      <c r="M220" s="6" cm="1">
        <f t="array" ref="M220">_FV(A220,"Open")</f>
        <v>51.33</v>
      </c>
      <c r="N220" s="6" cm="1">
        <f t="array" ref="N220">_FV(A220,"Previous close",TRUE)</f>
        <v>51.52</v>
      </c>
      <c r="O220" s="6" cm="1">
        <f t="array" ref="O220">_FV(A220,"Low")</f>
        <v>50.99</v>
      </c>
      <c r="P220" s="6">
        <f t="shared" si="6"/>
        <v>51.46</v>
      </c>
      <c r="Q220" s="6" cm="1">
        <f t="array" ref="Q220">_FV(A220,"High")</f>
        <v>51.93</v>
      </c>
      <c r="R220" s="6" cm="1">
        <f t="array" ref="R220">_FV(A220,"52 week low",TRUE)</f>
        <v>28.24</v>
      </c>
      <c r="S220" s="6">
        <f t="shared" si="7"/>
        <v>46.269999999999996</v>
      </c>
      <c r="T220" s="6" cm="1">
        <f t="array" ref="T220">_FV(A220,"52 week high",TRUE)</f>
        <v>64.3</v>
      </c>
      <c r="U220" s="1" cm="1">
        <f t="array" ref="U220">_FV(A220,"P/E",TRUE)</f>
        <v>5.9581999999999997</v>
      </c>
      <c r="V220" s="7" cm="1">
        <f t="array" ref="V220">_FV(A220,"Beta")</f>
        <v>1.2894000000000001</v>
      </c>
      <c r="W220" s="6" cm="1">
        <f t="array" ref="W220">_FV(A220,"Market cap",TRUE)</f>
        <v>74516980000</v>
      </c>
      <c r="X220" s="22" cm="1">
        <f t="array" ref="X220">_FV(A220,"Volume")</f>
        <v>45119255</v>
      </c>
      <c r="Y220" s="22" cm="1">
        <f t="array" ref="Y220">_FV(A220,"Volume average",TRUE)</f>
        <v>16029309</v>
      </c>
      <c r="Z220" s="22" cm="1">
        <f t="array" ref="Z220">_FV(A220,"Shares outstanding",TRUE)</f>
        <v>1451724000</v>
      </c>
    </row>
    <row r="221" spans="1:26" x14ac:dyDescent="0.25">
      <c r="A221" s="3" t="e" vm="238">
        <v>#VALUE!</v>
      </c>
      <c r="B221" t="str" cm="1">
        <f t="array" ref="B221">_FV(A221,"Official name",TRUE)</f>
        <v>GENUINE PARTS COMPANY</v>
      </c>
      <c r="C221" t="str" cm="1">
        <f t="array" ref="C221">"$"&amp;_FV(A221,"Ticker symbol",TRUE)</f>
        <v>$GPC</v>
      </c>
      <c r="D221" s="1" t="str" cm="1">
        <f t="array" ref="D221">_FV(A221,"Exchange abbreviation",TRUE)</f>
        <v>XNYS</v>
      </c>
      <c r="E221" s="1" t="str" cm="1">
        <f t="array" ref="E221">_FV(A221,"Industry")</f>
        <v>Automobiles &amp; Auto Parts</v>
      </c>
      <c r="F221" s="1" t="str" cm="1">
        <f t="array" ref="F221">_FV(A221,"Headquarters")</f>
        <v>2999 Wildwood Pkwy, ATLANTA, GA, 30339-8580 US</v>
      </c>
      <c r="G221" s="6" cm="1">
        <f t="array" ref="G221">_FV(A221,"Price")</f>
        <v>122</v>
      </c>
      <c r="H221" s="6" cm="1">
        <f t="array" ref="H221">_FV(A221,"Price (Extended hours)",TRUE)</f>
        <v>122</v>
      </c>
      <c r="I221" s="6" cm="1">
        <f t="array" ref="I221">_FV(A221,"Change")</f>
        <v>-2.19</v>
      </c>
      <c r="J221" s="15" cm="1">
        <f t="array" ref="J221">_FV(A221,"Change (%)",TRUE)</f>
        <v>-1.7634E-2</v>
      </c>
      <c r="K221" s="6" cm="1">
        <f t="array" ref="K221">_FV(A221,"Change (Extended hours)",TRUE)</f>
        <v>0</v>
      </c>
      <c r="L221" s="5" cm="1">
        <f t="array" ref="L221">_FV(A221,"Change % (Extended hours)",TRUE)</f>
        <v>0</v>
      </c>
      <c r="M221" s="6" cm="1">
        <f t="array" ref="M221">_FV(A221,"Open")</f>
        <v>123.67</v>
      </c>
      <c r="N221" s="6" cm="1">
        <f t="array" ref="N221">_FV(A221,"Previous close",TRUE)</f>
        <v>124.19</v>
      </c>
      <c r="O221" s="6" cm="1">
        <f t="array" ref="O221">_FV(A221,"Low")</f>
        <v>121.92</v>
      </c>
      <c r="P221" s="6">
        <f t="shared" si="6"/>
        <v>123.11500000000001</v>
      </c>
      <c r="Q221" s="6" cm="1">
        <f t="array" ref="Q221">_FV(A221,"High")</f>
        <v>124.31</v>
      </c>
      <c r="R221" s="6" cm="1">
        <f t="array" ref="R221">_FV(A221,"52 week low",TRUE)</f>
        <v>88.99</v>
      </c>
      <c r="S221" s="6">
        <f t="shared" si="7"/>
        <v>112.46000000000001</v>
      </c>
      <c r="T221" s="6" cm="1">
        <f t="array" ref="T221">_FV(A221,"52 week high",TRUE)</f>
        <v>135.93</v>
      </c>
      <c r="U221" s="1" cm="1">
        <f t="array" ref="U221">_FV(A221,"P/E",TRUE)</f>
        <v>21.9848</v>
      </c>
      <c r="V221" s="7" cm="1">
        <f t="array" ref="V221">_FV(A221,"Beta")</f>
        <v>1.1204000000000001</v>
      </c>
      <c r="W221" s="6" cm="1">
        <f t="array" ref="W221">_FV(A221,"Market cap",TRUE)</f>
        <v>17471930000</v>
      </c>
      <c r="X221" s="22" cm="1">
        <f t="array" ref="X221">_FV(A221,"Volume")</f>
        <v>1030250</v>
      </c>
      <c r="Y221" s="22" cm="1">
        <f t="array" ref="Y221">_FV(A221,"Volume average",TRUE)</f>
        <v>538868</v>
      </c>
      <c r="Z221" s="22" cm="1">
        <f t="array" ref="Z221">_FV(A221,"Shares outstanding",TRUE)</f>
        <v>143212500</v>
      </c>
    </row>
    <row r="222" spans="1:26" x14ac:dyDescent="0.25">
      <c r="A222" s="3" t="e" vm="239">
        <v>#VALUE!</v>
      </c>
      <c r="B222" t="str" cm="1">
        <f t="array" ref="B222">_FV(A222,"Official name",TRUE)</f>
        <v>GILEAD SCIENCES, INC.</v>
      </c>
      <c r="C222" t="str" cm="1">
        <f t="array" ref="C222">"$"&amp;_FV(A222,"Ticker symbol",TRUE)</f>
        <v>$GILD</v>
      </c>
      <c r="D222" s="1" t="str" cm="1">
        <f t="array" ref="D222">_FV(A222,"Exchange abbreviation",TRUE)</f>
        <v>XNAS</v>
      </c>
      <c r="E222" s="1" t="str" cm="1">
        <f t="array" ref="E222">_FV(A222,"Industry")</f>
        <v>Biotechnology &amp; Medical Research</v>
      </c>
      <c r="F222" s="1" t="str" cm="1">
        <f t="array" ref="F222">_FV(A222,"Headquarters")</f>
        <v>333 LAKESIDE DR, FOSTER CITY, CA, 94404-1147 US</v>
      </c>
      <c r="G222" s="6" cm="1">
        <f t="array" ref="G222">_FV(A222,"Price")</f>
        <v>71.61</v>
      </c>
      <c r="H222" s="6" cm="1">
        <f t="array" ref="H222">_FV(A222,"Price (Extended hours)",TRUE)</f>
        <v>71.400000000000006</v>
      </c>
      <c r="I222" s="6" cm="1">
        <f t="array" ref="I222">_FV(A222,"Change")</f>
        <v>0.28000000000000003</v>
      </c>
      <c r="J222" s="15" cm="1">
        <f t="array" ref="J222">_FV(A222,"Change (%)",TRUE)</f>
        <v>3.9250000000000005E-3</v>
      </c>
      <c r="K222" s="6" cm="1">
        <f t="array" ref="K222">_FV(A222,"Change (Extended hours)",TRUE)</f>
        <v>-0.21</v>
      </c>
      <c r="L222" s="5" cm="1">
        <f t="array" ref="L222">_FV(A222,"Change % (Extended hours)",TRUE)</f>
        <v>-2.9329999999999998E-3</v>
      </c>
      <c r="M222" s="6" cm="1">
        <f t="array" ref="M222">_FV(A222,"Open")</f>
        <v>70.83</v>
      </c>
      <c r="N222" s="6" cm="1">
        <f t="array" ref="N222">_FV(A222,"Previous close",TRUE)</f>
        <v>71.33</v>
      </c>
      <c r="O222" s="6" cm="1">
        <f t="array" ref="O222">_FV(A222,"Low")</f>
        <v>70.44</v>
      </c>
      <c r="P222" s="6">
        <f t="shared" si="6"/>
        <v>71.099999999999994</v>
      </c>
      <c r="Q222" s="6" cm="1">
        <f t="array" ref="Q222">_FV(A222,"High")</f>
        <v>71.760000000000005</v>
      </c>
      <c r="R222" s="6" cm="1">
        <f t="array" ref="R222">_FV(A222,"52 week low",TRUE)</f>
        <v>56.56</v>
      </c>
      <c r="S222" s="6">
        <f t="shared" si="7"/>
        <v>64.949950000000001</v>
      </c>
      <c r="T222" s="6" cm="1">
        <f t="array" ref="T222">_FV(A222,"52 week high",TRUE)</f>
        <v>73.3399</v>
      </c>
      <c r="U222" s="1" cm="1">
        <f t="array" ref="U222">_FV(A222,"P/E",TRUE)</f>
        <v>17.5075</v>
      </c>
      <c r="V222" s="7" cm="1">
        <f t="array" ref="V222">_FV(A222,"Beta")</f>
        <v>0.41699999999999998</v>
      </c>
      <c r="W222" s="6" cm="1">
        <f t="array" ref="W222">_FV(A222,"Market cap",TRUE)</f>
        <v>89785300000</v>
      </c>
      <c r="X222" s="22" cm="1">
        <f t="array" ref="X222">_FV(A222,"Volume")</f>
        <v>10888341</v>
      </c>
      <c r="Y222" s="22" cm="1">
        <f t="array" ref="Y222">_FV(A222,"Volume average",TRUE)</f>
        <v>6226196</v>
      </c>
      <c r="Z222" s="22" cm="1">
        <f t="array" ref="Z222">_FV(A222,"Shares outstanding",TRUE)</f>
        <v>1253809000</v>
      </c>
    </row>
    <row r="223" spans="1:26" x14ac:dyDescent="0.25">
      <c r="A223" s="3" t="e" vm="240">
        <v>#VALUE!</v>
      </c>
      <c r="B223" t="str" cm="1">
        <f t="array" ref="B223">_FV(A223,"Official name",TRUE)</f>
        <v>GLOBE LIFE INC.</v>
      </c>
      <c r="C223" t="str" cm="1">
        <f t="array" ref="C223">"$"&amp;_FV(A223,"Ticker symbol",TRUE)</f>
        <v>$GL</v>
      </c>
      <c r="D223" s="1" t="str" cm="1">
        <f t="array" ref="D223">_FV(A223,"Exchange abbreviation",TRUE)</f>
        <v>XNYS</v>
      </c>
      <c r="E223" s="1" t="str" cm="1">
        <f t="array" ref="E223">_FV(A223,"Industry")</f>
        <v>Insurance</v>
      </c>
      <c r="F223" s="1" t="str" cm="1">
        <f t="array" ref="F223">_FV(A223,"Headquarters")</f>
        <v>3700 S Stonebridge Dr, MCKINNEY, TX, 75070-5934 US</v>
      </c>
      <c r="G223" s="6" cm="1">
        <f t="array" ref="G223">_FV(A223,"Price")</f>
        <v>89.67</v>
      </c>
      <c r="H223" s="6" cm="1">
        <f t="array" ref="H223">_FV(A223,"Price (Extended hours)",TRUE)</f>
        <v>89.41</v>
      </c>
      <c r="I223" s="6" cm="1">
        <f t="array" ref="I223">_FV(A223,"Change")</f>
        <v>-2.1800000000000002</v>
      </c>
      <c r="J223" s="15" cm="1">
        <f t="array" ref="J223">_FV(A223,"Change (%)",TRUE)</f>
        <v>-2.3734000000000002E-2</v>
      </c>
      <c r="K223" s="6" cm="1">
        <f t="array" ref="K223">_FV(A223,"Change (Extended hours)",TRUE)</f>
        <v>-0.26</v>
      </c>
      <c r="L223" s="5" cm="1">
        <f t="array" ref="L223">_FV(A223,"Change % (Extended hours)",TRUE)</f>
        <v>-2.8999999999999998E-3</v>
      </c>
      <c r="M223" s="6" cm="1">
        <f t="array" ref="M223">_FV(A223,"Open")</f>
        <v>91.37</v>
      </c>
      <c r="N223" s="6" cm="1">
        <f t="array" ref="N223">_FV(A223,"Previous close",TRUE)</f>
        <v>91.85</v>
      </c>
      <c r="O223" s="6" cm="1">
        <f t="array" ref="O223">_FV(A223,"Low")</f>
        <v>89.33</v>
      </c>
      <c r="P223" s="6">
        <f t="shared" si="6"/>
        <v>90.841849999999994</v>
      </c>
      <c r="Q223" s="6" cm="1">
        <f t="array" ref="Q223">_FV(A223,"High")</f>
        <v>92.353700000000003</v>
      </c>
      <c r="R223" s="6" cm="1">
        <f t="array" ref="R223">_FV(A223,"52 week low",TRUE)</f>
        <v>75.39</v>
      </c>
      <c r="S223" s="6">
        <f t="shared" si="7"/>
        <v>91.805000000000007</v>
      </c>
      <c r="T223" s="6" cm="1">
        <f t="array" ref="T223">_FV(A223,"52 week high",TRUE)</f>
        <v>108.22</v>
      </c>
      <c r="U223" s="1" cm="1">
        <f t="array" ref="U223">_FV(A223,"P/E",TRUE)</f>
        <v>12.5588</v>
      </c>
      <c r="V223" s="7" cm="1">
        <f t="array" ref="V223">_FV(A223,"Beta")</f>
        <v>1.1532</v>
      </c>
      <c r="W223" s="6" cm="1">
        <f t="array" ref="W223">_FV(A223,"Market cap",TRUE)</f>
        <v>9121287000</v>
      </c>
      <c r="X223" s="22" cm="1">
        <f t="array" ref="X223">_FV(A223,"Volume")</f>
        <v>1514242</v>
      </c>
      <c r="Y223" s="22" cm="1">
        <f t="array" ref="Y223">_FV(A223,"Volume average",TRUE)</f>
        <v>262445</v>
      </c>
      <c r="Z223" s="22" cm="1">
        <f t="array" ref="Z223">_FV(A223,"Shares outstanding",TRUE)</f>
        <v>101720600</v>
      </c>
    </row>
    <row r="224" spans="1:26" x14ac:dyDescent="0.25">
      <c r="A224" s="3" t="e" vm="241">
        <v>#VALUE!</v>
      </c>
      <c r="B224" t="str" cm="1">
        <f t="array" ref="B224">_FV(A224,"Official name",TRUE)</f>
        <v>GLOBAL PAYMENTS INC.</v>
      </c>
      <c r="C224" t="str" cm="1">
        <f t="array" ref="C224">"$"&amp;_FV(A224,"Ticker symbol",TRUE)</f>
        <v>$GPN</v>
      </c>
      <c r="D224" s="1" t="str" cm="1">
        <f t="array" ref="D224">_FV(A224,"Exchange abbreviation",TRUE)</f>
        <v>XNYS</v>
      </c>
      <c r="E224" s="1" t="str" cm="1">
        <f t="array" ref="E224">_FV(A224,"Industry")</f>
        <v>Professional &amp; Commercial Services</v>
      </c>
      <c r="F224" s="1" t="str" cm="1">
        <f t="array" ref="F224">_FV(A224,"Headquarters")</f>
        <v>3550 Lenox Rd NE, ATLANTA, GA, 30326-4334 US</v>
      </c>
      <c r="G224" s="6" cm="1">
        <f t="array" ref="G224">_FV(A224,"Price")</f>
        <v>162.03</v>
      </c>
      <c r="H224" s="6" cm="1">
        <f t="array" ref="H224">_FV(A224,"Price (Extended hours)",TRUE)</f>
        <v>162.01</v>
      </c>
      <c r="I224" s="6" cm="1">
        <f t="array" ref="I224">_FV(A224,"Change")</f>
        <v>-1.96</v>
      </c>
      <c r="J224" s="15" cm="1">
        <f t="array" ref="J224">_FV(A224,"Change (%)",TRUE)</f>
        <v>-1.1952000000000001E-2</v>
      </c>
      <c r="K224" s="6" cm="1">
        <f t="array" ref="K224">_FV(A224,"Change (Extended hours)",TRUE)</f>
        <v>-0.02</v>
      </c>
      <c r="L224" s="5" cm="1">
        <f t="array" ref="L224">_FV(A224,"Change % (Extended hours)",TRUE)</f>
        <v>-1.2339999999999999E-4</v>
      </c>
      <c r="M224" s="6" cm="1">
        <f t="array" ref="M224">_FV(A224,"Open")</f>
        <v>163.49</v>
      </c>
      <c r="N224" s="6" cm="1">
        <f t="array" ref="N224">_FV(A224,"Previous close",TRUE)</f>
        <v>163.99</v>
      </c>
      <c r="O224" s="6" cm="1">
        <f t="array" ref="O224">_FV(A224,"Low")</f>
        <v>161.03</v>
      </c>
      <c r="P224" s="6">
        <f t="shared" si="6"/>
        <v>162.45499999999998</v>
      </c>
      <c r="Q224" s="6" cm="1">
        <f t="array" ref="Q224">_FV(A224,"High")</f>
        <v>163.88</v>
      </c>
      <c r="R224" s="6" cm="1">
        <f t="array" ref="R224">_FV(A224,"52 week low",TRUE)</f>
        <v>153.33000000000001</v>
      </c>
      <c r="S224" s="6">
        <f t="shared" si="7"/>
        <v>187.07</v>
      </c>
      <c r="T224" s="6" cm="1">
        <f t="array" ref="T224">_FV(A224,"52 week high",TRUE)</f>
        <v>220.81</v>
      </c>
      <c r="U224" s="1" cm="1">
        <f t="array" ref="U224">_FV(A224,"P/E",TRUE)</f>
        <v>56.665300000000002</v>
      </c>
      <c r="V224" s="7" cm="1">
        <f t="array" ref="V224">_FV(A224,"Beta")</f>
        <v>1.1611</v>
      </c>
      <c r="W224" s="6" cm="1">
        <f t="array" ref="W224">_FV(A224,"Market cap",TRUE)</f>
        <v>47596000000</v>
      </c>
      <c r="X224" s="22" cm="1">
        <f t="array" ref="X224">_FV(A224,"Volume")</f>
        <v>2129283</v>
      </c>
      <c r="Y224" s="22" cm="1">
        <f t="array" ref="Y224">_FV(A224,"Volume average",TRUE)</f>
        <v>2838652</v>
      </c>
      <c r="Z224" s="22" cm="1">
        <f t="array" ref="Z224">_FV(A224,"Shares outstanding",TRUE)</f>
        <v>293748100</v>
      </c>
    </row>
    <row r="225" spans="1:26" x14ac:dyDescent="0.25">
      <c r="A225" s="3" t="e" vm="242">
        <v>#VALUE!</v>
      </c>
      <c r="B225" t="str" cm="1">
        <f t="array" ref="B225">_FV(A225,"Official name",TRUE)</f>
        <v>THE GOLDMAN SACHS GROUP, INC.</v>
      </c>
      <c r="C225" t="str" cm="1">
        <f t="array" ref="C225">"$"&amp;_FV(A225,"Ticker symbol",TRUE)</f>
        <v>$GS</v>
      </c>
      <c r="D225" s="1" t="str" cm="1">
        <f t="array" ref="D225">_FV(A225,"Exchange abbreviation",TRUE)</f>
        <v>XNYS</v>
      </c>
      <c r="E225" s="1" t="str" cm="1">
        <f t="array" ref="E225">_FV(A225,"Industry")</f>
        <v>Investment Banking &amp; Investment Services</v>
      </c>
      <c r="F225" s="1" t="str" cm="1">
        <f t="array" ref="F225">_FV(A225,"Headquarters")</f>
        <v>200 West St, NEW YORK, NY, 10282-2102 US</v>
      </c>
      <c r="G225" s="6" cm="1">
        <f t="array" ref="G225">_FV(A225,"Price")</f>
        <v>391.46</v>
      </c>
      <c r="H225" s="6" cm="1">
        <f t="array" ref="H225">_FV(A225,"Price (Extended hours)",TRUE)</f>
        <v>390.6</v>
      </c>
      <c r="I225" s="6" cm="1">
        <f t="array" ref="I225">_FV(A225,"Change")</f>
        <v>-5.22</v>
      </c>
      <c r="J225" s="15" cm="1">
        <f t="array" ref="J225">_FV(A225,"Change (%)",TRUE)</f>
        <v>-1.3159000000000001E-2</v>
      </c>
      <c r="K225" s="6" cm="1">
        <f t="array" ref="K225">_FV(A225,"Change (Extended hours)",TRUE)</f>
        <v>-0.86</v>
      </c>
      <c r="L225" s="5" cm="1">
        <f t="array" ref="L225">_FV(A225,"Change % (Extended hours)",TRUE)</f>
        <v>-2.1970000000000002E-3</v>
      </c>
      <c r="M225" s="6" cm="1">
        <f t="array" ref="M225">_FV(A225,"Open")</f>
        <v>396.32</v>
      </c>
      <c r="N225" s="6" cm="1">
        <f t="array" ref="N225">_FV(A225,"Previous close",TRUE)</f>
        <v>396.68</v>
      </c>
      <c r="O225" s="6" cm="1">
        <f t="array" ref="O225">_FV(A225,"Low")</f>
        <v>388.83</v>
      </c>
      <c r="P225" s="6">
        <f t="shared" si="6"/>
        <v>393.995</v>
      </c>
      <c r="Q225" s="6" cm="1">
        <f t="array" ref="Q225">_FV(A225,"High")</f>
        <v>399.16</v>
      </c>
      <c r="R225" s="6" cm="1">
        <f t="array" ref="R225">_FV(A225,"52 week low",TRUE)</f>
        <v>185.52</v>
      </c>
      <c r="S225" s="6">
        <f t="shared" si="7"/>
        <v>303.13995</v>
      </c>
      <c r="T225" s="6" cm="1">
        <f t="array" ref="T225">_FV(A225,"52 week high",TRUE)</f>
        <v>420.75990000000002</v>
      </c>
      <c r="U225" s="1" cm="1">
        <f t="array" ref="U225">_FV(A225,"P/E",TRUE)</f>
        <v>7.2546999999999997</v>
      </c>
      <c r="V225" s="7" cm="1">
        <f t="array" ref="V225">_FV(A225,"Beta")</f>
        <v>1.498</v>
      </c>
      <c r="W225" s="6" cm="1">
        <f t="array" ref="W225">_FV(A225,"Market cap",TRUE)</f>
        <v>131960200000</v>
      </c>
      <c r="X225" s="22" cm="1">
        <f t="array" ref="X225">_FV(A225,"Volume")</f>
        <v>3845123</v>
      </c>
      <c r="Y225" s="22" cm="1">
        <f t="array" ref="Y225">_FV(A225,"Volume average",TRUE)</f>
        <v>2063608</v>
      </c>
      <c r="Z225" s="22" cm="1">
        <f t="array" ref="Z225">_FV(A225,"Shares outstanding",TRUE)</f>
        <v>337097500</v>
      </c>
    </row>
    <row r="226" spans="1:26" x14ac:dyDescent="0.25">
      <c r="A226" s="3" t="e" vm="243">
        <v>#VALUE!</v>
      </c>
      <c r="B226" t="str" cm="1">
        <f t="array" ref="B226">_FV(A226,"Official name",TRUE)</f>
        <v>W. W. GRAINGER, INC.</v>
      </c>
      <c r="C226" t="str" cm="1">
        <f t="array" ref="C226">"$"&amp;_FV(A226,"Ticker symbol",TRUE)</f>
        <v>$GWW</v>
      </c>
      <c r="D226" s="1" t="str" cm="1">
        <f t="array" ref="D226">_FV(A226,"Exchange abbreviation",TRUE)</f>
        <v>XNYS</v>
      </c>
      <c r="E226" s="1" t="str" cm="1">
        <f t="array" ref="E226">_FV(A226,"Industry")</f>
        <v>Machinery, Equipment &amp; Components</v>
      </c>
      <c r="F226" s="1" t="str" cm="1">
        <f t="array" ref="F226">_FV(A226,"Headquarters")</f>
        <v>100 Grainger Pkwy, LAKE FOREST, IL, 60045-5202 US</v>
      </c>
      <c r="G226" s="6" cm="1">
        <f t="array" ref="G226">_FV(A226,"Price")</f>
        <v>402.48</v>
      </c>
      <c r="H226" s="6" cm="1">
        <f t="array" ref="H226">_FV(A226,"Price (Extended hours)",TRUE)</f>
        <v>402.48</v>
      </c>
      <c r="I226" s="6" cm="1">
        <f t="array" ref="I226">_FV(A226,"Change")</f>
        <v>-6.58</v>
      </c>
      <c r="J226" s="15" cm="1">
        <f t="array" ref="J226">_FV(A226,"Change (%)",TRUE)</f>
        <v>-1.6086E-2</v>
      </c>
      <c r="K226" s="6" cm="1">
        <f t="array" ref="K226">_FV(A226,"Change (Extended hours)",TRUE)</f>
        <v>0</v>
      </c>
      <c r="L226" s="5" cm="1">
        <f t="array" ref="L226">_FV(A226,"Change % (Extended hours)",TRUE)</f>
        <v>0</v>
      </c>
      <c r="M226" s="6" cm="1">
        <f t="array" ref="M226">_FV(A226,"Open")</f>
        <v>406.52</v>
      </c>
      <c r="N226" s="6" cm="1">
        <f t="array" ref="N226">_FV(A226,"Previous close",TRUE)</f>
        <v>409.06</v>
      </c>
      <c r="O226" s="6" cm="1">
        <f t="array" ref="O226">_FV(A226,"Low")</f>
        <v>402.01</v>
      </c>
      <c r="P226" s="6">
        <f t="shared" si="6"/>
        <v>404.54750000000001</v>
      </c>
      <c r="Q226" s="6" cm="1">
        <f t="array" ref="Q226">_FV(A226,"High")</f>
        <v>407.08499999999998</v>
      </c>
      <c r="R226" s="6" cm="1">
        <f t="array" ref="R226">_FV(A226,"52 week low",TRUE)</f>
        <v>337.25</v>
      </c>
      <c r="S226" s="6">
        <f t="shared" si="7"/>
        <v>408.56</v>
      </c>
      <c r="T226" s="6" cm="1">
        <f t="array" ref="T226">_FV(A226,"52 week high",TRUE)</f>
        <v>479.87</v>
      </c>
      <c r="U226" s="1" cm="1">
        <f t="array" ref="U226">_FV(A226,"P/E",TRUE)</f>
        <v>24.928699999999999</v>
      </c>
      <c r="V226" s="7" cm="1">
        <f t="array" ref="V226">_FV(A226,"Beta")</f>
        <v>1.2273000000000001</v>
      </c>
      <c r="W226" s="6" cm="1">
        <f t="array" ref="W226">_FV(A226,"Market cap",TRUE)</f>
        <v>20958890000</v>
      </c>
      <c r="X226" s="22" cm="1">
        <f t="array" ref="X226">_FV(A226,"Volume")</f>
        <v>475841</v>
      </c>
      <c r="Y226" s="22" cm="1">
        <f t="array" ref="Y226">_FV(A226,"Volume average",TRUE)</f>
        <v>261433</v>
      </c>
      <c r="Z226" s="22" cm="1">
        <f t="array" ref="Z226">_FV(A226,"Shares outstanding",TRUE)</f>
        <v>52074360</v>
      </c>
    </row>
    <row r="227" spans="1:26" x14ac:dyDescent="0.25">
      <c r="A227" s="3" t="e" vm="244">
        <v>#VALUE!</v>
      </c>
      <c r="B227" t="str" cm="1">
        <f t="array" ref="B227">_FV(A227,"Official name",TRUE)</f>
        <v>H &amp; R BLOCK, INC.</v>
      </c>
      <c r="C227" t="str" cm="1">
        <f t="array" ref="C227">"$"&amp;_FV(A227,"Ticker symbol",TRUE)</f>
        <v>$HRB</v>
      </c>
      <c r="D227" s="1" t="str" cm="1">
        <f t="array" ref="D227">_FV(A227,"Exchange abbreviation",TRUE)</f>
        <v>XNYS</v>
      </c>
      <c r="E227" s="1" t="str" cm="1">
        <f t="array" ref="E227">_FV(A227,"Industry")</f>
        <v>Personal &amp; Household Products &amp; Services</v>
      </c>
      <c r="F227" s="1" t="str" cm="1">
        <f t="array" ref="F227">_FV(A227,"Headquarters")</f>
        <v>1 H And R Block Way, KANSAS CITY, MO, 64105-1905 US</v>
      </c>
      <c r="G227" s="6" cm="1">
        <f t="array" ref="G227">_FV(A227,"Price")</f>
        <v>25.05</v>
      </c>
      <c r="H227" s="6" cm="1">
        <f t="array" ref="H227">_FV(A227,"Price (Extended hours)",TRUE)</f>
        <v>25.04</v>
      </c>
      <c r="I227" s="6" cm="1">
        <f t="array" ref="I227">_FV(A227,"Change")</f>
        <v>7.0000000000000007E-2</v>
      </c>
      <c r="J227" s="15" cm="1">
        <f t="array" ref="J227">_FV(A227,"Change (%)",TRUE)</f>
        <v>2.8020000000000002E-3</v>
      </c>
      <c r="K227" s="6" cm="1">
        <f t="array" ref="K227">_FV(A227,"Change (Extended hours)",TRUE)</f>
        <v>-0.01</v>
      </c>
      <c r="L227" s="5" cm="1">
        <f t="array" ref="L227">_FV(A227,"Change % (Extended hours)",TRUE)</f>
        <v>-3.9919999999999995E-4</v>
      </c>
      <c r="M227" s="6" cm="1">
        <f t="array" ref="M227">_FV(A227,"Open")</f>
        <v>25.04</v>
      </c>
      <c r="N227" s="6" cm="1">
        <f t="array" ref="N227">_FV(A227,"Previous close",TRUE)</f>
        <v>24.98</v>
      </c>
      <c r="O227" s="6" cm="1">
        <f t="array" ref="O227">_FV(A227,"Low")</f>
        <v>24.9</v>
      </c>
      <c r="P227" s="6">
        <f t="shared" si="6"/>
        <v>25.074999999999999</v>
      </c>
      <c r="Q227" s="6" cm="1">
        <f t="array" ref="Q227">_FV(A227,"High")</f>
        <v>25.25</v>
      </c>
      <c r="R227" s="6" cm="1">
        <f t="array" ref="R227">_FV(A227,"52 week low",TRUE)</f>
        <v>13.51</v>
      </c>
      <c r="S227" s="6">
        <f t="shared" si="7"/>
        <v>20.011600000000001</v>
      </c>
      <c r="T227" s="6" cm="1">
        <f t="array" ref="T227">_FV(A227,"52 week high",TRUE)</f>
        <v>26.513200000000001</v>
      </c>
      <c r="U227" s="1" cm="1">
        <f t="array" ref="U227">_FV(A227,"P/E",TRUE)</f>
        <v>7.7469999999999999</v>
      </c>
      <c r="V227" s="7" cm="1">
        <f t="array" ref="V227">_FV(A227,"Beta")</f>
        <v>0.86929999999999996</v>
      </c>
      <c r="W227" s="6" cm="1">
        <f t="array" ref="W227">_FV(A227,"Market cap",TRUE)</f>
        <v>4460280000</v>
      </c>
      <c r="X227" s="22" cm="1">
        <f t="array" ref="X227">_FV(A227,"Volume")</f>
        <v>3282006</v>
      </c>
      <c r="Y227" s="22" cm="1">
        <f t="array" ref="Y227">_FV(A227,"Volume average",TRUE)</f>
        <v>1368376</v>
      </c>
      <c r="Z227" s="22" cm="1">
        <f t="array" ref="Z227">_FV(A227,"Shares outstanding",TRUE)</f>
        <v>178055100</v>
      </c>
    </row>
    <row r="228" spans="1:26" x14ac:dyDescent="0.25">
      <c r="A228" s="3" t="e" vm="245">
        <v>#VALUE!</v>
      </c>
      <c r="B228" t="str" cm="1">
        <f t="array" ref="B228">_FV(A228,"Official name",TRUE)</f>
        <v>HALLIBURTON COMPANY</v>
      </c>
      <c r="C228" t="str" cm="1">
        <f t="array" ref="C228">"$"&amp;_FV(A228,"Ticker symbol",TRUE)</f>
        <v>$HAL</v>
      </c>
      <c r="D228" s="1" t="str" cm="1">
        <f t="array" ref="D228">_FV(A228,"Exchange abbreviation",TRUE)</f>
        <v>XNYS</v>
      </c>
      <c r="E228" s="1" t="str" cm="1">
        <f t="array" ref="E228">_FV(A228,"Industry")</f>
        <v>Oil &amp; Gas Related Equipment and Services</v>
      </c>
      <c r="F228" s="1" t="str" cm="1">
        <f t="array" ref="F228">_FV(A228,"Headquarters")</f>
        <v>3000 N Sam Houston Pkwy E, HOUSTON, TX, 77032-3219 US</v>
      </c>
      <c r="G228" s="6" cm="1">
        <f t="array" ref="G228">_FV(A228,"Price")</f>
        <v>20.27</v>
      </c>
      <c r="H228" s="6" cm="1">
        <f t="array" ref="H228">_FV(A228,"Price (Extended hours)",TRUE)</f>
        <v>20.27</v>
      </c>
      <c r="I228" s="6" cm="1">
        <f t="array" ref="I228">_FV(A228,"Change")</f>
        <v>-0.32</v>
      </c>
      <c r="J228" s="15" cm="1">
        <f t="array" ref="J228">_FV(A228,"Change (%)",TRUE)</f>
        <v>-1.5542E-2</v>
      </c>
      <c r="K228" s="6" cm="1">
        <f t="array" ref="K228">_FV(A228,"Change (Extended hours)",TRUE)</f>
        <v>0</v>
      </c>
      <c r="L228" s="5" cm="1">
        <f t="array" ref="L228">_FV(A228,"Change % (Extended hours)",TRUE)</f>
        <v>0</v>
      </c>
      <c r="M228" s="6" cm="1">
        <f t="array" ref="M228">_FV(A228,"Open")</f>
        <v>20.49</v>
      </c>
      <c r="N228" s="6" cm="1">
        <f t="array" ref="N228">_FV(A228,"Previous close",TRUE)</f>
        <v>20.59</v>
      </c>
      <c r="O228" s="6" cm="1">
        <f t="array" ref="O228">_FV(A228,"Low")</f>
        <v>20.175000000000001</v>
      </c>
      <c r="P228" s="6">
        <f t="shared" si="6"/>
        <v>20.512500000000003</v>
      </c>
      <c r="Q228" s="6" cm="1">
        <f t="array" ref="Q228">_FV(A228,"High")</f>
        <v>20.85</v>
      </c>
      <c r="R228" s="6" cm="1">
        <f t="array" ref="R228">_FV(A228,"52 week low",TRUE)</f>
        <v>10.6</v>
      </c>
      <c r="S228" s="6">
        <f t="shared" si="7"/>
        <v>17.8</v>
      </c>
      <c r="T228" s="6" cm="1">
        <f t="array" ref="T228">_FV(A228,"52 week high",TRUE)</f>
        <v>25</v>
      </c>
      <c r="U228" s="1" cm="1">
        <f t="array" ref="U228">_FV(A228,"P/E",TRUE)</f>
        <v>126.8169</v>
      </c>
      <c r="V228" s="7" cm="1">
        <f t="array" ref="V228">_FV(A228,"Beta")</f>
        <v>2.8567</v>
      </c>
      <c r="W228" s="6" cm="1">
        <f t="array" ref="W228">_FV(A228,"Market cap",TRUE)</f>
        <v>18050420000</v>
      </c>
      <c r="X228" s="22" cm="1">
        <f t="array" ref="X228">_FV(A228,"Volume")</f>
        <v>12226618</v>
      </c>
      <c r="Y228" s="22" cm="1">
        <f t="array" ref="Y228">_FV(A228,"Volume average",TRUE)</f>
        <v>7000206</v>
      </c>
      <c r="Z228" s="22" cm="1">
        <f t="array" ref="Z228">_FV(A228,"Shares outstanding",TRUE)</f>
        <v>890499400</v>
      </c>
    </row>
    <row r="229" spans="1:26" x14ac:dyDescent="0.25">
      <c r="A229" s="3" t="e" vm="246">
        <v>#VALUE!</v>
      </c>
      <c r="B229" t="str" cm="1">
        <f t="array" ref="B229">_FV(A229,"Official name",TRUE)</f>
        <v>HANESBRANDS INC.</v>
      </c>
      <c r="C229" t="str" cm="1">
        <f t="array" ref="C229">"$"&amp;_FV(A229,"Ticker symbol",TRUE)</f>
        <v>$HBI</v>
      </c>
      <c r="D229" s="1" t="str" cm="1">
        <f t="array" ref="D229">_FV(A229,"Exchange abbreviation",TRUE)</f>
        <v>XNYS</v>
      </c>
      <c r="E229" s="1" t="str" cm="1">
        <f t="array" ref="E229">_FV(A229,"Industry")</f>
        <v>Textiles &amp; Apparel</v>
      </c>
      <c r="F229" s="1" t="str" cm="1">
        <f t="array" ref="F229">_FV(A229,"Headquarters")</f>
        <v>1000 E Hanes Mill Rd, WINSTON-SALEM, NC, 27105 US</v>
      </c>
      <c r="G229" s="6" cm="1">
        <f t="array" ref="G229">_FV(A229,"Price")</f>
        <v>19</v>
      </c>
      <c r="H229" s="6" cm="1">
        <f t="array" ref="H229">_FV(A229,"Price (Extended hours)",TRUE)</f>
        <v>19</v>
      </c>
      <c r="I229" s="6" cm="1">
        <f t="array" ref="I229">_FV(A229,"Change")</f>
        <v>-0.3</v>
      </c>
      <c r="J229" s="15" cm="1">
        <f t="array" ref="J229">_FV(A229,"Change (%)",TRUE)</f>
        <v>-1.5544000000000001E-2</v>
      </c>
      <c r="K229" s="6" cm="1">
        <f t="array" ref="K229">_FV(A229,"Change (Extended hours)",TRUE)</f>
        <v>0</v>
      </c>
      <c r="L229" s="5" cm="1">
        <f t="array" ref="L229">_FV(A229,"Change % (Extended hours)",TRUE)</f>
        <v>0</v>
      </c>
      <c r="M229" s="6" cm="1">
        <f t="array" ref="M229">_FV(A229,"Open")</f>
        <v>19.21</v>
      </c>
      <c r="N229" s="6" cm="1">
        <f t="array" ref="N229">_FV(A229,"Previous close",TRUE)</f>
        <v>19.3</v>
      </c>
      <c r="O229" s="6" cm="1">
        <f t="array" ref="O229">_FV(A229,"Low")</f>
        <v>18.97</v>
      </c>
      <c r="P229" s="6">
        <f t="shared" si="6"/>
        <v>19.254999999999999</v>
      </c>
      <c r="Q229" s="6" cm="1">
        <f t="array" ref="Q229">_FV(A229,"High")</f>
        <v>19.54</v>
      </c>
      <c r="R229" s="6" cm="1">
        <f t="array" ref="R229">_FV(A229,"52 week low",TRUE)</f>
        <v>12.28</v>
      </c>
      <c r="S229" s="6">
        <f t="shared" si="7"/>
        <v>17.547499999999999</v>
      </c>
      <c r="T229" s="6" cm="1">
        <f t="array" ref="T229">_FV(A229,"52 week high",TRUE)</f>
        <v>22.815000000000001</v>
      </c>
      <c r="U229" s="1" cm="1">
        <f t="array" ref="U229">_FV(A229,"P/E",TRUE)</f>
        <v>324.7518</v>
      </c>
      <c r="V229" s="7" cm="1">
        <f t="array" ref="V229">_FV(A229,"Beta")</f>
        <v>1.5038</v>
      </c>
      <c r="W229" s="6" cm="1">
        <f t="array" ref="W229">_FV(A229,"Market cap",TRUE)</f>
        <v>6633882000</v>
      </c>
      <c r="X229" s="22" cm="1">
        <f t="array" ref="X229">_FV(A229,"Volume")</f>
        <v>4491004</v>
      </c>
      <c r="Y229" s="22" cm="1">
        <f t="array" ref="Y229">_FV(A229,"Volume average",TRUE)</f>
        <v>3498663</v>
      </c>
      <c r="Z229" s="22" cm="1">
        <f t="array" ref="Z229">_FV(A229,"Shares outstanding",TRUE)</f>
        <v>349151700</v>
      </c>
    </row>
    <row r="230" spans="1:26" x14ac:dyDescent="0.25">
      <c r="A230" s="3" t="e" vm="247">
        <v>#VALUE!</v>
      </c>
      <c r="B230" t="str" cm="1">
        <f t="array" ref="B230">_FV(A230,"Official name",TRUE)</f>
        <v>HARLEY-DAVIDSON, INC.</v>
      </c>
      <c r="C230" t="str" cm="1">
        <f t="array" ref="C230">"$"&amp;_FV(A230,"Ticker symbol",TRUE)</f>
        <v>$HOG</v>
      </c>
      <c r="D230" s="1" t="str" cm="1">
        <f t="array" ref="D230">_FV(A230,"Exchange abbreviation",TRUE)</f>
        <v>XNYS</v>
      </c>
      <c r="E230" s="1" t="str" cm="1">
        <f t="array" ref="E230">_FV(A230,"Industry")</f>
        <v>Automobiles &amp; Auto Parts</v>
      </c>
      <c r="F230" s="1" t="str" cm="1">
        <f t="array" ref="F230">_FV(A230,"Headquarters")</f>
        <v>3700 W JUNEAU AVE, MILWAUKEE, WI, 53208-2818 US</v>
      </c>
      <c r="G230" s="6" cm="1">
        <f t="array" ref="G230">_FV(A230,"Price")</f>
        <v>37.83</v>
      </c>
      <c r="H230" s="6" cm="1">
        <f t="array" ref="H230">_FV(A230,"Price (Extended hours)",TRUE)</f>
        <v>37.83</v>
      </c>
      <c r="I230" s="6" cm="1">
        <f t="array" ref="I230">_FV(A230,"Change")</f>
        <v>-0.44</v>
      </c>
      <c r="J230" s="15" cm="1">
        <f t="array" ref="J230">_FV(A230,"Change (%)",TRUE)</f>
        <v>-1.1497E-2</v>
      </c>
      <c r="K230" s="6" cm="1">
        <f t="array" ref="K230">_FV(A230,"Change (Extended hours)",TRUE)</f>
        <v>0</v>
      </c>
      <c r="L230" s="5" cm="1">
        <f t="array" ref="L230">_FV(A230,"Change % (Extended hours)",TRUE)</f>
        <v>0</v>
      </c>
      <c r="M230" s="6" cm="1">
        <f t="array" ref="M230">_FV(A230,"Open")</f>
        <v>38.049999999999997</v>
      </c>
      <c r="N230" s="6" cm="1">
        <f t="array" ref="N230">_FV(A230,"Previous close",TRUE)</f>
        <v>38.270000000000003</v>
      </c>
      <c r="O230" s="6" cm="1">
        <f t="array" ref="O230">_FV(A230,"Low")</f>
        <v>37.520099999999999</v>
      </c>
      <c r="P230" s="6">
        <f t="shared" si="6"/>
        <v>37.860050000000001</v>
      </c>
      <c r="Q230" s="6" cm="1">
        <f t="array" ref="Q230">_FV(A230,"High")</f>
        <v>38.200000000000003</v>
      </c>
      <c r="R230" s="6" cm="1">
        <f t="array" ref="R230">_FV(A230,"52 week low",TRUE)</f>
        <v>22.555</v>
      </c>
      <c r="S230" s="6">
        <f t="shared" si="7"/>
        <v>37.307000000000002</v>
      </c>
      <c r="T230" s="6" cm="1">
        <f t="array" ref="T230">_FV(A230,"52 week high",TRUE)</f>
        <v>52.058999999999997</v>
      </c>
      <c r="U230" s="1" cm="1">
        <f t="array" ref="U230">_FV(A230,"P/E",TRUE)</f>
        <v>12.1106</v>
      </c>
      <c r="V230" s="7" cm="1">
        <f t="array" ref="V230">_FV(A230,"Beta")</f>
        <v>1.5013000000000001</v>
      </c>
      <c r="W230" s="6" cm="1">
        <f t="array" ref="W230">_FV(A230,"Market cap",TRUE)</f>
        <v>5819994000</v>
      </c>
      <c r="X230" s="22" cm="1">
        <f t="array" ref="X230">_FV(A230,"Volume")</f>
        <v>2455231</v>
      </c>
      <c r="Y230" s="22" cm="1">
        <f t="array" ref="Y230">_FV(A230,"Volume average",TRUE)</f>
        <v>1112482</v>
      </c>
      <c r="Z230" s="22" cm="1">
        <f t="array" ref="Z230">_FV(A230,"Shares outstanding",TRUE)</f>
        <v>153846000</v>
      </c>
    </row>
    <row r="231" spans="1:26" x14ac:dyDescent="0.25">
      <c r="A231" s="3" t="e" vm="248">
        <v>#VALUE!</v>
      </c>
      <c r="B231" t="str" cm="1">
        <f t="array" ref="B231">_FV(A231,"Official name",TRUE)</f>
        <v>THE HARTFORD FINANCIAL SERVICES GROUP, INC.</v>
      </c>
      <c r="C231" t="str" cm="1">
        <f t="array" ref="C231">"$"&amp;_FV(A231,"Ticker symbol",TRUE)</f>
        <v>$HIG</v>
      </c>
      <c r="D231" s="1" t="str" cm="1">
        <f t="array" ref="D231">_FV(A231,"Exchange abbreviation",TRUE)</f>
        <v>XNYS</v>
      </c>
      <c r="E231" s="1" t="str" cm="1">
        <f t="array" ref="E231">_FV(A231,"Industry")</f>
        <v>Insurance</v>
      </c>
      <c r="F231" s="1" t="str" cm="1">
        <f t="array" ref="F231">_FV(A231,"Headquarters")</f>
        <v>1 Hartford Plz, HARTFORD, CT, 06155-0001 US</v>
      </c>
      <c r="G231" s="6" cm="1">
        <f t="array" ref="G231">_FV(A231,"Price")</f>
        <v>69.56</v>
      </c>
      <c r="H231" s="6" cm="1">
        <f t="array" ref="H231">_FV(A231,"Price (Extended hours)",TRUE)</f>
        <v>68.959999999999994</v>
      </c>
      <c r="I231" s="6" cm="1">
        <f t="array" ref="I231">_FV(A231,"Change")</f>
        <v>-0.99</v>
      </c>
      <c r="J231" s="15" cm="1">
        <f t="array" ref="J231">_FV(A231,"Change (%)",TRUE)</f>
        <v>-1.4033E-2</v>
      </c>
      <c r="K231" s="6" cm="1">
        <f t="array" ref="K231">_FV(A231,"Change (Extended hours)",TRUE)</f>
        <v>-0.6</v>
      </c>
      <c r="L231" s="5" cm="1">
        <f t="array" ref="L231">_FV(A231,"Change % (Extended hours)",TRUE)</f>
        <v>-8.626E-3</v>
      </c>
      <c r="M231" s="6" cm="1">
        <f t="array" ref="M231">_FV(A231,"Open")</f>
        <v>70.540000000000006</v>
      </c>
      <c r="N231" s="6" cm="1">
        <f t="array" ref="N231">_FV(A231,"Previous close",TRUE)</f>
        <v>70.55</v>
      </c>
      <c r="O231" s="6" cm="1">
        <f t="array" ref="O231">_FV(A231,"Low")</f>
        <v>69.38</v>
      </c>
      <c r="P231" s="6">
        <f t="shared" si="6"/>
        <v>70.344999999999999</v>
      </c>
      <c r="Q231" s="6" cm="1">
        <f t="array" ref="Q231">_FV(A231,"High")</f>
        <v>71.31</v>
      </c>
      <c r="R231" s="6" cm="1">
        <f t="array" ref="R231">_FV(A231,"52 week low",TRUE)</f>
        <v>34.69</v>
      </c>
      <c r="S231" s="6">
        <f t="shared" si="7"/>
        <v>53</v>
      </c>
      <c r="T231" s="6" cm="1">
        <f t="array" ref="T231">_FV(A231,"52 week high",TRUE)</f>
        <v>71.31</v>
      </c>
      <c r="U231" s="1" cm="1">
        <f t="array" ref="U231">_FV(A231,"P/E",TRUE)</f>
        <v>11.973699999999999</v>
      </c>
      <c r="V231" s="7" cm="1">
        <f t="array" ref="V231">_FV(A231,"Beta")</f>
        <v>1.1052999999999999</v>
      </c>
      <c r="W231" s="6" cm="1">
        <f t="array" ref="W231">_FV(A231,"Market cap",TRUE)</f>
        <v>24150230000</v>
      </c>
      <c r="X231" s="22" cm="1">
        <f t="array" ref="X231">_FV(A231,"Volume")</f>
        <v>6444506</v>
      </c>
      <c r="Y231" s="22" cm="1">
        <f t="array" ref="Y231">_FV(A231,"Volume average",TRUE)</f>
        <v>1948620</v>
      </c>
      <c r="Z231" s="22" cm="1">
        <f t="array" ref="Z231">_FV(A231,"Shares outstanding",TRUE)</f>
        <v>347185700</v>
      </c>
    </row>
    <row r="232" spans="1:26" x14ac:dyDescent="0.25">
      <c r="A232" s="3" t="e" vm="249">
        <v>#VALUE!</v>
      </c>
      <c r="B232" t="str" cm="1">
        <f t="array" ref="B232">_FV(A232,"Official name",TRUE)</f>
        <v>Hasbro, Inc.</v>
      </c>
      <c r="C232" t="str" cm="1">
        <f t="array" ref="C232">"$"&amp;_FV(A232,"Ticker symbol",TRUE)</f>
        <v>$HAS</v>
      </c>
      <c r="D232" s="1" t="str" cm="1">
        <f t="array" ref="D232">_FV(A232,"Exchange abbreviation",TRUE)</f>
        <v>XNAS</v>
      </c>
      <c r="E232" s="1" t="str" cm="1">
        <f t="array" ref="E232">_FV(A232,"Industry")</f>
        <v>Leisure Products</v>
      </c>
      <c r="F232" s="1" t="str" cm="1">
        <f t="array" ref="F232">_FV(A232,"Headquarters")</f>
        <v>1027 Newport Ave, PO Box 1059, PAWTUCKET, RI, 02861-2539 US</v>
      </c>
      <c r="G232" s="6" cm="1">
        <f t="array" ref="G232">_FV(A232,"Price")</f>
        <v>97.53</v>
      </c>
      <c r="H232" s="6" cm="1">
        <f t="array" ref="H232">_FV(A232,"Price (Extended hours)",TRUE)</f>
        <v>98.65</v>
      </c>
      <c r="I232" s="6" cm="1">
        <f t="array" ref="I232">_FV(A232,"Change")</f>
        <v>-1.21</v>
      </c>
      <c r="J232" s="15" cm="1">
        <f t="array" ref="J232">_FV(A232,"Change (%)",TRUE)</f>
        <v>-1.2254000000000001E-2</v>
      </c>
      <c r="K232" s="6" cm="1">
        <f t="array" ref="K232">_FV(A232,"Change (Extended hours)",TRUE)</f>
        <v>1.1200000000000001</v>
      </c>
      <c r="L232" s="5" cm="1">
        <f t="array" ref="L232">_FV(A232,"Change % (Extended hours)",TRUE)</f>
        <v>1.1484000000000001E-2</v>
      </c>
      <c r="M232" s="6" cm="1">
        <f t="array" ref="M232">_FV(A232,"Open")</f>
        <v>98.18</v>
      </c>
      <c r="N232" s="6" cm="1">
        <f t="array" ref="N232">_FV(A232,"Previous close",TRUE)</f>
        <v>98.74</v>
      </c>
      <c r="O232" s="6" cm="1">
        <f t="array" ref="O232">_FV(A232,"Low")</f>
        <v>96.53</v>
      </c>
      <c r="P232" s="6">
        <f t="shared" si="6"/>
        <v>97.6</v>
      </c>
      <c r="Q232" s="6" cm="1">
        <f t="array" ref="Q232">_FV(A232,"High")</f>
        <v>98.67</v>
      </c>
      <c r="R232" s="6" cm="1">
        <f t="array" ref="R232">_FV(A232,"52 week low",TRUE)</f>
        <v>75.25</v>
      </c>
      <c r="S232" s="6">
        <f t="shared" si="7"/>
        <v>90.069950000000006</v>
      </c>
      <c r="T232" s="6" cm="1">
        <f t="array" ref="T232">_FV(A232,"52 week high",TRUE)</f>
        <v>104.8899</v>
      </c>
      <c r="U232" s="1" cm="1">
        <f t="array" ref="U232">_FV(A232,"P/E",TRUE)</f>
        <v>32.4377</v>
      </c>
      <c r="V232" s="7" cm="1">
        <f t="array" ref="V232">_FV(A232,"Beta")</f>
        <v>0.97740000000000005</v>
      </c>
      <c r="W232" s="6" cm="1">
        <f t="array" ref="W232">_FV(A232,"Market cap",TRUE)</f>
        <v>13428230000</v>
      </c>
      <c r="X232" s="22" cm="1">
        <f t="array" ref="X232">_FV(A232,"Volume")</f>
        <v>1381192</v>
      </c>
      <c r="Y232" s="22" cm="1">
        <f t="array" ref="Y232">_FV(A232,"Volume average",TRUE)</f>
        <v>461239</v>
      </c>
      <c r="Z232" s="22" cm="1">
        <f t="array" ref="Z232">_FV(A232,"Shares outstanding",TRUE)</f>
        <v>137683100</v>
      </c>
    </row>
    <row r="233" spans="1:26" x14ac:dyDescent="0.25">
      <c r="A233" s="3" t="e" vm="250">
        <v>#VALUE!</v>
      </c>
      <c r="B233" t="str" cm="1">
        <f t="array" ref="B233">_FV(A233,"Official name",TRUE)</f>
        <v>HCA HEALTHCARE, INC.</v>
      </c>
      <c r="C233" t="str" cm="1">
        <f t="array" ref="C233">"$"&amp;_FV(A233,"Ticker symbol",TRUE)</f>
        <v>$HCA</v>
      </c>
      <c r="D233" s="1" t="str" cm="1">
        <f t="array" ref="D233">_FV(A233,"Exchange abbreviation",TRUE)</f>
        <v>XNYS</v>
      </c>
      <c r="E233" s="1" t="str" cm="1">
        <f t="array" ref="E233">_FV(A233,"Industry")</f>
        <v>Healthcare Providers &amp; Services</v>
      </c>
      <c r="F233" s="1" t="str" cm="1">
        <f t="array" ref="F233">_FV(A233,"Headquarters")</f>
        <v>1 Park Plz, NASHVILLE, TN, 37203-6527 US</v>
      </c>
      <c r="G233" s="6" cm="1">
        <f t="array" ref="G233">_FV(A233,"Price")</f>
        <v>258.74</v>
      </c>
      <c r="H233" s="6" cm="1">
        <f t="array" ref="H233">_FV(A233,"Price (Extended hours)",TRUE)</f>
        <v>258</v>
      </c>
      <c r="I233" s="6" cm="1">
        <f t="array" ref="I233">_FV(A233,"Change")</f>
        <v>-2.9</v>
      </c>
      <c r="J233" s="15" cm="1">
        <f t="array" ref="J233">_FV(A233,"Change (%)",TRUE)</f>
        <v>-1.1084E-2</v>
      </c>
      <c r="K233" s="6" cm="1">
        <f t="array" ref="K233">_FV(A233,"Change (Extended hours)",TRUE)</f>
        <v>-0.74</v>
      </c>
      <c r="L233" s="5" cm="1">
        <f t="array" ref="L233">_FV(A233,"Change % (Extended hours)",TRUE)</f>
        <v>-2.8599999999999997E-3</v>
      </c>
      <c r="M233" s="6" cm="1">
        <f t="array" ref="M233">_FV(A233,"Open")</f>
        <v>261.37</v>
      </c>
      <c r="N233" s="6" cm="1">
        <f t="array" ref="N233">_FV(A233,"Previous close",TRUE)</f>
        <v>261.64</v>
      </c>
      <c r="O233" s="6" cm="1">
        <f t="array" ref="O233">_FV(A233,"Low")</f>
        <v>258.07</v>
      </c>
      <c r="P233" s="6">
        <f t="shared" si="6"/>
        <v>260.995</v>
      </c>
      <c r="Q233" s="6" cm="1">
        <f t="array" ref="Q233">_FV(A233,"High")</f>
        <v>263.92</v>
      </c>
      <c r="R233" s="6" cm="1">
        <f t="array" ref="R233">_FV(A233,"52 week low",TRUE)</f>
        <v>114.38</v>
      </c>
      <c r="S233" s="6">
        <f t="shared" si="7"/>
        <v>189.15</v>
      </c>
      <c r="T233" s="6" cm="1">
        <f t="array" ref="T233">_FV(A233,"52 week high",TRUE)</f>
        <v>263.92</v>
      </c>
      <c r="U233" s="1" cm="1">
        <f t="array" ref="U233">_FV(A233,"P/E",TRUE)</f>
        <v>17.946899999999999</v>
      </c>
      <c r="V233" s="7" cm="1">
        <f t="array" ref="V233">_FV(A233,"Beta")</f>
        <v>1.6503000000000001</v>
      </c>
      <c r="W233" s="6" cm="1">
        <f t="array" ref="W233">_FV(A233,"Market cap",TRUE)</f>
        <v>82833520000</v>
      </c>
      <c r="X233" s="22" cm="1">
        <f t="array" ref="X233">_FV(A233,"Volume")</f>
        <v>5765329</v>
      </c>
      <c r="Y233" s="22" cm="1">
        <f t="array" ref="Y233">_FV(A233,"Volume average",TRUE)</f>
        <v>1153620</v>
      </c>
      <c r="Z233" s="22" cm="1">
        <f t="array" ref="Z233">_FV(A233,"Shares outstanding",TRUE)</f>
        <v>320141900</v>
      </c>
    </row>
    <row r="234" spans="1:26" x14ac:dyDescent="0.25">
      <c r="A234" s="3" t="e" vm="251">
        <v>#VALUE!</v>
      </c>
      <c r="B234" t="str" cm="1">
        <f t="array" ref="B234">_FV(A234,"Official name",TRUE)</f>
        <v>HEALTHPEAK PROPERTIES, INC.</v>
      </c>
      <c r="C234" t="str" cm="1">
        <f t="array" ref="C234">"$"&amp;_FV(A234,"Ticker symbol",TRUE)</f>
        <v>$PEAK</v>
      </c>
      <c r="D234" s="1" t="str" cm="1">
        <f t="array" ref="D234">_FV(A234,"Exchange abbreviation",TRUE)</f>
        <v>XNYS</v>
      </c>
      <c r="E234" s="1" t="str" cm="1">
        <f t="array" ref="E234">_FV(A234,"Industry")</f>
        <v>Residential &amp; Commercial REIT</v>
      </c>
      <c r="F234" s="1" t="str" cm="1">
        <f t="array" ref="F234">_FV(A234,"Headquarters")</f>
        <v>5050 SOUTH SYRACUSE STREET, SUITE 800, DENVER, CO, 80237 US</v>
      </c>
      <c r="G234" s="6" cm="1">
        <f t="array" ref="G234">_FV(A234,"Price")</f>
        <v>34.840000000000003</v>
      </c>
      <c r="H234" s="6" cm="1">
        <f t="array" ref="H234">_FV(A234,"Price (Extended hours)",TRUE)</f>
        <v>34.912700000000001</v>
      </c>
      <c r="I234" s="6" cm="1">
        <f t="array" ref="I234">_FV(A234,"Change")</f>
        <v>-0.46</v>
      </c>
      <c r="J234" s="15" cm="1">
        <f t="array" ref="J234">_FV(A234,"Change (%)",TRUE)</f>
        <v>-1.3030999999999999E-2</v>
      </c>
      <c r="K234" s="6" cm="1">
        <f t="array" ref="K234">_FV(A234,"Change (Extended hours)",TRUE)</f>
        <v>7.2700000000000001E-2</v>
      </c>
      <c r="L234" s="5" cm="1">
        <f t="array" ref="L234">_FV(A234,"Change % (Extended hours)",TRUE)</f>
        <v>2.0869999999999999E-3</v>
      </c>
      <c r="M234" s="6" cm="1">
        <f t="array" ref="M234">_FV(A234,"Open")</f>
        <v>34.97</v>
      </c>
      <c r="N234" s="6" cm="1">
        <f t="array" ref="N234">_FV(A234,"Previous close",TRUE)</f>
        <v>35.299999999999997</v>
      </c>
      <c r="O234" s="6" cm="1">
        <f t="array" ref="O234">_FV(A234,"Low")</f>
        <v>34.729999999999997</v>
      </c>
      <c r="P234" s="6">
        <f t="shared" si="6"/>
        <v>34.957499999999996</v>
      </c>
      <c r="Q234" s="6" cm="1">
        <f t="array" ref="Q234">_FV(A234,"High")</f>
        <v>35.185000000000002</v>
      </c>
      <c r="R234" s="6" cm="1">
        <f t="array" ref="R234">_FV(A234,"52 week low",TRUE)</f>
        <v>25.515000000000001</v>
      </c>
      <c r="S234" s="6">
        <f t="shared" si="7"/>
        <v>31.602499999999999</v>
      </c>
      <c r="T234" s="6" cm="1">
        <f t="array" ref="T234">_FV(A234,"52 week high",TRUE)</f>
        <v>37.69</v>
      </c>
      <c r="U234" s="1" cm="1">
        <f t="array" ref="U234">_FV(A234,"P/E",TRUE)</f>
        <v>0</v>
      </c>
      <c r="V234" s="7" cm="1">
        <f t="array" ref="V234">_FV(A234,"Beta")</f>
        <v>0.68500000000000005</v>
      </c>
      <c r="W234" s="6" cm="1">
        <f t="array" ref="W234">_FV(A234,"Market cap",TRUE)</f>
        <v>18777660000</v>
      </c>
      <c r="X234" s="22" cm="1">
        <f t="array" ref="X234">_FV(A234,"Volume")</f>
        <v>5526529</v>
      </c>
      <c r="Y234" s="22" cm="1">
        <f t="array" ref="Y234">_FV(A234,"Volume average",TRUE)</f>
        <v>2828576</v>
      </c>
      <c r="Z234" s="22" cm="1">
        <f t="array" ref="Z234">_FV(A234,"Shares outstanding",TRUE)</f>
        <v>538968400</v>
      </c>
    </row>
    <row r="235" spans="1:26" x14ac:dyDescent="0.25">
      <c r="A235" s="3" t="e" vm="252">
        <v>#VALUE!</v>
      </c>
      <c r="B235" t="str" cm="1">
        <f t="array" ref="B235">_FV(A235,"Official name",TRUE)</f>
        <v>HELMERICH &amp; PAYNE, INC.</v>
      </c>
      <c r="C235" t="str" cm="1">
        <f t="array" ref="C235">"$"&amp;_FV(A235,"Ticker symbol",TRUE)</f>
        <v>$HP</v>
      </c>
      <c r="D235" s="1" t="str" cm="1">
        <f t="array" ref="D235">_FV(A235,"Exchange abbreviation",TRUE)</f>
        <v>XNYS</v>
      </c>
      <c r="E235" s="1" t="str" cm="1">
        <f t="array" ref="E235">_FV(A235,"Industry")</f>
        <v>Oil &amp; Gas Related Equipment and Services</v>
      </c>
      <c r="F235" s="1" t="str" cm="1">
        <f t="array" ref="F235">_FV(A235,"Headquarters")</f>
        <v>1437 S Boulder Ave Ste 1400, TULSA, OK, 74119-3628 US</v>
      </c>
      <c r="G235" s="6" cm="1">
        <f t="array" ref="G235">_FV(A235,"Price")</f>
        <v>26.16</v>
      </c>
      <c r="H235" s="6" cm="1">
        <f t="array" ref="H235">_FV(A235,"Price (Extended hours)",TRUE)</f>
        <v>26</v>
      </c>
      <c r="I235" s="6" cm="1">
        <f t="array" ref="I235">_FV(A235,"Change")</f>
        <v>-0.53</v>
      </c>
      <c r="J235" s="15" cm="1">
        <f t="array" ref="J235">_FV(A235,"Change (%)",TRUE)</f>
        <v>-1.9858000000000001E-2</v>
      </c>
      <c r="K235" s="6" cm="1">
        <f t="array" ref="K235">_FV(A235,"Change (Extended hours)",TRUE)</f>
        <v>-0.16</v>
      </c>
      <c r="L235" s="5" cm="1">
        <f t="array" ref="L235">_FV(A235,"Change % (Extended hours)",TRUE)</f>
        <v>-6.1159999999999999E-3</v>
      </c>
      <c r="M235" s="6" cm="1">
        <f t="array" ref="M235">_FV(A235,"Open")</f>
        <v>26.56</v>
      </c>
      <c r="N235" s="6" cm="1">
        <f t="array" ref="N235">_FV(A235,"Previous close",TRUE)</f>
        <v>26.69</v>
      </c>
      <c r="O235" s="6" cm="1">
        <f t="array" ref="O235">_FV(A235,"Low")</f>
        <v>25.8</v>
      </c>
      <c r="P235" s="6">
        <f t="shared" si="6"/>
        <v>26.375</v>
      </c>
      <c r="Q235" s="6" cm="1">
        <f t="array" ref="Q235">_FV(A235,"High")</f>
        <v>26.95</v>
      </c>
      <c r="R235" s="6" cm="1">
        <f t="array" ref="R235">_FV(A235,"52 week low",TRUE)</f>
        <v>12.87</v>
      </c>
      <c r="S235" s="6">
        <f t="shared" si="7"/>
        <v>24.564999999999998</v>
      </c>
      <c r="T235" s="6" cm="1">
        <f t="array" ref="T235">_FV(A235,"52 week high",TRUE)</f>
        <v>36.26</v>
      </c>
      <c r="U235" s="1" cm="1">
        <f t="array" ref="U235">_FV(A235,"P/E",TRUE)</f>
        <v>0</v>
      </c>
      <c r="V235" s="7" cm="1">
        <f t="array" ref="V235">_FV(A235,"Beta")</f>
        <v>2.2698</v>
      </c>
      <c r="W235" s="6" cm="1">
        <f t="array" ref="W235">_FV(A235,"Market cap",TRUE)</f>
        <v>2822632000</v>
      </c>
      <c r="X235" s="22" cm="1">
        <f t="array" ref="X235">_FV(A235,"Volume")</f>
        <v>2767219</v>
      </c>
      <c r="Y235" s="22" cm="1">
        <f t="array" ref="Y235">_FV(A235,"Volume average",TRUE)</f>
        <v>958201</v>
      </c>
      <c r="Z235" s="22" cm="1">
        <f t="array" ref="Z235">_FV(A235,"Shares outstanding",TRUE)</f>
        <v>107898800</v>
      </c>
    </row>
    <row r="236" spans="1:26" x14ac:dyDescent="0.25">
      <c r="A236" s="3" t="e" vm="253">
        <v>#VALUE!</v>
      </c>
      <c r="B236" t="str" cm="1">
        <f t="array" ref="B236">_FV(A236,"Official name",TRUE)</f>
        <v>HENRY SCHEIN, INC.</v>
      </c>
      <c r="C236" t="str" cm="1">
        <f t="array" ref="C236">"$"&amp;_FV(A236,"Ticker symbol",TRUE)</f>
        <v>$HSIC</v>
      </c>
      <c r="D236" s="1" t="str" cm="1">
        <f t="array" ref="D236">_FV(A236,"Exchange abbreviation",TRUE)</f>
        <v>XNAS</v>
      </c>
      <c r="E236" s="1" t="str" cm="1">
        <f t="array" ref="E236">_FV(A236,"Industry")</f>
        <v>Healthcare Equipment &amp; Supplies</v>
      </c>
      <c r="F236" s="1" t="str" cm="1">
        <f t="array" ref="F236">_FV(A236,"Headquarters")</f>
        <v>135 Duryea Rd, MELVILLE, NY, 11747-3834 US</v>
      </c>
      <c r="G236" s="6" cm="1">
        <f t="array" ref="G236">_FV(A236,"Price")</f>
        <v>77.47</v>
      </c>
      <c r="H236" s="6" cm="1">
        <f t="array" ref="H236">_FV(A236,"Price (Extended hours)",TRUE)</f>
        <v>77.47</v>
      </c>
      <c r="I236" s="6" cm="1">
        <f t="array" ref="I236">_FV(A236,"Change")</f>
        <v>-0.9</v>
      </c>
      <c r="J236" s="15" cm="1">
        <f t="array" ref="J236">_FV(A236,"Change (%)",TRUE)</f>
        <v>-1.1484000000000001E-2</v>
      </c>
      <c r="K236" s="6" cm="1">
        <f t="array" ref="K236">_FV(A236,"Change (Extended hours)",TRUE)</f>
        <v>0</v>
      </c>
      <c r="L236" s="5" cm="1">
        <f t="array" ref="L236">_FV(A236,"Change % (Extended hours)",TRUE)</f>
        <v>0</v>
      </c>
      <c r="M236" s="6" cm="1">
        <f t="array" ref="M236">_FV(A236,"Open")</f>
        <v>77.81</v>
      </c>
      <c r="N236" s="6" cm="1">
        <f t="array" ref="N236">_FV(A236,"Previous close",TRUE)</f>
        <v>78.37</v>
      </c>
      <c r="O236" s="6" cm="1">
        <f t="array" ref="O236">_FV(A236,"Low")</f>
        <v>77.260000000000005</v>
      </c>
      <c r="P236" s="6">
        <f t="shared" si="6"/>
        <v>78.034400000000005</v>
      </c>
      <c r="Q236" s="6" cm="1">
        <f t="array" ref="Q236">_FV(A236,"High")</f>
        <v>78.808800000000005</v>
      </c>
      <c r="R236" s="6" cm="1">
        <f t="array" ref="R236">_FV(A236,"52 week low",TRUE)</f>
        <v>56.31</v>
      </c>
      <c r="S236" s="6">
        <f t="shared" si="7"/>
        <v>69.88</v>
      </c>
      <c r="T236" s="6" cm="1">
        <f t="array" ref="T236">_FV(A236,"52 week high",TRUE)</f>
        <v>83.45</v>
      </c>
      <c r="U236" s="1" cm="1">
        <f t="array" ref="U236">_FV(A236,"P/E",TRUE)</f>
        <v>18.505400000000002</v>
      </c>
      <c r="V236" s="7" cm="1">
        <f t="array" ref="V236">_FV(A236,"Beta")</f>
        <v>0.86839999999999995</v>
      </c>
      <c r="W236" s="6" cm="1">
        <f t="array" ref="W236">_FV(A236,"Market cap",TRUE)</f>
        <v>10822030000</v>
      </c>
      <c r="X236" s="22" cm="1">
        <f t="array" ref="X236">_FV(A236,"Volume")</f>
        <v>1204100</v>
      </c>
      <c r="Y236" s="22" cm="1">
        <f t="array" ref="Y236">_FV(A236,"Volume average",TRUE)</f>
        <v>579194</v>
      </c>
      <c r="Z236" s="22" cm="1">
        <f t="array" ref="Z236">_FV(A236,"Shares outstanding",TRUE)</f>
        <v>139693200</v>
      </c>
    </row>
    <row r="237" spans="1:26" x14ac:dyDescent="0.25">
      <c r="A237" s="3" t="e" vm="254">
        <v>#VALUE!</v>
      </c>
      <c r="B237" t="str" cm="1">
        <f t="array" ref="B237">_FV(A237,"Official name",TRUE)</f>
        <v>THE HERSHEY COMPANY</v>
      </c>
      <c r="C237" t="str" cm="1">
        <f t="array" ref="C237">"$"&amp;_FV(A237,"Ticker symbol",TRUE)</f>
        <v>$HSY</v>
      </c>
      <c r="D237" s="1" t="str" cm="1">
        <f t="array" ref="D237">_FV(A237,"Exchange abbreviation",TRUE)</f>
        <v>XNYS</v>
      </c>
      <c r="E237" s="1" t="str" cm="1">
        <f t="array" ref="E237">_FV(A237,"Industry")</f>
        <v>Food &amp; Tobacco</v>
      </c>
      <c r="F237" s="1" t="str" cm="1">
        <f t="array" ref="F237">_FV(A237,"Headquarters")</f>
        <v>19 EAST CHOCOLATE AVENUE, EXTERNAL RPTG &amp; COMPLIANCE, HERSHEY, PA, 17033 US</v>
      </c>
      <c r="G237" s="6" cm="1">
        <f t="array" ref="G237">_FV(A237,"Price")</f>
        <v>175.07</v>
      </c>
      <c r="H237" s="6" cm="1">
        <f t="array" ref="H237">_FV(A237,"Price (Extended hours)",TRUE)</f>
        <v>175.56</v>
      </c>
      <c r="I237" s="6" cm="1">
        <f t="array" ref="I237">_FV(A237,"Change")</f>
        <v>-0.49</v>
      </c>
      <c r="J237" s="15" cm="1">
        <f t="array" ref="J237">_FV(A237,"Change (%)",TRUE)</f>
        <v>-2.7910000000000001E-3</v>
      </c>
      <c r="K237" s="6" cm="1">
        <f t="array" ref="K237">_FV(A237,"Change (Extended hours)",TRUE)</f>
        <v>0.49</v>
      </c>
      <c r="L237" s="5" cm="1">
        <f t="array" ref="L237">_FV(A237,"Change % (Extended hours)",TRUE)</f>
        <v>2.7989999999999998E-3</v>
      </c>
      <c r="M237" s="6" cm="1">
        <f t="array" ref="M237">_FV(A237,"Open")</f>
        <v>175.04</v>
      </c>
      <c r="N237" s="6" cm="1">
        <f t="array" ref="N237">_FV(A237,"Previous close",TRUE)</f>
        <v>175.56</v>
      </c>
      <c r="O237" s="6" cm="1">
        <f t="array" ref="O237">_FV(A237,"Low")</f>
        <v>174.66499999999999</v>
      </c>
      <c r="P237" s="6">
        <f t="shared" si="6"/>
        <v>175.4375</v>
      </c>
      <c r="Q237" s="6" cm="1">
        <f t="array" ref="Q237">_FV(A237,"High")</f>
        <v>176.21</v>
      </c>
      <c r="R237" s="6" cm="1">
        <f t="array" ref="R237">_FV(A237,"52 week low",TRUE)</f>
        <v>134</v>
      </c>
      <c r="S237" s="6">
        <f t="shared" si="7"/>
        <v>158.35500000000002</v>
      </c>
      <c r="T237" s="6" cm="1">
        <f t="array" ref="T237">_FV(A237,"52 week high",TRUE)</f>
        <v>182.71</v>
      </c>
      <c r="U237" s="1" cm="1">
        <f t="array" ref="U237">_FV(A237,"P/E",TRUE)</f>
        <v>7.9185999999999996</v>
      </c>
      <c r="V237" s="7" cm="1">
        <f t="array" ref="V237">_FV(A237,"Beta")</f>
        <v>0.35770000000000002</v>
      </c>
      <c r="W237" s="6" cm="1">
        <f t="array" ref="W237">_FV(A237,"Market cap",TRUE)</f>
        <v>36071340000</v>
      </c>
      <c r="X237" s="22" cm="1">
        <f t="array" ref="X237">_FV(A237,"Volume")</f>
        <v>1278371</v>
      </c>
      <c r="Y237" s="22" cm="1">
        <f t="array" ref="Y237">_FV(A237,"Volume average",TRUE)</f>
        <v>631912</v>
      </c>
      <c r="Z237" s="22" cm="1">
        <f t="array" ref="Z237">_FV(A237,"Shares outstanding",TRUE)</f>
        <v>206039500</v>
      </c>
    </row>
    <row r="238" spans="1:26" x14ac:dyDescent="0.25">
      <c r="A238" s="3" t="e" vm="255">
        <v>#VALUE!</v>
      </c>
      <c r="B238" t="str" cm="1">
        <f t="array" ref="B238">_FV(A238,"Official name",TRUE)</f>
        <v>HESS CORPORATION</v>
      </c>
      <c r="C238" t="str" cm="1">
        <f t="array" ref="C238">"$"&amp;_FV(A238,"Ticker symbol",TRUE)</f>
        <v>$HES</v>
      </c>
      <c r="D238" s="1" t="str" cm="1">
        <f t="array" ref="D238">_FV(A238,"Exchange abbreviation",TRUE)</f>
        <v>XNYS</v>
      </c>
      <c r="E238" s="1" t="str" cm="1">
        <f t="array" ref="E238">_FV(A238,"Industry")</f>
        <v>Oil &amp; Gas</v>
      </c>
      <c r="F238" s="1" t="str" cm="1">
        <f t="array" ref="F238">_FV(A238,"Headquarters")</f>
        <v>1185 AVENUE OF THE AMERICAS, NEW YORK, NY, 10036-2601 US</v>
      </c>
      <c r="G238" s="6" cm="1">
        <f t="array" ref="G238">_FV(A238,"Price")</f>
        <v>71.34</v>
      </c>
      <c r="H238" s="6" cm="1">
        <f t="array" ref="H238">_FV(A238,"Price (Extended hours)",TRUE)</f>
        <v>71.34</v>
      </c>
      <c r="I238" s="6" cm="1">
        <f t="array" ref="I238">_FV(A238,"Change")</f>
        <v>-0.82</v>
      </c>
      <c r="J238" s="15" cm="1">
        <f t="array" ref="J238">_FV(A238,"Change (%)",TRUE)</f>
        <v>-1.1364000000000001E-2</v>
      </c>
      <c r="K238" s="6" cm="1">
        <f t="array" ref="K238">_FV(A238,"Change (Extended hours)",TRUE)</f>
        <v>0</v>
      </c>
      <c r="L238" s="5" cm="1">
        <f t="array" ref="L238">_FV(A238,"Change % (Extended hours)",TRUE)</f>
        <v>0</v>
      </c>
      <c r="M238" s="6" cm="1">
        <f t="array" ref="M238">_FV(A238,"Open")</f>
        <v>72.47</v>
      </c>
      <c r="N238" s="6" cm="1">
        <f t="array" ref="N238">_FV(A238,"Previous close",TRUE)</f>
        <v>72.16</v>
      </c>
      <c r="O238" s="6" cm="1">
        <f t="array" ref="O238">_FV(A238,"Low")</f>
        <v>70.819999999999993</v>
      </c>
      <c r="P238" s="6">
        <f t="shared" si="6"/>
        <v>72.073250000000002</v>
      </c>
      <c r="Q238" s="6" cm="1">
        <f t="array" ref="Q238">_FV(A238,"High")</f>
        <v>73.326499999999996</v>
      </c>
      <c r="R238" s="6" cm="1">
        <f t="array" ref="R238">_FV(A238,"52 week low",TRUE)</f>
        <v>34.82</v>
      </c>
      <c r="S238" s="6">
        <f t="shared" si="7"/>
        <v>62.954999999999998</v>
      </c>
      <c r="T238" s="6" cm="1">
        <f t="array" ref="T238">_FV(A238,"52 week high",TRUE)</f>
        <v>91.09</v>
      </c>
      <c r="U238" s="1" cm="1">
        <f t="array" ref="U238">_FV(A238,"P/E",TRUE)</f>
        <v>0</v>
      </c>
      <c r="V238" s="7" cm="1">
        <f t="array" ref="V238">_FV(A238,"Beta")</f>
        <v>2.2017000000000002</v>
      </c>
      <c r="W238" s="6" cm="1">
        <f t="array" ref="W238">_FV(A238,"Market cap",TRUE)</f>
        <v>22092070000</v>
      </c>
      <c r="X238" s="22" cm="1">
        <f t="array" ref="X238">_FV(A238,"Volume")</f>
        <v>3927700</v>
      </c>
      <c r="Y238" s="22" cm="1">
        <f t="array" ref="Y238">_FV(A238,"Volume average",TRUE)</f>
        <v>2004766</v>
      </c>
      <c r="Z238" s="22" cm="1">
        <f t="array" ref="Z238">_FV(A238,"Shares outstanding",TRUE)</f>
        <v>309672900</v>
      </c>
    </row>
    <row r="239" spans="1:26" x14ac:dyDescent="0.25">
      <c r="A239" s="3" t="e" vm="256">
        <v>#VALUE!</v>
      </c>
      <c r="B239" t="str" cm="1">
        <f t="array" ref="B239">_FV(A239,"Official name",TRUE)</f>
        <v>HEWLETT PACKARD ENTERPRISE COMPANY</v>
      </c>
      <c r="C239" t="str" cm="1">
        <f t="array" ref="C239">"$"&amp;_FV(A239,"Ticker symbol",TRUE)</f>
        <v>$HPE</v>
      </c>
      <c r="D239" s="1" t="str" cm="1">
        <f t="array" ref="D239">_FV(A239,"Exchange abbreviation",TRUE)</f>
        <v>XNYS</v>
      </c>
      <c r="E239" s="1" t="str" cm="1">
        <f t="array" ref="E239">_FV(A239,"Industry")</f>
        <v>Computers, Phones &amp; Household Electronics</v>
      </c>
      <c r="F239" s="1" t="str" cm="1">
        <f t="array" ref="F239">_FV(A239,"Headquarters")</f>
        <v>11445 COMPAQ CENTER DRIVE WEST, HOUSTON, TX, 77070 US</v>
      </c>
      <c r="G239" s="6" cm="1">
        <f t="array" ref="G239">_FV(A239,"Price")</f>
        <v>13.55</v>
      </c>
      <c r="H239" s="6" cm="1">
        <f t="array" ref="H239">_FV(A239,"Price (Extended hours)",TRUE)</f>
        <v>13.54</v>
      </c>
      <c r="I239" s="6" cm="1">
        <f t="array" ref="I239">_FV(A239,"Change")</f>
        <v>-0.11</v>
      </c>
      <c r="J239" s="15" cm="1">
        <f t="array" ref="J239">_FV(A239,"Change (%)",TRUE)</f>
        <v>-8.0529999999999994E-3</v>
      </c>
      <c r="K239" s="6" cm="1">
        <f t="array" ref="K239">_FV(A239,"Change (Extended hours)",TRUE)</f>
        <v>-0.01</v>
      </c>
      <c r="L239" s="5" cm="1">
        <f t="array" ref="L239">_FV(A239,"Change % (Extended hours)",TRUE)</f>
        <v>-7.3800000000000005E-4</v>
      </c>
      <c r="M239" s="6" cm="1">
        <f t="array" ref="M239">_FV(A239,"Open")</f>
        <v>13.51</v>
      </c>
      <c r="N239" s="6" cm="1">
        <f t="array" ref="N239">_FV(A239,"Previous close",TRUE)</f>
        <v>13.66</v>
      </c>
      <c r="O239" s="6" cm="1">
        <f t="array" ref="O239">_FV(A239,"Low")</f>
        <v>13.35</v>
      </c>
      <c r="P239" s="6">
        <f t="shared" si="6"/>
        <v>13.477499999999999</v>
      </c>
      <c r="Q239" s="6" cm="1">
        <f t="array" ref="Q239">_FV(A239,"High")</f>
        <v>13.605</v>
      </c>
      <c r="R239" s="6" cm="1">
        <f t="array" ref="R239">_FV(A239,"52 week low",TRUE)</f>
        <v>8.2850000000000001</v>
      </c>
      <c r="S239" s="6">
        <f t="shared" si="7"/>
        <v>12.512499999999999</v>
      </c>
      <c r="T239" s="6" cm="1">
        <f t="array" ref="T239">_FV(A239,"52 week high",TRUE)</f>
        <v>16.739999999999998</v>
      </c>
      <c r="U239" s="1" cm="1">
        <f t="array" ref="U239">_FV(A239,"P/E",TRUE)</f>
        <v>17.5472</v>
      </c>
      <c r="V239" s="7" cm="1">
        <f t="array" ref="V239">_FV(A239,"Beta")</f>
        <v>1.2589999999999999</v>
      </c>
      <c r="W239" s="6" cm="1">
        <f t="array" ref="W239">_FV(A239,"Market cap",TRUE)</f>
        <v>17724080000</v>
      </c>
      <c r="X239" s="22" cm="1">
        <f t="array" ref="X239">_FV(A239,"Volume")</f>
        <v>26241831</v>
      </c>
      <c r="Y239" s="22" cm="1">
        <f t="array" ref="Y239">_FV(A239,"Volume average",TRUE)</f>
        <v>8878731</v>
      </c>
      <c r="Z239" s="22" cm="1">
        <f t="array" ref="Z239">_FV(A239,"Shares outstanding",TRUE)</f>
        <v>1308050000</v>
      </c>
    </row>
    <row r="240" spans="1:26" x14ac:dyDescent="0.25">
      <c r="A240" s="3" t="e" vm="257">
        <v>#VALUE!</v>
      </c>
      <c r="B240" t="str" cm="1">
        <f t="array" ref="B240">_FV(A240,"Official name",TRUE)</f>
        <v>HILTON WORLDWIDE HOLDINGS INC.</v>
      </c>
      <c r="C240" t="str" cm="1">
        <f t="array" ref="C240">"$"&amp;_FV(A240,"Ticker symbol",TRUE)</f>
        <v>$HLT</v>
      </c>
      <c r="D240" s="1" t="str" cm="1">
        <f t="array" ref="D240">_FV(A240,"Exchange abbreviation",TRUE)</f>
        <v>XNYS</v>
      </c>
      <c r="E240" s="1" t="str" cm="1">
        <f t="array" ref="E240">_FV(A240,"Industry")</f>
        <v>Hotels &amp; Entertainment Services</v>
      </c>
      <c r="F240" s="1" t="str" cm="1">
        <f t="array" ref="F240">_FV(A240,"Headquarters")</f>
        <v>7930 Jones Branch Dr Ste 1100, MC LEAN, VA, 22102-3313 US</v>
      </c>
      <c r="G240" s="6" cm="1">
        <f t="array" ref="G240">_FV(A240,"Price")</f>
        <v>131.21</v>
      </c>
      <c r="H240" s="6" cm="1">
        <f t="array" ref="H240">_FV(A240,"Price (Extended hours)",TRUE)</f>
        <v>133</v>
      </c>
      <c r="I240" s="6" cm="1">
        <f t="array" ref="I240">_FV(A240,"Change")</f>
        <v>-0.81</v>
      </c>
      <c r="J240" s="15" cm="1">
        <f t="array" ref="J240">_FV(A240,"Change (%)",TRUE)</f>
        <v>-6.1350000000000007E-3</v>
      </c>
      <c r="K240" s="6" cm="1">
        <f t="array" ref="K240">_FV(A240,"Change (Extended hours)",TRUE)</f>
        <v>1.79</v>
      </c>
      <c r="L240" s="5" cm="1">
        <f t="array" ref="L240">_FV(A240,"Change % (Extended hours)",TRUE)</f>
        <v>1.3642000000000001E-2</v>
      </c>
      <c r="M240" s="6" cm="1">
        <f t="array" ref="M240">_FV(A240,"Open")</f>
        <v>132.12</v>
      </c>
      <c r="N240" s="6" cm="1">
        <f t="array" ref="N240">_FV(A240,"Previous close",TRUE)</f>
        <v>132.02000000000001</v>
      </c>
      <c r="O240" s="6" cm="1">
        <f t="array" ref="O240">_FV(A240,"Low")</f>
        <v>130.84</v>
      </c>
      <c r="P240" s="6">
        <f t="shared" si="6"/>
        <v>132.13999999999999</v>
      </c>
      <c r="Q240" s="6" cm="1">
        <f t="array" ref="Q240">_FV(A240,"High")</f>
        <v>133.44</v>
      </c>
      <c r="R240" s="6" cm="1">
        <f t="array" ref="R240">_FV(A240,"52 week low",TRUE)</f>
        <v>81.48</v>
      </c>
      <c r="S240" s="6">
        <f t="shared" si="7"/>
        <v>109.185</v>
      </c>
      <c r="T240" s="6" cm="1">
        <f t="array" ref="T240">_FV(A240,"52 week high",TRUE)</f>
        <v>136.88999999999999</v>
      </c>
      <c r="U240" s="1" cm="1">
        <f t="array" ref="U240">_FV(A240,"P/E",TRUE)</f>
        <v>0</v>
      </c>
      <c r="V240" s="7" cm="1">
        <f t="array" ref="V240">_FV(A240,"Beta")</f>
        <v>1.2955000000000001</v>
      </c>
      <c r="W240" s="6" cm="1">
        <f t="array" ref="W240">_FV(A240,"Market cap",TRUE)</f>
        <v>36566390000</v>
      </c>
      <c r="X240" s="22" cm="1">
        <f t="array" ref="X240">_FV(A240,"Volume")</f>
        <v>1749139</v>
      </c>
      <c r="Y240" s="22" cm="1">
        <f t="array" ref="Y240">_FV(A240,"Volume average",TRUE)</f>
        <v>1883151</v>
      </c>
      <c r="Z240" s="22" cm="1">
        <f t="array" ref="Z240">_FV(A240,"Shares outstanding",TRUE)</f>
        <v>278686000</v>
      </c>
    </row>
    <row r="241" spans="1:26" x14ac:dyDescent="0.25">
      <c r="A241" s="3" t="e" vm="258">
        <v>#VALUE!</v>
      </c>
      <c r="B241" t="str" cm="1">
        <f t="array" ref="B241">_FV(A241,"Official name",TRUE)</f>
        <v>HOLLYFRONTIER CORPORATION</v>
      </c>
      <c r="C241" t="str" cm="1">
        <f t="array" ref="C241">"$"&amp;_FV(A241,"Ticker symbol",TRUE)</f>
        <v>$HFC</v>
      </c>
      <c r="D241" s="1" t="str" cm="1">
        <f t="array" ref="D241">_FV(A241,"Exchange abbreviation",TRUE)</f>
        <v>XNYS</v>
      </c>
      <c r="E241" s="1" t="str" cm="1">
        <f t="array" ref="E241">_FV(A241,"Industry")</f>
        <v>Oil &amp; Gas</v>
      </c>
      <c r="F241" s="1" t="str" cm="1">
        <f t="array" ref="F241">_FV(A241,"Headquarters")</f>
        <v>2828 N Harwood St Ste 1300, DALLAS, TX, 75201-2174 US</v>
      </c>
      <c r="G241" s="6" cm="1">
        <f t="array" ref="G241">_FV(A241,"Price")</f>
        <v>30.69</v>
      </c>
      <c r="H241" s="6" cm="1">
        <f t="array" ref="H241">_FV(A241,"Price (Extended hours)",TRUE)</f>
        <v>30.69</v>
      </c>
      <c r="I241" s="6" cm="1">
        <f t="array" ref="I241">_FV(A241,"Change")</f>
        <v>-0.03</v>
      </c>
      <c r="J241" s="15" cm="1">
        <f t="array" ref="J241">_FV(A241,"Change (%)",TRUE)</f>
        <v>-9.7659999999999999E-4</v>
      </c>
      <c r="K241" s="6" cm="1">
        <f t="array" ref="K241">_FV(A241,"Change (Extended hours)",TRUE)</f>
        <v>0</v>
      </c>
      <c r="L241" s="5" cm="1">
        <f t="array" ref="L241">_FV(A241,"Change % (Extended hours)",TRUE)</f>
        <v>0</v>
      </c>
      <c r="M241" s="6" cm="1">
        <f t="array" ref="M241">_FV(A241,"Open")</f>
        <v>30.58</v>
      </c>
      <c r="N241" s="6" cm="1">
        <f t="array" ref="N241">_FV(A241,"Previous close",TRUE)</f>
        <v>30.72</v>
      </c>
      <c r="O241" s="6" cm="1">
        <f t="array" ref="O241">_FV(A241,"Low")</f>
        <v>30.55</v>
      </c>
      <c r="P241" s="6">
        <f t="shared" si="6"/>
        <v>30.950000000000003</v>
      </c>
      <c r="Q241" s="6" cm="1">
        <f t="array" ref="Q241">_FV(A241,"High")</f>
        <v>31.35</v>
      </c>
      <c r="R241" s="6" cm="1">
        <f t="array" ref="R241">_FV(A241,"52 week low",TRUE)</f>
        <v>16.809999999999999</v>
      </c>
      <c r="S241" s="6">
        <f t="shared" si="7"/>
        <v>29.6</v>
      </c>
      <c r="T241" s="6" cm="1">
        <f t="array" ref="T241">_FV(A241,"52 week high",TRUE)</f>
        <v>42.39</v>
      </c>
      <c r="U241" s="1" cm="1">
        <f t="array" ref="U241">_FV(A241,"P/E",TRUE)</f>
        <v>26.1995</v>
      </c>
      <c r="V241" s="7" cm="1">
        <f t="array" ref="V241">_FV(A241,"Beta")</f>
        <v>1.7685999999999999</v>
      </c>
      <c r="W241" s="6" cm="1">
        <f t="array" ref="W241">_FV(A241,"Market cap",TRUE)</f>
        <v>4986823000</v>
      </c>
      <c r="X241" s="22" cm="1">
        <f t="array" ref="X241">_FV(A241,"Volume")</f>
        <v>2740879</v>
      </c>
      <c r="Y241" s="22" cm="1">
        <f t="array" ref="Y241">_FV(A241,"Volume average",TRUE)</f>
        <v>1773913</v>
      </c>
      <c r="Z241" s="22" cm="1">
        <f t="array" ref="Z241">_FV(A241,"Shares outstanding",TRUE)</f>
        <v>162490200</v>
      </c>
    </row>
    <row r="242" spans="1:26" x14ac:dyDescent="0.25">
      <c r="A242" s="3" t="e" vm="259">
        <v>#VALUE!</v>
      </c>
      <c r="B242" t="str" cm="1">
        <f t="array" ref="B242">_FV(A242,"Official name",TRUE)</f>
        <v>HOLOGIC, INC.</v>
      </c>
      <c r="C242" t="str" cm="1">
        <f t="array" ref="C242">"$"&amp;_FV(A242,"Ticker symbol",TRUE)</f>
        <v>$HOLX</v>
      </c>
      <c r="D242" s="1" t="str" cm="1">
        <f t="array" ref="D242">_FV(A242,"Exchange abbreviation",TRUE)</f>
        <v>XNAS</v>
      </c>
      <c r="E242" s="1" t="str" cm="1">
        <f t="array" ref="E242">_FV(A242,"Industry")</f>
        <v>Healthcare Equipment &amp; Supplies</v>
      </c>
      <c r="F242" s="1" t="str" cm="1">
        <f t="array" ref="F242">_FV(A242,"Headquarters")</f>
        <v>250 Campus Dr, MARLBOROUGH, MA, 01752-3020 US</v>
      </c>
      <c r="G242" s="6" cm="1">
        <f t="array" ref="G242">_FV(A242,"Price")</f>
        <v>77.63</v>
      </c>
      <c r="H242" s="6" cm="1">
        <f t="array" ref="H242">_FV(A242,"Price (Extended hours)",TRUE)</f>
        <v>77.63</v>
      </c>
      <c r="I242" s="6" cm="1">
        <f t="array" ref="I242">_FV(A242,"Change")</f>
        <v>0.48</v>
      </c>
      <c r="J242" s="15" cm="1">
        <f t="array" ref="J242">_FV(A242,"Change (%)",TRUE)</f>
        <v>6.2220000000000001E-3</v>
      </c>
      <c r="K242" s="6" cm="1">
        <f t="array" ref="K242">_FV(A242,"Change (Extended hours)",TRUE)</f>
        <v>0</v>
      </c>
      <c r="L242" s="5" cm="1">
        <f t="array" ref="L242">_FV(A242,"Change % (Extended hours)",TRUE)</f>
        <v>0</v>
      </c>
      <c r="M242" s="6" cm="1">
        <f t="array" ref="M242">_FV(A242,"Open")</f>
        <v>76.989999999999995</v>
      </c>
      <c r="N242" s="6" cm="1">
        <f t="array" ref="N242">_FV(A242,"Previous close",TRUE)</f>
        <v>77.150000000000006</v>
      </c>
      <c r="O242" s="6" cm="1">
        <f t="array" ref="O242">_FV(A242,"Low")</f>
        <v>76.61</v>
      </c>
      <c r="P242" s="6">
        <f t="shared" si="6"/>
        <v>77.284999999999997</v>
      </c>
      <c r="Q242" s="6" cm="1">
        <f t="array" ref="Q242">_FV(A242,"High")</f>
        <v>77.959999999999994</v>
      </c>
      <c r="R242" s="6" cm="1">
        <f t="array" ref="R242">_FV(A242,"52 week low",TRUE)</f>
        <v>59.71</v>
      </c>
      <c r="S242" s="6">
        <f t="shared" si="7"/>
        <v>72.355000000000004</v>
      </c>
      <c r="T242" s="6" cm="1">
        <f t="array" ref="T242">_FV(A242,"52 week high",TRUE)</f>
        <v>85</v>
      </c>
      <c r="U242" s="1" cm="1">
        <f t="array" ref="U242">_FV(A242,"P/E",TRUE)</f>
        <v>9.8965999999999994</v>
      </c>
      <c r="V242" s="7" cm="1">
        <f t="array" ref="V242">_FV(A242,"Beta")</f>
        <v>1.1744000000000001</v>
      </c>
      <c r="W242" s="6" cm="1">
        <f t="array" ref="W242">_FV(A242,"Market cap",TRUE)</f>
        <v>19678230000</v>
      </c>
      <c r="X242" s="22" cm="1">
        <f t="array" ref="X242">_FV(A242,"Volume")</f>
        <v>2877354</v>
      </c>
      <c r="Y242" s="22" cm="1">
        <f t="array" ref="Y242">_FV(A242,"Volume average",TRUE)</f>
        <v>1332962</v>
      </c>
      <c r="Z242" s="22" cm="1">
        <f t="array" ref="Z242">_FV(A242,"Shares outstanding",TRUE)</f>
        <v>253487400</v>
      </c>
    </row>
    <row r="243" spans="1:26" x14ac:dyDescent="0.25">
      <c r="A243" s="3" t="e" vm="260">
        <v>#VALUE!</v>
      </c>
      <c r="B243" t="str" cm="1">
        <f t="array" ref="B243">_FV(A243,"Official name",TRUE)</f>
        <v>THE HOME DEPOT, INC.</v>
      </c>
      <c r="C243" t="str" cm="1">
        <f t="array" ref="C243">"$"&amp;_FV(A243,"Ticker symbol",TRUE)</f>
        <v>$HD</v>
      </c>
      <c r="D243" s="1" t="str" cm="1">
        <f t="array" ref="D243">_FV(A243,"Exchange abbreviation",TRUE)</f>
        <v>XNYS</v>
      </c>
      <c r="E243" s="1" t="str" cm="1">
        <f t="array" ref="E243">_FV(A243,"Industry")</f>
        <v>Specialty Retailers</v>
      </c>
      <c r="F243" s="1" t="str" cm="1">
        <f t="array" ref="F243">_FV(A243,"Headquarters")</f>
        <v>2455 Paces Ferry Rd SE, ATLANTA, GA, 30339-6444 US</v>
      </c>
      <c r="G243" s="6" cm="1">
        <f t="array" ref="G243">_FV(A243,"Price")</f>
        <v>335.67</v>
      </c>
      <c r="H243" s="6" cm="1">
        <f t="array" ref="H243">_FV(A243,"Price (Extended hours)",TRUE)</f>
        <v>334.01</v>
      </c>
      <c r="I243" s="6" cm="1">
        <f t="array" ref="I243">_FV(A243,"Change")</f>
        <v>-0.72</v>
      </c>
      <c r="J243" s="15" cm="1">
        <f t="array" ref="J243">_FV(A243,"Change (%)",TRUE)</f>
        <v>-2.14E-3</v>
      </c>
      <c r="K243" s="6" cm="1">
        <f t="array" ref="K243">_FV(A243,"Change (Extended hours)",TRUE)</f>
        <v>-1.66</v>
      </c>
      <c r="L243" s="5" cm="1">
        <f t="array" ref="L243">_FV(A243,"Change % (Extended hours)",TRUE)</f>
        <v>-4.9449999999999997E-3</v>
      </c>
      <c r="M243" s="6" cm="1">
        <f t="array" ref="M243">_FV(A243,"Open")</f>
        <v>334.95</v>
      </c>
      <c r="N243" s="6" cm="1">
        <f t="array" ref="N243">_FV(A243,"Previous close",TRUE)</f>
        <v>336.39</v>
      </c>
      <c r="O243" s="6" cm="1">
        <f t="array" ref="O243">_FV(A243,"Low")</f>
        <v>334.95</v>
      </c>
      <c r="P243" s="6">
        <f t="shared" si="6"/>
        <v>337.29750000000001</v>
      </c>
      <c r="Q243" s="6" cm="1">
        <f t="array" ref="Q243">_FV(A243,"High")</f>
        <v>339.64499999999998</v>
      </c>
      <c r="R243" s="6" cm="1">
        <f t="array" ref="R243">_FV(A243,"52 week low",TRUE)</f>
        <v>246.59</v>
      </c>
      <c r="S243" s="6">
        <f t="shared" si="7"/>
        <v>296.14</v>
      </c>
      <c r="T243" s="6" cm="1">
        <f t="array" ref="T243">_FV(A243,"52 week high",TRUE)</f>
        <v>345.69</v>
      </c>
      <c r="U243" s="1" cm="1">
        <f t="array" ref="U243">_FV(A243,"P/E",TRUE)</f>
        <v>23.662600000000001</v>
      </c>
      <c r="V243" s="7" cm="1">
        <f t="array" ref="V243">_FV(A243,"Beta")</f>
        <v>1.0106999999999999</v>
      </c>
      <c r="W243" s="6" cm="1">
        <f t="array" ref="W243">_FV(A243,"Market cap",TRUE)</f>
        <v>354252300000</v>
      </c>
      <c r="X243" s="22" cm="1">
        <f t="array" ref="X243">_FV(A243,"Volume")</f>
        <v>7103090</v>
      </c>
      <c r="Y243" s="22" cm="1">
        <f t="array" ref="Y243">_FV(A243,"Volume average",TRUE)</f>
        <v>3281813</v>
      </c>
      <c r="Z243" s="22" cm="1">
        <f t="array" ref="Z243">_FV(A243,"Shares outstanding",TRUE)</f>
        <v>1055359000</v>
      </c>
    </row>
    <row r="244" spans="1:26" x14ac:dyDescent="0.25">
      <c r="A244" s="3" t="e" vm="261">
        <v>#VALUE!</v>
      </c>
      <c r="B244" t="str" cm="1">
        <f t="array" ref="B244">_FV(A244,"Official name",TRUE)</f>
        <v>HONEYWELL INTERNATIONAL INC.</v>
      </c>
      <c r="C244" t="str" cm="1">
        <f t="array" ref="C244">"$"&amp;_FV(A244,"Ticker symbol",TRUE)</f>
        <v>$HON</v>
      </c>
      <c r="D244" s="1" t="str" cm="1">
        <f t="array" ref="D244">_FV(A244,"Exchange abbreviation",TRUE)</f>
        <v>XNAS</v>
      </c>
      <c r="E244" s="1" t="str" cm="1">
        <f t="array" ref="E244">_FV(A244,"Industry")</f>
        <v>Consumer Goods Conglomerates</v>
      </c>
      <c r="F244" s="1" t="str" cm="1">
        <f t="array" ref="F244">_FV(A244,"Headquarters")</f>
        <v>855 S. Mint Street, CHARLOTTE, NC, 28202 US</v>
      </c>
      <c r="G244" s="6" cm="1">
        <f t="array" ref="G244">_FV(A244,"Price")</f>
        <v>218.49</v>
      </c>
      <c r="H244" s="6" cm="1">
        <f t="array" ref="H244">_FV(A244,"Price (Extended hours)",TRUE)</f>
        <v>217.8</v>
      </c>
      <c r="I244" s="6" cm="1">
        <f t="array" ref="I244">_FV(A244,"Change")</f>
        <v>-1.1599999999999999</v>
      </c>
      <c r="J244" s="15" cm="1">
        <f t="array" ref="J244">_FV(A244,"Change (%)",TRUE)</f>
        <v>-5.2810000000000001E-3</v>
      </c>
      <c r="K244" s="6" cm="1">
        <f t="array" ref="K244">_FV(A244,"Change (Extended hours)",TRUE)</f>
        <v>-0.69</v>
      </c>
      <c r="L244" s="5" cm="1">
        <f t="array" ref="L244">_FV(A244,"Change % (Extended hours)",TRUE)</f>
        <v>-3.1580000000000002E-3</v>
      </c>
      <c r="M244" s="6" cm="1">
        <f t="array" ref="M244">_FV(A244,"Open")</f>
        <v>219.86</v>
      </c>
      <c r="N244" s="6" cm="1">
        <f t="array" ref="N244">_FV(A244,"Previous close",TRUE)</f>
        <v>219.65</v>
      </c>
      <c r="O244" s="6" cm="1">
        <f t="array" ref="O244">_FV(A244,"Low")</f>
        <v>217.50020000000001</v>
      </c>
      <c r="P244" s="6">
        <f t="shared" si="6"/>
        <v>218.68010000000001</v>
      </c>
      <c r="Q244" s="6" cm="1">
        <f t="array" ref="Q244">_FV(A244,"High")</f>
        <v>219.86</v>
      </c>
      <c r="R244" s="6" cm="1">
        <f t="array" ref="R244">_FV(A244,"52 week low",TRUE)</f>
        <v>156.851</v>
      </c>
      <c r="S244" s="6">
        <f t="shared" si="7"/>
        <v>196.85550000000001</v>
      </c>
      <c r="T244" s="6" cm="1">
        <f t="array" ref="T244">_FV(A244,"52 week high",TRUE)</f>
        <v>236.86</v>
      </c>
      <c r="U244" s="1" cm="1">
        <f t="array" ref="U244">_FV(A244,"P/E",TRUE)</f>
        <v>31.185099999999998</v>
      </c>
      <c r="V244" s="7" cm="1">
        <f t="array" ref="V244">_FV(A244,"Beta")</f>
        <v>1.1591</v>
      </c>
      <c r="W244" s="6" cm="1">
        <f t="array" ref="W244">_FV(A244,"Market cap",TRUE)</f>
        <v>150845300000</v>
      </c>
      <c r="X244" s="22" cm="1">
        <f t="array" ref="X244">_FV(A244,"Volume")</f>
        <v>4391758</v>
      </c>
      <c r="Y244" s="22" cm="1">
        <f t="array" ref="Y244">_FV(A244,"Volume average",TRUE)</f>
        <v>2054722</v>
      </c>
      <c r="Z244" s="22" cm="1">
        <f t="array" ref="Z244">_FV(A244,"Shares outstanding",TRUE)</f>
        <v>690399300</v>
      </c>
    </row>
    <row r="245" spans="1:26" x14ac:dyDescent="0.25">
      <c r="A245" s="3" t="e" vm="262">
        <v>#VALUE!</v>
      </c>
      <c r="B245" t="str" cm="1">
        <f t="array" ref="B245">_FV(A245,"Official name",TRUE)</f>
        <v>HORMEL FOODS CORPORATION</v>
      </c>
      <c r="C245" t="str" cm="1">
        <f t="array" ref="C245">"$"&amp;_FV(A245,"Ticker symbol",TRUE)</f>
        <v>$HRL</v>
      </c>
      <c r="D245" s="1" t="str" cm="1">
        <f t="array" ref="D245">_FV(A245,"Exchange abbreviation",TRUE)</f>
        <v>XNYS</v>
      </c>
      <c r="E245" s="1" t="str" cm="1">
        <f t="array" ref="E245">_FV(A245,"Industry")</f>
        <v>Food &amp; Tobacco</v>
      </c>
      <c r="F245" s="1" t="str" cm="1">
        <f t="array" ref="F245">_FV(A245,"Headquarters")</f>
        <v>1 Hormel Pl, AUSTIN, MN, 55912-3680 US</v>
      </c>
      <c r="G245" s="6" cm="1">
        <f t="array" ref="G245">_FV(A245,"Price")</f>
        <v>42.02</v>
      </c>
      <c r="H245" s="6" cm="1">
        <f t="array" ref="H245">_FV(A245,"Price (Extended hours)",TRUE)</f>
        <v>42.29</v>
      </c>
      <c r="I245" s="6" cm="1">
        <f t="array" ref="I245">_FV(A245,"Change")</f>
        <v>0.16</v>
      </c>
      <c r="J245" s="15" cm="1">
        <f t="array" ref="J245">_FV(A245,"Change (%)",TRUE)</f>
        <v>3.8219999999999999E-3</v>
      </c>
      <c r="K245" s="6" cm="1">
        <f t="array" ref="K245">_FV(A245,"Change (Extended hours)",TRUE)</f>
        <v>0.27</v>
      </c>
      <c r="L245" s="5" cm="1">
        <f t="array" ref="L245">_FV(A245,"Change % (Extended hours)",TRUE)</f>
        <v>6.4259999999999994E-3</v>
      </c>
      <c r="M245" s="6" cm="1">
        <f t="array" ref="M245">_FV(A245,"Open")</f>
        <v>41.68</v>
      </c>
      <c r="N245" s="6" cm="1">
        <f t="array" ref="N245">_FV(A245,"Previous close",TRUE)</f>
        <v>41.86</v>
      </c>
      <c r="O245" s="6" cm="1">
        <f t="array" ref="O245">_FV(A245,"Low")</f>
        <v>41.4</v>
      </c>
      <c r="P245" s="6">
        <f t="shared" si="6"/>
        <v>41.827500000000001</v>
      </c>
      <c r="Q245" s="6" cm="1">
        <f t="array" ref="Q245">_FV(A245,"High")</f>
        <v>42.255000000000003</v>
      </c>
      <c r="R245" s="6" cm="1">
        <f t="array" ref="R245">_FV(A245,"52 week low",TRUE)</f>
        <v>41.36</v>
      </c>
      <c r="S245" s="6">
        <f t="shared" si="7"/>
        <v>46.935000000000002</v>
      </c>
      <c r="T245" s="6" cm="1">
        <f t="array" ref="T245">_FV(A245,"52 week high",TRUE)</f>
        <v>52.51</v>
      </c>
      <c r="U245" s="1" cm="1">
        <f t="array" ref="U245">_FV(A245,"P/E",TRUE)</f>
        <v>26.616599999999998</v>
      </c>
      <c r="V245" s="7" cm="1">
        <f t="array" ref="V245">_FV(A245,"Beta")</f>
        <v>-6.3100000000000003E-2</v>
      </c>
      <c r="W245" s="6" cm="1">
        <f t="array" ref="W245">_FV(A245,"Market cap",TRUE)</f>
        <v>22798240000</v>
      </c>
      <c r="X245" s="22" cm="1">
        <f t="array" ref="X245">_FV(A245,"Volume")</f>
        <v>6440491</v>
      </c>
      <c r="Y245" s="22" cm="1">
        <f t="array" ref="Y245">_FV(A245,"Volume average",TRUE)</f>
        <v>2361503</v>
      </c>
      <c r="Z245" s="22" cm="1">
        <f t="array" ref="Z245">_FV(A245,"Shares outstanding",TRUE)</f>
        <v>542556900</v>
      </c>
    </row>
    <row r="246" spans="1:26" x14ac:dyDescent="0.25">
      <c r="A246" s="3" t="e" vm="263">
        <v>#VALUE!</v>
      </c>
      <c r="B246" t="str" cm="1">
        <f t="array" ref="B246">_FV(A246,"Official name",TRUE)</f>
        <v>HOST HOTELS &amp; RESORTS, INC.</v>
      </c>
      <c r="C246" t="str" cm="1">
        <f t="array" ref="C246">"$"&amp;_FV(A246,"Ticker symbol",TRUE)</f>
        <v>$HST</v>
      </c>
      <c r="D246" s="1" t="str" cm="1">
        <f t="array" ref="D246">_FV(A246,"Exchange abbreviation",TRUE)</f>
        <v>XNAS</v>
      </c>
      <c r="E246" s="1" t="str" cm="1">
        <f t="array" ref="E246">_FV(A246,"Industry")</f>
        <v>Residential &amp; Commercial REIT</v>
      </c>
      <c r="F246" s="1" t="str" cm="1">
        <f t="array" ref="F246">_FV(A246,"Headquarters")</f>
        <v>4747 BETHESDA AVENUE, SUITE 1300, BETHESDA, MD, 20814 US</v>
      </c>
      <c r="G246" s="6" cm="1">
        <f t="array" ref="G246">_FV(A246,"Price")</f>
        <v>16.260000000000002</v>
      </c>
      <c r="H246" s="6" cm="1">
        <f t="array" ref="H246">_FV(A246,"Price (Extended hours)",TRUE)</f>
        <v>16.260000000000002</v>
      </c>
      <c r="I246" s="6" cm="1">
        <f t="array" ref="I246">_FV(A246,"Change")</f>
        <v>-0.15</v>
      </c>
      <c r="J246" s="15" cm="1">
        <f t="array" ref="J246">_FV(A246,"Change (%)",TRUE)</f>
        <v>-9.1409999999999998E-3</v>
      </c>
      <c r="K246" s="6" cm="1">
        <f t="array" ref="K246">_FV(A246,"Change (Extended hours)",TRUE)</f>
        <v>0</v>
      </c>
      <c r="L246" s="5" cm="1">
        <f t="array" ref="L246">_FV(A246,"Change % (Extended hours)",TRUE)</f>
        <v>0</v>
      </c>
      <c r="M246" s="6" cm="1">
        <f t="array" ref="M246">_FV(A246,"Open")</f>
        <v>16.559999999999999</v>
      </c>
      <c r="N246" s="6" cm="1">
        <f t="array" ref="N246">_FV(A246,"Previous close",TRUE)</f>
        <v>16.41</v>
      </c>
      <c r="O246" s="6" cm="1">
        <f t="array" ref="O246">_FV(A246,"Low")</f>
        <v>16.21</v>
      </c>
      <c r="P246" s="6">
        <f t="shared" si="6"/>
        <v>16.397500000000001</v>
      </c>
      <c r="Q246" s="6" cm="1">
        <f t="array" ref="Q246">_FV(A246,"High")</f>
        <v>16.585000000000001</v>
      </c>
      <c r="R246" s="6" cm="1">
        <f t="array" ref="R246">_FV(A246,"52 week low",TRUE)</f>
        <v>10.039999999999999</v>
      </c>
      <c r="S246" s="6">
        <f t="shared" si="7"/>
        <v>14.28</v>
      </c>
      <c r="T246" s="6" cm="1">
        <f t="array" ref="T246">_FV(A246,"52 week high",TRUE)</f>
        <v>18.52</v>
      </c>
      <c r="U246" s="1" cm="1">
        <f t="array" ref="U246">_FV(A246,"P/E",TRUE)</f>
        <v>95.598500000000001</v>
      </c>
      <c r="V246" s="7" cm="1">
        <f t="array" ref="V246">_FV(A246,"Beta")</f>
        <v>1.4027000000000001</v>
      </c>
      <c r="W246" s="6" cm="1">
        <f t="array" ref="W246">_FV(A246,"Market cap",TRUE)</f>
        <v>11609210000</v>
      </c>
      <c r="X246" s="22" cm="1">
        <f t="array" ref="X246">_FV(A246,"Volume")</f>
        <v>12046759</v>
      </c>
      <c r="Y246" s="22" cm="1">
        <f t="array" ref="Y246">_FV(A246,"Volume average",TRUE)</f>
        <v>7549305</v>
      </c>
      <c r="Z246" s="22" cm="1">
        <f t="array" ref="Z246">_FV(A246,"Shares outstanding",TRUE)</f>
        <v>713973400</v>
      </c>
    </row>
    <row r="247" spans="1:26" x14ac:dyDescent="0.25">
      <c r="A247" s="3" t="e" vm="264">
        <v>#VALUE!</v>
      </c>
      <c r="B247" t="str" cm="1">
        <f t="array" ref="B247">_FV(A247,"Official name",TRUE)</f>
        <v>HP INC.</v>
      </c>
      <c r="C247" t="str" cm="1">
        <f t="array" ref="C247">"$"&amp;_FV(A247,"Ticker symbol",TRUE)</f>
        <v>$HPQ</v>
      </c>
      <c r="D247" s="1" t="str" cm="1">
        <f t="array" ref="D247">_FV(A247,"Exchange abbreviation",TRUE)</f>
        <v>XNYS</v>
      </c>
      <c r="E247" s="1" t="str" cm="1">
        <f t="array" ref="E247">_FV(A247,"Industry")</f>
        <v>Computers, Phones &amp; Household Electronics</v>
      </c>
      <c r="F247" s="1" t="str" cm="1">
        <f t="array" ref="F247">_FV(A247,"Headquarters")</f>
        <v>1501 Page Mill Rd, PALO ALTO, CA, 94304-1126 US</v>
      </c>
      <c r="G247" s="6" cm="1">
        <f t="array" ref="G247">_FV(A247,"Price")</f>
        <v>27.68</v>
      </c>
      <c r="H247" s="6" cm="1">
        <f t="array" ref="H247">_FV(A247,"Price (Extended hours)",TRUE)</f>
        <v>27.65</v>
      </c>
      <c r="I247" s="6" cm="1">
        <f t="array" ref="I247">_FV(A247,"Change")</f>
        <v>-0.36</v>
      </c>
      <c r="J247" s="15" cm="1">
        <f t="array" ref="J247">_FV(A247,"Change (%)",TRUE)</f>
        <v>-1.2839E-2</v>
      </c>
      <c r="K247" s="6" cm="1">
        <f t="array" ref="K247">_FV(A247,"Change (Extended hours)",TRUE)</f>
        <v>-0.03</v>
      </c>
      <c r="L247" s="5" cm="1">
        <f t="array" ref="L247">_FV(A247,"Change % (Extended hours)",TRUE)</f>
        <v>-1.0839999999999999E-3</v>
      </c>
      <c r="M247" s="6" cm="1">
        <f t="array" ref="M247">_FV(A247,"Open")</f>
        <v>27.84</v>
      </c>
      <c r="N247" s="6" cm="1">
        <f t="array" ref="N247">_FV(A247,"Previous close",TRUE)</f>
        <v>28.04</v>
      </c>
      <c r="O247" s="6" cm="1">
        <f t="array" ref="O247">_FV(A247,"Low")</f>
        <v>27.46</v>
      </c>
      <c r="P247" s="6">
        <f t="shared" si="6"/>
        <v>27.702500000000001</v>
      </c>
      <c r="Q247" s="6" cm="1">
        <f t="array" ref="Q247">_FV(A247,"High")</f>
        <v>27.945</v>
      </c>
      <c r="R247" s="6" cm="1">
        <f t="array" ref="R247">_FV(A247,"52 week low",TRUE)</f>
        <v>17.25</v>
      </c>
      <c r="S247" s="6">
        <f t="shared" si="7"/>
        <v>26.625</v>
      </c>
      <c r="T247" s="6" cm="1">
        <f t="array" ref="T247">_FV(A247,"52 week high",TRUE)</f>
        <v>36</v>
      </c>
      <c r="U247" s="1" cm="1">
        <f t="array" ref="U247">_FV(A247,"P/E",TRUE)</f>
        <v>8.6889000000000003</v>
      </c>
      <c r="V247" s="7" cm="1">
        <f t="array" ref="V247">_FV(A247,"Beta")</f>
        <v>1.0383</v>
      </c>
      <c r="W247" s="6" cm="1">
        <f t="array" ref="W247">_FV(A247,"Market cap",TRUE)</f>
        <v>31901720000</v>
      </c>
      <c r="X247" s="22" cm="1">
        <f t="array" ref="X247">_FV(A247,"Volume")</f>
        <v>13273810</v>
      </c>
      <c r="Y247" s="22" cm="1">
        <f t="array" ref="Y247">_FV(A247,"Volume average",TRUE)</f>
        <v>9605754</v>
      </c>
      <c r="Z247" s="22" cm="1">
        <f t="array" ref="Z247">_FV(A247,"Shares outstanding",TRUE)</f>
        <v>1152519000</v>
      </c>
    </row>
    <row r="248" spans="1:26" x14ac:dyDescent="0.25">
      <c r="A248" s="3" t="e" vm="265">
        <v>#VALUE!</v>
      </c>
      <c r="B248" t="str" cm="1">
        <f t="array" ref="B248">_FV(A248,"Official name",TRUE)</f>
        <v>HUMANA INC.</v>
      </c>
      <c r="C248" t="str" cm="1">
        <f t="array" ref="C248">"$"&amp;_FV(A248,"Ticker symbol",TRUE)</f>
        <v>$HUM</v>
      </c>
      <c r="D248" s="1" t="str" cm="1">
        <f t="array" ref="D248">_FV(A248,"Exchange abbreviation",TRUE)</f>
        <v>XNYS</v>
      </c>
      <c r="E248" s="1" t="str" cm="1">
        <f t="array" ref="E248">_FV(A248,"Industry")</f>
        <v>Healthcare Providers &amp; Services</v>
      </c>
      <c r="F248" s="1" t="str" cm="1">
        <f t="array" ref="F248">_FV(A248,"Headquarters")</f>
        <v>500 W Main St, LOUISVILLE, KY, 40202-2946 US</v>
      </c>
      <c r="G248" s="6" cm="1">
        <f t="array" ref="G248">_FV(A248,"Price")</f>
        <v>407.79</v>
      </c>
      <c r="H248" s="6" cm="1">
        <f t="array" ref="H248">_FV(A248,"Price (Extended hours)",TRUE)</f>
        <v>408</v>
      </c>
      <c r="I248" s="6" cm="1">
        <f t="array" ref="I248">_FV(A248,"Change")</f>
        <v>8.6199999999999992</v>
      </c>
      <c r="J248" s="15" cm="1">
        <f t="array" ref="J248">_FV(A248,"Change (%)",TRUE)</f>
        <v>2.1595E-2</v>
      </c>
      <c r="K248" s="6" cm="1">
        <f t="array" ref="K248">_FV(A248,"Change (Extended hours)",TRUE)</f>
        <v>0.21</v>
      </c>
      <c r="L248" s="5" cm="1">
        <f t="array" ref="L248">_FV(A248,"Change % (Extended hours)",TRUE)</f>
        <v>5.1499999999999994E-4</v>
      </c>
      <c r="M248" s="6" cm="1">
        <f t="array" ref="M248">_FV(A248,"Open")</f>
        <v>397.25</v>
      </c>
      <c r="N248" s="6" cm="1">
        <f t="array" ref="N248">_FV(A248,"Previous close",TRUE)</f>
        <v>399.17</v>
      </c>
      <c r="O248" s="6" cm="1">
        <f t="array" ref="O248">_FV(A248,"Low")</f>
        <v>397.25</v>
      </c>
      <c r="P248" s="6">
        <f t="shared" si="6"/>
        <v>403.03499999999997</v>
      </c>
      <c r="Q248" s="6" cm="1">
        <f t="array" ref="Q248">_FV(A248,"High")</f>
        <v>408.82</v>
      </c>
      <c r="R248" s="6" cm="1">
        <f t="array" ref="R248">_FV(A248,"52 week low",TRUE)</f>
        <v>370.22</v>
      </c>
      <c r="S248" s="6">
        <f t="shared" si="7"/>
        <v>422.83000000000004</v>
      </c>
      <c r="T248" s="6" cm="1">
        <f t="array" ref="T248">_FV(A248,"52 week high",TRUE)</f>
        <v>475.44</v>
      </c>
      <c r="U248" s="1" cm="1">
        <f t="array" ref="U248">_FV(A248,"P/E",TRUE)</f>
        <v>21.095700000000001</v>
      </c>
      <c r="V248" s="7" cm="1">
        <f t="array" ref="V248">_FV(A248,"Beta")</f>
        <v>0.88419999999999999</v>
      </c>
      <c r="W248" s="6" cm="1">
        <f t="array" ref="W248">_FV(A248,"Market cap",TRUE)</f>
        <v>52402920000</v>
      </c>
      <c r="X248" s="22" cm="1">
        <f t="array" ref="X248">_FV(A248,"Volume")</f>
        <v>1363596</v>
      </c>
      <c r="Y248" s="22" cm="1">
        <f t="array" ref="Y248">_FV(A248,"Volume average",TRUE)</f>
        <v>693234</v>
      </c>
      <c r="Z248" s="22" cm="1">
        <f t="array" ref="Z248">_FV(A248,"Shares outstanding",TRUE)</f>
        <v>128504700</v>
      </c>
    </row>
    <row r="249" spans="1:26" x14ac:dyDescent="0.25">
      <c r="A249" s="3" t="e" vm="266">
        <v>#VALUE!</v>
      </c>
      <c r="B249" t="str" cm="1">
        <f t="array" ref="B249">_FV(A249,"Official name",TRUE)</f>
        <v>HUNTINGTON BANCSHARES INCORPORATED</v>
      </c>
      <c r="C249" t="str" cm="1">
        <f t="array" ref="C249">"$"&amp;_FV(A249,"Ticker symbol",TRUE)</f>
        <v>$HBAN</v>
      </c>
      <c r="D249" s="1" t="str" cm="1">
        <f t="array" ref="D249">_FV(A249,"Exchange abbreviation",TRUE)</f>
        <v>XNAS</v>
      </c>
      <c r="E249" s="1" t="str" cm="1">
        <f t="array" ref="E249">_FV(A249,"Industry")</f>
        <v>Banking Services</v>
      </c>
      <c r="F249" s="1" t="str" cm="1">
        <f t="array" ref="F249">_FV(A249,"Headquarters")</f>
        <v>HUNTINGTON CTR, 41 S HIGH ST HC0917, COLUMBUS, OH, 43287 US</v>
      </c>
      <c r="G249" s="6" cm="1">
        <f t="array" ref="G249">_FV(A249,"Price")</f>
        <v>14.95</v>
      </c>
      <c r="H249" s="6" cm="1">
        <f t="array" ref="H249">_FV(A249,"Price (Extended hours)",TRUE)</f>
        <v>14.9</v>
      </c>
      <c r="I249" s="6" cm="1">
        <f t="array" ref="I249">_FV(A249,"Change")</f>
        <v>-0.1</v>
      </c>
      <c r="J249" s="15" cm="1">
        <f t="array" ref="J249">_FV(A249,"Change (%)",TRUE)</f>
        <v>-6.6449999999999999E-3</v>
      </c>
      <c r="K249" s="6" cm="1">
        <f t="array" ref="K249">_FV(A249,"Change (Extended hours)",TRUE)</f>
        <v>-0.05</v>
      </c>
      <c r="L249" s="5" cm="1">
        <f t="array" ref="L249">_FV(A249,"Change % (Extended hours)",TRUE)</f>
        <v>-3.3439999999999998E-3</v>
      </c>
      <c r="M249" s="6" cm="1">
        <f t="array" ref="M249">_FV(A249,"Open")</f>
        <v>15.105</v>
      </c>
      <c r="N249" s="6" cm="1">
        <f t="array" ref="N249">_FV(A249,"Previous close",TRUE)</f>
        <v>15.05</v>
      </c>
      <c r="O249" s="6" cm="1">
        <f t="array" ref="O249">_FV(A249,"Low")</f>
        <v>14.84</v>
      </c>
      <c r="P249" s="6">
        <f t="shared" si="6"/>
        <v>14.98</v>
      </c>
      <c r="Q249" s="6" cm="1">
        <f t="array" ref="Q249">_FV(A249,"High")</f>
        <v>15.12</v>
      </c>
      <c r="R249" s="6" cm="1">
        <f t="array" ref="R249">_FV(A249,"52 week low",TRUE)</f>
        <v>8.52</v>
      </c>
      <c r="S249" s="6">
        <f t="shared" si="7"/>
        <v>12.715</v>
      </c>
      <c r="T249" s="6" cm="1">
        <f t="array" ref="T249">_FV(A249,"52 week high",TRUE)</f>
        <v>16.91</v>
      </c>
      <c r="U249" s="1" cm="1">
        <f t="array" ref="U249">_FV(A249,"P/E",TRUE)</f>
        <v>15.5749</v>
      </c>
      <c r="V249" s="7" cm="1">
        <f t="array" ref="V249">_FV(A249,"Beta")</f>
        <v>1.3582000000000001</v>
      </c>
      <c r="W249" s="6" cm="1">
        <f t="array" ref="W249">_FV(A249,"Market cap",TRUE)</f>
        <v>22074530000</v>
      </c>
      <c r="X249" s="22" cm="1">
        <f t="array" ref="X249">_FV(A249,"Volume")</f>
        <v>31972936</v>
      </c>
      <c r="Y249" s="22" cm="1">
        <f t="array" ref="Y249">_FV(A249,"Volume average",TRUE)</f>
        <v>13184406</v>
      </c>
      <c r="Z249" s="22" cm="1">
        <f t="array" ref="Z249">_FV(A249,"Shares outstanding",TRUE)</f>
        <v>1476557000</v>
      </c>
    </row>
    <row r="250" spans="1:26" x14ac:dyDescent="0.25">
      <c r="A250" s="3" t="e" vm="267">
        <v>#VALUE!</v>
      </c>
      <c r="B250" t="str" cm="1">
        <f t="array" ref="B250">_FV(A250,"Official name",TRUE)</f>
        <v>HUNTINGTON INGALLS INDUSTRIES, INC.</v>
      </c>
      <c r="C250" t="str" cm="1">
        <f t="array" ref="C250">"$"&amp;_FV(A250,"Ticker symbol",TRUE)</f>
        <v>$HII</v>
      </c>
      <c r="D250" s="1" t="str" cm="1">
        <f t="array" ref="D250">_FV(A250,"Exchange abbreviation",TRUE)</f>
        <v>XNYS</v>
      </c>
      <c r="E250" s="1" t="str" cm="1">
        <f t="array" ref="E250">_FV(A250,"Industry")</f>
        <v>Aerospace &amp; Defense</v>
      </c>
      <c r="F250" s="1" t="str" cm="1">
        <f t="array" ref="F250">_FV(A250,"Headquarters")</f>
        <v>4101 Washington Ave, 909-7, 7J2, NEWPORT NEWS, VA, 23607-2734 US</v>
      </c>
      <c r="G250" s="6" cm="1">
        <f t="array" ref="G250">_FV(A250,"Price")</f>
        <v>194.99</v>
      </c>
      <c r="H250" s="6" cm="1">
        <f t="array" ref="H250">_FV(A250,"Price (Extended hours)",TRUE)</f>
        <v>197.02</v>
      </c>
      <c r="I250" s="6" cm="1">
        <f t="array" ref="I250">_FV(A250,"Change")</f>
        <v>-0.09</v>
      </c>
      <c r="J250" s="15" cm="1">
        <f t="array" ref="J250">_FV(A250,"Change (%)",TRUE)</f>
        <v>-4.6129999999999999E-4</v>
      </c>
      <c r="K250" s="6" cm="1">
        <f t="array" ref="K250">_FV(A250,"Change (Extended hours)",TRUE)</f>
        <v>2.0299999999999998</v>
      </c>
      <c r="L250" s="5" cm="1">
        <f t="array" ref="L250">_FV(A250,"Change % (Extended hours)",TRUE)</f>
        <v>1.0410999999999998E-2</v>
      </c>
      <c r="M250" s="6" cm="1">
        <f t="array" ref="M250">_FV(A250,"Open")</f>
        <v>194.14</v>
      </c>
      <c r="N250" s="6" cm="1">
        <f t="array" ref="N250">_FV(A250,"Previous close",TRUE)</f>
        <v>195.08</v>
      </c>
      <c r="O250" s="6" cm="1">
        <f t="array" ref="O250">_FV(A250,"Low")</f>
        <v>193.54499999999999</v>
      </c>
      <c r="P250" s="6">
        <f t="shared" si="6"/>
        <v>194.84249999999997</v>
      </c>
      <c r="Q250" s="6" cm="1">
        <f t="array" ref="Q250">_FV(A250,"High")</f>
        <v>196.14</v>
      </c>
      <c r="R250" s="6" cm="1">
        <f t="array" ref="R250">_FV(A250,"52 week low",TRUE)</f>
        <v>136.44</v>
      </c>
      <c r="S250" s="6">
        <f t="shared" si="7"/>
        <v>180.285</v>
      </c>
      <c r="T250" s="6" cm="1">
        <f t="array" ref="T250">_FV(A250,"52 week high",TRUE)</f>
        <v>224.13</v>
      </c>
      <c r="U250" s="1" cm="1">
        <f t="array" ref="U250">_FV(A250,"P/E",TRUE)</f>
        <v>10.5619</v>
      </c>
      <c r="V250" s="7" cm="1">
        <f t="array" ref="V250">_FV(A250,"Beta")</f>
        <v>0.99809999999999999</v>
      </c>
      <c r="W250" s="6" cm="1">
        <f t="array" ref="W250">_FV(A250,"Market cap",TRUE)</f>
        <v>7827032000</v>
      </c>
      <c r="X250" s="22" cm="1">
        <f t="array" ref="X250">_FV(A250,"Volume")</f>
        <v>470113</v>
      </c>
      <c r="Y250" s="22" cm="1">
        <f t="array" ref="Y250">_FV(A250,"Volume average",TRUE)</f>
        <v>180936</v>
      </c>
      <c r="Z250" s="22" cm="1">
        <f t="array" ref="Z250">_FV(A250,"Shares outstanding",TRUE)</f>
        <v>40140680</v>
      </c>
    </row>
    <row r="251" spans="1:26" x14ac:dyDescent="0.25">
      <c r="A251" s="3" t="e" vm="268">
        <v>#VALUE!</v>
      </c>
      <c r="B251" t="str" cm="1">
        <f t="array" ref="B251">_FV(A251,"Official name",TRUE)</f>
        <v>IDEX CORPORATION</v>
      </c>
      <c r="C251" t="str" cm="1">
        <f t="array" ref="C251">"$"&amp;_FV(A251,"Ticker symbol",TRUE)</f>
        <v>$IEX</v>
      </c>
      <c r="D251" s="1" t="str" cm="1">
        <f t="array" ref="D251">_FV(A251,"Exchange abbreviation",TRUE)</f>
        <v>XNYS</v>
      </c>
      <c r="E251" s="1" t="str" cm="1">
        <f t="array" ref="E251">_FV(A251,"Industry")</f>
        <v>Machinery, Equipment &amp; Components</v>
      </c>
      <c r="F251" s="1" t="str" cm="1">
        <f t="array" ref="F251">_FV(A251,"Headquarters")</f>
        <v>3100 Sanders Road, Suite 301, NORTHBROOK, IL, 60062 US</v>
      </c>
      <c r="G251" s="6" cm="1">
        <f t="array" ref="G251">_FV(A251,"Price")</f>
        <v>215.75</v>
      </c>
      <c r="H251" s="6" cm="1">
        <f t="array" ref="H251">_FV(A251,"Price (Extended hours)",TRUE)</f>
        <v>215.7371</v>
      </c>
      <c r="I251" s="6" cm="1">
        <f t="array" ref="I251">_FV(A251,"Change")</f>
        <v>-2.62</v>
      </c>
      <c r="J251" s="15" cm="1">
        <f t="array" ref="J251">_FV(A251,"Change (%)",TRUE)</f>
        <v>-1.1998E-2</v>
      </c>
      <c r="K251" s="6" cm="1">
        <f t="array" ref="K251">_FV(A251,"Change (Extended hours)",TRUE)</f>
        <v>-1.295E-2</v>
      </c>
      <c r="L251" s="5" cm="1">
        <f t="array" ref="L251">_FV(A251,"Change % (Extended hours)",TRUE)</f>
        <v>-6.0000000000000002E-5</v>
      </c>
      <c r="M251" s="6" cm="1">
        <f t="array" ref="M251">_FV(A251,"Open")</f>
        <v>217.69</v>
      </c>
      <c r="N251" s="6" cm="1">
        <f t="array" ref="N251">_FV(A251,"Previous close",TRUE)</f>
        <v>218.37</v>
      </c>
      <c r="O251" s="6" cm="1">
        <f t="array" ref="O251">_FV(A251,"Low")</f>
        <v>215.405</v>
      </c>
      <c r="P251" s="6">
        <f t="shared" si="6"/>
        <v>217.42750000000001</v>
      </c>
      <c r="Q251" s="6" cm="1">
        <f t="array" ref="Q251">_FV(A251,"High")</f>
        <v>219.45</v>
      </c>
      <c r="R251" s="6" cm="1">
        <f t="array" ref="R251">_FV(A251,"52 week low",TRUE)</f>
        <v>166.51</v>
      </c>
      <c r="S251" s="6">
        <f t="shared" si="7"/>
        <v>201.13499999999999</v>
      </c>
      <c r="T251" s="6" cm="1">
        <f t="array" ref="T251">_FV(A251,"52 week high",TRUE)</f>
        <v>235.76</v>
      </c>
      <c r="U251" s="1" cm="1">
        <f t="array" ref="U251">_FV(A251,"P/E",TRUE)</f>
        <v>39.782600000000002</v>
      </c>
      <c r="V251" s="7" cm="1">
        <f t="array" ref="V251">_FV(A251,"Beta")</f>
        <v>1.0765</v>
      </c>
      <c r="W251" s="6" cm="1">
        <f t="array" ref="W251">_FV(A251,"Market cap",TRUE)</f>
        <v>16396600000</v>
      </c>
      <c r="X251" s="22" cm="1">
        <f t="array" ref="X251">_FV(A251,"Volume")</f>
        <v>600508</v>
      </c>
      <c r="Y251" s="22" cm="1">
        <f t="array" ref="Y251">_FV(A251,"Volume average",TRUE)</f>
        <v>359829</v>
      </c>
      <c r="Z251" s="22" cm="1">
        <f t="array" ref="Z251">_FV(A251,"Shares outstanding",TRUE)</f>
        <v>75998140</v>
      </c>
    </row>
    <row r="252" spans="1:26" x14ac:dyDescent="0.25">
      <c r="A252" s="3" t="e" vm="269">
        <v>#VALUE!</v>
      </c>
      <c r="B252" t="str" cm="1">
        <f t="array" ref="B252">_FV(A252,"Official name",TRUE)</f>
        <v>IDEXX LABORATORIES, INC.</v>
      </c>
      <c r="C252" t="str" cm="1">
        <f t="array" ref="C252">"$"&amp;_FV(A252,"Ticker symbol",TRUE)</f>
        <v>$IDXX</v>
      </c>
      <c r="D252" s="1" t="str" cm="1">
        <f t="array" ref="D252">_FV(A252,"Exchange abbreviation",TRUE)</f>
        <v>XNAS</v>
      </c>
      <c r="E252" s="1" t="str" cm="1">
        <f t="array" ref="E252">_FV(A252,"Industry")</f>
        <v>Healthcare Equipment &amp; Supplies</v>
      </c>
      <c r="F252" s="1" t="str" cm="1">
        <f t="array" ref="F252">_FV(A252,"Headquarters")</f>
        <v>1 Idexx Dr, WESTBROOK, ME, 04092-2041 US</v>
      </c>
      <c r="G252" s="6" cm="1">
        <f t="array" ref="G252">_FV(A252,"Price")</f>
        <v>661.71</v>
      </c>
      <c r="H252" s="6" cm="1">
        <f t="array" ref="H252">_FV(A252,"Price (Extended hours)",TRUE)</f>
        <v>661</v>
      </c>
      <c r="I252" s="6" cm="1">
        <f t="array" ref="I252">_FV(A252,"Change")</f>
        <v>-1.74</v>
      </c>
      <c r="J252" s="15" cm="1">
        <f t="array" ref="J252">_FV(A252,"Change (%)",TRUE)</f>
        <v>-2.6229999999999999E-3</v>
      </c>
      <c r="K252" s="6" cm="1">
        <f t="array" ref="K252">_FV(A252,"Change (Extended hours)",TRUE)</f>
        <v>-0.71</v>
      </c>
      <c r="L252" s="5" cm="1">
        <f t="array" ref="L252">_FV(A252,"Change % (Extended hours)",TRUE)</f>
        <v>-1.0730000000000002E-3</v>
      </c>
      <c r="M252" s="6" cm="1">
        <f t="array" ref="M252">_FV(A252,"Open")</f>
        <v>661.45</v>
      </c>
      <c r="N252" s="6" cm="1">
        <f t="array" ref="N252">_FV(A252,"Previous close",TRUE)</f>
        <v>663.45</v>
      </c>
      <c r="O252" s="6" cm="1">
        <f t="array" ref="O252">_FV(A252,"Low")</f>
        <v>655.10500000000002</v>
      </c>
      <c r="P252" s="6">
        <f t="shared" si="6"/>
        <v>659.95249999999999</v>
      </c>
      <c r="Q252" s="6" cm="1">
        <f t="array" ref="Q252">_FV(A252,"High")</f>
        <v>664.8</v>
      </c>
      <c r="R252" s="6" cm="1">
        <f t="array" ref="R252">_FV(A252,"52 week low",TRUE)</f>
        <v>347.54</v>
      </c>
      <c r="S252" s="6">
        <f t="shared" si="7"/>
        <v>527.245</v>
      </c>
      <c r="T252" s="6" cm="1">
        <f t="array" ref="T252">_FV(A252,"52 week high",TRUE)</f>
        <v>706.95</v>
      </c>
      <c r="U252" s="1" cm="1">
        <f t="array" ref="U252">_FV(A252,"P/E",TRUE)</f>
        <v>79.132800000000003</v>
      </c>
      <c r="V252" s="7" cm="1">
        <f t="array" ref="V252">_FV(A252,"Beta")</f>
        <v>0.92879999999999996</v>
      </c>
      <c r="W252" s="6" cm="1">
        <f t="array" ref="W252">_FV(A252,"Market cap",TRUE)</f>
        <v>56295590000</v>
      </c>
      <c r="X252" s="22" cm="1">
        <f t="array" ref="X252">_FV(A252,"Volume")</f>
        <v>967580</v>
      </c>
      <c r="Y252" s="22" cm="1">
        <f t="array" ref="Y252">_FV(A252,"Volume average",TRUE)</f>
        <v>385638</v>
      </c>
      <c r="Z252" s="22" cm="1">
        <f t="array" ref="Z252">_FV(A252,"Shares outstanding",TRUE)</f>
        <v>85075930</v>
      </c>
    </row>
    <row r="253" spans="1:26" x14ac:dyDescent="0.25">
      <c r="A253" s="3" t="e" vm="270">
        <v>#VALUE!</v>
      </c>
      <c r="B253" t="str" cm="1">
        <f t="array" ref="B253">_FV(A253,"Official name",TRUE)</f>
        <v>IHS Markit Ltd.</v>
      </c>
      <c r="C253" t="str" cm="1">
        <f t="array" ref="C253">"$"&amp;_FV(A253,"Ticker symbol",TRUE)</f>
        <v>$INFO</v>
      </c>
      <c r="D253" s="1" t="str" cm="1">
        <f t="array" ref="D253">_FV(A253,"Exchange abbreviation",TRUE)</f>
        <v>XNYS</v>
      </c>
      <c r="E253" s="1" t="str" cm="1">
        <f t="array" ref="E253">_FV(A253,"Industry")</f>
        <v>Professional &amp; Commercial Services</v>
      </c>
      <c r="F253" s="1" t="str" cm="1">
        <f t="array" ref="F253">_FV(A253,"Headquarters")</f>
        <v>4th Fl, Ropemaker Place, 25 Ropemaker Street, LONDON, UNITED KINGDOM-NA, EC2Y 9LY GB</v>
      </c>
      <c r="G253" s="6" cm="1">
        <f t="array" ref="G253">_FV(A253,"Price")</f>
        <v>121.73</v>
      </c>
      <c r="H253" s="6" cm="1">
        <f t="array" ref="H253">_FV(A253,"Price (Extended hours)",TRUE)</f>
        <v>121.73</v>
      </c>
      <c r="I253" s="6" cm="1">
        <f t="array" ref="I253">_FV(A253,"Change")</f>
        <v>-2.0499999999999998</v>
      </c>
      <c r="J253" s="15" cm="1">
        <f t="array" ref="J253">_FV(A253,"Change (%)",TRUE)</f>
        <v>-1.6562E-2</v>
      </c>
      <c r="K253" s="6" cm="1">
        <f t="array" ref="K253">_FV(A253,"Change (Extended hours)",TRUE)</f>
        <v>0</v>
      </c>
      <c r="L253" s="5" cm="1">
        <f t="array" ref="L253">_FV(A253,"Change % (Extended hours)",TRUE)</f>
        <v>0</v>
      </c>
      <c r="M253" s="6" cm="1">
        <f t="array" ref="M253">_FV(A253,"Open")</f>
        <v>123.26</v>
      </c>
      <c r="N253" s="6" cm="1">
        <f t="array" ref="N253">_FV(A253,"Previous close",TRUE)</f>
        <v>123.78</v>
      </c>
      <c r="O253" s="6" cm="1">
        <f t="array" ref="O253">_FV(A253,"Low")</f>
        <v>121.18</v>
      </c>
      <c r="P253" s="6">
        <f t="shared" si="6"/>
        <v>122.29750000000001</v>
      </c>
      <c r="Q253" s="6" cm="1">
        <f t="array" ref="Q253">_FV(A253,"High")</f>
        <v>123.41500000000001</v>
      </c>
      <c r="R253" s="6" cm="1">
        <f t="array" ref="R253">_FV(A253,"52 week low",TRUE)</f>
        <v>76.045000000000002</v>
      </c>
      <c r="S253" s="6">
        <f t="shared" si="7"/>
        <v>100.33750000000001</v>
      </c>
      <c r="T253" s="6" cm="1">
        <f t="array" ref="T253">_FV(A253,"52 week high",TRUE)</f>
        <v>124.63</v>
      </c>
      <c r="U253" s="1" cm="1">
        <f t="array" ref="U253">_FV(A253,"P/E",TRUE)</f>
        <v>79.723299999999995</v>
      </c>
      <c r="V253" s="7" cm="1">
        <f t="array" ref="V253">_FV(A253,"Beta")</f>
        <v>0.97409999999999997</v>
      </c>
      <c r="W253" s="6" cm="1">
        <f t="array" ref="W253">_FV(A253,"Market cap",TRUE)</f>
        <v>48523070000</v>
      </c>
      <c r="X253" s="22" cm="1">
        <f t="array" ref="X253">_FV(A253,"Volume")</f>
        <v>5880606</v>
      </c>
      <c r="Y253" s="22" cm="1">
        <f t="array" ref="Y253">_FV(A253,"Volume average",TRUE)</f>
        <v>1887706</v>
      </c>
      <c r="Z253" s="22" cm="1">
        <f t="array" ref="Z253">_FV(A253,"Shares outstanding",TRUE)</f>
        <v>398612300</v>
      </c>
    </row>
    <row r="254" spans="1:26" x14ac:dyDescent="0.25">
      <c r="A254" s="3" t="e" vm="271">
        <v>#VALUE!</v>
      </c>
      <c r="B254" t="str" cm="1">
        <f t="array" ref="B254">_FV(A254,"Official name",TRUE)</f>
        <v>ILLINOIS TOOL WORKS INC.</v>
      </c>
      <c r="C254" t="str" cm="1">
        <f t="array" ref="C254">"$"&amp;_FV(A254,"Ticker symbol",TRUE)</f>
        <v>$ITW</v>
      </c>
      <c r="D254" s="1" t="str" cm="1">
        <f t="array" ref="D254">_FV(A254,"Exchange abbreviation",TRUE)</f>
        <v>XNYS</v>
      </c>
      <c r="E254" s="1" t="str" cm="1">
        <f t="array" ref="E254">_FV(A254,"Industry")</f>
        <v>Consumer Goods Conglomerates</v>
      </c>
      <c r="F254" s="1" t="str" cm="1">
        <f t="array" ref="F254">_FV(A254,"Headquarters")</f>
        <v>155 Harlem Ave, GLENVIEW, IL, 60025-4075 US</v>
      </c>
      <c r="G254" s="6" cm="1">
        <f t="array" ref="G254">_FV(A254,"Price")</f>
        <v>215.89</v>
      </c>
      <c r="H254" s="6" cm="1">
        <f t="array" ref="H254">_FV(A254,"Price (Extended hours)",TRUE)</f>
        <v>215.77</v>
      </c>
      <c r="I254" s="6" cm="1">
        <f t="array" ref="I254">_FV(A254,"Change")</f>
        <v>-1.95</v>
      </c>
      <c r="J254" s="15" cm="1">
        <f t="array" ref="J254">_FV(A254,"Change (%)",TRUE)</f>
        <v>-8.9519999999999999E-3</v>
      </c>
      <c r="K254" s="6" cm="1">
        <f t="array" ref="K254">_FV(A254,"Change (Extended hours)",TRUE)</f>
        <v>-0.12</v>
      </c>
      <c r="L254" s="5" cm="1">
        <f t="array" ref="L254">_FV(A254,"Change % (Extended hours)",TRUE)</f>
        <v>-5.5579999999999996E-4</v>
      </c>
      <c r="M254" s="6" cm="1">
        <f t="array" ref="M254">_FV(A254,"Open")</f>
        <v>216.46</v>
      </c>
      <c r="N254" s="6" cm="1">
        <f t="array" ref="N254">_FV(A254,"Previous close",TRUE)</f>
        <v>217.84</v>
      </c>
      <c r="O254" s="6" cm="1">
        <f t="array" ref="O254">_FV(A254,"Low")</f>
        <v>214.55500000000001</v>
      </c>
      <c r="P254" s="6">
        <f t="shared" si="6"/>
        <v>215.8075</v>
      </c>
      <c r="Q254" s="6" cm="1">
        <f t="array" ref="Q254">_FV(A254,"High")</f>
        <v>217.06</v>
      </c>
      <c r="R254" s="6" cm="1">
        <f t="array" ref="R254">_FV(A254,"52 week low",TRUE)</f>
        <v>188.14</v>
      </c>
      <c r="S254" s="6">
        <f t="shared" si="7"/>
        <v>215.10249999999999</v>
      </c>
      <c r="T254" s="6" cm="1">
        <f t="array" ref="T254">_FV(A254,"52 week high",TRUE)</f>
        <v>242.065</v>
      </c>
      <c r="U254" s="1" cm="1">
        <f t="array" ref="U254">_FV(A254,"P/E",TRUE)</f>
        <v>25.9209</v>
      </c>
      <c r="V254" s="7" cm="1">
        <f t="array" ref="V254">_FV(A254,"Beta")</f>
        <v>1.1047</v>
      </c>
      <c r="W254" s="6" cm="1">
        <f t="array" ref="W254">_FV(A254,"Market cap",TRUE)</f>
        <v>67998400000</v>
      </c>
      <c r="X254" s="22" cm="1">
        <f t="array" ref="X254">_FV(A254,"Volume")</f>
        <v>2025613</v>
      </c>
      <c r="Y254" s="22" cm="1">
        <f t="array" ref="Y254">_FV(A254,"Volume average",TRUE)</f>
        <v>777640</v>
      </c>
      <c r="Z254" s="22" cm="1">
        <f t="array" ref="Z254">_FV(A254,"Shares outstanding",TRUE)</f>
        <v>314967800</v>
      </c>
    </row>
    <row r="255" spans="1:26" x14ac:dyDescent="0.25">
      <c r="A255" s="3" t="e" vm="272">
        <v>#VALUE!</v>
      </c>
      <c r="B255" t="str" cm="1">
        <f t="array" ref="B255">_FV(A255,"Official name",TRUE)</f>
        <v>ILLUMINA, INC.</v>
      </c>
      <c r="C255" t="str" cm="1">
        <f t="array" ref="C255">"$"&amp;_FV(A255,"Ticker symbol",TRUE)</f>
        <v>$ILMN</v>
      </c>
      <c r="D255" s="1" t="str" cm="1">
        <f t="array" ref="D255">_FV(A255,"Exchange abbreviation",TRUE)</f>
        <v>XNAS</v>
      </c>
      <c r="E255" s="1" t="str" cm="1">
        <f t="array" ref="E255">_FV(A255,"Industry")</f>
        <v>Healthcare Equipment &amp; Supplies</v>
      </c>
      <c r="F255" s="1" t="str" cm="1">
        <f t="array" ref="F255">_FV(A255,"Headquarters")</f>
        <v>5200 Illumina Way, SAN DIEGO, CA, 92122-4616 US</v>
      </c>
      <c r="G255" s="6" cm="1">
        <f t="array" ref="G255">_FV(A255,"Price")</f>
        <v>447.01</v>
      </c>
      <c r="H255" s="6" cm="1">
        <f t="array" ref="H255">_FV(A255,"Price (Extended hours)",TRUE)</f>
        <v>450</v>
      </c>
      <c r="I255" s="6" cm="1">
        <f t="array" ref="I255">_FV(A255,"Change")</f>
        <v>-2.91</v>
      </c>
      <c r="J255" s="15" cm="1">
        <f t="array" ref="J255">_FV(A255,"Change (%)",TRUE)</f>
        <v>-6.4680000000000007E-3</v>
      </c>
      <c r="K255" s="6" cm="1">
        <f t="array" ref="K255">_FV(A255,"Change (Extended hours)",TRUE)</f>
        <v>2.99</v>
      </c>
      <c r="L255" s="5" cm="1">
        <f t="array" ref="L255">_FV(A255,"Change % (Extended hours)",TRUE)</f>
        <v>6.6890000000000005E-3</v>
      </c>
      <c r="M255" s="6" cm="1">
        <f t="array" ref="M255">_FV(A255,"Open")</f>
        <v>445</v>
      </c>
      <c r="N255" s="6" cm="1">
        <f t="array" ref="N255">_FV(A255,"Previous close",TRUE)</f>
        <v>449.92</v>
      </c>
      <c r="O255" s="6" cm="1">
        <f t="array" ref="O255">_FV(A255,"Low")</f>
        <v>443.5</v>
      </c>
      <c r="P255" s="6">
        <f t="shared" si="6"/>
        <v>448.71000000000004</v>
      </c>
      <c r="Q255" s="6" cm="1">
        <f t="array" ref="Q255">_FV(A255,"High")</f>
        <v>453.92</v>
      </c>
      <c r="R255" s="6" cm="1">
        <f t="array" ref="R255">_FV(A255,"52 week low",TRUE)</f>
        <v>260.42</v>
      </c>
      <c r="S255" s="6">
        <f t="shared" si="7"/>
        <v>408.09500000000003</v>
      </c>
      <c r="T255" s="6" cm="1">
        <f t="array" ref="T255">_FV(A255,"52 week high",TRUE)</f>
        <v>555.77</v>
      </c>
      <c r="U255" s="1" cm="1">
        <f t="array" ref="U255">_FV(A255,"P/E",TRUE)</f>
        <v>86.449100000000001</v>
      </c>
      <c r="V255" s="7" cm="1">
        <f t="array" ref="V255">_FV(A255,"Beta")</f>
        <v>0.91610000000000003</v>
      </c>
      <c r="W255" s="6" cm="1">
        <f t="array" ref="W255">_FV(A255,"Market cap",TRUE)</f>
        <v>65576370000</v>
      </c>
      <c r="X255" s="22" cm="1">
        <f t="array" ref="X255">_FV(A255,"Volume")</f>
        <v>1750057</v>
      </c>
      <c r="Y255" s="22" cm="1">
        <f t="array" ref="Y255">_FV(A255,"Volume average",TRUE)</f>
        <v>783021</v>
      </c>
      <c r="Z255" s="22" cm="1">
        <f t="array" ref="Z255">_FV(A255,"Shares outstanding",TRUE)</f>
        <v>146700000</v>
      </c>
    </row>
    <row r="256" spans="1:26" x14ac:dyDescent="0.25">
      <c r="A256" s="3" t="e" vm="273">
        <v>#VALUE!</v>
      </c>
      <c r="B256" t="str" cm="1">
        <f t="array" ref="B256">_FV(A256,"Official name",TRUE)</f>
        <v>INGERSOLL RAND INC.</v>
      </c>
      <c r="C256" t="str" cm="1">
        <f t="array" ref="C256">"$"&amp;_FV(A256,"Ticker symbol",TRUE)</f>
        <v>$IR</v>
      </c>
      <c r="D256" s="1" t="str" cm="1">
        <f t="array" ref="D256">_FV(A256,"Exchange abbreviation",TRUE)</f>
        <v>XNYS</v>
      </c>
      <c r="E256" s="1" t="str" cm="1">
        <f t="array" ref="E256">_FV(A256,"Industry")</f>
        <v>Machinery, Equipment &amp; Components</v>
      </c>
      <c r="F256" s="1" t="str" cm="1">
        <f t="array" ref="F256">_FV(A256,"Headquarters")</f>
        <v>800-A BEATY STREET, DAVIDSON, NC, 28036 US</v>
      </c>
      <c r="G256" s="6" cm="1">
        <f t="array" ref="G256">_FV(A256,"Price")</f>
        <v>54.3</v>
      </c>
      <c r="H256" s="6" cm="1">
        <f t="array" ref="H256">_FV(A256,"Price (Extended hours)",TRUE)</f>
        <v>54.3</v>
      </c>
      <c r="I256" s="6" cm="1">
        <f t="array" ref="I256">_FV(A256,"Change")</f>
        <v>-0.27</v>
      </c>
      <c r="J256" s="15" cm="1">
        <f t="array" ref="J256">_FV(A256,"Change (%)",TRUE)</f>
        <v>-4.9480000000000001E-3</v>
      </c>
      <c r="K256" s="6" cm="1">
        <f t="array" ref="K256">_FV(A256,"Change (Extended hours)",TRUE)</f>
        <v>0</v>
      </c>
      <c r="L256" s="5" cm="1">
        <f t="array" ref="L256">_FV(A256,"Change % (Extended hours)",TRUE)</f>
        <v>0</v>
      </c>
      <c r="M256" s="6" cm="1">
        <f t="array" ref="M256">_FV(A256,"Open")</f>
        <v>53.96</v>
      </c>
      <c r="N256" s="6" cm="1">
        <f t="array" ref="N256">_FV(A256,"Previous close",TRUE)</f>
        <v>54.57</v>
      </c>
      <c r="O256" s="6" cm="1">
        <f t="array" ref="O256">_FV(A256,"Low")</f>
        <v>53.81</v>
      </c>
      <c r="P256" s="6">
        <f t="shared" si="6"/>
        <v>54.260000000000005</v>
      </c>
      <c r="Q256" s="6" cm="1">
        <f t="array" ref="Q256">_FV(A256,"High")</f>
        <v>54.71</v>
      </c>
      <c r="R256" s="6" cm="1">
        <f t="array" ref="R256">_FV(A256,"52 week low",TRUE)</f>
        <v>34.020000000000003</v>
      </c>
      <c r="S256" s="6">
        <f t="shared" si="7"/>
        <v>44.82</v>
      </c>
      <c r="T256" s="6" cm="1">
        <f t="array" ref="T256">_FV(A256,"52 week high",TRUE)</f>
        <v>55.62</v>
      </c>
      <c r="U256" s="1" cm="1">
        <f t="array" ref="U256">_FV(A256,"P/E",TRUE)</f>
        <v>56.358800000000002</v>
      </c>
      <c r="V256" s="7" cm="1">
        <f t="array" ref="V256">_FV(A256,"Beta")</f>
        <v>1.5134000000000001</v>
      </c>
      <c r="W256" s="6" cm="1">
        <f t="array" ref="W256">_FV(A256,"Market cap",TRUE)</f>
        <v>22814410000</v>
      </c>
      <c r="X256" s="22" cm="1">
        <f t="array" ref="X256">_FV(A256,"Volume")</f>
        <v>8807256</v>
      </c>
      <c r="Y256" s="22" cm="1">
        <f t="array" ref="Y256">_FV(A256,"Volume average",TRUE)</f>
        <v>2597858</v>
      </c>
      <c r="Z256" s="22" cm="1">
        <f t="array" ref="Z256">_FV(A256,"Shares outstanding",TRUE)</f>
        <v>420154800</v>
      </c>
    </row>
    <row r="257" spans="1:26" x14ac:dyDescent="0.25">
      <c r="A257" s="3" t="e" vm="274">
        <v>#VALUE!</v>
      </c>
      <c r="B257" t="str" cm="1">
        <f t="array" ref="B257">_FV(A257,"Official name",TRUE)</f>
        <v>INTEL CORPORATION</v>
      </c>
      <c r="C257" t="str" cm="1">
        <f t="array" ref="C257">"$"&amp;_FV(A257,"Ticker symbol",TRUE)</f>
        <v>$INTC</v>
      </c>
      <c r="D257" s="1" t="str" cm="1">
        <f t="array" ref="D257">_FV(A257,"Exchange abbreviation",TRUE)</f>
        <v>XNAS</v>
      </c>
      <c r="E257" s="1" t="str" cm="1">
        <f t="array" ref="E257">_FV(A257,"Industry")</f>
        <v>Semiconductors &amp; Semiconductor Equipment</v>
      </c>
      <c r="F257" s="1" t="str" cm="1">
        <f t="array" ref="F257">_FV(A257,"Headquarters")</f>
        <v>2200 Mission College Blvd, SANTA CLARA, CA, 95054-1537 US</v>
      </c>
      <c r="G257" s="6" cm="1">
        <f t="array" ref="G257">_FV(A257,"Price")</f>
        <v>54.26</v>
      </c>
      <c r="H257" s="6" cm="1">
        <f t="array" ref="H257">_FV(A257,"Price (Extended hours)",TRUE)</f>
        <v>54.06</v>
      </c>
      <c r="I257" s="6" cm="1">
        <f t="array" ref="I257">_FV(A257,"Change")</f>
        <v>-0.56999999999999995</v>
      </c>
      <c r="J257" s="15" cm="1">
        <f t="array" ref="J257">_FV(A257,"Change (%)",TRUE)</f>
        <v>-1.0396000000000001E-2</v>
      </c>
      <c r="K257" s="6" cm="1">
        <f t="array" ref="K257">_FV(A257,"Change (Extended hours)",TRUE)</f>
        <v>-0.2</v>
      </c>
      <c r="L257" s="5" cm="1">
        <f t="array" ref="L257">_FV(A257,"Change % (Extended hours)",TRUE)</f>
        <v>-3.686E-3</v>
      </c>
      <c r="M257" s="6" cm="1">
        <f t="array" ref="M257">_FV(A257,"Open")</f>
        <v>54.59</v>
      </c>
      <c r="N257" s="6" cm="1">
        <f t="array" ref="N257">_FV(A257,"Previous close",TRUE)</f>
        <v>54.83</v>
      </c>
      <c r="O257" s="6" cm="1">
        <f t="array" ref="O257">_FV(A257,"Low")</f>
        <v>53.664999999999999</v>
      </c>
      <c r="P257" s="6">
        <f t="shared" si="6"/>
        <v>54.127499999999998</v>
      </c>
      <c r="Q257" s="6" cm="1">
        <f t="array" ref="Q257">_FV(A257,"High")</f>
        <v>54.59</v>
      </c>
      <c r="R257" s="6" cm="1">
        <f t="array" ref="R257">_FV(A257,"52 week low",TRUE)</f>
        <v>43.61</v>
      </c>
      <c r="S257" s="6">
        <f t="shared" si="7"/>
        <v>56.05</v>
      </c>
      <c r="T257" s="6" cm="1">
        <f t="array" ref="T257">_FV(A257,"52 week high",TRUE)</f>
        <v>68.489999999999995</v>
      </c>
      <c r="U257" s="1" cm="1">
        <f t="array" ref="U257">_FV(A257,"P/E",TRUE)</f>
        <v>12.194000000000001</v>
      </c>
      <c r="V257" s="7" cm="1">
        <f t="array" ref="V257">_FV(A257,"Beta")</f>
        <v>0.5968</v>
      </c>
      <c r="W257" s="6" cm="1">
        <f t="array" ref="W257">_FV(A257,"Market cap",TRUE)</f>
        <v>220132800000</v>
      </c>
      <c r="X257" s="22" cm="1">
        <f t="array" ref="X257">_FV(A257,"Volume")</f>
        <v>35359233</v>
      </c>
      <c r="Y257" s="22" cm="1">
        <f t="array" ref="Y257">_FV(A257,"Volume average",TRUE)</f>
        <v>18542460</v>
      </c>
      <c r="Z257" s="22" cm="1">
        <f t="array" ref="Z257">_FV(A257,"Shares outstanding",TRUE)</f>
        <v>4057000000</v>
      </c>
    </row>
    <row r="258" spans="1:26" x14ac:dyDescent="0.25">
      <c r="A258" s="3" t="e" vm="275">
        <v>#VALUE!</v>
      </c>
      <c r="B258" t="str" cm="1">
        <f t="array" ref="B258">_FV(A258,"Official name",TRUE)</f>
        <v>INTERCONTINENTAL EXCHANGE, INC.</v>
      </c>
      <c r="C258" t="str" cm="1">
        <f t="array" ref="C258">"$"&amp;_FV(A258,"Ticker symbol",TRUE)</f>
        <v>$ICE</v>
      </c>
      <c r="D258" s="1" t="str" cm="1">
        <f t="array" ref="D258">_FV(A258,"Exchange abbreviation",TRUE)</f>
        <v>XNYS</v>
      </c>
      <c r="E258" s="1" t="str" cm="1">
        <f t="array" ref="E258">_FV(A258,"Industry")</f>
        <v>Investment Banking &amp; Investment Services</v>
      </c>
      <c r="F258" s="1" t="str" cm="1">
        <f t="array" ref="F258">_FV(A258,"Headquarters")</f>
        <v>5660 New Northside Dr, ATLANTA, GA, 30328-5800 US</v>
      </c>
      <c r="G258" s="6" cm="1">
        <f t="array" ref="G258">_FV(A258,"Price")</f>
        <v>117.7</v>
      </c>
      <c r="H258" s="6" cm="1">
        <f t="array" ref="H258">_FV(A258,"Price (Extended hours)",TRUE)</f>
        <v>117.88420000000001</v>
      </c>
      <c r="I258" s="6" cm="1">
        <f t="array" ref="I258">_FV(A258,"Change")</f>
        <v>-1.23</v>
      </c>
      <c r="J258" s="15" cm="1">
        <f t="array" ref="J258">_FV(A258,"Change (%)",TRUE)</f>
        <v>-1.0342E-2</v>
      </c>
      <c r="K258" s="6" cm="1">
        <f t="array" ref="K258">_FV(A258,"Change (Extended hours)",TRUE)</f>
        <v>0.1842</v>
      </c>
      <c r="L258" s="5" cm="1">
        <f t="array" ref="L258">_FV(A258,"Change % (Extended hours)",TRUE)</f>
        <v>1.565E-3</v>
      </c>
      <c r="M258" s="6" cm="1">
        <f t="array" ref="M258">_FV(A258,"Open")</f>
        <v>118.47</v>
      </c>
      <c r="N258" s="6" cm="1">
        <f t="array" ref="N258">_FV(A258,"Previous close",TRUE)</f>
        <v>118.93</v>
      </c>
      <c r="O258" s="6" cm="1">
        <f t="array" ref="O258">_FV(A258,"Low")</f>
        <v>117.29</v>
      </c>
      <c r="P258" s="6">
        <f t="shared" si="6"/>
        <v>118.015</v>
      </c>
      <c r="Q258" s="6" cm="1">
        <f t="array" ref="Q258">_FV(A258,"High")</f>
        <v>118.74</v>
      </c>
      <c r="R258" s="6" cm="1">
        <f t="array" ref="R258">_FV(A258,"52 week low",TRUE)</f>
        <v>92.41</v>
      </c>
      <c r="S258" s="6">
        <f t="shared" si="7"/>
        <v>107.41249999999999</v>
      </c>
      <c r="T258" s="6" cm="1">
        <f t="array" ref="T258">_FV(A258,"52 week high",TRUE)</f>
        <v>122.41500000000001</v>
      </c>
      <c r="U258" s="1" cm="1">
        <f t="array" ref="U258">_FV(A258,"P/E",TRUE)</f>
        <v>23.787400000000002</v>
      </c>
      <c r="V258" s="7" cm="1">
        <f t="array" ref="V258">_FV(A258,"Beta")</f>
        <v>0.73099999999999998</v>
      </c>
      <c r="W258" s="6" cm="1">
        <f t="array" ref="W258">_FV(A258,"Market cap",TRUE)</f>
        <v>66283370000</v>
      </c>
      <c r="X258" s="22" cm="1">
        <f t="array" ref="X258">_FV(A258,"Volume")</f>
        <v>4100803</v>
      </c>
      <c r="Y258" s="22" cm="1">
        <f t="array" ref="Y258">_FV(A258,"Volume average",TRUE)</f>
        <v>1883224</v>
      </c>
      <c r="Z258" s="22" cm="1">
        <f t="array" ref="Z258">_FV(A258,"Shares outstanding",TRUE)</f>
        <v>563155200</v>
      </c>
    </row>
    <row r="259" spans="1:26" x14ac:dyDescent="0.25">
      <c r="A259" s="3" t="e" vm="276">
        <v>#VALUE!</v>
      </c>
      <c r="B259" t="str" cm="1">
        <f t="array" ref="B259">_FV(A259,"Official name",TRUE)</f>
        <v>INTERNATIONAL BUSINESS MACHINES CORPORATION</v>
      </c>
      <c r="C259" t="str" cm="1">
        <f t="array" ref="C259">"$"&amp;_FV(A259,"Ticker symbol",TRUE)</f>
        <v>$IBM</v>
      </c>
      <c r="D259" s="1" t="str" cm="1">
        <f t="array" ref="D259">_FV(A259,"Exchange abbreviation",TRUE)</f>
        <v>XNYS</v>
      </c>
      <c r="E259" s="1" t="str" cm="1">
        <f t="array" ref="E259">_FV(A259,"Industry")</f>
        <v>Software &amp; IT Services</v>
      </c>
      <c r="F259" s="1" t="str" cm="1">
        <f t="array" ref="F259">_FV(A259,"Headquarters")</f>
        <v>1 New Orchard Rd, ARMONK, NY, 10504-1722 US</v>
      </c>
      <c r="G259" s="6" cm="1">
        <f t="array" ref="G259">_FV(A259,"Price")</f>
        <v>135.22999999999999</v>
      </c>
      <c r="H259" s="6" cm="1">
        <f t="array" ref="H259">_FV(A259,"Price (Extended hours)",TRUE)</f>
        <v>135.04</v>
      </c>
      <c r="I259" s="6" cm="1">
        <f t="array" ref="I259">_FV(A259,"Change")</f>
        <v>-1.2</v>
      </c>
      <c r="J259" s="15" cm="1">
        <f t="array" ref="J259">_FV(A259,"Change (%)",TRUE)</f>
        <v>-8.796E-3</v>
      </c>
      <c r="K259" s="6" cm="1">
        <f t="array" ref="K259">_FV(A259,"Change (Extended hours)",TRUE)</f>
        <v>-0.19</v>
      </c>
      <c r="L259" s="5" cm="1">
        <f t="array" ref="L259">_FV(A259,"Change % (Extended hours)",TRUE)</f>
        <v>-1.4050000000000002E-3</v>
      </c>
      <c r="M259" s="6" cm="1">
        <f t="array" ref="M259">_FV(A259,"Open")</f>
        <v>135.75</v>
      </c>
      <c r="N259" s="6" cm="1">
        <f t="array" ref="N259">_FV(A259,"Previous close",TRUE)</f>
        <v>136.43</v>
      </c>
      <c r="O259" s="6" cm="1">
        <f t="array" ref="O259">_FV(A259,"Low")</f>
        <v>135.05000000000001</v>
      </c>
      <c r="P259" s="6">
        <f t="shared" si="6"/>
        <v>135.48495000000003</v>
      </c>
      <c r="Q259" s="6" cm="1">
        <f t="array" ref="Q259">_FV(A259,"High")</f>
        <v>135.91990000000001</v>
      </c>
      <c r="R259" s="6" cm="1">
        <f t="array" ref="R259">_FV(A259,"52 week low",TRUE)</f>
        <v>105.92</v>
      </c>
      <c r="S259" s="6">
        <f t="shared" si="7"/>
        <v>129.38</v>
      </c>
      <c r="T259" s="6" cm="1">
        <f t="array" ref="T259">_FV(A259,"52 week high",TRUE)</f>
        <v>152.84</v>
      </c>
      <c r="U259" s="1" cm="1">
        <f t="array" ref="U259">_FV(A259,"P/E",TRUE)</f>
        <v>23.569800000000001</v>
      </c>
      <c r="V259" s="7" cm="1">
        <f t="array" ref="V259">_FV(A259,"Beta")</f>
        <v>1.216</v>
      </c>
      <c r="W259" s="6" cm="1">
        <f t="array" ref="W259">_FV(A259,"Market cap",TRUE)</f>
        <v>121209400000</v>
      </c>
      <c r="X259" s="22" cm="1">
        <f t="array" ref="X259">_FV(A259,"Volume")</f>
        <v>5633480</v>
      </c>
      <c r="Y259" s="22" cm="1">
        <f t="array" ref="Y259">_FV(A259,"Volume average",TRUE)</f>
        <v>2966460</v>
      </c>
      <c r="Z259" s="22" cm="1">
        <f t="array" ref="Z259">_FV(A259,"Shares outstanding",TRUE)</f>
        <v>896320100</v>
      </c>
    </row>
    <row r="260" spans="1:26" x14ac:dyDescent="0.25">
      <c r="A260" s="3" t="e" vm="277">
        <v>#VALUE!</v>
      </c>
      <c r="B260" t="str" cm="1">
        <f t="array" ref="B260">_FV(A260,"Official name",TRUE)</f>
        <v>INCYTE CORPORATION</v>
      </c>
      <c r="C260" t="str" cm="1">
        <f t="array" ref="C260">"$"&amp;_FV(A260,"Ticker symbol",TRUE)</f>
        <v>$INCY</v>
      </c>
      <c r="D260" s="1" t="str" cm="1">
        <f t="array" ref="D260">_FV(A260,"Exchange abbreviation",TRUE)</f>
        <v>XNAS</v>
      </c>
      <c r="E260" s="1" t="str" cm="1">
        <f t="array" ref="E260">_FV(A260,"Industry")</f>
        <v>Biotechnology &amp; Medical Research</v>
      </c>
      <c r="F260" s="1" t="str" cm="1">
        <f t="array" ref="F260">_FV(A260,"Headquarters")</f>
        <v>1801 Augustine Cut off, WILMINGTON, DE, 19803-4404 US</v>
      </c>
      <c r="G260" s="6" cm="1">
        <f t="array" ref="G260">_FV(A260,"Price")</f>
        <v>75.989999999999995</v>
      </c>
      <c r="H260" s="6" cm="1">
        <f t="array" ref="H260">_FV(A260,"Price (Extended hours)",TRUE)</f>
        <v>76.12</v>
      </c>
      <c r="I260" s="6" cm="1">
        <f t="array" ref="I260">_FV(A260,"Change")</f>
        <v>0.95</v>
      </c>
      <c r="J260" s="15" cm="1">
        <f t="array" ref="J260">_FV(A260,"Change (%)",TRUE)</f>
        <v>1.2659999999999999E-2</v>
      </c>
      <c r="K260" s="6" cm="1">
        <f t="array" ref="K260">_FV(A260,"Change (Extended hours)",TRUE)</f>
        <v>0.13</v>
      </c>
      <c r="L260" s="5" cm="1">
        <f t="array" ref="L260">_FV(A260,"Change % (Extended hours)",TRUE)</f>
        <v>1.7110000000000001E-3</v>
      </c>
      <c r="M260" s="6" cm="1">
        <f t="array" ref="M260">_FV(A260,"Open")</f>
        <v>75.25</v>
      </c>
      <c r="N260" s="6" cm="1">
        <f t="array" ref="N260">_FV(A260,"Previous close",TRUE)</f>
        <v>75.040000000000006</v>
      </c>
      <c r="O260" s="6" cm="1">
        <f t="array" ref="O260">_FV(A260,"Low")</f>
        <v>74.22</v>
      </c>
      <c r="P260" s="6">
        <f t="shared" si="6"/>
        <v>75.164999999999992</v>
      </c>
      <c r="Q260" s="6" cm="1">
        <f t="array" ref="Q260">_FV(A260,"High")</f>
        <v>76.11</v>
      </c>
      <c r="R260" s="6" cm="1">
        <f t="array" ref="R260">_FV(A260,"52 week low",TRUE)</f>
        <v>70.97</v>
      </c>
      <c r="S260" s="6">
        <f t="shared" si="7"/>
        <v>86.22</v>
      </c>
      <c r="T260" s="6" cm="1">
        <f t="array" ref="T260">_FV(A260,"52 week high",TRUE)</f>
        <v>101.47</v>
      </c>
      <c r="U260" s="1" cm="1">
        <f t="array" ref="U260">_FV(A260,"P/E",TRUE)</f>
        <v>49.1173</v>
      </c>
      <c r="V260" s="7" cm="1">
        <f t="array" ref="V260">_FV(A260,"Beta")</f>
        <v>0.77129999999999999</v>
      </c>
      <c r="W260" s="6" cm="1">
        <f t="array" ref="W260">_FV(A260,"Market cap",TRUE)</f>
        <v>16781270000</v>
      </c>
      <c r="X260" s="22" cm="1">
        <f t="array" ref="X260">_FV(A260,"Volume")</f>
        <v>2544976</v>
      </c>
      <c r="Y260" s="22" cm="1">
        <f t="array" ref="Y260">_FV(A260,"Volume average",TRUE)</f>
        <v>1022193</v>
      </c>
      <c r="Z260" s="22" cm="1">
        <f t="array" ref="Z260">_FV(A260,"Shares outstanding",TRUE)</f>
        <v>220835300</v>
      </c>
    </row>
    <row r="261" spans="1:26" x14ac:dyDescent="0.25">
      <c r="A261" s="3" t="e" vm="278">
        <v>#VALUE!</v>
      </c>
      <c r="B261" t="str" cm="1">
        <f t="array" ref="B261">_FV(A261,"Official name",TRUE)</f>
        <v>INTERNATIONAL PAPER COMPANY</v>
      </c>
      <c r="C261" t="str" cm="1">
        <f t="array" ref="C261">"$"&amp;_FV(A261,"Ticker symbol",TRUE)</f>
        <v>$IP</v>
      </c>
      <c r="D261" s="1" t="str" cm="1">
        <f t="array" ref="D261">_FV(A261,"Exchange abbreviation",TRUE)</f>
        <v>XNYS</v>
      </c>
      <c r="E261" s="1" t="str" cm="1">
        <f t="array" ref="E261">_FV(A261,"Industry")</f>
        <v>Containers &amp; Packaging</v>
      </c>
      <c r="F261" s="1" t="str" cm="1">
        <f t="array" ref="F261">_FV(A261,"Headquarters")</f>
        <v>6400 Poplar Ave, MEMPHIS, TN, 38197-0100 US</v>
      </c>
      <c r="G261" s="6" cm="1">
        <f t="array" ref="G261">_FV(A261,"Price")</f>
        <v>56.6</v>
      </c>
      <c r="H261" s="6" cm="1">
        <f t="array" ref="H261">_FV(A261,"Price (Extended hours)",TRUE)</f>
        <v>56.66</v>
      </c>
      <c r="I261" s="6" cm="1">
        <f t="array" ref="I261">_FV(A261,"Change")</f>
        <v>-1.26</v>
      </c>
      <c r="J261" s="15" cm="1">
        <f t="array" ref="J261">_FV(A261,"Change (%)",TRUE)</f>
        <v>-2.1777000000000001E-2</v>
      </c>
      <c r="K261" s="6" cm="1">
        <f t="array" ref="K261">_FV(A261,"Change (Extended hours)",TRUE)</f>
        <v>0.06</v>
      </c>
      <c r="L261" s="5" cm="1">
        <f t="array" ref="L261">_FV(A261,"Change % (Extended hours)",TRUE)</f>
        <v>1.06E-3</v>
      </c>
      <c r="M261" s="6" cm="1">
        <f t="array" ref="M261">_FV(A261,"Open")</f>
        <v>57.68</v>
      </c>
      <c r="N261" s="6" cm="1">
        <f t="array" ref="N261">_FV(A261,"Previous close",TRUE)</f>
        <v>57.86</v>
      </c>
      <c r="O261" s="6" cm="1">
        <f t="array" ref="O261">_FV(A261,"Low")</f>
        <v>56.32</v>
      </c>
      <c r="P261" s="6">
        <f t="shared" si="6"/>
        <v>57.094999999999999</v>
      </c>
      <c r="Q261" s="6" cm="1">
        <f t="array" ref="Q261">_FV(A261,"High")</f>
        <v>57.87</v>
      </c>
      <c r="R261" s="6" cm="1">
        <f t="array" ref="R261">_FV(A261,"52 week low",TRUE)</f>
        <v>38.380000000000003</v>
      </c>
      <c r="S261" s="6">
        <f t="shared" si="7"/>
        <v>51.825000000000003</v>
      </c>
      <c r="T261" s="6" cm="1">
        <f t="array" ref="T261">_FV(A261,"52 week high",TRUE)</f>
        <v>65.27</v>
      </c>
      <c r="U261" s="1" cm="1">
        <f t="array" ref="U261">_FV(A261,"P/E",TRUE)</f>
        <v>20.1403</v>
      </c>
      <c r="V261" s="7" cm="1">
        <f t="array" ref="V261">_FV(A261,"Beta")</f>
        <v>1.056</v>
      </c>
      <c r="W261" s="6" cm="1">
        <f t="array" ref="W261">_FV(A261,"Market cap",TRUE)</f>
        <v>22121240000</v>
      </c>
      <c r="X261" s="22" cm="1">
        <f t="array" ref="X261">_FV(A261,"Volume")</f>
        <v>4572250</v>
      </c>
      <c r="Y261" s="22" cm="1">
        <f t="array" ref="Y261">_FV(A261,"Volume average",TRUE)</f>
        <v>1831638</v>
      </c>
      <c r="Z261" s="22" cm="1">
        <f t="array" ref="Z261">_FV(A261,"Shares outstanding",TRUE)</f>
        <v>390834600</v>
      </c>
    </row>
    <row r="262" spans="1:26" x14ac:dyDescent="0.25">
      <c r="A262" s="3" t="e" vm="279">
        <v>#VALUE!</v>
      </c>
      <c r="B262" t="str" cm="1">
        <f t="array" ref="B262">_FV(A262,"Official name",TRUE)</f>
        <v>THE INTERPUBLIC GROUP OF COMPANIES, INC.</v>
      </c>
      <c r="C262" t="str" cm="1">
        <f t="array" ref="C262">"$"&amp;_FV(A262,"Ticker symbol",TRUE)</f>
        <v>$IPG</v>
      </c>
      <c r="D262" s="1" t="str" cm="1">
        <f t="array" ref="D262">_FV(A262,"Exchange abbreviation",TRUE)</f>
        <v>XNYS</v>
      </c>
      <c r="E262" s="1" t="str" cm="1">
        <f t="array" ref="E262">_FV(A262,"Industry")</f>
        <v>Media &amp; Publishing</v>
      </c>
      <c r="F262" s="1" t="str" cm="1">
        <f t="array" ref="F262">_FV(A262,"Headquarters")</f>
        <v>909 3rd Ave, NEW YORK, NY, 10022-4731 US</v>
      </c>
      <c r="G262" s="6" cm="1">
        <f t="array" ref="G262">_FV(A262,"Price")</f>
        <v>36.99</v>
      </c>
      <c r="H262" s="6" cm="1">
        <f t="array" ref="H262">_FV(A262,"Price (Extended hours)",TRUE)</f>
        <v>36.99</v>
      </c>
      <c r="I262" s="6" cm="1">
        <f t="array" ref="I262">_FV(A262,"Change")</f>
        <v>-0.08</v>
      </c>
      <c r="J262" s="15" cm="1">
        <f t="array" ref="J262">_FV(A262,"Change (%)",TRUE)</f>
        <v>-2.1579999999999998E-3</v>
      </c>
      <c r="K262" s="6" cm="1">
        <f t="array" ref="K262">_FV(A262,"Change (Extended hours)",TRUE)</f>
        <v>0</v>
      </c>
      <c r="L262" s="5" cm="1">
        <f t="array" ref="L262">_FV(A262,"Change % (Extended hours)",TRUE)</f>
        <v>0</v>
      </c>
      <c r="M262" s="6" cm="1">
        <f t="array" ref="M262">_FV(A262,"Open")</f>
        <v>36.950000000000003</v>
      </c>
      <c r="N262" s="6" cm="1">
        <f t="array" ref="N262">_FV(A262,"Previous close",TRUE)</f>
        <v>37.07</v>
      </c>
      <c r="O262" s="6" cm="1">
        <f t="array" ref="O262">_FV(A262,"Low")</f>
        <v>36.755000000000003</v>
      </c>
      <c r="P262" s="6">
        <f t="shared" ref="P262:P325" si="8">AVERAGE(O262,Q262)</f>
        <v>37.052500000000002</v>
      </c>
      <c r="Q262" s="6" cm="1">
        <f t="array" ref="Q262">_FV(A262,"High")</f>
        <v>37.35</v>
      </c>
      <c r="R262" s="6" cm="1">
        <f t="array" ref="R262">_FV(A262,"52 week low",TRUE)</f>
        <v>15.92</v>
      </c>
      <c r="S262" s="6">
        <f t="shared" ref="S262:S325" si="9">AVERAGE(R262,T262)</f>
        <v>26.900000000000002</v>
      </c>
      <c r="T262" s="6" cm="1">
        <f t="array" ref="T262">_FV(A262,"52 week high",TRUE)</f>
        <v>37.880000000000003</v>
      </c>
      <c r="U262" s="1" cm="1">
        <f t="array" ref="U262">_FV(A262,"P/E",TRUE)</f>
        <v>19.6569</v>
      </c>
      <c r="V262" s="7" cm="1">
        <f t="array" ref="V262">_FV(A262,"Beta")</f>
        <v>1.0496000000000001</v>
      </c>
      <c r="W262" s="6" cm="1">
        <f t="array" ref="W262">_FV(A262,"Market cap",TRUE)</f>
        <v>14560010000</v>
      </c>
      <c r="X262" s="22" cm="1">
        <f t="array" ref="X262">_FV(A262,"Volume")</f>
        <v>3827195</v>
      </c>
      <c r="Y262" s="22" cm="1">
        <f t="array" ref="Y262">_FV(A262,"Volume average",TRUE)</f>
        <v>3102641</v>
      </c>
      <c r="Z262" s="22" cm="1">
        <f t="array" ref="Z262">_FV(A262,"Shares outstanding",TRUE)</f>
        <v>393620200</v>
      </c>
    </row>
    <row r="263" spans="1:26" x14ac:dyDescent="0.25">
      <c r="A263" s="3" t="e" vm="280">
        <v>#VALUE!</v>
      </c>
      <c r="B263" t="str" cm="1">
        <f t="array" ref="B263">_FV(A263,"Official name",TRUE)</f>
        <v>INTERNATIONAL FLAVORS &amp; FRAGRANCES INC.</v>
      </c>
      <c r="C263" t="str" cm="1">
        <f t="array" ref="C263">"$"&amp;_FV(A263,"Ticker symbol",TRUE)</f>
        <v>$IFF</v>
      </c>
      <c r="D263" s="1" t="str" cm="1">
        <f t="array" ref="D263">_FV(A263,"Exchange abbreviation",TRUE)</f>
        <v>XNYS</v>
      </c>
      <c r="E263" s="1" t="str" cm="1">
        <f t="array" ref="E263">_FV(A263,"Industry")</f>
        <v>Food &amp; Tobacco</v>
      </c>
      <c r="F263" s="1" t="str" cm="1">
        <f t="array" ref="F263">_FV(A263,"Headquarters")</f>
        <v>521 W 57TH ST, NEW YORK, NY, 10019-2929 US</v>
      </c>
      <c r="G263" s="6" cm="1">
        <f t="array" ref="G263">_FV(A263,"Price")</f>
        <v>135.21</v>
      </c>
      <c r="H263" s="6" cm="1">
        <f t="array" ref="H263">_FV(A263,"Price (Extended hours)",TRUE)</f>
        <v>135.30000000000001</v>
      </c>
      <c r="I263" s="6" cm="1">
        <f t="array" ref="I263">_FV(A263,"Change")</f>
        <v>-7.91</v>
      </c>
      <c r="J263" s="15" cm="1">
        <f t="array" ref="J263">_FV(A263,"Change (%)",TRUE)</f>
        <v>-5.5267999999999998E-2</v>
      </c>
      <c r="K263" s="6" cm="1">
        <f t="array" ref="K263">_FV(A263,"Change (Extended hours)",TRUE)</f>
        <v>0.09</v>
      </c>
      <c r="L263" s="5" cm="1">
        <f t="array" ref="L263">_FV(A263,"Change % (Extended hours)",TRUE)</f>
        <v>6.6559999999999992E-4</v>
      </c>
      <c r="M263" s="6" cm="1">
        <f t="array" ref="M263">_FV(A263,"Open")</f>
        <v>141.46</v>
      </c>
      <c r="N263" s="6" cm="1">
        <f t="array" ref="N263">_FV(A263,"Previous close",TRUE)</f>
        <v>143.12</v>
      </c>
      <c r="O263" s="6" cm="1">
        <f t="array" ref="O263">_FV(A263,"Low")</f>
        <v>134.66</v>
      </c>
      <c r="P263" s="6">
        <f t="shared" si="8"/>
        <v>138.3425</v>
      </c>
      <c r="Q263" s="6" cm="1">
        <f t="array" ref="Q263">_FV(A263,"High")</f>
        <v>142.02500000000001</v>
      </c>
      <c r="R263" s="6" cm="1">
        <f t="array" ref="R263">_FV(A263,"52 week low",TRUE)</f>
        <v>99.54</v>
      </c>
      <c r="S263" s="6">
        <f t="shared" si="9"/>
        <v>128.31</v>
      </c>
      <c r="T263" s="6" cm="1">
        <f t="array" ref="T263">_FV(A263,"52 week high",TRUE)</f>
        <v>157.08000000000001</v>
      </c>
      <c r="U263" s="1" cm="1">
        <f t="array" ref="U263">_FV(A263,"P/E",TRUE)</f>
        <v>112.7657</v>
      </c>
      <c r="V263" s="7" cm="1">
        <f t="array" ref="V263">_FV(A263,"Beta")</f>
        <v>0.99739999999999995</v>
      </c>
      <c r="W263" s="6" cm="1">
        <f t="array" ref="W263">_FV(A263,"Market cap",TRUE)</f>
        <v>34414290000</v>
      </c>
      <c r="X263" s="22" cm="1">
        <f t="array" ref="X263">_FV(A263,"Volume")</f>
        <v>4507372</v>
      </c>
      <c r="Y263" s="22" cm="1">
        <f t="array" ref="Y263">_FV(A263,"Volume average",TRUE)</f>
        <v>1018081</v>
      </c>
      <c r="Z263" s="22" cm="1">
        <f t="array" ref="Z263">_FV(A263,"Shares outstanding",TRUE)</f>
        <v>254524700</v>
      </c>
    </row>
    <row r="264" spans="1:26" x14ac:dyDescent="0.25">
      <c r="A264" s="3" t="e" vm="281">
        <v>#VALUE!</v>
      </c>
      <c r="B264" t="str" cm="1">
        <f t="array" ref="B264">_FV(A264,"Official name",TRUE)</f>
        <v>INTUIT INC.</v>
      </c>
      <c r="C264" t="str" cm="1">
        <f t="array" ref="C264">"$"&amp;_FV(A264,"Ticker symbol",TRUE)</f>
        <v>$INTU</v>
      </c>
      <c r="D264" s="1" t="str" cm="1">
        <f t="array" ref="D264">_FV(A264,"Exchange abbreviation",TRUE)</f>
        <v>XNAS</v>
      </c>
      <c r="E264" s="1" t="str" cm="1">
        <f t="array" ref="E264">_FV(A264,"Industry")</f>
        <v>Software &amp; IT Services</v>
      </c>
      <c r="F264" s="1" t="str" cm="1">
        <f t="array" ref="F264">_FV(A264,"Headquarters")</f>
        <v>2700 Coast Ave, MOUNTAIN VIEW, CA, 94043-1140 US</v>
      </c>
      <c r="G264" s="6" cm="1">
        <f t="array" ref="G264">_FV(A264,"Price")</f>
        <v>561.85</v>
      </c>
      <c r="H264" s="6" cm="1">
        <f t="array" ref="H264">_FV(A264,"Price (Extended hours)",TRUE)</f>
        <v>559</v>
      </c>
      <c r="I264" s="6" cm="1">
        <f t="array" ref="I264">_FV(A264,"Change")</f>
        <v>-11.03</v>
      </c>
      <c r="J264" s="15" cm="1">
        <f t="array" ref="J264">_FV(A264,"Change (%)",TRUE)</f>
        <v>-1.9254E-2</v>
      </c>
      <c r="K264" s="6" cm="1">
        <f t="array" ref="K264">_FV(A264,"Change (Extended hours)",TRUE)</f>
        <v>-2.85</v>
      </c>
      <c r="L264" s="5" cm="1">
        <f t="array" ref="L264">_FV(A264,"Change % (Extended hours)",TRUE)</f>
        <v>-5.0729999999999994E-3</v>
      </c>
      <c r="M264" s="6" cm="1">
        <f t="array" ref="M264">_FV(A264,"Open")</f>
        <v>572.84</v>
      </c>
      <c r="N264" s="6" cm="1">
        <f t="array" ref="N264">_FV(A264,"Previous close",TRUE)</f>
        <v>572.88</v>
      </c>
      <c r="O264" s="6" cm="1">
        <f t="array" ref="O264">_FV(A264,"Low")</f>
        <v>560.66999999999996</v>
      </c>
      <c r="P264" s="6">
        <f t="shared" si="8"/>
        <v>566.755</v>
      </c>
      <c r="Q264" s="6" cm="1">
        <f t="array" ref="Q264">_FV(A264,"High")</f>
        <v>572.84</v>
      </c>
      <c r="R264" s="6" cm="1">
        <f t="array" ref="R264">_FV(A264,"52 week low",TRUE)</f>
        <v>295.37</v>
      </c>
      <c r="S264" s="6">
        <f t="shared" si="9"/>
        <v>439.16500000000002</v>
      </c>
      <c r="T264" s="6" cm="1">
        <f t="array" ref="T264">_FV(A264,"52 week high",TRUE)</f>
        <v>582.96</v>
      </c>
      <c r="U264" s="1" cm="1">
        <f t="array" ref="U264">_FV(A264,"P/E",TRUE)</f>
        <v>76.518799999999999</v>
      </c>
      <c r="V264" s="7" cm="1">
        <f t="array" ref="V264">_FV(A264,"Beta")</f>
        <v>1.0206999999999999</v>
      </c>
      <c r="W264" s="6" cm="1">
        <f t="array" ref="W264">_FV(A264,"Market cap",TRUE)</f>
        <v>153436700000</v>
      </c>
      <c r="X264" s="22" cm="1">
        <f t="array" ref="X264">_FV(A264,"Volume")</f>
        <v>1860851</v>
      </c>
      <c r="Y264" s="22" cm="1">
        <f t="array" ref="Y264">_FV(A264,"Volume average",TRUE)</f>
        <v>1117103</v>
      </c>
      <c r="Z264" s="22" cm="1">
        <f t="array" ref="Z264">_FV(A264,"Shares outstanding",TRUE)</f>
        <v>273091900</v>
      </c>
    </row>
    <row r="265" spans="1:26" x14ac:dyDescent="0.25">
      <c r="A265" s="3" t="e" vm="282">
        <v>#VALUE!</v>
      </c>
      <c r="B265" t="str" cm="1">
        <f t="array" ref="B265">_FV(A265,"Official name",TRUE)</f>
        <v>INTUITIVE SURGICAL, INC.</v>
      </c>
      <c r="C265" t="str" cm="1">
        <f t="array" ref="C265">"$"&amp;_FV(A265,"Ticker symbol",TRUE)</f>
        <v>$ISRG</v>
      </c>
      <c r="D265" s="1" t="str" cm="1">
        <f t="array" ref="D265">_FV(A265,"Exchange abbreviation",TRUE)</f>
        <v>XNAS</v>
      </c>
      <c r="E265" s="1" t="str" cm="1">
        <f t="array" ref="E265">_FV(A265,"Industry")</f>
        <v>Healthcare Equipment &amp; Supplies</v>
      </c>
      <c r="F265" s="1" t="str" cm="1">
        <f t="array" ref="F265">_FV(A265,"Headquarters")</f>
        <v>1020 Kifer Rd, SUNNYVALE, CA, 94086-5301 US</v>
      </c>
      <c r="G265" s="6" cm="1">
        <f t="array" ref="G265">_FV(A265,"Price")</f>
        <v>1037.27</v>
      </c>
      <c r="H265" s="6" cm="1">
        <f t="array" ref="H265">_FV(A265,"Price (Extended hours)",TRUE)</f>
        <v>1033.02</v>
      </c>
      <c r="I265" s="6" cm="1">
        <f t="array" ref="I265">_FV(A265,"Change")</f>
        <v>3.26</v>
      </c>
      <c r="J265" s="15" cm="1">
        <f t="array" ref="J265">_FV(A265,"Change (%)",TRUE)</f>
        <v>3.1530000000000004E-3</v>
      </c>
      <c r="K265" s="6" cm="1">
        <f t="array" ref="K265">_FV(A265,"Change (Extended hours)",TRUE)</f>
        <v>-4.25</v>
      </c>
      <c r="L265" s="5" cm="1">
        <f t="array" ref="L265">_FV(A265,"Change % (Extended hours)",TRUE)</f>
        <v>-4.0969999999999999E-3</v>
      </c>
      <c r="M265" s="6" cm="1">
        <f t="array" ref="M265">_FV(A265,"Open")</f>
        <v>1035.29</v>
      </c>
      <c r="N265" s="6" cm="1">
        <f t="array" ref="N265">_FV(A265,"Previous close",TRUE)</f>
        <v>1034.01</v>
      </c>
      <c r="O265" s="6" cm="1">
        <f t="array" ref="O265">_FV(A265,"Low")</f>
        <v>1028.03</v>
      </c>
      <c r="P265" s="6">
        <f t="shared" si="8"/>
        <v>1034.2449999999999</v>
      </c>
      <c r="Q265" s="6" cm="1">
        <f t="array" ref="Q265">_FV(A265,"High")</f>
        <v>1040.46</v>
      </c>
      <c r="R265" s="6" cm="1">
        <f t="array" ref="R265">_FV(A265,"52 week low",TRUE)</f>
        <v>633.29</v>
      </c>
      <c r="S265" s="6">
        <f t="shared" si="9"/>
        <v>860.15</v>
      </c>
      <c r="T265" s="6" cm="1">
        <f t="array" ref="T265">_FV(A265,"52 week high",TRUE)</f>
        <v>1087.01</v>
      </c>
      <c r="U265" s="1" cm="1">
        <f t="array" ref="U265">_FV(A265,"P/E",TRUE)</f>
        <v>77.258700000000005</v>
      </c>
      <c r="V265" s="7" cm="1">
        <f t="array" ref="V265">_FV(A265,"Beta")</f>
        <v>1.0617000000000001</v>
      </c>
      <c r="W265" s="6" cm="1">
        <f t="array" ref="W265">_FV(A265,"Market cap",TRUE)</f>
        <v>123425500000</v>
      </c>
      <c r="X265" s="22" cm="1">
        <f t="array" ref="X265">_FV(A265,"Volume")</f>
        <v>635359</v>
      </c>
      <c r="Y265" s="22" cm="1">
        <f t="array" ref="Y265">_FV(A265,"Volume average",TRUE)</f>
        <v>482308</v>
      </c>
      <c r="Z265" s="22" cm="1">
        <f t="array" ref="Z265">_FV(A265,"Shares outstanding",TRUE)</f>
        <v>118990700</v>
      </c>
    </row>
    <row r="266" spans="1:26" x14ac:dyDescent="0.25">
      <c r="A266" s="3" t="e" vm="283">
        <v>#VALUE!</v>
      </c>
      <c r="B266" t="str" cm="1">
        <f t="array" ref="B266">_FV(A266,"Official name",TRUE)</f>
        <v>INVESCO LTD.</v>
      </c>
      <c r="C266" t="str" cm="1">
        <f t="array" ref="C266">"$"&amp;_FV(A266,"Ticker symbol",TRUE)</f>
        <v>$IVZ</v>
      </c>
      <c r="D266" s="1" t="str" cm="1">
        <f t="array" ref="D266">_FV(A266,"Exchange abbreviation",TRUE)</f>
        <v>XNYS</v>
      </c>
      <c r="E266" s="1" t="str" cm="1">
        <f t="array" ref="E266">_FV(A266,"Industry")</f>
        <v>Investment Banking &amp; Investment Services</v>
      </c>
      <c r="F266" s="1" t="str" cm="1">
        <f t="array" ref="F266">_FV(A266,"Headquarters")</f>
        <v>1555 Peachtree St NE Ste 1800, ATLANTA, GA, 30309-2499 US</v>
      </c>
      <c r="G266" s="6" cm="1">
        <f t="array" ref="G266">_FV(A266,"Price")</f>
        <v>26.25</v>
      </c>
      <c r="H266" s="6" cm="1">
        <f t="array" ref="H266">_FV(A266,"Price (Extended hours)",TRUE)</f>
        <v>26.2</v>
      </c>
      <c r="I266" s="6" cm="1">
        <f t="array" ref="I266">_FV(A266,"Change")</f>
        <v>1.36</v>
      </c>
      <c r="J266" s="15" cm="1">
        <f t="array" ref="J266">_FV(A266,"Change (%)",TRUE)</f>
        <v>5.4640000000000001E-2</v>
      </c>
      <c r="K266" s="6" cm="1">
        <f t="array" ref="K266">_FV(A266,"Change (Extended hours)",TRUE)</f>
        <v>-0.05</v>
      </c>
      <c r="L266" s="5" cm="1">
        <f t="array" ref="L266">_FV(A266,"Change % (Extended hours)",TRUE)</f>
        <v>-1.905E-3</v>
      </c>
      <c r="M266" s="6" cm="1">
        <f t="array" ref="M266">_FV(A266,"Open")</f>
        <v>26.54</v>
      </c>
      <c r="N266" s="6" cm="1">
        <f t="array" ref="N266">_FV(A266,"Previous close",TRUE)</f>
        <v>24.89</v>
      </c>
      <c r="O266" s="6" cm="1">
        <f t="array" ref="O266">_FV(A266,"Low")</f>
        <v>25.930199999999999</v>
      </c>
      <c r="P266" s="6">
        <f t="shared" si="8"/>
        <v>26.4801</v>
      </c>
      <c r="Q266" s="6" cm="1">
        <f t="array" ref="Q266">_FV(A266,"High")</f>
        <v>27.03</v>
      </c>
      <c r="R266" s="6" cm="1">
        <f t="array" ref="R266">_FV(A266,"52 week low",TRUE)</f>
        <v>9.93</v>
      </c>
      <c r="S266" s="6">
        <f t="shared" si="9"/>
        <v>19.82</v>
      </c>
      <c r="T266" s="6" cm="1">
        <f t="array" ref="T266">_FV(A266,"52 week high",TRUE)</f>
        <v>29.71</v>
      </c>
      <c r="U266" s="1" cm="1">
        <f t="array" ref="U266">_FV(A266,"P/E",TRUE)</f>
        <v>11.126300000000001</v>
      </c>
      <c r="V266" s="7" cm="1">
        <f t="array" ref="V266">_FV(A266,"Beta")</f>
        <v>1.2532000000000001</v>
      </c>
      <c r="W266" s="6" cm="1">
        <f t="array" ref="W266">_FV(A266,"Market cap",TRUE)</f>
        <v>12111530000</v>
      </c>
      <c r="X266" s="22" cm="1">
        <f t="array" ref="X266">_FV(A266,"Volume")</f>
        <v>20223187</v>
      </c>
      <c r="Y266" s="22" cm="1">
        <f t="array" ref="Y266">_FV(A266,"Volume average",TRUE)</f>
        <v>3665808</v>
      </c>
      <c r="Z266" s="22" cm="1">
        <f t="array" ref="Z266">_FV(A266,"Shares outstanding",TRUE)</f>
        <v>461391800</v>
      </c>
    </row>
    <row r="267" spans="1:26" x14ac:dyDescent="0.25">
      <c r="A267" s="3" t="e" vm="284">
        <v>#VALUE!</v>
      </c>
      <c r="B267" t="str" cm="1">
        <f t="array" ref="B267">_FV(A267,"Official name",TRUE)</f>
        <v>IPG PHOTONICS CORPORATION</v>
      </c>
      <c r="C267" t="str" cm="1">
        <f t="array" ref="C267">"$"&amp;_FV(A267,"Ticker symbol",TRUE)</f>
        <v>$IPGP</v>
      </c>
      <c r="D267" s="1" t="str" cm="1">
        <f t="array" ref="D267">_FV(A267,"Exchange abbreviation",TRUE)</f>
        <v>XNAS</v>
      </c>
      <c r="E267" s="1" t="str" cm="1">
        <f t="array" ref="E267">_FV(A267,"Industry")</f>
        <v>Electronic Equipment &amp; Parts</v>
      </c>
      <c r="F267" s="1" t="str" cm="1">
        <f t="array" ref="F267">_FV(A267,"Headquarters")</f>
        <v>50 Old Webster Rd, OXFORD, MA, 01540-2706 US</v>
      </c>
      <c r="G267" s="6" cm="1">
        <f t="array" ref="G267">_FV(A267,"Price")</f>
        <v>166.57</v>
      </c>
      <c r="H267" s="6" cm="1">
        <f t="array" ref="H267">_FV(A267,"Price (Extended hours)",TRUE)</f>
        <v>167</v>
      </c>
      <c r="I267" s="6" cm="1">
        <f t="array" ref="I267">_FV(A267,"Change")</f>
        <v>-5.15</v>
      </c>
      <c r="J267" s="15" cm="1">
        <f t="array" ref="J267">_FV(A267,"Change (%)",TRUE)</f>
        <v>-2.9991E-2</v>
      </c>
      <c r="K267" s="6" cm="1">
        <f t="array" ref="K267">_FV(A267,"Change (Extended hours)",TRUE)</f>
        <v>0.43</v>
      </c>
      <c r="L267" s="5" cm="1">
        <f t="array" ref="L267">_FV(A267,"Change % (Extended hours)",TRUE)</f>
        <v>2.581E-3</v>
      </c>
      <c r="M267" s="6" cm="1">
        <f t="array" ref="M267">_FV(A267,"Open")</f>
        <v>170.97</v>
      </c>
      <c r="N267" s="6" cm="1">
        <f t="array" ref="N267">_FV(A267,"Previous close",TRUE)</f>
        <v>171.72</v>
      </c>
      <c r="O267" s="6" cm="1">
        <f t="array" ref="O267">_FV(A267,"Low")</f>
        <v>165.33</v>
      </c>
      <c r="P267" s="6">
        <f t="shared" si="8"/>
        <v>168.52500000000001</v>
      </c>
      <c r="Q267" s="6" cm="1">
        <f t="array" ref="Q267">_FV(A267,"High")</f>
        <v>171.72</v>
      </c>
      <c r="R267" s="6" cm="1">
        <f t="array" ref="R267">_FV(A267,"52 week low",TRUE)</f>
        <v>156.63</v>
      </c>
      <c r="S267" s="6">
        <f t="shared" si="9"/>
        <v>209.59055000000001</v>
      </c>
      <c r="T267" s="6" cm="1">
        <f t="array" ref="T267">_FV(A267,"52 week high",TRUE)</f>
        <v>262.55110000000002</v>
      </c>
      <c r="U267" s="1" cm="1">
        <f t="array" ref="U267">_FV(A267,"P/E",TRUE)</f>
        <v>41.623399999999997</v>
      </c>
      <c r="V267" s="7" cm="1">
        <f t="array" ref="V267">_FV(A267,"Beta")</f>
        <v>1.3231999999999999</v>
      </c>
      <c r="W267" s="6" cm="1">
        <f t="array" ref="W267">_FV(A267,"Market cap",TRUE)</f>
        <v>8910987000</v>
      </c>
      <c r="X267" s="22" cm="1">
        <f t="array" ref="X267">_FV(A267,"Volume")</f>
        <v>763166</v>
      </c>
      <c r="Y267" s="22" cm="1">
        <f t="array" ref="Y267">_FV(A267,"Volume average",TRUE)</f>
        <v>330001</v>
      </c>
      <c r="Z267" s="22" cm="1">
        <f t="array" ref="Z267">_FV(A267,"Shares outstanding",TRUE)</f>
        <v>53496950</v>
      </c>
    </row>
    <row r="268" spans="1:26" x14ac:dyDescent="0.25">
      <c r="A268" s="3" t="e" vm="285">
        <v>#VALUE!</v>
      </c>
      <c r="B268" t="str" cm="1">
        <f t="array" ref="B268">_FV(A268,"Official name",TRUE)</f>
        <v>IQVIA HOLDINGS INC</v>
      </c>
      <c r="C268" t="str" cm="1">
        <f t="array" ref="C268">"$"&amp;_FV(A268,"Ticker symbol",TRUE)</f>
        <v>$IQV</v>
      </c>
      <c r="D268" s="1" t="str" cm="1">
        <f t="array" ref="D268">_FV(A268,"Exchange abbreviation",TRUE)</f>
        <v>XNYS</v>
      </c>
      <c r="E268" s="1" t="str" cm="1">
        <f t="array" ref="E268">_FV(A268,"Industry")</f>
        <v>Biotechnology &amp; Medical Research</v>
      </c>
      <c r="F268" s="1" t="str" cm="1">
        <f t="array" ref="F268">_FV(A268,"Headquarters")</f>
        <v>4820 Emperor Blvd, DURHAM, NC, 27703 US</v>
      </c>
      <c r="G268" s="6" cm="1">
        <f t="array" ref="G268">_FV(A268,"Price")</f>
        <v>256.33</v>
      </c>
      <c r="H268" s="6" cm="1">
        <f t="array" ref="H268">_FV(A268,"Price (Extended hours)",TRUE)</f>
        <v>256</v>
      </c>
      <c r="I268" s="6" cm="1">
        <f t="array" ref="I268">_FV(A268,"Change")</f>
        <v>-1.52</v>
      </c>
      <c r="J268" s="15" cm="1">
        <f t="array" ref="J268">_FV(A268,"Change (%)",TRUE)</f>
        <v>-5.8950000000000001E-3</v>
      </c>
      <c r="K268" s="6" cm="1">
        <f t="array" ref="K268">_FV(A268,"Change (Extended hours)",TRUE)</f>
        <v>-0.33</v>
      </c>
      <c r="L268" s="5" cm="1">
        <f t="array" ref="L268">_FV(A268,"Change % (Extended hours)",TRUE)</f>
        <v>-1.2870000000000002E-3</v>
      </c>
      <c r="M268" s="6" cm="1">
        <f t="array" ref="M268">_FV(A268,"Open")</f>
        <v>257.63</v>
      </c>
      <c r="N268" s="6" cm="1">
        <f t="array" ref="N268">_FV(A268,"Previous close",TRUE)</f>
        <v>257.85000000000002</v>
      </c>
      <c r="O268" s="6" cm="1">
        <f t="array" ref="O268">_FV(A268,"Low")</f>
        <v>254.82</v>
      </c>
      <c r="P268" s="6">
        <f t="shared" si="8"/>
        <v>256.92499999999995</v>
      </c>
      <c r="Q268" s="6" cm="1">
        <f t="array" ref="Q268">_FV(A268,"High")</f>
        <v>259.02999999999997</v>
      </c>
      <c r="R268" s="6" cm="1">
        <f t="array" ref="R268">_FV(A268,"52 week low",TRUE)</f>
        <v>146</v>
      </c>
      <c r="S268" s="6">
        <f t="shared" si="9"/>
        <v>205.67</v>
      </c>
      <c r="T268" s="6" cm="1">
        <f t="array" ref="T268">_FV(A268,"52 week high",TRUE)</f>
        <v>265.33999999999997</v>
      </c>
      <c r="U268" s="1" cm="1">
        <f t="array" ref="U268">_FV(A268,"P/E",TRUE)</f>
        <v>82.825500000000005</v>
      </c>
      <c r="V268" s="7" cm="1">
        <f t="array" ref="V268">_FV(A268,"Beta")</f>
        <v>1.4276</v>
      </c>
      <c r="W268" s="6" cm="1">
        <f t="array" ref="W268">_FV(A268,"Market cap",TRUE)</f>
        <v>49115990000</v>
      </c>
      <c r="X268" s="22" cm="1">
        <f t="array" ref="X268">_FV(A268,"Volume")</f>
        <v>929123</v>
      </c>
      <c r="Y268" s="22" cm="1">
        <f t="array" ref="Y268">_FV(A268,"Volume average",TRUE)</f>
        <v>573718</v>
      </c>
      <c r="Z268" s="22" cm="1">
        <f t="array" ref="Z268">_FV(A268,"Shares outstanding",TRUE)</f>
        <v>191612300</v>
      </c>
    </row>
    <row r="269" spans="1:26" x14ac:dyDescent="0.25">
      <c r="A269" s="3" t="e" vm="286">
        <v>#VALUE!</v>
      </c>
      <c r="B269" t="str" cm="1">
        <f t="array" ref="B269">_FV(A269,"Official name",TRUE)</f>
        <v>IRON MOUNTAIN INCORPORATED</v>
      </c>
      <c r="C269" t="str" cm="1">
        <f t="array" ref="C269">"$"&amp;_FV(A269,"Ticker symbol",TRUE)</f>
        <v>$IRM</v>
      </c>
      <c r="D269" s="1" t="str" cm="1">
        <f t="array" ref="D269">_FV(A269,"Exchange abbreviation",TRUE)</f>
        <v>XNYS</v>
      </c>
      <c r="E269" s="1" t="str" cm="1">
        <f t="array" ref="E269">_FV(A269,"Industry")</f>
        <v>Residential &amp; Commercial REIT</v>
      </c>
      <c r="F269" s="1" t="str" cm="1">
        <f t="array" ref="F269">_FV(A269,"Headquarters")</f>
        <v>1 Federal St, BOSTON, MA, 02110-2012 US</v>
      </c>
      <c r="G269" s="6" cm="1">
        <f t="array" ref="G269">_FV(A269,"Price")</f>
        <v>44.9</v>
      </c>
      <c r="H269" s="6" cm="1">
        <f t="array" ref="H269">_FV(A269,"Price (Extended hours)",TRUE)</f>
        <v>45.01</v>
      </c>
      <c r="I269" s="6" cm="1">
        <f t="array" ref="I269">_FV(A269,"Change")</f>
        <v>-0.01</v>
      </c>
      <c r="J269" s="15" cm="1">
        <f t="array" ref="J269">_FV(A269,"Change (%)",TRUE)</f>
        <v>-2.2270000000000002E-4</v>
      </c>
      <c r="K269" s="6" cm="1">
        <f t="array" ref="K269">_FV(A269,"Change (Extended hours)",TRUE)</f>
        <v>0.11</v>
      </c>
      <c r="L269" s="5" cm="1">
        <f t="array" ref="L269">_FV(A269,"Change % (Extended hours)",TRUE)</f>
        <v>2.4499999999999999E-3</v>
      </c>
      <c r="M269" s="6" cm="1">
        <f t="array" ref="M269">_FV(A269,"Open")</f>
        <v>44.76</v>
      </c>
      <c r="N269" s="6" cm="1">
        <f t="array" ref="N269">_FV(A269,"Previous close",TRUE)</f>
        <v>44.91</v>
      </c>
      <c r="O269" s="6" cm="1">
        <f t="array" ref="O269">_FV(A269,"Low")</f>
        <v>44.71</v>
      </c>
      <c r="P269" s="6">
        <f t="shared" si="8"/>
        <v>44.974249999999998</v>
      </c>
      <c r="Q269" s="6" cm="1">
        <f t="array" ref="Q269">_FV(A269,"High")</f>
        <v>45.238500000000002</v>
      </c>
      <c r="R269" s="6" cm="1">
        <f t="array" ref="R269">_FV(A269,"52 week low",TRUE)</f>
        <v>24.85</v>
      </c>
      <c r="S269" s="6">
        <f t="shared" si="9"/>
        <v>37.212500000000006</v>
      </c>
      <c r="T269" s="6" cm="1">
        <f t="array" ref="T269">_FV(A269,"52 week high",TRUE)</f>
        <v>49.575000000000003</v>
      </c>
      <c r="U269" s="1" cm="1">
        <f t="array" ref="U269">_FV(A269,"P/E",TRUE)</f>
        <v>21.4694</v>
      </c>
      <c r="V269" s="7" cm="1">
        <f t="array" ref="V269">_FV(A269,"Beta")</f>
        <v>0.8337</v>
      </c>
      <c r="W269" s="6" cm="1">
        <f t="array" ref="W269">_FV(A269,"Market cap",TRUE)</f>
        <v>12996770000</v>
      </c>
      <c r="X269" s="22" cm="1">
        <f t="array" ref="X269">_FV(A269,"Volume")</f>
        <v>2195446</v>
      </c>
      <c r="Y269" s="22" cm="1">
        <f t="array" ref="Y269">_FV(A269,"Volume average",TRUE)</f>
        <v>1392989</v>
      </c>
      <c r="Z269" s="22" cm="1">
        <f t="array" ref="Z269">_FV(A269,"Shares outstanding",TRUE)</f>
        <v>289460300</v>
      </c>
    </row>
    <row r="270" spans="1:26" x14ac:dyDescent="0.25">
      <c r="A270" s="3" t="e" vm="287">
        <v>#VALUE!</v>
      </c>
      <c r="B270" t="str" cm="1">
        <f t="array" ref="B270">_FV(A270,"Official name",TRUE)</f>
        <v>JACK HENRY &amp; ASSOCIATES, INC.</v>
      </c>
      <c r="C270" t="str" cm="1">
        <f t="array" ref="C270">"$"&amp;_FV(A270,"Ticker symbol",TRUE)</f>
        <v>$JKHY</v>
      </c>
      <c r="D270" s="1" t="str" cm="1">
        <f t="array" ref="D270">_FV(A270,"Exchange abbreviation",TRUE)</f>
        <v>XNAS</v>
      </c>
      <c r="E270" s="1" t="str" cm="1">
        <f t="array" ref="E270">_FV(A270,"Industry")</f>
        <v>Software &amp; IT Services</v>
      </c>
      <c r="F270" s="1" t="str" cm="1">
        <f t="array" ref="F270">_FV(A270,"Headquarters")</f>
        <v>PO Box 807, 663 Hwy 60, MONETT, MO, 65708-0807 US</v>
      </c>
      <c r="G270" s="6" cm="1">
        <f t="array" ref="G270">_FV(A270,"Price")</f>
        <v>168.76</v>
      </c>
      <c r="H270" s="6" cm="1">
        <f t="array" ref="H270">_FV(A270,"Price (Extended hours)",TRUE)</f>
        <v>168.76</v>
      </c>
      <c r="I270" s="6" cm="1">
        <f t="array" ref="I270">_FV(A270,"Change")</f>
        <v>-2.0499999999999998</v>
      </c>
      <c r="J270" s="15" cm="1">
        <f t="array" ref="J270">_FV(A270,"Change (%)",TRUE)</f>
        <v>-1.2001999999999999E-2</v>
      </c>
      <c r="K270" s="6" cm="1">
        <f t="array" ref="K270">_FV(A270,"Change (Extended hours)",TRUE)</f>
        <v>0</v>
      </c>
      <c r="L270" s="5" cm="1">
        <f t="array" ref="L270">_FV(A270,"Change % (Extended hours)",TRUE)</f>
        <v>0</v>
      </c>
      <c r="M270" s="6" cm="1">
        <f t="array" ref="M270">_FV(A270,"Open")</f>
        <v>170.03</v>
      </c>
      <c r="N270" s="6" cm="1">
        <f t="array" ref="N270">_FV(A270,"Previous close",TRUE)</f>
        <v>170.81</v>
      </c>
      <c r="O270" s="6" cm="1">
        <f t="array" ref="O270">_FV(A270,"Low")</f>
        <v>167.72</v>
      </c>
      <c r="P270" s="6">
        <f t="shared" si="8"/>
        <v>168.93</v>
      </c>
      <c r="Q270" s="6" cm="1">
        <f t="array" ref="Q270">_FV(A270,"High")</f>
        <v>170.14</v>
      </c>
      <c r="R270" s="6" cm="1">
        <f t="array" ref="R270">_FV(A270,"52 week low",TRUE)</f>
        <v>141.64920000000001</v>
      </c>
      <c r="S270" s="6">
        <f t="shared" si="9"/>
        <v>160.81459999999998</v>
      </c>
      <c r="T270" s="6" cm="1">
        <f t="array" ref="T270">_FV(A270,"52 week high",TRUE)</f>
        <v>179.98</v>
      </c>
      <c r="U270" s="1" cm="1">
        <f t="array" ref="U270">_FV(A270,"P/E",TRUE)</f>
        <v>41.5077</v>
      </c>
      <c r="V270" s="7" cm="1">
        <f t="array" ref="V270">_FV(A270,"Beta")</f>
        <v>0.60450000000000004</v>
      </c>
      <c r="W270" s="6" cm="1">
        <f t="array" ref="W270">_FV(A270,"Market cap",TRUE)</f>
        <v>12490600000</v>
      </c>
      <c r="X270" s="22" cm="1">
        <f t="array" ref="X270">_FV(A270,"Volume")</f>
        <v>826990</v>
      </c>
      <c r="Y270" s="22" cm="1">
        <f t="array" ref="Y270">_FV(A270,"Volume average",TRUE)</f>
        <v>391486</v>
      </c>
      <c r="Z270" s="22" cm="1">
        <f t="array" ref="Z270">_FV(A270,"Shares outstanding",TRUE)</f>
        <v>74014000</v>
      </c>
    </row>
    <row r="271" spans="1:26" x14ac:dyDescent="0.25">
      <c r="A271" s="3" t="e" vm="288">
        <v>#VALUE!</v>
      </c>
      <c r="B271" t="str" cm="1">
        <f t="array" ref="B271">_FV(A271,"Official name",TRUE)</f>
        <v>JACOBS ENGINEERING GROUP INC.</v>
      </c>
      <c r="C271" t="str" cm="1">
        <f t="array" ref="C271">"$"&amp;_FV(A271,"Ticker symbol",TRUE)</f>
        <v>$J</v>
      </c>
      <c r="D271" s="1" t="str" cm="1">
        <f t="array" ref="D271">_FV(A271,"Exchange abbreviation",TRUE)</f>
        <v>XNYS</v>
      </c>
      <c r="E271" s="1" t="str" cm="1">
        <f t="array" ref="E271">_FV(A271,"Industry")</f>
        <v>Construction &amp; Engineering</v>
      </c>
      <c r="F271" s="1" t="str" cm="1">
        <f t="array" ref="F271">_FV(A271,"Headquarters")</f>
        <v>1999 Bryan St Ste 1200, DALLAS, TX, 75201-6823 US</v>
      </c>
      <c r="G271" s="6" cm="1">
        <f t="array" ref="G271">_FV(A271,"Price")</f>
        <v>130.55000000000001</v>
      </c>
      <c r="H271" s="6" cm="1">
        <f t="array" ref="H271">_FV(A271,"Price (Extended hours)",TRUE)</f>
        <v>130.35</v>
      </c>
      <c r="I271" s="6" cm="1">
        <f t="array" ref="I271">_FV(A271,"Change")</f>
        <v>-3.14</v>
      </c>
      <c r="J271" s="15" cm="1">
        <f t="array" ref="J271">_FV(A271,"Change (%)",TRUE)</f>
        <v>-2.3487000000000001E-2</v>
      </c>
      <c r="K271" s="6" cm="1">
        <f t="array" ref="K271">_FV(A271,"Change (Extended hours)",TRUE)</f>
        <v>-0.2</v>
      </c>
      <c r="L271" s="5" cm="1">
        <f t="array" ref="L271">_FV(A271,"Change % (Extended hours)",TRUE)</f>
        <v>-1.5319999999999999E-3</v>
      </c>
      <c r="M271" s="6" cm="1">
        <f t="array" ref="M271">_FV(A271,"Open")</f>
        <v>132.58000000000001</v>
      </c>
      <c r="N271" s="6" cm="1">
        <f t="array" ref="N271">_FV(A271,"Previous close",TRUE)</f>
        <v>133.69</v>
      </c>
      <c r="O271" s="6" cm="1">
        <f t="array" ref="O271">_FV(A271,"Low")</f>
        <v>130.30000000000001</v>
      </c>
      <c r="P271" s="6">
        <f t="shared" si="8"/>
        <v>132.03995</v>
      </c>
      <c r="Q271" s="6" cm="1">
        <f t="array" ref="Q271">_FV(A271,"High")</f>
        <v>133.7799</v>
      </c>
      <c r="R271" s="6" cm="1">
        <f t="array" ref="R271">_FV(A271,"52 week low",TRUE)</f>
        <v>88.149600000000007</v>
      </c>
      <c r="S271" s="6">
        <f t="shared" si="9"/>
        <v>117.0598</v>
      </c>
      <c r="T271" s="6" cm="1">
        <f t="array" ref="T271">_FV(A271,"52 week high",TRUE)</f>
        <v>145.97</v>
      </c>
      <c r="U271" s="1" cm="1">
        <f t="array" ref="U271">_FV(A271,"P/E",TRUE)</f>
        <v>35.598599999999998</v>
      </c>
      <c r="V271" s="7" cm="1">
        <f t="array" ref="V271">_FV(A271,"Beta")</f>
        <v>0.86399999999999999</v>
      </c>
      <c r="W271" s="6" cm="1">
        <f t="array" ref="W271">_FV(A271,"Market cap",TRUE)</f>
        <v>17012550000</v>
      </c>
      <c r="X271" s="22" cm="1">
        <f t="array" ref="X271">_FV(A271,"Volume")</f>
        <v>1176278</v>
      </c>
      <c r="Y271" s="22" cm="1">
        <f t="array" ref="Y271">_FV(A271,"Volume average",TRUE)</f>
        <v>475967</v>
      </c>
      <c r="Z271" s="22" cm="1">
        <f t="array" ref="Z271">_FV(A271,"Shares outstanding",TRUE)</f>
        <v>130314400</v>
      </c>
    </row>
    <row r="272" spans="1:26" x14ac:dyDescent="0.25">
      <c r="A272" s="3" t="e" vm="289">
        <v>#VALUE!</v>
      </c>
      <c r="B272" t="str" cm="1">
        <f t="array" ref="B272">_FV(A272,"Official name",TRUE)</f>
        <v>J. B. HUNT TRANSPORT SERVICES, INC.</v>
      </c>
      <c r="C272" t="str" cm="1">
        <f t="array" ref="C272">"$"&amp;_FV(A272,"Ticker symbol",TRUE)</f>
        <v>$JBHT</v>
      </c>
      <c r="D272" s="1" t="str" cm="1">
        <f t="array" ref="D272">_FV(A272,"Exchange abbreviation",TRUE)</f>
        <v>XNAS</v>
      </c>
      <c r="E272" s="1" t="str" cm="1">
        <f t="array" ref="E272">_FV(A272,"Industry")</f>
        <v>Freight &amp; Logistics Services</v>
      </c>
      <c r="F272" s="1" t="str" cm="1">
        <f t="array" ref="F272">_FV(A272,"Headquarters")</f>
        <v>PO Box 130, 615 Jb Hunt Corporate Dr, LOWELL, AR, 72745-0130 US</v>
      </c>
      <c r="G272" s="6" cm="1">
        <f t="array" ref="G272">_FV(A272,"Price")</f>
        <v>168.72</v>
      </c>
      <c r="H272" s="6" cm="1">
        <f t="array" ref="H272">_FV(A272,"Price (Extended hours)",TRUE)</f>
        <v>168.73</v>
      </c>
      <c r="I272" s="6" cm="1">
        <f t="array" ref="I272">_FV(A272,"Change")</f>
        <v>-2.4700000000000002</v>
      </c>
      <c r="J272" s="15" cm="1">
        <f t="array" ref="J272">_FV(A272,"Change (%)",TRUE)</f>
        <v>-1.4428000000000002E-2</v>
      </c>
      <c r="K272" s="6" cm="1">
        <f t="array" ref="K272">_FV(A272,"Change (Extended hours)",TRUE)</f>
        <v>0.01</v>
      </c>
      <c r="L272" s="5" cm="1">
        <f t="array" ref="L272">_FV(A272,"Change % (Extended hours)",TRUE)</f>
        <v>5.927E-5</v>
      </c>
      <c r="M272" s="6" cm="1">
        <f t="array" ref="M272">_FV(A272,"Open")</f>
        <v>171.06</v>
      </c>
      <c r="N272" s="6" cm="1">
        <f t="array" ref="N272">_FV(A272,"Previous close",TRUE)</f>
        <v>171.19</v>
      </c>
      <c r="O272" s="6" cm="1">
        <f t="array" ref="O272">_FV(A272,"Low")</f>
        <v>167.67</v>
      </c>
      <c r="P272" s="6">
        <f t="shared" si="8"/>
        <v>169.60499999999999</v>
      </c>
      <c r="Q272" s="6" cm="1">
        <f t="array" ref="Q272">_FV(A272,"High")</f>
        <v>171.54</v>
      </c>
      <c r="R272" s="6" cm="1">
        <f t="array" ref="R272">_FV(A272,"52 week low",TRUE)</f>
        <v>119.22</v>
      </c>
      <c r="S272" s="6">
        <f t="shared" si="9"/>
        <v>151.80000000000001</v>
      </c>
      <c r="T272" s="6" cm="1">
        <f t="array" ref="T272">_FV(A272,"52 week high",TRUE)</f>
        <v>184.38</v>
      </c>
      <c r="U272" s="1" cm="1">
        <f t="array" ref="U272">_FV(A272,"P/E",TRUE)</f>
        <v>30.557500000000001</v>
      </c>
      <c r="V272" s="7" cm="1">
        <f t="array" ref="V272">_FV(A272,"Beta")</f>
        <v>1.0308999999999999</v>
      </c>
      <c r="W272" s="6" cm="1">
        <f t="array" ref="W272">_FV(A272,"Market cap",TRUE)</f>
        <v>17748670000</v>
      </c>
      <c r="X272" s="22" cm="1">
        <f t="array" ref="X272">_FV(A272,"Volume")</f>
        <v>905924</v>
      </c>
      <c r="Y272" s="22" cm="1">
        <f t="array" ref="Y272">_FV(A272,"Volume average",TRUE)</f>
        <v>467862</v>
      </c>
      <c r="Z272" s="22" cm="1">
        <f t="array" ref="Z272">_FV(A272,"Shares outstanding",TRUE)</f>
        <v>105196000</v>
      </c>
    </row>
    <row r="273" spans="1:26" x14ac:dyDescent="0.25">
      <c r="A273" s="3" t="e" vm="290">
        <v>#VALUE!</v>
      </c>
      <c r="B273" t="str" cm="1">
        <f t="array" ref="B273">_FV(A273,"Official name",TRUE)</f>
        <v>THE J. M. SMUCKER COMPANY</v>
      </c>
      <c r="C273" t="str" cm="1">
        <f t="array" ref="C273">"$"&amp;_FV(A273,"Ticker symbol",TRUE)</f>
        <v>$SJM</v>
      </c>
      <c r="D273" s="1" t="str" cm="1">
        <f t="array" ref="D273">_FV(A273,"Exchange abbreviation",TRUE)</f>
        <v>XNYS</v>
      </c>
      <c r="E273" s="1" t="str" cm="1">
        <f t="array" ref="E273">_FV(A273,"Industry")</f>
        <v>Food &amp; Tobacco</v>
      </c>
      <c r="F273" s="1" t="str" cm="1">
        <f t="array" ref="F273">_FV(A273,"Headquarters")</f>
        <v>1 Strawberry Ln, ORRVILLE, OH, 44667-1241 US</v>
      </c>
      <c r="G273" s="6" cm="1">
        <f t="array" ref="G273">_FV(A273,"Price")</f>
        <v>123</v>
      </c>
      <c r="H273" s="6" cm="1">
        <f t="array" ref="H273">_FV(A273,"Price (Extended hours)",TRUE)</f>
        <v>122.9975</v>
      </c>
      <c r="I273" s="6" cm="1">
        <f t="array" ref="I273">_FV(A273,"Change")</f>
        <v>0.31</v>
      </c>
      <c r="J273" s="15" cm="1">
        <f t="array" ref="J273">_FV(A273,"Change (%)",TRUE)</f>
        <v>2.5269999999999997E-3</v>
      </c>
      <c r="K273" s="6" cm="1">
        <f t="array" ref="K273">_FV(A273,"Change (Extended hours)",TRUE)</f>
        <v>-2.5000000000000001E-3</v>
      </c>
      <c r="L273" s="5" cm="1">
        <f t="array" ref="L273">_FV(A273,"Change % (Extended hours)",TRUE)</f>
        <v>-2.033E-5</v>
      </c>
      <c r="M273" s="6" cm="1">
        <f t="array" ref="M273">_FV(A273,"Open")</f>
        <v>121.99</v>
      </c>
      <c r="N273" s="6" cm="1">
        <f t="array" ref="N273">_FV(A273,"Previous close",TRUE)</f>
        <v>122.69</v>
      </c>
      <c r="O273" s="6" cm="1">
        <f t="array" ref="O273">_FV(A273,"Low")</f>
        <v>121.76</v>
      </c>
      <c r="P273" s="6">
        <f t="shared" si="8"/>
        <v>122.77500000000001</v>
      </c>
      <c r="Q273" s="6" cm="1">
        <f t="array" ref="Q273">_FV(A273,"High")</f>
        <v>123.79</v>
      </c>
      <c r="R273" s="6" cm="1">
        <f t="array" ref="R273">_FV(A273,"52 week low",TRUE)</f>
        <v>108.1</v>
      </c>
      <c r="S273" s="6">
        <f t="shared" si="9"/>
        <v>124.375</v>
      </c>
      <c r="T273" s="6" cm="1">
        <f t="array" ref="T273">_FV(A273,"52 week high",TRUE)</f>
        <v>140.65</v>
      </c>
      <c r="U273" s="1" cm="1">
        <f t="array" ref="U273">_FV(A273,"P/E",TRUE)</f>
        <v>17.254000000000001</v>
      </c>
      <c r="V273" s="7" cm="1">
        <f t="array" ref="V273">_FV(A273,"Beta")</f>
        <v>0.31569999999999998</v>
      </c>
      <c r="W273" s="6" cm="1">
        <f t="array" ref="W273">_FV(A273,"Market cap",TRUE)</f>
        <v>13328100000</v>
      </c>
      <c r="X273" s="22" cm="1">
        <f t="array" ref="X273">_FV(A273,"Volume")</f>
        <v>1779282</v>
      </c>
      <c r="Y273" s="22" cm="1">
        <f t="array" ref="Y273">_FV(A273,"Volume average",TRUE)</f>
        <v>903713</v>
      </c>
      <c r="Z273" s="22" cm="1">
        <f t="array" ref="Z273">_FV(A273,"Shares outstanding",TRUE)</f>
        <v>108358500</v>
      </c>
    </row>
    <row r="274" spans="1:26" x14ac:dyDescent="0.25">
      <c r="A274" s="3" t="e" vm="291">
        <v>#VALUE!</v>
      </c>
      <c r="B274" t="str" cm="1">
        <f t="array" ref="B274">_FV(A274,"Official name",TRUE)</f>
        <v>JOHNSON &amp; JOHNSON</v>
      </c>
      <c r="C274" t="str" cm="1">
        <f t="array" ref="C274">"$"&amp;_FV(A274,"Ticker symbol",TRUE)</f>
        <v>$JNJ</v>
      </c>
      <c r="D274" s="1" t="str" cm="1">
        <f t="array" ref="D274">_FV(A274,"Exchange abbreviation",TRUE)</f>
        <v>XNYS</v>
      </c>
      <c r="E274" s="1" t="str" cm="1">
        <f t="array" ref="E274">_FV(A274,"Industry")</f>
        <v>Pharmaceuticals</v>
      </c>
      <c r="F274" s="1" t="str" cm="1">
        <f t="array" ref="F274">_FV(A274,"Headquarters")</f>
        <v>One Johnson &amp; Johnson Plz, NEW BRUNSWICK, NJ, 08933 US</v>
      </c>
      <c r="G274" s="6" cm="1">
        <f t="array" ref="G274">_FV(A274,"Price")</f>
        <v>164.75</v>
      </c>
      <c r="H274" s="6" cm="1">
        <f t="array" ref="H274">_FV(A274,"Price (Extended hours)",TRUE)</f>
        <v>164.85</v>
      </c>
      <c r="I274" s="6" cm="1">
        <f t="array" ref="I274">_FV(A274,"Change")</f>
        <v>-0.47</v>
      </c>
      <c r="J274" s="15" cm="1">
        <f t="array" ref="J274">_FV(A274,"Change (%)",TRUE)</f>
        <v>-2.8449999999999999E-3</v>
      </c>
      <c r="K274" s="6" cm="1">
        <f t="array" ref="K274">_FV(A274,"Change (Extended hours)",TRUE)</f>
        <v>0.1</v>
      </c>
      <c r="L274" s="5" cm="1">
        <f t="array" ref="L274">_FV(A274,"Change % (Extended hours)",TRUE)</f>
        <v>6.0700000000000001E-4</v>
      </c>
      <c r="M274" s="6" cm="1">
        <f t="array" ref="M274">_FV(A274,"Open")</f>
        <v>164.3</v>
      </c>
      <c r="N274" s="6" cm="1">
        <f t="array" ref="N274">_FV(A274,"Previous close",TRUE)</f>
        <v>165.22</v>
      </c>
      <c r="O274" s="6" cm="1">
        <f t="array" ref="O274">_FV(A274,"Low")</f>
        <v>163.55500000000001</v>
      </c>
      <c r="P274" s="6">
        <f t="shared" si="8"/>
        <v>164.23250000000002</v>
      </c>
      <c r="Q274" s="6" cm="1">
        <f t="array" ref="Q274">_FV(A274,"High")</f>
        <v>164.91</v>
      </c>
      <c r="R274" s="6" cm="1">
        <f t="array" ref="R274">_FV(A274,"52 week low",TRUE)</f>
        <v>133.65</v>
      </c>
      <c r="S274" s="6">
        <f t="shared" si="9"/>
        <v>156.785</v>
      </c>
      <c r="T274" s="6" cm="1">
        <f t="array" ref="T274">_FV(A274,"52 week high",TRUE)</f>
        <v>179.92</v>
      </c>
      <c r="U274" s="1" cm="1">
        <f t="array" ref="U274">_FV(A274,"P/E",TRUE)</f>
        <v>24.842099999999999</v>
      </c>
      <c r="V274" s="7" cm="1">
        <f t="array" ref="V274">_FV(A274,"Beta")</f>
        <v>0.71179999999999999</v>
      </c>
      <c r="W274" s="6" cm="1">
        <f t="array" ref="W274">_FV(A274,"Market cap",TRUE)</f>
        <v>433701400000</v>
      </c>
      <c r="X274" s="22" cm="1">
        <f t="array" ref="X274">_FV(A274,"Volume")</f>
        <v>13422106</v>
      </c>
      <c r="Y274" s="22" cm="1">
        <f t="array" ref="Y274">_FV(A274,"Volume average",TRUE)</f>
        <v>5758417</v>
      </c>
      <c r="Z274" s="22" cm="1">
        <f t="array" ref="Z274">_FV(A274,"Shares outstanding",TRUE)</f>
        <v>2632482000</v>
      </c>
    </row>
    <row r="275" spans="1:26" x14ac:dyDescent="0.25">
      <c r="A275" s="3" t="e" vm="292">
        <v>#VALUE!</v>
      </c>
      <c r="B275" t="str" cm="1">
        <f t="array" ref="B275">_FV(A275,"Official name",TRUE)</f>
        <v>JOHNSON CONTROLS INTERNATIONAL PLC</v>
      </c>
      <c r="C275" t="str" cm="1">
        <f t="array" ref="C275">"$"&amp;_FV(A275,"Ticker symbol",TRUE)</f>
        <v>$JCI</v>
      </c>
      <c r="D275" s="1" t="str" cm="1">
        <f t="array" ref="D275">_FV(A275,"Exchange abbreviation",TRUE)</f>
        <v>XNYS</v>
      </c>
      <c r="E275" s="1" t="str" cm="1">
        <f t="array" ref="E275">_FV(A275,"Industry")</f>
        <v>Machinery, Equipment &amp; Components</v>
      </c>
      <c r="F275" s="1" t="str" cm="1">
        <f t="array" ref="F275">_FV(A275,"Headquarters")</f>
        <v>One Albert Quay, Albert Quay, CORK, CORK, T12 X8N6 IE</v>
      </c>
      <c r="G275" s="6" cm="1">
        <f t="array" ref="G275">_FV(A275,"Price")</f>
        <v>74.59</v>
      </c>
      <c r="H275" s="6" cm="1">
        <f t="array" ref="H275">_FV(A275,"Price (Extended hours)",TRUE)</f>
        <v>74.3</v>
      </c>
      <c r="I275" s="6" cm="1">
        <f t="array" ref="I275">_FV(A275,"Change")</f>
        <v>-0.72</v>
      </c>
      <c r="J275" s="15" cm="1">
        <f t="array" ref="J275">_FV(A275,"Change (%)",TRUE)</f>
        <v>-9.5599999999999991E-3</v>
      </c>
      <c r="K275" s="6" cm="1">
        <f t="array" ref="K275">_FV(A275,"Change (Extended hours)",TRUE)</f>
        <v>-0.28999999999999998</v>
      </c>
      <c r="L275" s="5" cm="1">
        <f t="array" ref="L275">_FV(A275,"Change % (Extended hours)",TRUE)</f>
        <v>-3.888E-3</v>
      </c>
      <c r="M275" s="6" cm="1">
        <f t="array" ref="M275">_FV(A275,"Open")</f>
        <v>74.7</v>
      </c>
      <c r="N275" s="6" cm="1">
        <f t="array" ref="N275">_FV(A275,"Previous close",TRUE)</f>
        <v>75.31</v>
      </c>
      <c r="O275" s="6" cm="1">
        <f t="array" ref="O275">_FV(A275,"Low")</f>
        <v>74.400000000000006</v>
      </c>
      <c r="P275" s="6">
        <f t="shared" si="8"/>
        <v>74.97</v>
      </c>
      <c r="Q275" s="6" cm="1">
        <f t="array" ref="Q275">_FV(A275,"High")</f>
        <v>75.540000000000006</v>
      </c>
      <c r="R275" s="6" cm="1">
        <f t="array" ref="R275">_FV(A275,"52 week low",TRUE)</f>
        <v>39.795000000000002</v>
      </c>
      <c r="S275" s="6">
        <f t="shared" si="9"/>
        <v>58.3125</v>
      </c>
      <c r="T275" s="6" cm="1">
        <f t="array" ref="T275">_FV(A275,"52 week high",TRUE)</f>
        <v>76.83</v>
      </c>
      <c r="U275" s="1" cm="1">
        <f t="array" ref="U275">_FV(A275,"P/E",TRUE)</f>
        <v>32.447499999999998</v>
      </c>
      <c r="V275" s="7" cm="1">
        <f t="array" ref="V275">_FV(A275,"Beta")</f>
        <v>1.0942000000000001</v>
      </c>
      <c r="W275" s="6" cm="1">
        <f t="array" ref="W275">_FV(A275,"Market cap",TRUE)</f>
        <v>53124800000</v>
      </c>
      <c r="X275" s="22" cm="1">
        <f t="array" ref="X275">_FV(A275,"Volume")</f>
        <v>6721003</v>
      </c>
      <c r="Y275" s="22" cm="1">
        <f t="array" ref="Y275">_FV(A275,"Volume average",TRUE)</f>
        <v>3300632</v>
      </c>
      <c r="Z275" s="22" cm="1">
        <f t="array" ref="Z275">_FV(A275,"Shares outstanding",TRUE)</f>
        <v>712224200</v>
      </c>
    </row>
    <row r="276" spans="1:26" x14ac:dyDescent="0.25">
      <c r="A276" s="3" t="e" vm="293">
        <v>#VALUE!</v>
      </c>
      <c r="B276" t="str" cm="1">
        <f t="array" ref="B276">_FV(A276,"Official name",TRUE)</f>
        <v>JPMORGAN CHASE &amp; CO.</v>
      </c>
      <c r="C276" t="str" cm="1">
        <f t="array" ref="C276">"$"&amp;_FV(A276,"Ticker symbol",TRUE)</f>
        <v>$JPM</v>
      </c>
      <c r="D276" s="1" t="str" cm="1">
        <f t="array" ref="D276">_FV(A276,"Exchange abbreviation",TRUE)</f>
        <v>XNYS</v>
      </c>
      <c r="E276" s="1" t="str" cm="1">
        <f t="array" ref="E276">_FV(A276,"Industry")</f>
        <v>Banking Services</v>
      </c>
      <c r="F276" s="1" t="str" cm="1">
        <f t="array" ref="F276">_FV(A276,"Headquarters")</f>
        <v>383 Madison Ave, NEW YORK, NY, 10017-3217 US</v>
      </c>
      <c r="G276" s="6" cm="1">
        <f t="array" ref="G276">_FV(A276,"Price")</f>
        <v>157.68</v>
      </c>
      <c r="H276" s="6" cm="1">
        <f t="array" ref="H276">_FV(A276,"Price (Extended hours)",TRUE)</f>
        <v>157.4</v>
      </c>
      <c r="I276" s="6" cm="1">
        <f t="array" ref="I276">_FV(A276,"Change")</f>
        <v>-0.41</v>
      </c>
      <c r="J276" s="15" cm="1">
        <f t="array" ref="J276">_FV(A276,"Change (%)",TRUE)</f>
        <v>-2.5929999999999998E-3</v>
      </c>
      <c r="K276" s="6" cm="1">
        <f t="array" ref="K276">_FV(A276,"Change (Extended hours)",TRUE)</f>
        <v>-0.28000000000000003</v>
      </c>
      <c r="L276" s="5" cm="1">
        <f t="array" ref="L276">_FV(A276,"Change % (Extended hours)",TRUE)</f>
        <v>-1.776E-3</v>
      </c>
      <c r="M276" s="6" cm="1">
        <f t="array" ref="M276">_FV(A276,"Open")</f>
        <v>157.38</v>
      </c>
      <c r="N276" s="6" cm="1">
        <f t="array" ref="N276">_FV(A276,"Previous close",TRUE)</f>
        <v>158.09</v>
      </c>
      <c r="O276" s="6" cm="1">
        <f t="array" ref="O276">_FV(A276,"Low")</f>
        <v>157</v>
      </c>
      <c r="P276" s="6">
        <f t="shared" si="8"/>
        <v>158.005</v>
      </c>
      <c r="Q276" s="6" cm="1">
        <f t="array" ref="Q276">_FV(A276,"High")</f>
        <v>159.01</v>
      </c>
      <c r="R276" s="6" cm="1">
        <f t="array" ref="R276">_FV(A276,"52 week low",TRUE)</f>
        <v>91.38</v>
      </c>
      <c r="S276" s="6">
        <f t="shared" si="9"/>
        <v>129.41</v>
      </c>
      <c r="T276" s="6" cm="1">
        <f t="array" ref="T276">_FV(A276,"52 week high",TRUE)</f>
        <v>167.44</v>
      </c>
      <c r="U276" s="1" cm="1">
        <f t="array" ref="U276">_FV(A276,"P/E",TRUE)</f>
        <v>10.5428</v>
      </c>
      <c r="V276" s="7" cm="1">
        <f t="array" ref="V276">_FV(A276,"Beta")</f>
        <v>1.1860999999999999</v>
      </c>
      <c r="W276" s="6" cm="1">
        <f t="array" ref="W276">_FV(A276,"Market cap",TRUE)</f>
        <v>471172300000</v>
      </c>
      <c r="X276" s="22" cm="1">
        <f t="array" ref="X276">_FV(A276,"Volume")</f>
        <v>25608018</v>
      </c>
      <c r="Y276" s="22" cm="1">
        <f t="array" ref="Y276">_FV(A276,"Volume average",TRUE)</f>
        <v>9227937</v>
      </c>
      <c r="Z276" s="22" cm="1">
        <f t="array" ref="Z276">_FV(A276,"Shares outstanding",TRUE)</f>
        <v>2988155000</v>
      </c>
    </row>
    <row r="277" spans="1:26" x14ac:dyDescent="0.25">
      <c r="A277" s="3" t="e" vm="294">
        <v>#VALUE!</v>
      </c>
      <c r="B277" t="str" cm="1">
        <f t="array" ref="B277">_FV(A277,"Official name",TRUE)</f>
        <v>JUNIPER NETWORKS, INC.</v>
      </c>
      <c r="C277" t="str" cm="1">
        <f t="array" ref="C277">"$"&amp;_FV(A277,"Ticker symbol",TRUE)</f>
        <v>$JNPR</v>
      </c>
      <c r="D277" s="1" t="str" cm="1">
        <f t="array" ref="D277">_FV(A277,"Exchange abbreviation",TRUE)</f>
        <v>XNYS</v>
      </c>
      <c r="E277" s="1" t="str" cm="1">
        <f t="array" ref="E277">_FV(A277,"Industry")</f>
        <v>Communications &amp; Networking</v>
      </c>
      <c r="F277" s="1" t="str" cm="1">
        <f t="array" ref="F277">_FV(A277,"Headquarters")</f>
        <v>1133 Innovation Way, SUNNYVALE, CA, 94089-1228 US</v>
      </c>
      <c r="G277" s="6" cm="1">
        <f t="array" ref="G277">_FV(A277,"Price")</f>
        <v>27.9</v>
      </c>
      <c r="H277" s="6" cm="1">
        <f t="array" ref="H277">_FV(A277,"Price (Extended hours)",TRUE)</f>
        <v>27.9</v>
      </c>
      <c r="I277" s="6" cm="1">
        <f t="array" ref="I277">_FV(A277,"Change")</f>
        <v>-0.15</v>
      </c>
      <c r="J277" s="15" cm="1">
        <f t="array" ref="J277">_FV(A277,"Change (%)",TRUE)</f>
        <v>-5.3480000000000003E-3</v>
      </c>
      <c r="K277" s="6" cm="1">
        <f t="array" ref="K277">_FV(A277,"Change (Extended hours)",TRUE)</f>
        <v>0</v>
      </c>
      <c r="L277" s="5" cm="1">
        <f t="array" ref="L277">_FV(A277,"Change % (Extended hours)",TRUE)</f>
        <v>0</v>
      </c>
      <c r="M277" s="6" cm="1">
        <f t="array" ref="M277">_FV(A277,"Open")</f>
        <v>27.93</v>
      </c>
      <c r="N277" s="6" cm="1">
        <f t="array" ref="N277">_FV(A277,"Previous close",TRUE)</f>
        <v>28.05</v>
      </c>
      <c r="O277" s="6" cm="1">
        <f t="array" ref="O277">_FV(A277,"Low")</f>
        <v>27.72</v>
      </c>
      <c r="P277" s="6">
        <f t="shared" si="8"/>
        <v>27.932499999999997</v>
      </c>
      <c r="Q277" s="6" cm="1">
        <f t="array" ref="Q277">_FV(A277,"High")</f>
        <v>28.145</v>
      </c>
      <c r="R277" s="6" cm="1">
        <f t="array" ref="R277">_FV(A277,"52 week low",TRUE)</f>
        <v>19.510000000000002</v>
      </c>
      <c r="S277" s="6">
        <f t="shared" si="9"/>
        <v>24.64</v>
      </c>
      <c r="T277" s="6" cm="1">
        <f t="array" ref="T277">_FV(A277,"52 week high",TRUE)</f>
        <v>29.77</v>
      </c>
      <c r="U277" s="1" cm="1">
        <f t="array" ref="U277">_FV(A277,"P/E",TRUE)</f>
        <v>45.321599999999997</v>
      </c>
      <c r="V277" s="7" cm="1">
        <f t="array" ref="V277">_FV(A277,"Beta")</f>
        <v>0.84209999999999996</v>
      </c>
      <c r="W277" s="6" cm="1">
        <f t="array" ref="W277">_FV(A277,"Market cap",TRUE)</f>
        <v>9071735000</v>
      </c>
      <c r="X277" s="22" cm="1">
        <f t="array" ref="X277">_FV(A277,"Volume")</f>
        <v>6146747</v>
      </c>
      <c r="Y277" s="22" cm="1">
        <f t="array" ref="Y277">_FV(A277,"Volume average",TRUE)</f>
        <v>2641363</v>
      </c>
      <c r="Z277" s="22" cm="1">
        <f t="array" ref="Z277">_FV(A277,"Shares outstanding",TRUE)</f>
        <v>325151800</v>
      </c>
    </row>
    <row r="278" spans="1:26" x14ac:dyDescent="0.25">
      <c r="A278" s="3" t="e" vm="295">
        <v>#VALUE!</v>
      </c>
      <c r="B278" t="str" cm="1">
        <f t="array" ref="B278">_FV(A278,"Official name",TRUE)</f>
        <v>KANSAS CITY SOUTHERN</v>
      </c>
      <c r="C278" t="str" cm="1">
        <f t="array" ref="C278">"$"&amp;_FV(A278,"Ticker symbol",TRUE)</f>
        <v>$KSU</v>
      </c>
      <c r="D278" s="1" t="str" cm="1">
        <f t="array" ref="D278">_FV(A278,"Exchange abbreviation",TRUE)</f>
        <v>XNYS</v>
      </c>
      <c r="E278" s="1" t="str" cm="1">
        <f t="array" ref="E278">_FV(A278,"Industry")</f>
        <v>Freight &amp; Logistics Services</v>
      </c>
      <c r="F278" s="1" t="str" cm="1">
        <f t="array" ref="F278">_FV(A278,"Headquarters")</f>
        <v>427 W 12th St, KANSAS CITY, MO, 64105-1403 US</v>
      </c>
      <c r="G278" s="6" cm="1">
        <f t="array" ref="G278">_FV(A278,"Price")</f>
        <v>277.45999999999998</v>
      </c>
      <c r="H278" s="6" cm="1">
        <f t="array" ref="H278">_FV(A278,"Price (Extended hours)",TRUE)</f>
        <v>277.44</v>
      </c>
      <c r="I278" s="6" cm="1">
        <f t="array" ref="I278">_FV(A278,"Change")</f>
        <v>-2.41</v>
      </c>
      <c r="J278" s="15" cm="1">
        <f t="array" ref="J278">_FV(A278,"Change (%)",TRUE)</f>
        <v>-8.6110000000000006E-3</v>
      </c>
      <c r="K278" s="6" cm="1">
        <f t="array" ref="K278">_FV(A278,"Change (Extended hours)",TRUE)</f>
        <v>-0.02</v>
      </c>
      <c r="L278" s="5" cm="1">
        <f t="array" ref="L278">_FV(A278,"Change % (Extended hours)",TRUE)</f>
        <v>-7.2080000000000001E-5</v>
      </c>
      <c r="M278" s="6" cm="1">
        <f t="array" ref="M278">_FV(A278,"Open")</f>
        <v>279.16000000000003</v>
      </c>
      <c r="N278" s="6" cm="1">
        <f t="array" ref="N278">_FV(A278,"Previous close",TRUE)</f>
        <v>279.87</v>
      </c>
      <c r="O278" s="6" cm="1">
        <f t="array" ref="O278">_FV(A278,"Low")</f>
        <v>276.54000000000002</v>
      </c>
      <c r="P278" s="6">
        <f t="shared" si="8"/>
        <v>278.56</v>
      </c>
      <c r="Q278" s="6" cm="1">
        <f t="array" ref="Q278">_FV(A278,"High")</f>
        <v>280.58</v>
      </c>
      <c r="R278" s="6" cm="1">
        <f t="array" ref="R278">_FV(A278,"52 week low",TRUE)</f>
        <v>171.82499999999999</v>
      </c>
      <c r="S278" s="6">
        <f t="shared" si="9"/>
        <v>243.60749999999999</v>
      </c>
      <c r="T278" s="6" cm="1">
        <f t="array" ref="T278">_FV(A278,"52 week high",TRUE)</f>
        <v>315.39</v>
      </c>
      <c r="U278" s="1" cm="1">
        <f t="array" ref="U278">_FV(A278,"P/E",TRUE)</f>
        <v>211.26089999999999</v>
      </c>
      <c r="V278" s="7" cm="1">
        <f t="array" ref="V278">_FV(A278,"Beta")</f>
        <v>1.0745</v>
      </c>
      <c r="W278" s="6" cm="1">
        <f t="array" ref="W278">_FV(A278,"Market cap",TRUE)</f>
        <v>25242360000</v>
      </c>
      <c r="X278" s="22" cm="1">
        <f t="array" ref="X278">_FV(A278,"Volume")</f>
        <v>1230637</v>
      </c>
      <c r="Y278" s="22" cm="1">
        <f t="array" ref="Y278">_FV(A278,"Volume average",TRUE)</f>
        <v>1070563</v>
      </c>
      <c r="Z278" s="22" cm="1">
        <f t="array" ref="Z278">_FV(A278,"Shares outstanding",TRUE)</f>
        <v>90976580</v>
      </c>
    </row>
    <row r="279" spans="1:26" x14ac:dyDescent="0.25">
      <c r="A279" s="3" t="e" vm="296">
        <v>#VALUE!</v>
      </c>
      <c r="B279" t="str" cm="1">
        <f t="array" ref="B279">_FV(A279,"Official name",TRUE)</f>
        <v>KELLOGG COMPANY</v>
      </c>
      <c r="C279" t="str" cm="1">
        <f t="array" ref="C279">"$"&amp;_FV(A279,"Ticker symbol",TRUE)</f>
        <v>$K</v>
      </c>
      <c r="D279" s="1" t="str" cm="1">
        <f t="array" ref="D279">_FV(A279,"Exchange abbreviation",TRUE)</f>
        <v>XNYS</v>
      </c>
      <c r="E279" s="1" t="str" cm="1">
        <f t="array" ref="E279">_FV(A279,"Industry")</f>
        <v>Food &amp; Tobacco</v>
      </c>
      <c r="F279" s="1" t="str" cm="1">
        <f t="array" ref="F279">_FV(A279,"Headquarters")</f>
        <v>PO Box 3599, 1 Kellogg Sq, BATTLE CREEK, MI, 49016-3599 US</v>
      </c>
      <c r="G279" s="6" cm="1">
        <f t="array" ref="G279">_FV(A279,"Price")</f>
        <v>63.56</v>
      </c>
      <c r="H279" s="6" cm="1">
        <f t="array" ref="H279">_FV(A279,"Price (Extended hours)",TRUE)</f>
        <v>63.37</v>
      </c>
      <c r="I279" s="6" cm="1">
        <f t="array" ref="I279">_FV(A279,"Change")</f>
        <v>0.02</v>
      </c>
      <c r="J279" s="15" cm="1">
        <f t="array" ref="J279">_FV(A279,"Change (%)",TRUE)</f>
        <v>3.1480000000000001E-4</v>
      </c>
      <c r="K279" s="6" cm="1">
        <f t="array" ref="K279">_FV(A279,"Change (Extended hours)",TRUE)</f>
        <v>-0.19</v>
      </c>
      <c r="L279" s="5" cm="1">
        <f t="array" ref="L279">_FV(A279,"Change % (Extended hours)",TRUE)</f>
        <v>-2.9889999999999999E-3</v>
      </c>
      <c r="M279" s="6" cm="1">
        <f t="array" ref="M279">_FV(A279,"Open")</f>
        <v>63.46</v>
      </c>
      <c r="N279" s="6" cm="1">
        <f t="array" ref="N279">_FV(A279,"Previous close",TRUE)</f>
        <v>63.54</v>
      </c>
      <c r="O279" s="6" cm="1">
        <f t="array" ref="O279">_FV(A279,"Low")</f>
        <v>63.130099999999999</v>
      </c>
      <c r="P279" s="6">
        <f t="shared" si="8"/>
        <v>63.604549999999996</v>
      </c>
      <c r="Q279" s="6" cm="1">
        <f t="array" ref="Q279">_FV(A279,"High")</f>
        <v>64.078999999999994</v>
      </c>
      <c r="R279" s="6" cm="1">
        <f t="array" ref="R279">_FV(A279,"52 week low",TRUE)</f>
        <v>56.61</v>
      </c>
      <c r="S279" s="6">
        <f t="shared" si="9"/>
        <v>62.604999999999997</v>
      </c>
      <c r="T279" s="6" cm="1">
        <f t="array" ref="T279">_FV(A279,"52 week high",TRUE)</f>
        <v>68.599999999999994</v>
      </c>
      <c r="U279" s="1" cm="1">
        <f t="array" ref="U279">_FV(A279,"P/E",TRUE)</f>
        <v>16.417000000000002</v>
      </c>
      <c r="V279" s="7" cm="1">
        <f t="array" ref="V279">_FV(A279,"Beta")</f>
        <v>0.64119999999999999</v>
      </c>
      <c r="W279" s="6" cm="1">
        <f t="array" ref="W279">_FV(A279,"Market cap",TRUE)</f>
        <v>21666270000</v>
      </c>
      <c r="X279" s="22" cm="1">
        <f t="array" ref="X279">_FV(A279,"Volume")</f>
        <v>3801906</v>
      </c>
      <c r="Y279" s="22" cm="1">
        <f t="array" ref="Y279">_FV(A279,"Volume average",TRUE)</f>
        <v>2044927</v>
      </c>
      <c r="Z279" s="22" cm="1">
        <f t="array" ref="Z279">_FV(A279,"Shares outstanding",TRUE)</f>
        <v>340878900</v>
      </c>
    </row>
    <row r="280" spans="1:26" x14ac:dyDescent="0.25">
      <c r="A280" s="3" t="e" vm="297">
        <v>#VALUE!</v>
      </c>
      <c r="B280" t="str" cm="1">
        <f t="array" ref="B280">_FV(A280,"Official name",TRUE)</f>
        <v>KEYCORP</v>
      </c>
      <c r="C280" t="str" cm="1">
        <f t="array" ref="C280">"$"&amp;_FV(A280,"Ticker symbol",TRUE)</f>
        <v>$KEY</v>
      </c>
      <c r="D280" s="1" t="str" cm="1">
        <f t="array" ref="D280">_FV(A280,"Exchange abbreviation",TRUE)</f>
        <v>XNYS</v>
      </c>
      <c r="E280" s="1" t="str" cm="1">
        <f t="array" ref="E280">_FV(A280,"Industry")</f>
        <v>Banking Services</v>
      </c>
      <c r="F280" s="1" t="str" cm="1">
        <f t="array" ref="F280">_FV(A280,"Headquarters")</f>
        <v>127 Public Sq, CLEVELAND, OH, 44114-1306 US</v>
      </c>
      <c r="G280" s="6" cm="1">
        <f t="array" ref="G280">_FV(A280,"Price")</f>
        <v>20.76</v>
      </c>
      <c r="H280" s="6" cm="1">
        <f t="array" ref="H280">_FV(A280,"Price (Extended hours)",TRUE)</f>
        <v>20.6</v>
      </c>
      <c r="I280" s="6" cm="1">
        <f t="array" ref="I280">_FV(A280,"Change")</f>
        <v>-0.13</v>
      </c>
      <c r="J280" s="15" cm="1">
        <f t="array" ref="J280">_FV(A280,"Change (%)",TRUE)</f>
        <v>-6.2229999999999994E-3</v>
      </c>
      <c r="K280" s="6" cm="1">
        <f t="array" ref="K280">_FV(A280,"Change (Extended hours)",TRUE)</f>
        <v>-0.16</v>
      </c>
      <c r="L280" s="5" cm="1">
        <f t="array" ref="L280">_FV(A280,"Change % (Extended hours)",TRUE)</f>
        <v>-7.7070000000000003E-3</v>
      </c>
      <c r="M280" s="6" cm="1">
        <f t="array" ref="M280">_FV(A280,"Open")</f>
        <v>20.91</v>
      </c>
      <c r="N280" s="6" cm="1">
        <f t="array" ref="N280">_FV(A280,"Previous close",TRUE)</f>
        <v>20.89</v>
      </c>
      <c r="O280" s="6" cm="1">
        <f t="array" ref="O280">_FV(A280,"Low")</f>
        <v>20.684000000000001</v>
      </c>
      <c r="P280" s="6">
        <f t="shared" si="8"/>
        <v>20.932000000000002</v>
      </c>
      <c r="Q280" s="6" cm="1">
        <f t="array" ref="Q280">_FV(A280,"High")</f>
        <v>21.18</v>
      </c>
      <c r="R280" s="6" cm="1">
        <f t="array" ref="R280">_FV(A280,"52 week low",TRUE)</f>
        <v>11.33</v>
      </c>
      <c r="S280" s="6">
        <f t="shared" si="9"/>
        <v>17.487500000000001</v>
      </c>
      <c r="T280" s="6" cm="1">
        <f t="array" ref="T280">_FV(A280,"52 week high",TRUE)</f>
        <v>23.645</v>
      </c>
      <c r="U280" s="1" cm="1">
        <f t="array" ref="U280">_FV(A280,"P/E",TRUE)</f>
        <v>9.0898000000000003</v>
      </c>
      <c r="V280" s="7" cm="1">
        <f t="array" ref="V280">_FV(A280,"Beta")</f>
        <v>1.5246</v>
      </c>
      <c r="W280" s="6" cm="1">
        <f t="array" ref="W280">_FV(A280,"Market cap",TRUE)</f>
        <v>19854240000</v>
      </c>
      <c r="X280" s="22" cm="1">
        <f t="array" ref="X280">_FV(A280,"Volume")</f>
        <v>14040373</v>
      </c>
      <c r="Y280" s="22" cm="1">
        <f t="array" ref="Y280">_FV(A280,"Volume average",TRUE)</f>
        <v>6551603</v>
      </c>
      <c r="Z280" s="22" cm="1">
        <f t="array" ref="Z280">_FV(A280,"Shares outstanding",TRUE)</f>
        <v>956370100</v>
      </c>
    </row>
    <row r="281" spans="1:26" x14ac:dyDescent="0.25">
      <c r="A281" s="3" t="e" vm="298">
        <v>#VALUE!</v>
      </c>
      <c r="B281" t="str" cm="1">
        <f t="array" ref="B281">_FV(A281,"Official name",TRUE)</f>
        <v>KEYSIGHT TECHNOLOGIES, INC.</v>
      </c>
      <c r="C281" t="str" cm="1">
        <f t="array" ref="C281">"$"&amp;_FV(A281,"Ticker symbol",TRUE)</f>
        <v>$KEYS</v>
      </c>
      <c r="D281" s="1" t="str" cm="1">
        <f t="array" ref="D281">_FV(A281,"Exchange abbreviation",TRUE)</f>
        <v>XNYS</v>
      </c>
      <c r="E281" s="1" t="str" cm="1">
        <f t="array" ref="E281">_FV(A281,"Industry")</f>
        <v>Machinery, Equipment &amp; Components</v>
      </c>
      <c r="F281" s="1" t="str" cm="1">
        <f t="array" ref="F281">_FV(A281,"Headquarters")</f>
        <v>1400 Fountaingrove Pkwy, SANTA ROSA, CA, 95403-1738 US</v>
      </c>
      <c r="G281" s="6" cm="1">
        <f t="array" ref="G281">_FV(A281,"Price")</f>
        <v>177.45</v>
      </c>
      <c r="H281" s="6" cm="1">
        <f t="array" ref="H281">_FV(A281,"Price (Extended hours)",TRUE)</f>
        <v>177.45</v>
      </c>
      <c r="I281" s="6" cm="1">
        <f t="array" ref="I281">_FV(A281,"Change")</f>
        <v>-2.33</v>
      </c>
      <c r="J281" s="15" cm="1">
        <f t="array" ref="J281">_FV(A281,"Change (%)",TRUE)</f>
        <v>-1.2960000000000001E-2</v>
      </c>
      <c r="K281" s="6" cm="1">
        <f t="array" ref="K281">_FV(A281,"Change (Extended hours)",TRUE)</f>
        <v>0</v>
      </c>
      <c r="L281" s="5" cm="1">
        <f t="array" ref="L281">_FV(A281,"Change % (Extended hours)",TRUE)</f>
        <v>0</v>
      </c>
      <c r="M281" s="6" cm="1">
        <f t="array" ref="M281">_FV(A281,"Open")</f>
        <v>178.52</v>
      </c>
      <c r="N281" s="6" cm="1">
        <f t="array" ref="N281">_FV(A281,"Previous close",TRUE)</f>
        <v>179.78</v>
      </c>
      <c r="O281" s="6" cm="1">
        <f t="array" ref="O281">_FV(A281,"Low")</f>
        <v>177.18</v>
      </c>
      <c r="P281" s="6">
        <f t="shared" si="8"/>
        <v>178.58500000000001</v>
      </c>
      <c r="Q281" s="6" cm="1">
        <f t="array" ref="Q281">_FV(A281,"High")</f>
        <v>179.99</v>
      </c>
      <c r="R281" s="6" cm="1">
        <f t="array" ref="R281">_FV(A281,"52 week low",TRUE)</f>
        <v>95.44</v>
      </c>
      <c r="S281" s="6">
        <f t="shared" si="9"/>
        <v>138.965</v>
      </c>
      <c r="T281" s="6" cm="1">
        <f t="array" ref="T281">_FV(A281,"52 week high",TRUE)</f>
        <v>182.49</v>
      </c>
      <c r="U281" s="1" cm="1">
        <f t="array" ref="U281">_FV(A281,"P/E",TRUE)</f>
        <v>40.531500000000001</v>
      </c>
      <c r="V281" s="7" cm="1">
        <f t="array" ref="V281">_FV(A281,"Beta")</f>
        <v>0.94469999999999998</v>
      </c>
      <c r="W281" s="6" cm="1">
        <f t="array" ref="W281">_FV(A281,"Market cap",TRUE)</f>
        <v>32685550000</v>
      </c>
      <c r="X281" s="22" cm="1">
        <f t="array" ref="X281">_FV(A281,"Volume")</f>
        <v>1167177</v>
      </c>
      <c r="Y281" s="22" cm="1">
        <f t="array" ref="Y281">_FV(A281,"Volume average",TRUE)</f>
        <v>823575</v>
      </c>
      <c r="Z281" s="22" cm="1">
        <f t="array" ref="Z281">_FV(A281,"Shares outstanding",TRUE)</f>
        <v>184195800</v>
      </c>
    </row>
    <row r="282" spans="1:26" x14ac:dyDescent="0.25">
      <c r="A282" s="3" t="e" vm="299">
        <v>#VALUE!</v>
      </c>
      <c r="B282" t="str" cm="1">
        <f t="array" ref="B282">_FV(A282,"Official name",TRUE)</f>
        <v>KIMBERLY-CLARK CORPORATION</v>
      </c>
      <c r="C282" t="str" cm="1">
        <f t="array" ref="C282">"$"&amp;_FV(A282,"Ticker symbol",TRUE)</f>
        <v>$KMB</v>
      </c>
      <c r="D282" s="1" t="str" cm="1">
        <f t="array" ref="D282">_FV(A282,"Exchange abbreviation",TRUE)</f>
        <v>XNYS</v>
      </c>
      <c r="E282" s="1" t="str" cm="1">
        <f t="array" ref="E282">_FV(A282,"Industry")</f>
        <v>Personal &amp; Household Products &amp; Services</v>
      </c>
      <c r="F282" s="1" t="str" cm="1">
        <f t="array" ref="F282">_FV(A282,"Headquarters")</f>
        <v>351 Phelps Dr, IRVING, TX, 75038-6507 US</v>
      </c>
      <c r="G282" s="6" cm="1">
        <f t="array" ref="G282">_FV(A282,"Price")</f>
        <v>135.18</v>
      </c>
      <c r="H282" s="6" cm="1">
        <f t="array" ref="H282">_FV(A282,"Price (Extended hours)",TRUE)</f>
        <v>135.18</v>
      </c>
      <c r="I282" s="6" cm="1">
        <f t="array" ref="I282">_FV(A282,"Change")</f>
        <v>-0.76</v>
      </c>
      <c r="J282" s="15" cm="1">
        <f t="array" ref="J282">_FV(A282,"Change (%)",TRUE)</f>
        <v>-5.5910000000000005E-3</v>
      </c>
      <c r="K282" s="6" cm="1">
        <f t="array" ref="K282">_FV(A282,"Change (Extended hours)",TRUE)</f>
        <v>0</v>
      </c>
      <c r="L282" s="5" cm="1">
        <f t="array" ref="L282">_FV(A282,"Change % (Extended hours)",TRUE)</f>
        <v>0</v>
      </c>
      <c r="M282" s="6" cm="1">
        <f t="array" ref="M282">_FV(A282,"Open")</f>
        <v>135.97</v>
      </c>
      <c r="N282" s="6" cm="1">
        <f t="array" ref="N282">_FV(A282,"Previous close",TRUE)</f>
        <v>135.94</v>
      </c>
      <c r="O282" s="6" cm="1">
        <f t="array" ref="O282">_FV(A282,"Low")</f>
        <v>135.15</v>
      </c>
      <c r="P282" s="6">
        <f t="shared" si="8"/>
        <v>136.22</v>
      </c>
      <c r="Q282" s="6" cm="1">
        <f t="array" ref="Q282">_FV(A282,"High")</f>
        <v>137.29</v>
      </c>
      <c r="R282" s="6" cm="1">
        <f t="array" ref="R282">_FV(A282,"52 week low",TRUE)</f>
        <v>128.02000000000001</v>
      </c>
      <c r="S282" s="6">
        <f t="shared" si="9"/>
        <v>141.73500000000001</v>
      </c>
      <c r="T282" s="6" cm="1">
        <f t="array" ref="T282">_FV(A282,"52 week high",TRUE)</f>
        <v>155.44999999999999</v>
      </c>
      <c r="U282" s="1" cm="1">
        <f t="array" ref="U282">_FV(A282,"P/E",TRUE)</f>
        <v>23.179099999999998</v>
      </c>
      <c r="V282" s="7" cm="1">
        <f t="array" ref="V282">_FV(A282,"Beta")</f>
        <v>0.55159999999999998</v>
      </c>
      <c r="W282" s="6" cm="1">
        <f t="array" ref="W282">_FV(A282,"Market cap",TRUE)</f>
        <v>45523500000</v>
      </c>
      <c r="X282" s="22" cm="1">
        <f t="array" ref="X282">_FV(A282,"Volume")</f>
        <v>5852285</v>
      </c>
      <c r="Y282" s="22" cm="1">
        <f t="array" ref="Y282">_FV(A282,"Volume average",TRUE)</f>
        <v>1677463</v>
      </c>
      <c r="Z282" s="22" cm="1">
        <f t="array" ref="Z282">_FV(A282,"Shares outstanding",TRUE)</f>
        <v>336762100</v>
      </c>
    </row>
    <row r="283" spans="1:26" x14ac:dyDescent="0.25">
      <c r="A283" s="3" t="e" vm="300">
        <v>#VALUE!</v>
      </c>
      <c r="B283" t="str" cm="1">
        <f t="array" ref="B283">_FV(A283,"Official name",TRUE)</f>
        <v>KIMCO REALTY CORPORATION</v>
      </c>
      <c r="C283" t="str" cm="1">
        <f t="array" ref="C283">"$"&amp;_FV(A283,"Ticker symbol",TRUE)</f>
        <v>$KIM</v>
      </c>
      <c r="D283" s="1" t="str" cm="1">
        <f t="array" ref="D283">_FV(A283,"Exchange abbreviation",TRUE)</f>
        <v>XNYS</v>
      </c>
      <c r="E283" s="1" t="str" cm="1">
        <f t="array" ref="E283">_FV(A283,"Industry")</f>
        <v>Residential &amp; Commercial REIT</v>
      </c>
      <c r="F283" s="1" t="str" cm="1">
        <f t="array" ref="F283">_FV(A283,"Headquarters")</f>
        <v>500 NORTH BROADWAY, SUITE 201, P.O. BOX 9010, JERICHO, NY, 11753 US</v>
      </c>
      <c r="G283" s="6" cm="1">
        <f t="array" ref="G283">_FV(A283,"Price")</f>
        <v>21.72</v>
      </c>
      <c r="H283" s="6" cm="1">
        <f t="array" ref="H283">_FV(A283,"Price (Extended hours)",TRUE)</f>
        <v>21.72</v>
      </c>
      <c r="I283" s="6" cm="1">
        <f t="array" ref="I283">_FV(A283,"Change")</f>
        <v>-0.36</v>
      </c>
      <c r="J283" s="15" cm="1">
        <f t="array" ref="J283">_FV(A283,"Change (%)",TRUE)</f>
        <v>-1.6303999999999999E-2</v>
      </c>
      <c r="K283" s="6" cm="1">
        <f t="array" ref="K283">_FV(A283,"Change (Extended hours)",TRUE)</f>
        <v>0</v>
      </c>
      <c r="L283" s="5" cm="1">
        <f t="array" ref="L283">_FV(A283,"Change % (Extended hours)",TRUE)</f>
        <v>0</v>
      </c>
      <c r="M283" s="6" cm="1">
        <f t="array" ref="M283">_FV(A283,"Open")</f>
        <v>22.08</v>
      </c>
      <c r="N283" s="6" cm="1">
        <f t="array" ref="N283">_FV(A283,"Previous close",TRUE)</f>
        <v>22.08</v>
      </c>
      <c r="O283" s="6" cm="1">
        <f t="array" ref="O283">_FV(A283,"Low")</f>
        <v>21.69</v>
      </c>
      <c r="P283" s="6">
        <f t="shared" si="8"/>
        <v>21.97</v>
      </c>
      <c r="Q283" s="6" cm="1">
        <f t="array" ref="Q283">_FV(A283,"High")</f>
        <v>22.25</v>
      </c>
      <c r="R283" s="6" cm="1">
        <f t="array" ref="R283">_FV(A283,"52 week low",TRUE)</f>
        <v>10.035</v>
      </c>
      <c r="S283" s="6">
        <f t="shared" si="9"/>
        <v>16.2425</v>
      </c>
      <c r="T283" s="6" cm="1">
        <f t="array" ref="T283">_FV(A283,"52 week high",TRUE)</f>
        <v>22.45</v>
      </c>
      <c r="U283" s="1" cm="1">
        <f t="array" ref="U283">_FV(A283,"P/E",TRUE)</f>
        <v>24.387799999999999</v>
      </c>
      <c r="V283" s="7" cm="1">
        <f t="array" ref="V283">_FV(A283,"Beta")</f>
        <v>1.5221</v>
      </c>
      <c r="W283" s="6" cm="1">
        <f t="array" ref="W283">_FV(A283,"Market cap",TRUE)</f>
        <v>13311980000</v>
      </c>
      <c r="X283" s="22" cm="1">
        <f t="array" ref="X283">_FV(A283,"Volume")</f>
        <v>8047737</v>
      </c>
      <c r="Y283" s="22" cm="1">
        <f t="array" ref="Y283">_FV(A283,"Volume average",TRUE)</f>
        <v>4846744</v>
      </c>
      <c r="Z283" s="22" cm="1">
        <f t="array" ref="Z283">_FV(A283,"Shares outstanding",TRUE)</f>
        <v>612890300</v>
      </c>
    </row>
    <row r="284" spans="1:26" x14ac:dyDescent="0.25">
      <c r="A284" s="3" t="e" vm="301">
        <v>#VALUE!</v>
      </c>
      <c r="B284" t="str" cm="1">
        <f t="array" ref="B284">_FV(A284,"Official name",TRUE)</f>
        <v>KINDER MORGAN, INC.</v>
      </c>
      <c r="C284" t="str" cm="1">
        <f t="array" ref="C284">"$"&amp;_FV(A284,"Ticker symbol",TRUE)</f>
        <v>$KMI</v>
      </c>
      <c r="D284" s="1" t="str" cm="1">
        <f t="array" ref="D284">_FV(A284,"Exchange abbreviation",TRUE)</f>
        <v>XNYS</v>
      </c>
      <c r="E284" s="1" t="str" cm="1">
        <f t="array" ref="E284">_FV(A284,"Industry")</f>
        <v>Oil &amp; Gas Related Equipment and Services</v>
      </c>
      <c r="F284" s="1" t="str" cm="1">
        <f t="array" ref="F284">_FV(A284,"Headquarters")</f>
        <v>1001 Louisiana St Ste 1000, HOUSTON, TX, 77002-5089 US</v>
      </c>
      <c r="G284" s="6" cm="1">
        <f t="array" ref="G284">_FV(A284,"Price")</f>
        <v>15.96</v>
      </c>
      <c r="H284" s="6" cm="1">
        <f t="array" ref="H284">_FV(A284,"Price (Extended hours)",TRUE)</f>
        <v>15.99</v>
      </c>
      <c r="I284" s="6" cm="1">
        <f t="array" ref="I284">_FV(A284,"Change")</f>
        <v>-0.2</v>
      </c>
      <c r="J284" s="15" cm="1">
        <f t="array" ref="J284">_FV(A284,"Change (%)",TRUE)</f>
        <v>-1.2376E-2</v>
      </c>
      <c r="K284" s="6" cm="1">
        <f t="array" ref="K284">_FV(A284,"Change (Extended hours)",TRUE)</f>
        <v>0.03</v>
      </c>
      <c r="L284" s="5" cm="1">
        <f t="array" ref="L284">_FV(A284,"Change % (Extended hours)",TRUE)</f>
        <v>1.8799999999999999E-3</v>
      </c>
      <c r="M284" s="6" cm="1">
        <f t="array" ref="M284">_FV(A284,"Open")</f>
        <v>16.13</v>
      </c>
      <c r="N284" s="6" cm="1">
        <f t="array" ref="N284">_FV(A284,"Previous close",TRUE)</f>
        <v>16.16</v>
      </c>
      <c r="O284" s="6" cm="1">
        <f t="array" ref="O284">_FV(A284,"Low")</f>
        <v>15.91</v>
      </c>
      <c r="P284" s="6">
        <f t="shared" si="8"/>
        <v>16.108800000000002</v>
      </c>
      <c r="Q284" s="6" cm="1">
        <f t="array" ref="Q284">_FV(A284,"High")</f>
        <v>16.307600000000001</v>
      </c>
      <c r="R284" s="6" cm="1">
        <f t="array" ref="R284">_FV(A284,"52 week low",TRUE)</f>
        <v>11.45</v>
      </c>
      <c r="S284" s="6">
        <f t="shared" si="9"/>
        <v>15.37</v>
      </c>
      <c r="T284" s="6" cm="1">
        <f t="array" ref="T284">_FV(A284,"52 week high",TRUE)</f>
        <v>19.29</v>
      </c>
      <c r="U284" s="1" cm="1">
        <f t="array" ref="U284">_FV(A284,"P/E",TRUE)</f>
        <v>21.549299999999999</v>
      </c>
      <c r="V284" s="7" cm="1">
        <f t="array" ref="V284">_FV(A284,"Beta")</f>
        <v>1.1176999999999999</v>
      </c>
      <c r="W284" s="6" cm="1">
        <f t="array" ref="W284">_FV(A284,"Market cap",TRUE)</f>
        <v>39042040000</v>
      </c>
      <c r="X284" s="22" cm="1">
        <f t="array" ref="X284">_FV(A284,"Volume")</f>
        <v>28651051</v>
      </c>
      <c r="Y284" s="22" cm="1">
        <f t="array" ref="Y284">_FV(A284,"Volume average",TRUE)</f>
        <v>11914555</v>
      </c>
      <c r="Z284" s="22" cm="1">
        <f t="array" ref="Z284">_FV(A284,"Shares outstanding",TRUE)</f>
        <v>2446243000</v>
      </c>
    </row>
    <row r="285" spans="1:26" x14ac:dyDescent="0.25">
      <c r="A285" s="3" t="e" vm="302">
        <v>#VALUE!</v>
      </c>
      <c r="B285" t="str" cm="1">
        <f t="array" ref="B285">_FV(A285,"Official name",TRUE)</f>
        <v>KLA Corporation</v>
      </c>
      <c r="C285" t="str" cm="1">
        <f t="array" ref="C285">"$"&amp;_FV(A285,"Ticker symbol",TRUE)</f>
        <v>$KLAC</v>
      </c>
      <c r="D285" s="1" t="str" cm="1">
        <f t="array" ref="D285">_FV(A285,"Exchange abbreviation",TRUE)</f>
        <v>XNAS</v>
      </c>
      <c r="E285" s="1" t="str" cm="1">
        <f t="array" ref="E285">_FV(A285,"Industry")</f>
        <v>Semiconductors &amp; Semiconductor Equipment</v>
      </c>
      <c r="F285" s="1" t="str" cm="1">
        <f t="array" ref="F285">_FV(A285,"Headquarters")</f>
        <v>1 Technology Dr, MILPITAS, CA, 95035-7916 US</v>
      </c>
      <c r="G285" s="6" cm="1">
        <f t="array" ref="G285">_FV(A285,"Price")</f>
        <v>369.81</v>
      </c>
      <c r="H285" s="6" cm="1">
        <f t="array" ref="H285">_FV(A285,"Price (Extended hours)",TRUE)</f>
        <v>369.75</v>
      </c>
      <c r="I285" s="6" cm="1">
        <f t="array" ref="I285">_FV(A285,"Change")</f>
        <v>-2.21</v>
      </c>
      <c r="J285" s="15" cm="1">
        <f t="array" ref="J285">_FV(A285,"Change (%)",TRUE)</f>
        <v>-5.9409999999999992E-3</v>
      </c>
      <c r="K285" s="6" cm="1">
        <f t="array" ref="K285">_FV(A285,"Change (Extended hours)",TRUE)</f>
        <v>-0.06</v>
      </c>
      <c r="L285" s="5" cm="1">
        <f t="array" ref="L285">_FV(A285,"Change % (Extended hours)",TRUE)</f>
        <v>-1.6219999999999999E-4</v>
      </c>
      <c r="M285" s="6" cm="1">
        <f t="array" ref="M285">_FV(A285,"Open")</f>
        <v>374.4</v>
      </c>
      <c r="N285" s="6" cm="1">
        <f t="array" ref="N285">_FV(A285,"Previous close",TRUE)</f>
        <v>372.02</v>
      </c>
      <c r="O285" s="6" cm="1">
        <f t="array" ref="O285">_FV(A285,"Low")</f>
        <v>366.61</v>
      </c>
      <c r="P285" s="6">
        <f t="shared" si="8"/>
        <v>370.60500000000002</v>
      </c>
      <c r="Q285" s="6" cm="1">
        <f t="array" ref="Q285">_FV(A285,"High")</f>
        <v>374.6</v>
      </c>
      <c r="R285" s="6" cm="1">
        <f t="array" ref="R285">_FV(A285,"52 week low",TRUE)</f>
        <v>174.7</v>
      </c>
      <c r="S285" s="6">
        <f t="shared" si="9"/>
        <v>274.64999999999998</v>
      </c>
      <c r="T285" s="6" cm="1">
        <f t="array" ref="T285">_FV(A285,"52 week high",TRUE)</f>
        <v>374.6</v>
      </c>
      <c r="U285" s="1" cm="1">
        <f t="array" ref="U285">_FV(A285,"P/E",TRUE)</f>
        <v>27.793099999999999</v>
      </c>
      <c r="V285" s="7" cm="1">
        <f t="array" ref="V285">_FV(A285,"Beta")</f>
        <v>1.1874</v>
      </c>
      <c r="W285" s="6" cm="1">
        <f t="array" ref="W285">_FV(A285,"Market cap",TRUE)</f>
        <v>56483730000</v>
      </c>
      <c r="X285" s="22" cm="1">
        <f t="array" ref="X285">_FV(A285,"Volume")</f>
        <v>2162812</v>
      </c>
      <c r="Y285" s="22" cm="1">
        <f t="array" ref="Y285">_FV(A285,"Volume average",TRUE)</f>
        <v>945417</v>
      </c>
      <c r="Z285" s="22" cm="1">
        <f t="array" ref="Z285">_FV(A285,"Shares outstanding",TRUE)</f>
        <v>152737200</v>
      </c>
    </row>
    <row r="286" spans="1:26" x14ac:dyDescent="0.25">
      <c r="A286" s="3" t="e" vm="303">
        <v>#VALUE!</v>
      </c>
      <c r="B286" t="str" cm="1">
        <f t="array" ref="B286">_FV(A286,"Official name",TRUE)</f>
        <v>KOHL'S CORPORATION</v>
      </c>
      <c r="C286" t="str" cm="1">
        <f t="array" ref="C286">"$"&amp;_FV(A286,"Ticker symbol",TRUE)</f>
        <v>$KSS</v>
      </c>
      <c r="D286" s="1" t="str" cm="1">
        <f t="array" ref="D286">_FV(A286,"Exchange abbreviation",TRUE)</f>
        <v>XNYS</v>
      </c>
      <c r="E286" s="1" t="str" cm="1">
        <f t="array" ref="E286">_FV(A286,"Industry")</f>
        <v>Diversified Retail</v>
      </c>
      <c r="F286" s="1" t="str" cm="1">
        <f t="array" ref="F286">_FV(A286,"Headquarters")</f>
        <v>N56W17000 Ridgewood Dr, MENOMONEE FALLS, WI, 53051-5660 US</v>
      </c>
      <c r="G286" s="6" cm="1">
        <f t="array" ref="G286">_FV(A286,"Price")</f>
        <v>53.26</v>
      </c>
      <c r="H286" s="6" cm="1">
        <f t="array" ref="H286">_FV(A286,"Price (Extended hours)",TRUE)</f>
        <v>53.05</v>
      </c>
      <c r="I286" s="6" cm="1">
        <f t="array" ref="I286">_FV(A286,"Change")</f>
        <v>-0.08</v>
      </c>
      <c r="J286" s="15" cm="1">
        <f t="array" ref="J286">_FV(A286,"Change (%)",TRUE)</f>
        <v>-1.5E-3</v>
      </c>
      <c r="K286" s="6" cm="1">
        <f t="array" ref="K286">_FV(A286,"Change (Extended hours)",TRUE)</f>
        <v>-0.21</v>
      </c>
      <c r="L286" s="5" cm="1">
        <f t="array" ref="L286">_FV(A286,"Change % (Extended hours)",TRUE)</f>
        <v>-3.9429999999999995E-3</v>
      </c>
      <c r="M286" s="6" cm="1">
        <f t="array" ref="M286">_FV(A286,"Open")</f>
        <v>53.52</v>
      </c>
      <c r="N286" s="6" cm="1">
        <f t="array" ref="N286">_FV(A286,"Previous close",TRUE)</f>
        <v>53.34</v>
      </c>
      <c r="O286" s="6" cm="1">
        <f t="array" ref="O286">_FV(A286,"Low")</f>
        <v>52.6</v>
      </c>
      <c r="P286" s="6">
        <f t="shared" si="8"/>
        <v>53.46</v>
      </c>
      <c r="Q286" s="6" cm="1">
        <f t="array" ref="Q286">_FV(A286,"High")</f>
        <v>54.32</v>
      </c>
      <c r="R286" s="6" cm="1">
        <f t="array" ref="R286">_FV(A286,"52 week low",TRUE)</f>
        <v>18.28</v>
      </c>
      <c r="S286" s="6">
        <f t="shared" si="9"/>
        <v>41.54</v>
      </c>
      <c r="T286" s="6" cm="1">
        <f t="array" ref="T286">_FV(A286,"52 week high",TRUE)</f>
        <v>64.8</v>
      </c>
      <c r="U286" s="1" cm="1">
        <f t="array" ref="U286">_FV(A286,"P/E",TRUE)</f>
        <v>11.3018</v>
      </c>
      <c r="V286" s="7" cm="1">
        <f t="array" ref="V286">_FV(A286,"Beta")</f>
        <v>2.1947000000000001</v>
      </c>
      <c r="W286" s="6" cm="1">
        <f t="array" ref="W286">_FV(A286,"Market cap",TRUE)</f>
        <v>8017453000</v>
      </c>
      <c r="X286" s="22" cm="1">
        <f t="array" ref="X286">_FV(A286,"Volume")</f>
        <v>3702790</v>
      </c>
      <c r="Y286" s="22" cm="1">
        <f t="array" ref="Y286">_FV(A286,"Volume average",TRUE)</f>
        <v>3511699</v>
      </c>
      <c r="Z286" s="22" cm="1">
        <f t="array" ref="Z286">_FV(A286,"Shares outstanding",TRUE)</f>
        <v>150534200</v>
      </c>
    </row>
    <row r="287" spans="1:26" x14ac:dyDescent="0.25">
      <c r="A287" s="3" t="e" vm="304">
        <v>#VALUE!</v>
      </c>
      <c r="B287" t="str" cm="1">
        <f t="array" ref="B287">_FV(A287,"Official name",TRUE)</f>
        <v>THE KRAFT HEINZ COMPANY</v>
      </c>
      <c r="C287" t="str" cm="1">
        <f t="array" ref="C287">"$"&amp;_FV(A287,"Ticker symbol",TRUE)</f>
        <v>$KHC</v>
      </c>
      <c r="D287" s="1" t="str" cm="1">
        <f t="array" ref="D287">_FV(A287,"Exchange abbreviation",TRUE)</f>
        <v>XNAS</v>
      </c>
      <c r="E287" s="1" t="str" cm="1">
        <f t="array" ref="E287">_FV(A287,"Industry")</f>
        <v>Food &amp; Tobacco</v>
      </c>
      <c r="F287" s="1" t="str" cm="1">
        <f t="array" ref="F287">_FV(A287,"Headquarters")</f>
        <v>1 Ppg Pl, PITTSBURGH, PA, 15222-5415 US</v>
      </c>
      <c r="G287" s="6" cm="1">
        <f t="array" ref="G287">_FV(A287,"Price")</f>
        <v>36.549999999999997</v>
      </c>
      <c r="H287" s="6" cm="1">
        <f t="array" ref="H287">_FV(A287,"Price (Extended hours)",TRUE)</f>
        <v>36.5</v>
      </c>
      <c r="I287" s="6" cm="1">
        <f t="array" ref="I287">_FV(A287,"Change")</f>
        <v>0.01</v>
      </c>
      <c r="J287" s="15" cm="1">
        <f t="array" ref="J287">_FV(A287,"Change (%)",TRUE)</f>
        <v>2.7369999999999998E-4</v>
      </c>
      <c r="K287" s="6" cm="1">
        <f t="array" ref="K287">_FV(A287,"Change (Extended hours)",TRUE)</f>
        <v>-0.05</v>
      </c>
      <c r="L287" s="5" cm="1">
        <f t="array" ref="L287">_FV(A287,"Change % (Extended hours)",TRUE)</f>
        <v>-1.3680000000000001E-3</v>
      </c>
      <c r="M287" s="6" cm="1">
        <f t="array" ref="M287">_FV(A287,"Open")</f>
        <v>36.46</v>
      </c>
      <c r="N287" s="6" cm="1">
        <f t="array" ref="N287">_FV(A287,"Previous close",TRUE)</f>
        <v>36.54</v>
      </c>
      <c r="O287" s="6" cm="1">
        <f t="array" ref="O287">_FV(A287,"Low")</f>
        <v>36.18</v>
      </c>
      <c r="P287" s="6">
        <f t="shared" si="8"/>
        <v>36.489999999999995</v>
      </c>
      <c r="Q287" s="6" cm="1">
        <f t="array" ref="Q287">_FV(A287,"High")</f>
        <v>36.799999999999997</v>
      </c>
      <c r="R287" s="6" cm="1">
        <f t="array" ref="R287">_FV(A287,"52 week low",TRUE)</f>
        <v>28.562000000000001</v>
      </c>
      <c r="S287" s="6">
        <f t="shared" si="9"/>
        <v>36.756</v>
      </c>
      <c r="T287" s="6" cm="1">
        <f t="array" ref="T287">_FV(A287,"52 week high",TRUE)</f>
        <v>44.95</v>
      </c>
      <c r="U287" s="1" cm="1">
        <f t="array" ref="U287">_FV(A287,"P/E",TRUE)</f>
        <v>21.699400000000001</v>
      </c>
      <c r="V287" s="7" cm="1">
        <f t="array" ref="V287">_FV(A287,"Beta")</f>
        <v>1.1248</v>
      </c>
      <c r="W287" s="6" cm="1">
        <f t="array" ref="W287">_FV(A287,"Market cap",TRUE)</f>
        <v>44714800000</v>
      </c>
      <c r="X287" s="22" cm="1">
        <f t="array" ref="X287">_FV(A287,"Volume")</f>
        <v>11785212</v>
      </c>
      <c r="Y287" s="22" cm="1">
        <f t="array" ref="Y287">_FV(A287,"Volume average",TRUE)</f>
        <v>4982406</v>
      </c>
      <c r="Z287" s="22" cm="1">
        <f t="array" ref="Z287">_FV(A287,"Shares outstanding",TRUE)</f>
        <v>1223387000</v>
      </c>
    </row>
    <row r="288" spans="1:26" x14ac:dyDescent="0.25">
      <c r="A288" s="3" t="e" vm="305">
        <v>#VALUE!</v>
      </c>
      <c r="B288" t="str" cm="1">
        <f t="array" ref="B288">_FV(A288,"Official name",TRUE)</f>
        <v>THE KROGER CO.</v>
      </c>
      <c r="C288" t="str" cm="1">
        <f t="array" ref="C288">"$"&amp;_FV(A288,"Ticker symbol",TRUE)</f>
        <v>$KR</v>
      </c>
      <c r="D288" s="1" t="str" cm="1">
        <f t="array" ref="D288">_FV(A288,"Exchange abbreviation",TRUE)</f>
        <v>XNYS</v>
      </c>
      <c r="E288" s="1" t="str" cm="1">
        <f t="array" ref="E288">_FV(A288,"Industry")</f>
        <v>Food &amp; Drug Retailing</v>
      </c>
      <c r="F288" s="1" t="str" cm="1">
        <f t="array" ref="F288">_FV(A288,"Headquarters")</f>
        <v>1014 Vine St, CINCINNATI, OH, 45202-1141 US</v>
      </c>
      <c r="G288" s="6" cm="1">
        <f t="array" ref="G288">_FV(A288,"Price")</f>
        <v>40.94</v>
      </c>
      <c r="H288" s="6" cm="1">
        <f t="array" ref="H288">_FV(A288,"Price (Extended hours)",TRUE)</f>
        <v>40.86</v>
      </c>
      <c r="I288" s="6" cm="1">
        <f t="array" ref="I288">_FV(A288,"Change")</f>
        <v>7.0000000000000007E-2</v>
      </c>
      <c r="J288" s="15" cm="1">
        <f t="array" ref="J288">_FV(A288,"Change (%)",TRUE)</f>
        <v>1.7130000000000001E-3</v>
      </c>
      <c r="K288" s="6" cm="1">
        <f t="array" ref="K288">_FV(A288,"Change (Extended hours)",TRUE)</f>
        <v>-0.08</v>
      </c>
      <c r="L288" s="5" cm="1">
        <f t="array" ref="L288">_FV(A288,"Change % (Extended hours)",TRUE)</f>
        <v>-1.954E-3</v>
      </c>
      <c r="M288" s="6" cm="1">
        <f t="array" ref="M288">_FV(A288,"Open")</f>
        <v>40.75</v>
      </c>
      <c r="N288" s="6" cm="1">
        <f t="array" ref="N288">_FV(A288,"Previous close",TRUE)</f>
        <v>40.869999999999997</v>
      </c>
      <c r="O288" s="6" cm="1">
        <f t="array" ref="O288">_FV(A288,"Low")</f>
        <v>40.65</v>
      </c>
      <c r="P288" s="6">
        <f t="shared" si="8"/>
        <v>41.028649999999999</v>
      </c>
      <c r="Q288" s="6" cm="1">
        <f t="array" ref="Q288">_FV(A288,"High")</f>
        <v>41.407299999999999</v>
      </c>
      <c r="R288" s="6" cm="1">
        <f t="array" ref="R288">_FV(A288,"52 week low",TRUE)</f>
        <v>30.35</v>
      </c>
      <c r="S288" s="6">
        <f t="shared" si="9"/>
        <v>39.17</v>
      </c>
      <c r="T288" s="6" cm="1">
        <f t="array" ref="T288">_FV(A288,"52 week high",TRUE)</f>
        <v>47.99</v>
      </c>
      <c r="U288" s="1" cm="1">
        <f t="array" ref="U288">_FV(A288,"P/E",TRUE)</f>
        <v>26.738600000000002</v>
      </c>
      <c r="V288" s="7" cm="1">
        <f t="array" ref="V288">_FV(A288,"Beta")</f>
        <v>0.40600000000000003</v>
      </c>
      <c r="W288" s="6" cm="1">
        <f t="array" ref="W288">_FV(A288,"Market cap",TRUE)</f>
        <v>30591930000</v>
      </c>
      <c r="X288" s="22" cm="1">
        <f t="array" ref="X288">_FV(A288,"Volume")</f>
        <v>26090715</v>
      </c>
      <c r="Y288" s="22" cm="1">
        <f t="array" ref="Y288">_FV(A288,"Volume average",TRUE)</f>
        <v>8729041</v>
      </c>
      <c r="Z288" s="22" cm="1">
        <f t="array" ref="Z288">_FV(A288,"Shares outstanding",TRUE)</f>
        <v>747238100</v>
      </c>
    </row>
    <row r="289" spans="1:26" x14ac:dyDescent="0.25">
      <c r="A289" s="3" t="e" vm="306">
        <v>#VALUE!</v>
      </c>
      <c r="B289" t="str" cm="1">
        <f t="array" ref="B289">_FV(A289,"Official name",TRUE)</f>
        <v>LB Group Co., Ltd.</v>
      </c>
      <c r="C289" t="str" cm="1">
        <f t="array" ref="C289">"$"&amp;_FV(A289,"Ticker symbol",TRUE)</f>
        <v>$002601</v>
      </c>
      <c r="D289" s="1" t="str" cm="1">
        <f t="array" ref="D289">_FV(A289,"Exchange abbreviation",TRUE)</f>
        <v>XSHE</v>
      </c>
      <c r="E289" s="1" t="str" cm="1">
        <f t="array" ref="E289">_FV(A289,"Industry")</f>
        <v>Chemicals</v>
      </c>
      <c r="F289" s="1" t="str" cm="1">
        <f t="array" ref="F289">_FV(A289,"Headquarters")</f>
        <v>Fengfeng Office, Zhongzhan District, JIAOZUO, HENAN, 454191 CN</v>
      </c>
      <c r="G289" s="6" cm="1">
        <f t="array" ref="G289">_FV(A289,"Price")</f>
        <v>35.04</v>
      </c>
      <c r="H289" s="6" t="e" cm="1" vm="19">
        <f t="array" ref="H289">_FV(A289,"Price (Extended hours)",TRUE)</f>
        <v>#VALUE!</v>
      </c>
      <c r="I289" s="6" cm="1">
        <f t="array" ref="I289">_FV(A289,"Change")</f>
        <v>-1.42</v>
      </c>
      <c r="J289" s="15" cm="1">
        <f t="array" ref="J289">_FV(A289,"Change (%)",TRUE)</f>
        <v>-3.8946999999999996E-2</v>
      </c>
      <c r="K289" s="6" t="e" cm="1" vm="20">
        <f t="array" ref="K289">_FV(A289,"Change (Extended hours)",TRUE)</f>
        <v>#VALUE!</v>
      </c>
      <c r="L289" s="5" t="e" cm="1" vm="21">
        <f t="array" ref="L289">_FV(A289,"Change % (Extended hours)",TRUE)</f>
        <v>#VALUE!</v>
      </c>
      <c r="M289" s="6" cm="1">
        <f t="array" ref="M289">_FV(A289,"Open")</f>
        <v>35.9</v>
      </c>
      <c r="N289" s="6" cm="1">
        <f t="array" ref="N289">_FV(A289,"Previous close",TRUE)</f>
        <v>36.46</v>
      </c>
      <c r="O289" s="6" cm="1">
        <f t="array" ref="O289">_FV(A289,"Low")</f>
        <v>34</v>
      </c>
      <c r="P289" s="6">
        <f t="shared" si="8"/>
        <v>35.225000000000001</v>
      </c>
      <c r="Q289" s="6" cm="1">
        <f t="array" ref="Q289">_FV(A289,"High")</f>
        <v>36.450000000000003</v>
      </c>
      <c r="R289" s="6" cm="1">
        <f t="array" ref="R289">_FV(A289,"52 week low",TRUE)</f>
        <v>23.01</v>
      </c>
      <c r="S289" s="6">
        <f t="shared" si="9"/>
        <v>37.344999999999999</v>
      </c>
      <c r="T289" s="6" cm="1">
        <f t="array" ref="T289">_FV(A289,"52 week high",TRUE)</f>
        <v>51.68</v>
      </c>
      <c r="U289" s="1" cm="1">
        <f t="array" ref="U289">_FV(A289,"P/E",TRUE)</f>
        <v>21.145</v>
      </c>
      <c r="V289" s="7" cm="1">
        <f t="array" ref="V289">_FV(A289,"Beta")</f>
        <v>1.1005</v>
      </c>
      <c r="W289" s="6" cm="1">
        <f t="array" ref="W289">_FV(A289,"Market cap",TRUE)</f>
        <v>83348610000</v>
      </c>
      <c r="X289" s="22" cm="1">
        <f t="array" ref="X289">_FV(A289,"Volume")</f>
        <v>54788089</v>
      </c>
      <c r="Y289" s="22" t="e" cm="1" vm="23">
        <f t="array" ref="Y289">_FV(A289,"Volume average",TRUE)</f>
        <v>#VALUE!</v>
      </c>
      <c r="Z289" s="22" cm="1">
        <f t="array" ref="Z289">_FV(A289,"Shares outstanding",TRUE)</f>
        <v>2378670000</v>
      </c>
    </row>
    <row r="290" spans="1:26" x14ac:dyDescent="0.25">
      <c r="A290" s="3" t="e" vm="307">
        <v>#VALUE!</v>
      </c>
      <c r="B290" t="str" cm="1">
        <f t="array" ref="B290">_FV(A290,"Official name",TRUE)</f>
        <v>L3HARRIS TECHNOLOGIES, INC.</v>
      </c>
      <c r="C290" t="str" cm="1">
        <f t="array" ref="C290">"$"&amp;_FV(A290,"Ticker symbol",TRUE)</f>
        <v>$LHX</v>
      </c>
      <c r="D290" s="1" t="str" cm="1">
        <f t="array" ref="D290">_FV(A290,"Exchange abbreviation",TRUE)</f>
        <v>XNYS</v>
      </c>
      <c r="E290" s="1" t="str" cm="1">
        <f t="array" ref="E290">_FV(A290,"Industry")</f>
        <v>Aerospace &amp; Defense</v>
      </c>
      <c r="F290" s="1" t="str" cm="1">
        <f t="array" ref="F290">_FV(A290,"Headquarters")</f>
        <v>1025 W Nasa Blvd, MELBOURNE, FL, 32919-0001 US</v>
      </c>
      <c r="G290" s="6" cm="1">
        <f t="array" ref="G290">_FV(A290,"Price")</f>
        <v>222.46</v>
      </c>
      <c r="H290" s="6" cm="1">
        <f t="array" ref="H290">_FV(A290,"Price (Extended hours)",TRUE)</f>
        <v>222.18010000000001</v>
      </c>
      <c r="I290" s="6" cm="1">
        <f t="array" ref="I290">_FV(A290,"Change")</f>
        <v>1.43</v>
      </c>
      <c r="J290" s="15" cm="1">
        <f t="array" ref="J290">_FV(A290,"Change (%)",TRUE)</f>
        <v>6.4700000000000001E-3</v>
      </c>
      <c r="K290" s="6" cm="1">
        <f t="array" ref="K290">_FV(A290,"Change (Extended hours)",TRUE)</f>
        <v>-0.27989999999999998</v>
      </c>
      <c r="L290" s="5" cm="1">
        <f t="array" ref="L290">_FV(A290,"Change % (Extended hours)",TRUE)</f>
        <v>-1.258E-3</v>
      </c>
      <c r="M290" s="6" cm="1">
        <f t="array" ref="M290">_FV(A290,"Open")</f>
        <v>221</v>
      </c>
      <c r="N290" s="6" cm="1">
        <f t="array" ref="N290">_FV(A290,"Previous close",TRUE)</f>
        <v>221.03</v>
      </c>
      <c r="O290" s="6" cm="1">
        <f t="array" ref="O290">_FV(A290,"Low")</f>
        <v>220.67</v>
      </c>
      <c r="P290" s="6">
        <f t="shared" si="8"/>
        <v>222.14449999999999</v>
      </c>
      <c r="Q290" s="6" cm="1">
        <f t="array" ref="Q290">_FV(A290,"High")</f>
        <v>223.619</v>
      </c>
      <c r="R290" s="6" cm="1">
        <f t="array" ref="R290">_FV(A290,"52 week low",TRUE)</f>
        <v>158.09</v>
      </c>
      <c r="S290" s="6">
        <f t="shared" si="9"/>
        <v>196.595</v>
      </c>
      <c r="T290" s="6" cm="1">
        <f t="array" ref="T290">_FV(A290,"52 week high",TRUE)</f>
        <v>235.1</v>
      </c>
      <c r="U290" s="1" cm="1">
        <f t="array" ref="U290">_FV(A290,"P/E",TRUE)</f>
        <v>30.8826</v>
      </c>
      <c r="V290" s="7" cm="1">
        <f t="array" ref="V290">_FV(A290,"Beta")</f>
        <v>0.89359999999999995</v>
      </c>
      <c r="W290" s="6" cm="1">
        <f t="array" ref="W290">_FV(A290,"Market cap",TRUE)</f>
        <v>44701930000</v>
      </c>
      <c r="X290" s="22" cm="1">
        <f t="array" ref="X290">_FV(A290,"Volume")</f>
        <v>2384077</v>
      </c>
      <c r="Y290" s="22" cm="1">
        <f t="array" ref="Y290">_FV(A290,"Volume average",TRUE)</f>
        <v>1006231</v>
      </c>
      <c r="Z290" s="22" cm="1">
        <f t="array" ref="Z290">_FV(A290,"Shares outstanding",TRUE)</f>
        <v>200943700</v>
      </c>
    </row>
    <row r="291" spans="1:26" x14ac:dyDescent="0.25">
      <c r="A291" s="3" t="e" vm="308">
        <v>#VALUE!</v>
      </c>
      <c r="B291" t="str" cm="1">
        <f t="array" ref="B291">_FV(A291,"Official name",TRUE)</f>
        <v>LABORATORY CORPORATION OF AMERICA HOLDINGS</v>
      </c>
      <c r="C291" t="str" cm="1">
        <f t="array" ref="C291">"$"&amp;_FV(A291,"Ticker symbol",TRUE)</f>
        <v>$LH</v>
      </c>
      <c r="D291" s="1" t="str" cm="1">
        <f t="array" ref="D291">_FV(A291,"Exchange abbreviation",TRUE)</f>
        <v>XNYS</v>
      </c>
      <c r="E291" s="1" t="str" cm="1">
        <f t="array" ref="E291">_FV(A291,"Industry")</f>
        <v>Healthcare Providers &amp; Services</v>
      </c>
      <c r="F291" s="1" t="str" cm="1">
        <f t="array" ref="F291">_FV(A291,"Headquarters")</f>
        <v>358 S MAIN ST, BURLINGTON, NC, 27215-5837 US</v>
      </c>
      <c r="G291" s="6" cm="1">
        <f t="array" ref="G291">_FV(A291,"Price")</f>
        <v>295.93</v>
      </c>
      <c r="H291" s="6" cm="1">
        <f t="array" ref="H291">_FV(A291,"Price (Extended hours)",TRUE)</f>
        <v>294.2</v>
      </c>
      <c r="I291" s="6" cm="1">
        <f t="array" ref="I291">_FV(A291,"Change")</f>
        <v>-0.9</v>
      </c>
      <c r="J291" s="15" cm="1">
        <f t="array" ref="J291">_FV(A291,"Change (%)",TRUE)</f>
        <v>-3.0320000000000004E-3</v>
      </c>
      <c r="K291" s="6" cm="1">
        <f t="array" ref="K291">_FV(A291,"Change (Extended hours)",TRUE)</f>
        <v>-1.73</v>
      </c>
      <c r="L291" s="5" cm="1">
        <f t="array" ref="L291">_FV(A291,"Change % (Extended hours)",TRUE)</f>
        <v>-5.8460000000000005E-3</v>
      </c>
      <c r="M291" s="6" cm="1">
        <f t="array" ref="M291">_FV(A291,"Open")</f>
        <v>294.8</v>
      </c>
      <c r="N291" s="6" cm="1">
        <f t="array" ref="N291">_FV(A291,"Previous close",TRUE)</f>
        <v>296.83</v>
      </c>
      <c r="O291" s="6" cm="1">
        <f t="array" ref="O291">_FV(A291,"Low")</f>
        <v>293.58</v>
      </c>
      <c r="P291" s="6">
        <f t="shared" si="8"/>
        <v>295.76</v>
      </c>
      <c r="Q291" s="6" cm="1">
        <f t="array" ref="Q291">_FV(A291,"High")</f>
        <v>297.94</v>
      </c>
      <c r="R291" s="6" cm="1">
        <f t="array" ref="R291">_FV(A291,"52 week low",TRUE)</f>
        <v>176.49</v>
      </c>
      <c r="S291" s="6">
        <f t="shared" si="9"/>
        <v>243.04580000000001</v>
      </c>
      <c r="T291" s="6" cm="1">
        <f t="array" ref="T291">_FV(A291,"52 week high",TRUE)</f>
        <v>309.60160000000002</v>
      </c>
      <c r="U291" s="1" cm="1">
        <f t="array" ref="U291">_FV(A291,"P/E",TRUE)</f>
        <v>10.1347</v>
      </c>
      <c r="V291" s="7" cm="1">
        <f t="array" ref="V291">_FV(A291,"Beta")</f>
        <v>1.0435000000000001</v>
      </c>
      <c r="W291" s="6" cm="1">
        <f t="array" ref="W291">_FV(A291,"Market cap",TRUE)</f>
        <v>28527650000</v>
      </c>
      <c r="X291" s="22" cm="1">
        <f t="array" ref="X291">_FV(A291,"Volume")</f>
        <v>1145283</v>
      </c>
      <c r="Y291" s="22" cm="1">
        <f t="array" ref="Y291">_FV(A291,"Volume average",TRUE)</f>
        <v>512652</v>
      </c>
      <c r="Z291" s="22" cm="1">
        <f t="array" ref="Z291">_FV(A291,"Shares outstanding",TRUE)</f>
        <v>96400000</v>
      </c>
    </row>
    <row r="292" spans="1:26" x14ac:dyDescent="0.25">
      <c r="A292" s="3" t="e" vm="309">
        <v>#VALUE!</v>
      </c>
      <c r="B292" t="str" cm="1">
        <f t="array" ref="B292">_FV(A292,"Official name",TRUE)</f>
        <v>LAM RESEARCH CORPORATION</v>
      </c>
      <c r="C292" t="str" cm="1">
        <f t="array" ref="C292">"$"&amp;_FV(A292,"Ticker symbol",TRUE)</f>
        <v>$LRCX</v>
      </c>
      <c r="D292" s="1" t="str" cm="1">
        <f t="array" ref="D292">_FV(A292,"Exchange abbreviation",TRUE)</f>
        <v>XNAS</v>
      </c>
      <c r="E292" s="1" t="str" cm="1">
        <f t="array" ref="E292">_FV(A292,"Industry")</f>
        <v>Semiconductors &amp; Semiconductor Equipment</v>
      </c>
      <c r="F292" s="1" t="str" cm="1">
        <f t="array" ref="F292">_FV(A292,"Headquarters")</f>
        <v>4650 Cushing Pkwy, FREMONT, CA, 94538-6401 US</v>
      </c>
      <c r="G292" s="6" cm="1">
        <f t="array" ref="G292">_FV(A292,"Price")</f>
        <v>608.98</v>
      </c>
      <c r="H292" s="6" cm="1">
        <f t="array" ref="H292">_FV(A292,"Price (Extended hours)",TRUE)</f>
        <v>607.99</v>
      </c>
      <c r="I292" s="6" cm="1">
        <f t="array" ref="I292">_FV(A292,"Change")</f>
        <v>-6.87</v>
      </c>
      <c r="J292" s="15" cm="1">
        <f t="array" ref="J292">_FV(A292,"Change (%)",TRUE)</f>
        <v>-1.1155E-2</v>
      </c>
      <c r="K292" s="6" cm="1">
        <f t="array" ref="K292">_FV(A292,"Change (Extended hours)",TRUE)</f>
        <v>-0.99</v>
      </c>
      <c r="L292" s="5" cm="1">
        <f t="array" ref="L292">_FV(A292,"Change % (Extended hours)",TRUE)</f>
        <v>-1.6259999999999998E-3</v>
      </c>
      <c r="M292" s="6" cm="1">
        <f t="array" ref="M292">_FV(A292,"Open")</f>
        <v>614.95000000000005</v>
      </c>
      <c r="N292" s="6" cm="1">
        <f t="array" ref="N292">_FV(A292,"Previous close",TRUE)</f>
        <v>615.85</v>
      </c>
      <c r="O292" s="6" cm="1">
        <f t="array" ref="O292">_FV(A292,"Low")</f>
        <v>603.64</v>
      </c>
      <c r="P292" s="6">
        <f t="shared" si="8"/>
        <v>609.93499999999995</v>
      </c>
      <c r="Q292" s="6" cm="1">
        <f t="array" ref="Q292">_FV(A292,"High")</f>
        <v>616.23</v>
      </c>
      <c r="R292" s="6" cm="1">
        <f t="array" ref="R292">_FV(A292,"52 week low",TRUE)</f>
        <v>296.17</v>
      </c>
      <c r="S292" s="6">
        <f t="shared" si="9"/>
        <v>484.98500000000001</v>
      </c>
      <c r="T292" s="6" cm="1">
        <f t="array" ref="T292">_FV(A292,"52 week high",TRUE)</f>
        <v>673.8</v>
      </c>
      <c r="U292" s="1" cm="1">
        <f t="array" ref="U292">_FV(A292,"P/E",TRUE)</f>
        <v>22.866299999999999</v>
      </c>
      <c r="V292" s="7" cm="1">
        <f t="array" ref="V292">_FV(A292,"Beta")</f>
        <v>1.2544</v>
      </c>
      <c r="W292" s="6" cm="1">
        <f t="array" ref="W292">_FV(A292,"Market cap",TRUE)</f>
        <v>86446950000</v>
      </c>
      <c r="X292" s="22" cm="1">
        <f t="array" ref="X292">_FV(A292,"Volume")</f>
        <v>2014187</v>
      </c>
      <c r="Y292" s="22" cm="1">
        <f t="array" ref="Y292">_FV(A292,"Volume average",TRUE)</f>
        <v>1314784</v>
      </c>
      <c r="Z292" s="22" cm="1">
        <f t="array" ref="Z292">_FV(A292,"Shares outstanding",TRUE)</f>
        <v>141953700</v>
      </c>
    </row>
    <row r="293" spans="1:26" x14ac:dyDescent="0.25">
      <c r="A293" s="3" t="e" vm="310">
        <v>#VALUE!</v>
      </c>
      <c r="B293" t="str" cm="1">
        <f t="array" ref="B293">_FV(A293,"Official name",TRUE)</f>
        <v>LAMB WESTON HOLDINGS, INC.</v>
      </c>
      <c r="C293" t="str" cm="1">
        <f t="array" ref="C293">"$"&amp;_FV(A293,"Ticker symbol",TRUE)</f>
        <v>$LW</v>
      </c>
      <c r="D293" s="1" t="str" cm="1">
        <f t="array" ref="D293">_FV(A293,"Exchange abbreviation",TRUE)</f>
        <v>XNYS</v>
      </c>
      <c r="E293" s="1" t="str" cm="1">
        <f t="array" ref="E293">_FV(A293,"Industry")</f>
        <v>Food &amp; Tobacco</v>
      </c>
      <c r="F293" s="1" t="str" cm="1">
        <f t="array" ref="F293">_FV(A293,"Headquarters")</f>
        <v>599 S Rivershore Ln, EAGLE, ID, 83616-4979 US</v>
      </c>
      <c r="G293" s="6" cm="1">
        <f t="array" ref="G293">_FV(A293,"Price")</f>
        <v>61.57</v>
      </c>
      <c r="H293" s="6" cm="1">
        <f t="array" ref="H293">_FV(A293,"Price (Extended hours)",TRUE)</f>
        <v>61.64</v>
      </c>
      <c r="I293" s="6" cm="1">
        <f t="array" ref="I293">_FV(A293,"Change")</f>
        <v>-0.3</v>
      </c>
      <c r="J293" s="15" cm="1">
        <f t="array" ref="J293">_FV(A293,"Change (%)",TRUE)</f>
        <v>-4.849E-3</v>
      </c>
      <c r="K293" s="6" cm="1">
        <f t="array" ref="K293">_FV(A293,"Change (Extended hours)",TRUE)</f>
        <v>7.0000000000000007E-2</v>
      </c>
      <c r="L293" s="5" cm="1">
        <f t="array" ref="L293">_FV(A293,"Change % (Extended hours)",TRUE)</f>
        <v>1.137E-3</v>
      </c>
      <c r="M293" s="6" cm="1">
        <f t="array" ref="M293">_FV(A293,"Open")</f>
        <v>61.81</v>
      </c>
      <c r="N293" s="6" cm="1">
        <f t="array" ref="N293">_FV(A293,"Previous close",TRUE)</f>
        <v>61.87</v>
      </c>
      <c r="O293" s="6" cm="1">
        <f t="array" ref="O293">_FV(A293,"Low")</f>
        <v>61.32</v>
      </c>
      <c r="P293" s="6">
        <f t="shared" si="8"/>
        <v>61.72</v>
      </c>
      <c r="Q293" s="6" cm="1">
        <f t="array" ref="Q293">_FV(A293,"High")</f>
        <v>62.12</v>
      </c>
      <c r="R293" s="6" cm="1">
        <f t="array" ref="R293">_FV(A293,"52 week low",TRUE)</f>
        <v>60.34</v>
      </c>
      <c r="S293" s="6">
        <f t="shared" si="9"/>
        <v>73.375</v>
      </c>
      <c r="T293" s="6" cm="1">
        <f t="array" ref="T293">_FV(A293,"52 week high",TRUE)</f>
        <v>86.41</v>
      </c>
      <c r="U293" s="1" cm="1">
        <f t="array" ref="U293">_FV(A293,"P/E",TRUE)</f>
        <v>28.6417</v>
      </c>
      <c r="V293" s="7" cm="1">
        <f t="array" ref="V293">_FV(A293,"Beta")</f>
        <v>0.75580000000000003</v>
      </c>
      <c r="W293" s="6" cm="1">
        <f t="array" ref="W293">_FV(A293,"Market cap",TRUE)</f>
        <v>8934975000</v>
      </c>
      <c r="X293" s="22" cm="1">
        <f t="array" ref="X293">_FV(A293,"Volume")</f>
        <v>1748789</v>
      </c>
      <c r="Y293" s="22" cm="1">
        <f t="array" ref="Y293">_FV(A293,"Volume average",TRUE)</f>
        <v>993565</v>
      </c>
      <c r="Z293" s="22" cm="1">
        <f t="array" ref="Z293">_FV(A293,"Shares outstanding",TRUE)</f>
        <v>145119000</v>
      </c>
    </row>
    <row r="294" spans="1:26" x14ac:dyDescent="0.25">
      <c r="A294" s="3" t="e" vm="311">
        <v>#VALUE!</v>
      </c>
      <c r="B294" t="str" cm="1">
        <f t="array" ref="B294">_FV(A294,"Official name",TRUE)</f>
        <v>LAS VEGAS SANDS CORP.</v>
      </c>
      <c r="C294" t="str" cm="1">
        <f t="array" ref="C294">"$"&amp;_FV(A294,"Ticker symbol",TRUE)</f>
        <v>$LVS</v>
      </c>
      <c r="D294" s="1" t="str" cm="1">
        <f t="array" ref="D294">_FV(A294,"Exchange abbreviation",TRUE)</f>
        <v>XNYS</v>
      </c>
      <c r="E294" s="1" t="str" cm="1">
        <f t="array" ref="E294">_FV(A294,"Industry")</f>
        <v>Hotels &amp; Entertainment Services</v>
      </c>
      <c r="F294" s="1" t="str" cm="1">
        <f t="array" ref="F294">_FV(A294,"Headquarters")</f>
        <v>3355 Las Vegas Blvd S Rm 1A, LAS VEGAS, NV, 89109-8941 US</v>
      </c>
      <c r="G294" s="6" cm="1">
        <f t="array" ref="G294">_FV(A294,"Price")</f>
        <v>38.17</v>
      </c>
      <c r="H294" s="6" cm="1">
        <f t="array" ref="H294">_FV(A294,"Price (Extended hours)",TRUE)</f>
        <v>37.92</v>
      </c>
      <c r="I294" s="6" cm="1">
        <f t="array" ref="I294">_FV(A294,"Change")</f>
        <v>0.65</v>
      </c>
      <c r="J294" s="15" cm="1">
        <f t="array" ref="J294">_FV(A294,"Change (%)",TRUE)</f>
        <v>1.7323999999999999E-2</v>
      </c>
      <c r="K294" s="6" cm="1">
        <f t="array" ref="K294">_FV(A294,"Change (Extended hours)",TRUE)</f>
        <v>-0.25</v>
      </c>
      <c r="L294" s="5" cm="1">
        <f t="array" ref="L294">_FV(A294,"Change % (Extended hours)",TRUE)</f>
        <v>-6.5500000000000003E-3</v>
      </c>
      <c r="M294" s="6" cm="1">
        <f t="array" ref="M294">_FV(A294,"Open")</f>
        <v>37.44</v>
      </c>
      <c r="N294" s="6" cm="1">
        <f t="array" ref="N294">_FV(A294,"Previous close",TRUE)</f>
        <v>37.520000000000003</v>
      </c>
      <c r="O294" s="6" cm="1">
        <f t="array" ref="O294">_FV(A294,"Low")</f>
        <v>37.44</v>
      </c>
      <c r="P294" s="6">
        <f t="shared" si="8"/>
        <v>37.855000000000004</v>
      </c>
      <c r="Q294" s="6" cm="1">
        <f t="array" ref="Q294">_FV(A294,"High")</f>
        <v>38.270000000000003</v>
      </c>
      <c r="R294" s="6" cm="1">
        <f t="array" ref="R294">_FV(A294,"52 week low",TRUE)</f>
        <v>36.15</v>
      </c>
      <c r="S294" s="6">
        <f t="shared" si="9"/>
        <v>51.457499999999996</v>
      </c>
      <c r="T294" s="6" cm="1">
        <f t="array" ref="T294">_FV(A294,"52 week high",TRUE)</f>
        <v>66.765000000000001</v>
      </c>
      <c r="U294" s="1" cm="1">
        <f t="array" ref="U294">_FV(A294,"P/E",TRUE)</f>
        <v>0</v>
      </c>
      <c r="V294" s="7" cm="1">
        <f t="array" ref="V294">_FV(A294,"Beta")</f>
        <v>1.4558</v>
      </c>
      <c r="W294" s="6" cm="1">
        <f t="array" ref="W294">_FV(A294,"Market cap",TRUE)</f>
        <v>29161490000</v>
      </c>
      <c r="X294" s="22" cm="1">
        <f t="array" ref="X294">_FV(A294,"Volume")</f>
        <v>17758283</v>
      </c>
      <c r="Y294" s="22" cm="1">
        <f t="array" ref="Y294">_FV(A294,"Volume average",TRUE)</f>
        <v>11868649</v>
      </c>
      <c r="Z294" s="22" cm="1">
        <f t="array" ref="Z294">_FV(A294,"Shares outstanding",TRUE)</f>
        <v>763989700</v>
      </c>
    </row>
    <row r="295" spans="1:26" x14ac:dyDescent="0.25">
      <c r="A295" s="3" t="e" vm="312">
        <v>#VALUE!</v>
      </c>
      <c r="B295" t="str" cm="1">
        <f t="array" ref="B295">_FV(A295,"Official name",TRUE)</f>
        <v>LEGGETT &amp; PLATT, INCORPORATED</v>
      </c>
      <c r="C295" t="str" cm="1">
        <f t="array" ref="C295">"$"&amp;_FV(A295,"Ticker symbol",TRUE)</f>
        <v>$LEG</v>
      </c>
      <c r="D295" s="1" t="str" cm="1">
        <f t="array" ref="D295">_FV(A295,"Exchange abbreviation",TRUE)</f>
        <v>XNYS</v>
      </c>
      <c r="E295" s="1" t="str" cm="1">
        <f t="array" ref="E295">_FV(A295,"Industry")</f>
        <v>Household Goods</v>
      </c>
      <c r="F295" s="1" t="str" cm="1">
        <f t="array" ref="F295">_FV(A295,"Headquarters")</f>
        <v>No. 1 Leggett Road, CARTHAGE, MO, 64836 US</v>
      </c>
      <c r="G295" s="6" cm="1">
        <f t="array" ref="G295">_FV(A295,"Price")</f>
        <v>46.16</v>
      </c>
      <c r="H295" s="6" cm="1">
        <f t="array" ref="H295">_FV(A295,"Price (Extended hours)",TRUE)</f>
        <v>46.162500000000001</v>
      </c>
      <c r="I295" s="6" cm="1">
        <f t="array" ref="I295">_FV(A295,"Change")</f>
        <v>-0.44</v>
      </c>
      <c r="J295" s="15" cm="1">
        <f t="array" ref="J295">_FV(A295,"Change (%)",TRUE)</f>
        <v>-9.4420000000000007E-3</v>
      </c>
      <c r="K295" s="6" cm="1">
        <f t="array" ref="K295">_FV(A295,"Change (Extended hours)",TRUE)</f>
        <v>2.5000000000000001E-3</v>
      </c>
      <c r="L295" s="5" cm="1">
        <f t="array" ref="L295">_FV(A295,"Change % (Extended hours)",TRUE)</f>
        <v>5.4159999999999996E-5</v>
      </c>
      <c r="M295" s="6" cm="1">
        <f t="array" ref="M295">_FV(A295,"Open")</f>
        <v>46.18</v>
      </c>
      <c r="N295" s="6" cm="1">
        <f t="array" ref="N295">_FV(A295,"Previous close",TRUE)</f>
        <v>46.6</v>
      </c>
      <c r="O295" s="6" cm="1">
        <f t="array" ref="O295">_FV(A295,"Low")</f>
        <v>45.98</v>
      </c>
      <c r="P295" s="6">
        <f t="shared" si="8"/>
        <v>46.26</v>
      </c>
      <c r="Q295" s="6" cm="1">
        <f t="array" ref="Q295">_FV(A295,"High")</f>
        <v>46.54</v>
      </c>
      <c r="R295" s="6" cm="1">
        <f t="array" ref="R295">_FV(A295,"52 week low",TRUE)</f>
        <v>39.25</v>
      </c>
      <c r="S295" s="6">
        <f t="shared" si="9"/>
        <v>49.204999999999998</v>
      </c>
      <c r="T295" s="6" cm="1">
        <f t="array" ref="T295">_FV(A295,"52 week high",TRUE)</f>
        <v>59.16</v>
      </c>
      <c r="U295" s="1" cm="1">
        <f t="array" ref="U295">_FV(A295,"P/E",TRUE)</f>
        <v>15.585900000000001</v>
      </c>
      <c r="V295" s="7" cm="1">
        <f t="array" ref="V295">_FV(A295,"Beta")</f>
        <v>1.4845999999999999</v>
      </c>
      <c r="W295" s="6" cm="1">
        <f t="array" ref="W295">_FV(A295,"Market cap",TRUE)</f>
        <v>6153078000</v>
      </c>
      <c r="X295" s="22" cm="1">
        <f t="array" ref="X295">_FV(A295,"Volume")</f>
        <v>1922131</v>
      </c>
      <c r="Y295" s="22" cm="1">
        <f t="array" ref="Y295">_FV(A295,"Volume average",TRUE)</f>
        <v>557216</v>
      </c>
      <c r="Z295" s="22" cm="1">
        <f t="array" ref="Z295">_FV(A295,"Shares outstanding",TRUE)</f>
        <v>133298900</v>
      </c>
    </row>
    <row r="296" spans="1:26" x14ac:dyDescent="0.25">
      <c r="A296" s="3" t="e" vm="313">
        <v>#VALUE!</v>
      </c>
      <c r="B296" t="str" cm="1">
        <f t="array" ref="B296">_FV(A296,"Official name",TRUE)</f>
        <v>LEIDOS HOLDINGS, INC.</v>
      </c>
      <c r="C296" t="str" cm="1">
        <f t="array" ref="C296">"$"&amp;_FV(A296,"Ticker symbol",TRUE)</f>
        <v>$LDOS</v>
      </c>
      <c r="D296" s="1" t="str" cm="1">
        <f t="array" ref="D296">_FV(A296,"Exchange abbreviation",TRUE)</f>
        <v>XNYS</v>
      </c>
      <c r="E296" s="1" t="str" cm="1">
        <f t="array" ref="E296">_FV(A296,"Industry")</f>
        <v>Software &amp; IT Services</v>
      </c>
      <c r="F296" s="1" t="str" cm="1">
        <f t="array" ref="F296">_FV(A296,"Headquarters")</f>
        <v>1750 PRESIDENTS STREET, RESTON, VA, 20190 US</v>
      </c>
      <c r="G296" s="6" cm="1">
        <f t="array" ref="G296">_FV(A296,"Price")</f>
        <v>91.81</v>
      </c>
      <c r="H296" s="6" cm="1">
        <f t="array" ref="H296">_FV(A296,"Price (Extended hours)",TRUE)</f>
        <v>91.81</v>
      </c>
      <c r="I296" s="6" cm="1">
        <f t="array" ref="I296">_FV(A296,"Change")</f>
        <v>-0.19</v>
      </c>
      <c r="J296" s="15" cm="1">
        <f t="array" ref="J296">_FV(A296,"Change (%)",TRUE)</f>
        <v>-2.065E-3</v>
      </c>
      <c r="K296" s="6" cm="1">
        <f t="array" ref="K296">_FV(A296,"Change (Extended hours)",TRUE)</f>
        <v>0</v>
      </c>
      <c r="L296" s="5" cm="1">
        <f t="array" ref="L296">_FV(A296,"Change % (Extended hours)",TRUE)</f>
        <v>0</v>
      </c>
      <c r="M296" s="6" cm="1">
        <f t="array" ref="M296">_FV(A296,"Open")</f>
        <v>91.44</v>
      </c>
      <c r="N296" s="6" cm="1">
        <f t="array" ref="N296">_FV(A296,"Previous close",TRUE)</f>
        <v>92</v>
      </c>
      <c r="O296" s="6" cm="1">
        <f t="array" ref="O296">_FV(A296,"Low")</f>
        <v>91.033799999999999</v>
      </c>
      <c r="P296" s="6">
        <f t="shared" si="8"/>
        <v>91.866900000000001</v>
      </c>
      <c r="Q296" s="6" cm="1">
        <f t="array" ref="Q296">_FV(A296,"High")</f>
        <v>92.7</v>
      </c>
      <c r="R296" s="6" cm="1">
        <f t="array" ref="R296">_FV(A296,"52 week low",TRUE)</f>
        <v>79.150000000000006</v>
      </c>
      <c r="S296" s="6">
        <f t="shared" si="9"/>
        <v>96.45</v>
      </c>
      <c r="T296" s="6" cm="1">
        <f t="array" ref="T296">_FV(A296,"52 week high",TRUE)</f>
        <v>113.75</v>
      </c>
      <c r="U296" s="1" cm="1">
        <f t="array" ref="U296">_FV(A296,"P/E",TRUE)</f>
        <v>18.02</v>
      </c>
      <c r="V296" s="7" cm="1">
        <f t="array" ref="V296">_FV(A296,"Beta")</f>
        <v>0.90939999999999999</v>
      </c>
      <c r="W296" s="6" cm="1">
        <f t="array" ref="W296">_FV(A296,"Market cap",TRUE)</f>
        <v>12997100000</v>
      </c>
      <c r="X296" s="22" cm="1">
        <f t="array" ref="X296">_FV(A296,"Volume")</f>
        <v>3231076</v>
      </c>
      <c r="Y296" s="22" cm="1">
        <f t="array" ref="Y296">_FV(A296,"Volume average",TRUE)</f>
        <v>704417</v>
      </c>
      <c r="Z296" s="22" cm="1">
        <f t="array" ref="Z296">_FV(A296,"Shares outstanding",TRUE)</f>
        <v>141565200</v>
      </c>
    </row>
    <row r="297" spans="1:26" x14ac:dyDescent="0.25">
      <c r="A297" s="3" t="e" vm="314">
        <v>#VALUE!</v>
      </c>
      <c r="B297" t="str" cm="1">
        <f t="array" ref="B297">_FV(A297,"Official name",TRUE)</f>
        <v>LENNAR CORPORATION</v>
      </c>
      <c r="C297" t="str" cm="1">
        <f t="array" ref="C297">"$"&amp;_FV(A297,"Ticker symbol",TRUE)</f>
        <v>$LEN</v>
      </c>
      <c r="D297" s="1" t="str" cm="1">
        <f t="array" ref="D297">_FV(A297,"Exchange abbreviation",TRUE)</f>
        <v>XNYS</v>
      </c>
      <c r="E297" s="1" t="str" cm="1">
        <f t="array" ref="E297">_FV(A297,"Industry")</f>
        <v>Homebuilding &amp; Construction Supplies</v>
      </c>
      <c r="F297" s="1" t="str" cm="1">
        <f t="array" ref="F297">_FV(A297,"Headquarters")</f>
        <v>700 NW 107th Ave Ste 400, MIAMI, FL, 33172-3139 US</v>
      </c>
      <c r="G297" s="6" cm="1">
        <f t="array" ref="G297">_FV(A297,"Price")</f>
        <v>101.28</v>
      </c>
      <c r="H297" s="6" cm="1">
        <f t="array" ref="H297">_FV(A297,"Price (Extended hours)",TRUE)</f>
        <v>100.13</v>
      </c>
      <c r="I297" s="6" cm="1">
        <f t="array" ref="I297">_FV(A297,"Change")</f>
        <v>1.03</v>
      </c>
      <c r="J297" s="15" cm="1">
        <f t="array" ref="J297">_FV(A297,"Change (%)",TRUE)</f>
        <v>1.0274E-2</v>
      </c>
      <c r="K297" s="6" cm="1">
        <f t="array" ref="K297">_FV(A297,"Change (Extended hours)",TRUE)</f>
        <v>-1.1499999999999999</v>
      </c>
      <c r="L297" s="5" cm="1">
        <f t="array" ref="L297">_FV(A297,"Change % (Extended hours)",TRUE)</f>
        <v>-1.1354999999999999E-2</v>
      </c>
      <c r="M297" s="6" cm="1">
        <f t="array" ref="M297">_FV(A297,"Open")</f>
        <v>99.85</v>
      </c>
      <c r="N297" s="6" cm="1">
        <f t="array" ref="N297">_FV(A297,"Previous close",TRUE)</f>
        <v>100.25</v>
      </c>
      <c r="O297" s="6" cm="1">
        <f t="array" ref="O297">_FV(A297,"Low")</f>
        <v>99.85</v>
      </c>
      <c r="P297" s="6">
        <f t="shared" si="8"/>
        <v>100.75995</v>
      </c>
      <c r="Q297" s="6" cm="1">
        <f t="array" ref="Q297">_FV(A297,"High")</f>
        <v>101.6699</v>
      </c>
      <c r="R297" s="6" cm="1">
        <f t="array" ref="R297">_FV(A297,"52 week low",TRUE)</f>
        <v>69.41</v>
      </c>
      <c r="S297" s="6">
        <f t="shared" si="9"/>
        <v>90.009999999999991</v>
      </c>
      <c r="T297" s="6" cm="1">
        <f t="array" ref="T297">_FV(A297,"52 week high",TRUE)</f>
        <v>110.61</v>
      </c>
      <c r="U297" s="1" cm="1">
        <f t="array" ref="U297">_FV(A297,"P/E",TRUE)</f>
        <v>9.2941000000000003</v>
      </c>
      <c r="V297" s="7" cm="1">
        <f t="array" ref="V297">_FV(A297,"Beta")</f>
        <v>1.4958</v>
      </c>
      <c r="W297" s="6" cm="1">
        <f t="array" ref="W297">_FV(A297,"Market cap",TRUE)</f>
        <v>30989920000</v>
      </c>
      <c r="X297" s="22" cm="1">
        <f t="array" ref="X297">_FV(A297,"Volume")</f>
        <v>3121235</v>
      </c>
      <c r="Y297" s="22" cm="1">
        <f t="array" ref="Y297">_FV(A297,"Volume average",TRUE)</f>
        <v>1649977</v>
      </c>
      <c r="Z297" s="22" cm="1">
        <f t="array" ref="Z297">_FV(A297,"Shares outstanding",TRUE)</f>
        <v>312316000</v>
      </c>
    </row>
    <row r="298" spans="1:26" x14ac:dyDescent="0.25">
      <c r="A298" s="3" t="e" vm="315">
        <v>#VALUE!</v>
      </c>
      <c r="B298" t="str" cm="1">
        <f t="array" ref="B298">_FV(A298,"Official name",TRUE)</f>
        <v>ELI LILLY AND COMPANY</v>
      </c>
      <c r="C298" t="str" cm="1">
        <f t="array" ref="C298">"$"&amp;_FV(A298,"Ticker symbol",TRUE)</f>
        <v>$LLY</v>
      </c>
      <c r="D298" s="1" t="str" cm="1">
        <f t="array" ref="D298">_FV(A298,"Exchange abbreviation",TRUE)</f>
        <v>XNYS</v>
      </c>
      <c r="E298" s="1" t="str" cm="1">
        <f t="array" ref="E298">_FV(A298,"Industry")</f>
        <v>Pharmaceuticals</v>
      </c>
      <c r="F298" s="1" t="str" cm="1">
        <f t="array" ref="F298">_FV(A298,"Headquarters")</f>
        <v>Lilly Corporate Ctr, Drop Code 1094, Lilly Corporate Ctr, INDIANAPOLIS, IN, 46285-0001 US</v>
      </c>
      <c r="G298" s="6" cm="1">
        <f t="array" ref="G298">_FV(A298,"Price")</f>
        <v>230.1</v>
      </c>
      <c r="H298" s="6" cm="1">
        <f t="array" ref="H298">_FV(A298,"Price (Extended hours)",TRUE)</f>
        <v>229.95</v>
      </c>
      <c r="I298" s="6" cm="1">
        <f t="array" ref="I298">_FV(A298,"Change")</f>
        <v>-0.94</v>
      </c>
      <c r="J298" s="15" cm="1">
        <f t="array" ref="J298">_FV(A298,"Change (%)",TRUE)</f>
        <v>-4.0689999999999997E-3</v>
      </c>
      <c r="K298" s="6" cm="1">
        <f t="array" ref="K298">_FV(A298,"Change (Extended hours)",TRUE)</f>
        <v>-0.15</v>
      </c>
      <c r="L298" s="5" cm="1">
        <f t="array" ref="L298">_FV(A298,"Change % (Extended hours)",TRUE)</f>
        <v>-6.5189999999999996E-4</v>
      </c>
      <c r="M298" s="6" cm="1">
        <f t="array" ref="M298">_FV(A298,"Open")</f>
        <v>229.71</v>
      </c>
      <c r="N298" s="6" cm="1">
        <f t="array" ref="N298">_FV(A298,"Previous close",TRUE)</f>
        <v>231.04</v>
      </c>
      <c r="O298" s="6" cm="1">
        <f t="array" ref="O298">_FV(A298,"Low")</f>
        <v>228.23</v>
      </c>
      <c r="P298" s="6">
        <f t="shared" si="8"/>
        <v>229.53</v>
      </c>
      <c r="Q298" s="6" cm="1">
        <f t="array" ref="Q298">_FV(A298,"High")</f>
        <v>230.83</v>
      </c>
      <c r="R298" s="6" cm="1">
        <f t="array" ref="R298">_FV(A298,"52 week low",TRUE)</f>
        <v>129.21</v>
      </c>
      <c r="S298" s="6">
        <f t="shared" si="9"/>
        <v>202.54000000000002</v>
      </c>
      <c r="T298" s="6" cm="1">
        <f t="array" ref="T298">_FV(A298,"52 week high",TRUE)</f>
        <v>275.87</v>
      </c>
      <c r="U298" s="1" cm="1">
        <f t="array" ref="U298">_FV(A298,"P/E",TRUE)</f>
        <v>34.724699999999999</v>
      </c>
      <c r="V298" s="7" cm="1">
        <f t="array" ref="V298">_FV(A298,"Beta")</f>
        <v>0.2787</v>
      </c>
      <c r="W298" s="6" cm="1">
        <f t="array" ref="W298">_FV(A298,"Market cap",TRUE)</f>
        <v>220109300000</v>
      </c>
      <c r="X298" s="22" cm="1">
        <f t="array" ref="X298">_FV(A298,"Volume")</f>
        <v>4480241</v>
      </c>
      <c r="Y298" s="22" cm="1">
        <f t="array" ref="Y298">_FV(A298,"Volume average",TRUE)</f>
        <v>2478652</v>
      </c>
      <c r="Z298" s="22" cm="1">
        <f t="array" ref="Z298">_FV(A298,"Shares outstanding",TRUE)</f>
        <v>956580900</v>
      </c>
    </row>
    <row r="299" spans="1:26" x14ac:dyDescent="0.25">
      <c r="A299" s="3" t="e" vm="316">
        <v>#VALUE!</v>
      </c>
      <c r="B299" t="str" cm="1">
        <f t="array" ref="B299">_FV(A299,"Official name",TRUE)</f>
        <v>LINCOLN NATIONAL CORPORATION</v>
      </c>
      <c r="C299" t="str" cm="1">
        <f t="array" ref="C299">"$"&amp;_FV(A299,"Ticker symbol",TRUE)</f>
        <v>$LNC</v>
      </c>
      <c r="D299" s="1" t="str" cm="1">
        <f t="array" ref="D299">_FV(A299,"Exchange abbreviation",TRUE)</f>
        <v>XNYS</v>
      </c>
      <c r="E299" s="1" t="str" cm="1">
        <f t="array" ref="E299">_FV(A299,"Industry")</f>
        <v>Insurance</v>
      </c>
      <c r="F299" s="1" t="str" cm="1">
        <f t="array" ref="F299">_FV(A299,"Headquarters")</f>
        <v>150 N RADNOR CHESTER RD, RADNOR, PA, 19087-5252 US</v>
      </c>
      <c r="G299" s="6" cm="1">
        <f t="array" ref="G299">_FV(A299,"Price")</f>
        <v>67.540000000000006</v>
      </c>
      <c r="H299" s="6" cm="1">
        <f t="array" ref="H299">_FV(A299,"Price (Extended hours)",TRUE)</f>
        <v>67.27</v>
      </c>
      <c r="I299" s="6" cm="1">
        <f t="array" ref="I299">_FV(A299,"Change")</f>
        <v>0.96</v>
      </c>
      <c r="J299" s="15" cm="1">
        <f t="array" ref="J299">_FV(A299,"Change (%)",TRUE)</f>
        <v>1.4419E-2</v>
      </c>
      <c r="K299" s="6" cm="1">
        <f t="array" ref="K299">_FV(A299,"Change (Extended hours)",TRUE)</f>
        <v>-0.27</v>
      </c>
      <c r="L299" s="5" cm="1">
        <f t="array" ref="L299">_FV(A299,"Change % (Extended hours)",TRUE)</f>
        <v>-3.9979999999999998E-3</v>
      </c>
      <c r="M299" s="6" cm="1">
        <f t="array" ref="M299">_FV(A299,"Open")</f>
        <v>68.45</v>
      </c>
      <c r="N299" s="6" cm="1">
        <f t="array" ref="N299">_FV(A299,"Previous close",TRUE)</f>
        <v>66.58</v>
      </c>
      <c r="O299" s="6" cm="1">
        <f t="array" ref="O299">_FV(A299,"Low")</f>
        <v>67.45</v>
      </c>
      <c r="P299" s="6">
        <f t="shared" si="8"/>
        <v>68.81</v>
      </c>
      <c r="Q299" s="6" cm="1">
        <f t="array" ref="Q299">_FV(A299,"High")</f>
        <v>70.17</v>
      </c>
      <c r="R299" s="6" cm="1">
        <f t="array" ref="R299">_FV(A299,"52 week low",TRUE)</f>
        <v>29.42</v>
      </c>
      <c r="S299" s="6">
        <f t="shared" si="9"/>
        <v>50.550000000000004</v>
      </c>
      <c r="T299" s="6" cm="1">
        <f t="array" ref="T299">_FV(A299,"52 week high",TRUE)</f>
        <v>71.680000000000007</v>
      </c>
      <c r="U299" s="1" cm="1">
        <f t="array" ref="U299">_FV(A299,"P/E",TRUE)</f>
        <v>9.3719000000000001</v>
      </c>
      <c r="V299" s="7" cm="1">
        <f t="array" ref="V299">_FV(A299,"Beta")</f>
        <v>2.2136999999999998</v>
      </c>
      <c r="W299" s="6" cm="1">
        <f t="array" ref="W299">_FV(A299,"Market cap",TRUE)</f>
        <v>12692340000</v>
      </c>
      <c r="X299" s="22" cm="1">
        <f t="array" ref="X299">_FV(A299,"Volume")</f>
        <v>3855529</v>
      </c>
      <c r="Y299" s="22" cm="1">
        <f t="array" ref="Y299">_FV(A299,"Volume average",TRUE)</f>
        <v>1010277</v>
      </c>
      <c r="Z299" s="22" cm="1">
        <f t="array" ref="Z299">_FV(A299,"Shares outstanding",TRUE)</f>
        <v>187923300</v>
      </c>
    </row>
    <row r="300" spans="1:26" x14ac:dyDescent="0.25">
      <c r="A300" s="3" t="e" vm="317">
        <v>#VALUE!</v>
      </c>
      <c r="B300" t="str" cm="1">
        <f t="array" ref="B300">_FV(A300,"Official name",TRUE)</f>
        <v>LINDE PUBLIC LIMITED COMPANY</v>
      </c>
      <c r="C300" t="str" cm="1">
        <f t="array" ref="C300">"$"&amp;_FV(A300,"Ticker symbol",TRUE)</f>
        <v>$LIN</v>
      </c>
      <c r="D300" s="1" t="str" cm="1">
        <f t="array" ref="D300">_FV(A300,"Exchange abbreviation",TRUE)</f>
        <v>XNYS</v>
      </c>
      <c r="E300" s="1" t="str" cm="1">
        <f t="array" ref="E300">_FV(A300,"Industry")</f>
        <v>Chemicals</v>
      </c>
      <c r="F300" s="1" t="str" cm="1">
        <f t="array" ref="F300">_FV(A300,"Headquarters")</f>
        <v>The Priestley Centre, 10 Priestley Road, GUILDFORD, SURREY, GU2 7XY GB</v>
      </c>
      <c r="G300" s="6" cm="1">
        <f t="array" ref="G300">_FV(A300,"Price")</f>
        <v>309.32</v>
      </c>
      <c r="H300" s="6" cm="1">
        <f t="array" ref="H300">_FV(A300,"Price (Extended hours)",TRUE)</f>
        <v>309.29000000000002</v>
      </c>
      <c r="I300" s="6" cm="1">
        <f t="array" ref="I300">_FV(A300,"Change")</f>
        <v>-3.76</v>
      </c>
      <c r="J300" s="15" cm="1">
        <f t="array" ref="J300">_FV(A300,"Change (%)",TRUE)</f>
        <v>-1.201E-2</v>
      </c>
      <c r="K300" s="6" cm="1">
        <f t="array" ref="K300">_FV(A300,"Change (Extended hours)",TRUE)</f>
        <v>-0.03</v>
      </c>
      <c r="L300" s="5" cm="1">
        <f t="array" ref="L300">_FV(A300,"Change % (Extended hours)",TRUE)</f>
        <v>-9.6989999999999991E-5</v>
      </c>
      <c r="M300" s="6" cm="1">
        <f t="array" ref="M300">_FV(A300,"Open")</f>
        <v>309.35000000000002</v>
      </c>
      <c r="N300" s="6" cm="1">
        <f t="array" ref="N300">_FV(A300,"Previous close",TRUE)</f>
        <v>313.08</v>
      </c>
      <c r="O300" s="6" cm="1">
        <f t="array" ref="O300">_FV(A300,"Low")</f>
        <v>305.98</v>
      </c>
      <c r="P300" s="6">
        <f t="shared" si="8"/>
        <v>308.625</v>
      </c>
      <c r="Q300" s="6" cm="1">
        <f t="array" ref="Q300">_FV(A300,"High")</f>
        <v>311.27</v>
      </c>
      <c r="R300" s="6" cm="1">
        <f t="array" ref="R300">_FV(A300,"52 week low",TRUE)</f>
        <v>214.14</v>
      </c>
      <c r="S300" s="6">
        <f t="shared" si="9"/>
        <v>265.58499999999998</v>
      </c>
      <c r="T300" s="6" cm="1">
        <f t="array" ref="T300">_FV(A300,"52 week high",TRUE)</f>
        <v>317.02999999999997</v>
      </c>
      <c r="U300" s="1" cm="1">
        <f t="array" ref="U300">_FV(A300,"P/E",TRUE)</f>
        <v>50.236600000000003</v>
      </c>
      <c r="V300" s="7" cm="1">
        <f t="array" ref="V300">_FV(A300,"Beta")</f>
        <v>0.80210000000000004</v>
      </c>
      <c r="W300" s="6" cm="1">
        <f t="array" ref="W300">_FV(A300,"Market cap",TRUE)</f>
        <v>159736300000</v>
      </c>
      <c r="X300" s="22" cm="1">
        <f t="array" ref="X300">_FV(A300,"Volume")</f>
        <v>6512518</v>
      </c>
      <c r="Y300" s="22" cm="1">
        <f t="array" ref="Y300">_FV(A300,"Volume average",TRUE)</f>
        <v>1132328</v>
      </c>
      <c r="Z300" s="22" cm="1">
        <f t="array" ref="Z300">_FV(A300,"Shares outstanding",TRUE)</f>
        <v>516411300</v>
      </c>
    </row>
    <row r="301" spans="1:26" x14ac:dyDescent="0.25">
      <c r="A301" s="3" t="e" vm="318">
        <v>#VALUE!</v>
      </c>
      <c r="B301" t="str" cm="1">
        <f t="array" ref="B301">_FV(A301,"Official name",TRUE)</f>
        <v>LIVE NATION ENTERTAINMENT, INC.</v>
      </c>
      <c r="C301" t="str" cm="1">
        <f t="array" ref="C301">"$"&amp;_FV(A301,"Ticker symbol",TRUE)</f>
        <v>$LYV</v>
      </c>
      <c r="D301" s="1" t="str" cm="1">
        <f t="array" ref="D301">_FV(A301,"Exchange abbreviation",TRUE)</f>
        <v>XNYS</v>
      </c>
      <c r="E301" s="1" t="str" cm="1">
        <f t="array" ref="E301">_FV(A301,"Industry")</f>
        <v>Hotels &amp; Entertainment Services</v>
      </c>
      <c r="F301" s="1" t="str" cm="1">
        <f t="array" ref="F301">_FV(A301,"Headquarters")</f>
        <v>9348 Civic Center Dr, BEVERLY HILLS, CA, 90210-3624 US</v>
      </c>
      <c r="G301" s="6" cm="1">
        <f t="array" ref="G301">_FV(A301,"Price")</f>
        <v>86.83</v>
      </c>
      <c r="H301" s="6" cm="1">
        <f t="array" ref="H301">_FV(A301,"Price (Extended hours)",TRUE)</f>
        <v>86.900099999999995</v>
      </c>
      <c r="I301" s="6" cm="1">
        <f t="array" ref="I301">_FV(A301,"Change")</f>
        <v>0.02</v>
      </c>
      <c r="J301" s="15" cm="1">
        <f t="array" ref="J301">_FV(A301,"Change (%)",TRUE)</f>
        <v>2.3040000000000002E-4</v>
      </c>
      <c r="K301" s="6" cm="1">
        <f t="array" ref="K301">_FV(A301,"Change (Extended hours)",TRUE)</f>
        <v>7.0099999999999996E-2</v>
      </c>
      <c r="L301" s="5" cm="1">
        <f t="array" ref="L301">_FV(A301,"Change % (Extended hours)",TRUE)</f>
        <v>8.0729999999999994E-4</v>
      </c>
      <c r="M301" s="6" cm="1">
        <f t="array" ref="M301">_FV(A301,"Open")</f>
        <v>86.85</v>
      </c>
      <c r="N301" s="6" cm="1">
        <f t="array" ref="N301">_FV(A301,"Previous close",TRUE)</f>
        <v>86.81</v>
      </c>
      <c r="O301" s="6" cm="1">
        <f t="array" ref="O301">_FV(A301,"Low")</f>
        <v>86.25</v>
      </c>
      <c r="P301" s="6">
        <f t="shared" si="8"/>
        <v>87.3</v>
      </c>
      <c r="Q301" s="6" cm="1">
        <f t="array" ref="Q301">_FV(A301,"High")</f>
        <v>88.35</v>
      </c>
      <c r="R301" s="6" cm="1">
        <f t="array" ref="R301">_FV(A301,"52 week low",TRUE)</f>
        <v>47.97</v>
      </c>
      <c r="S301" s="6">
        <f t="shared" si="9"/>
        <v>71.3</v>
      </c>
      <c r="T301" s="6" cm="1">
        <f t="array" ref="T301">_FV(A301,"52 week high",TRUE)</f>
        <v>94.63</v>
      </c>
      <c r="U301" s="1" cm="1">
        <f t="array" ref="U301">_FV(A301,"P/E",TRUE)</f>
        <v>0</v>
      </c>
      <c r="V301" s="7" cm="1">
        <f t="array" ref="V301">_FV(A301,"Beta")</f>
        <v>1.3341000000000001</v>
      </c>
      <c r="W301" s="6" cm="1">
        <f t="array" ref="W301">_FV(A301,"Market cap",TRUE)</f>
        <v>19226220000</v>
      </c>
      <c r="X301" s="22" cm="1">
        <f t="array" ref="X301">_FV(A301,"Volume")</f>
        <v>3888321</v>
      </c>
      <c r="Y301" s="22" cm="1">
        <f t="array" ref="Y301">_FV(A301,"Volume average",TRUE)</f>
        <v>1791689</v>
      </c>
      <c r="Z301" s="22" cm="1">
        <f t="array" ref="Z301">_FV(A301,"Shares outstanding",TRUE)</f>
        <v>221423700</v>
      </c>
    </row>
    <row r="302" spans="1:26" x14ac:dyDescent="0.25">
      <c r="A302" s="3" t="e" vm="319">
        <v>#VALUE!</v>
      </c>
      <c r="B302" t="str" cm="1">
        <f t="array" ref="B302">_FV(A302,"Official name",TRUE)</f>
        <v>LKQ CORPORATION</v>
      </c>
      <c r="C302" t="str" cm="1">
        <f t="array" ref="C302">"$"&amp;_FV(A302,"Ticker symbol",TRUE)</f>
        <v>$LKQ</v>
      </c>
      <c r="D302" s="1" t="str" cm="1">
        <f t="array" ref="D302">_FV(A302,"Exchange abbreviation",TRUE)</f>
        <v>XNAS</v>
      </c>
      <c r="E302" s="1" t="str" cm="1">
        <f t="array" ref="E302">_FV(A302,"Industry")</f>
        <v>Automobiles &amp; Auto Parts</v>
      </c>
      <c r="F302" s="1" t="str" cm="1">
        <f t="array" ref="F302">_FV(A302,"Headquarters")</f>
        <v>500 W Madison St Ste 2800, CHICAGO, IL, 60661-2506 US</v>
      </c>
      <c r="G302" s="6" cm="1">
        <f t="array" ref="G302">_FV(A302,"Price")</f>
        <v>50.91</v>
      </c>
      <c r="H302" s="6" cm="1">
        <f t="array" ref="H302">_FV(A302,"Price (Extended hours)",TRUE)</f>
        <v>50.91</v>
      </c>
      <c r="I302" s="6" cm="1">
        <f t="array" ref="I302">_FV(A302,"Change")</f>
        <v>-1.33</v>
      </c>
      <c r="J302" s="15" cm="1">
        <f t="array" ref="J302">_FV(A302,"Change (%)",TRUE)</f>
        <v>-2.5458999999999999E-2</v>
      </c>
      <c r="K302" s="6" cm="1">
        <f t="array" ref="K302">_FV(A302,"Change (Extended hours)",TRUE)</f>
        <v>0</v>
      </c>
      <c r="L302" s="5" cm="1">
        <f t="array" ref="L302">_FV(A302,"Change % (Extended hours)",TRUE)</f>
        <v>0</v>
      </c>
      <c r="M302" s="6" cm="1">
        <f t="array" ref="M302">_FV(A302,"Open")</f>
        <v>51.96</v>
      </c>
      <c r="N302" s="6" cm="1">
        <f t="array" ref="N302">_FV(A302,"Previous close",TRUE)</f>
        <v>52.24</v>
      </c>
      <c r="O302" s="6" cm="1">
        <f t="array" ref="O302">_FV(A302,"Low")</f>
        <v>50.72</v>
      </c>
      <c r="P302" s="6">
        <f t="shared" si="8"/>
        <v>51.584199999999996</v>
      </c>
      <c r="Q302" s="6" cm="1">
        <f t="array" ref="Q302">_FV(A302,"High")</f>
        <v>52.448399999999999</v>
      </c>
      <c r="R302" s="6" cm="1">
        <f t="array" ref="R302">_FV(A302,"52 week low",TRUE)</f>
        <v>26.725000000000001</v>
      </c>
      <c r="S302" s="6">
        <f t="shared" si="9"/>
        <v>39.948499999999996</v>
      </c>
      <c r="T302" s="6" cm="1">
        <f t="array" ref="T302">_FV(A302,"52 week high",TRUE)</f>
        <v>53.171999999999997</v>
      </c>
      <c r="U302" s="1" cm="1">
        <f t="array" ref="U302">_FV(A302,"P/E",TRUE)</f>
        <v>16.777000000000001</v>
      </c>
      <c r="V302" s="7" cm="1">
        <f t="array" ref="V302">_FV(A302,"Beta")</f>
        <v>1.6609</v>
      </c>
      <c r="W302" s="6" cm="1">
        <f t="array" ref="W302">_FV(A302,"Market cap",TRUE)</f>
        <v>14961190000</v>
      </c>
      <c r="X302" s="22" cm="1">
        <f t="array" ref="X302">_FV(A302,"Volume")</f>
        <v>3972736</v>
      </c>
      <c r="Y302" s="22" cm="1">
        <f t="array" ref="Y302">_FV(A302,"Volume average",TRUE)</f>
        <v>1401512</v>
      </c>
      <c r="Z302" s="22" cm="1">
        <f t="array" ref="Z302">_FV(A302,"Shares outstanding",TRUE)</f>
        <v>293875400</v>
      </c>
    </row>
    <row r="303" spans="1:26" x14ac:dyDescent="0.25">
      <c r="A303" s="3" t="e" vm="320">
        <v>#VALUE!</v>
      </c>
      <c r="B303" t="str" cm="1">
        <f t="array" ref="B303">_FV(A303,"Official name",TRUE)</f>
        <v>LOCKHEED MARTIN CORPORATION</v>
      </c>
      <c r="C303" t="str" cm="1">
        <f t="array" ref="C303">"$"&amp;_FV(A303,"Ticker symbol",TRUE)</f>
        <v>$LMT</v>
      </c>
      <c r="D303" s="1" t="str" cm="1">
        <f t="array" ref="D303">_FV(A303,"Exchange abbreviation",TRUE)</f>
        <v>XNYS</v>
      </c>
      <c r="E303" s="1" t="str" cm="1">
        <f t="array" ref="E303">_FV(A303,"Industry")</f>
        <v>Aerospace &amp; Defense</v>
      </c>
      <c r="F303" s="1" t="str" cm="1">
        <f t="array" ref="F303">_FV(A303,"Headquarters")</f>
        <v>6801 ROCKLEDGE DR, BETHESDA, MD, 20817-1803 US</v>
      </c>
      <c r="G303" s="6" cm="1">
        <f t="array" ref="G303">_FV(A303,"Price")</f>
        <v>340.98</v>
      </c>
      <c r="H303" s="6" cm="1">
        <f t="array" ref="H303">_FV(A303,"Price (Extended hours)",TRUE)</f>
        <v>340.95</v>
      </c>
      <c r="I303" s="6" cm="1">
        <f t="array" ref="I303">_FV(A303,"Change")</f>
        <v>-0.52</v>
      </c>
      <c r="J303" s="15" cm="1">
        <f t="array" ref="J303">_FV(A303,"Change (%)",TRUE)</f>
        <v>-1.5229999999999998E-3</v>
      </c>
      <c r="K303" s="6" cm="1">
        <f t="array" ref="K303">_FV(A303,"Change (Extended hours)",TRUE)</f>
        <v>-0.03</v>
      </c>
      <c r="L303" s="5" cm="1">
        <f t="array" ref="L303">_FV(A303,"Change % (Extended hours)",TRUE)</f>
        <v>-8.7980000000000008E-5</v>
      </c>
      <c r="M303" s="6" cm="1">
        <f t="array" ref="M303">_FV(A303,"Open")</f>
        <v>339.95</v>
      </c>
      <c r="N303" s="6" cm="1">
        <f t="array" ref="N303">_FV(A303,"Previous close",TRUE)</f>
        <v>341.5</v>
      </c>
      <c r="O303" s="6" cm="1">
        <f t="array" ref="O303">_FV(A303,"Low")</f>
        <v>339.15</v>
      </c>
      <c r="P303" s="6">
        <f t="shared" si="8"/>
        <v>340.98</v>
      </c>
      <c r="Q303" s="6" cm="1">
        <f t="array" ref="Q303">_FV(A303,"High")</f>
        <v>342.81</v>
      </c>
      <c r="R303" s="6" cm="1">
        <f t="array" ref="R303">_FV(A303,"52 week low",TRUE)</f>
        <v>319.81</v>
      </c>
      <c r="S303" s="6">
        <f t="shared" si="9"/>
        <v>359.40499999999997</v>
      </c>
      <c r="T303" s="6" cm="1">
        <f t="array" ref="T303">_FV(A303,"52 week high",TRUE)</f>
        <v>399</v>
      </c>
      <c r="U303" s="1" cm="1">
        <f t="array" ref="U303">_FV(A303,"P/E",TRUE)</f>
        <v>13.2844</v>
      </c>
      <c r="V303" s="7" cm="1">
        <f t="array" ref="V303">_FV(A303,"Beta")</f>
        <v>0.97850000000000004</v>
      </c>
      <c r="W303" s="6" cm="1">
        <f t="array" ref="W303">_FV(A303,"Market cap",TRUE)</f>
        <v>94422980000</v>
      </c>
      <c r="X303" s="22" cm="1">
        <f t="array" ref="X303">_FV(A303,"Volume")</f>
        <v>2108086</v>
      </c>
      <c r="Y303" s="22" cm="1">
        <f t="array" ref="Y303">_FV(A303,"Volume average",TRUE)</f>
        <v>1230305</v>
      </c>
      <c r="Z303" s="22" cm="1">
        <f t="array" ref="Z303">_FV(A303,"Shares outstanding",TRUE)</f>
        <v>276916500</v>
      </c>
    </row>
    <row r="304" spans="1:26" x14ac:dyDescent="0.25">
      <c r="A304" s="3" t="e" vm="321">
        <v>#VALUE!</v>
      </c>
      <c r="B304" t="str" cm="1">
        <f t="array" ref="B304">_FV(A304,"Official name",TRUE)</f>
        <v>LOEWS CORPORATION</v>
      </c>
      <c r="C304" t="str" cm="1">
        <f t="array" ref="C304">"$"&amp;_FV(A304,"Ticker symbol",TRUE)</f>
        <v>$L</v>
      </c>
      <c r="D304" s="1" t="str" cm="1">
        <f t="array" ref="D304">_FV(A304,"Exchange abbreviation",TRUE)</f>
        <v>XNYS</v>
      </c>
      <c r="E304" s="1" t="str" cm="1">
        <f t="array" ref="E304">_FV(A304,"Industry")</f>
        <v>Insurance</v>
      </c>
      <c r="F304" s="1" t="str" cm="1">
        <f t="array" ref="F304">_FV(A304,"Headquarters")</f>
        <v>667 MADISON AVE, NEW YORK, NY, 10065-8087 US</v>
      </c>
      <c r="G304" s="6" cm="1">
        <f t="array" ref="G304">_FV(A304,"Price")</f>
        <v>53.08</v>
      </c>
      <c r="H304" s="6" cm="1">
        <f t="array" ref="H304">_FV(A304,"Price (Extended hours)",TRUE)</f>
        <v>53.08</v>
      </c>
      <c r="I304" s="6" cm="1">
        <f t="array" ref="I304">_FV(A304,"Change")</f>
        <v>-0.56999999999999995</v>
      </c>
      <c r="J304" s="15" cm="1">
        <f t="array" ref="J304">_FV(A304,"Change (%)",TRUE)</f>
        <v>-1.0624E-2</v>
      </c>
      <c r="K304" s="6" cm="1">
        <f t="array" ref="K304">_FV(A304,"Change (Extended hours)",TRUE)</f>
        <v>0</v>
      </c>
      <c r="L304" s="5" cm="1">
        <f t="array" ref="L304">_FV(A304,"Change % (Extended hours)",TRUE)</f>
        <v>0</v>
      </c>
      <c r="M304" s="6" cm="1">
        <f t="array" ref="M304">_FV(A304,"Open")</f>
        <v>53.52</v>
      </c>
      <c r="N304" s="6" cm="1">
        <f t="array" ref="N304">_FV(A304,"Previous close",TRUE)</f>
        <v>53.65</v>
      </c>
      <c r="O304" s="6" cm="1">
        <f t="array" ref="O304">_FV(A304,"Low")</f>
        <v>53</v>
      </c>
      <c r="P304" s="6">
        <f t="shared" si="8"/>
        <v>53.575000000000003</v>
      </c>
      <c r="Q304" s="6" cm="1">
        <f t="array" ref="Q304">_FV(A304,"High")</f>
        <v>54.15</v>
      </c>
      <c r="R304" s="6" cm="1">
        <f t="array" ref="R304">_FV(A304,"52 week low",TRUE)</f>
        <v>32.75</v>
      </c>
      <c r="S304" s="6">
        <f t="shared" si="9"/>
        <v>46.07</v>
      </c>
      <c r="T304" s="6" cm="1">
        <f t="array" ref="T304">_FV(A304,"52 week high",TRUE)</f>
        <v>59.39</v>
      </c>
      <c r="U304" s="1" cm="1">
        <f t="array" ref="U304">_FV(A304,"P/E",TRUE)</f>
        <v>9.2700999999999993</v>
      </c>
      <c r="V304" s="7" cm="1">
        <f t="array" ref="V304">_FV(A304,"Beta")</f>
        <v>0.93979999999999997</v>
      </c>
      <c r="W304" s="6" cm="1">
        <f t="array" ref="W304">_FV(A304,"Market cap",TRUE)</f>
        <v>13656050000</v>
      </c>
      <c r="X304" s="22" cm="1">
        <f t="array" ref="X304">_FV(A304,"Volume")</f>
        <v>5592480</v>
      </c>
      <c r="Y304" s="22" cm="1">
        <f t="array" ref="Y304">_FV(A304,"Volume average",TRUE)</f>
        <v>771950</v>
      </c>
      <c r="Z304" s="22" cm="1">
        <f t="array" ref="Z304">_FV(A304,"Shares outstanding",TRUE)</f>
        <v>257273000</v>
      </c>
    </row>
    <row r="305" spans="1:26" x14ac:dyDescent="0.25">
      <c r="A305" s="3" t="e" vm="322">
        <v>#VALUE!</v>
      </c>
      <c r="B305" t="str" cm="1">
        <f t="array" ref="B305">_FV(A305,"Official name",TRUE)</f>
        <v>LOWE'S COMPANIES, INC.</v>
      </c>
      <c r="C305" t="str" cm="1">
        <f t="array" ref="C305">"$"&amp;_FV(A305,"Ticker symbol",TRUE)</f>
        <v>$LOW</v>
      </c>
      <c r="D305" s="1" t="str" cm="1">
        <f t="array" ref="D305">_FV(A305,"Exchange abbreviation",TRUE)</f>
        <v>XNYS</v>
      </c>
      <c r="E305" s="1" t="str" cm="1">
        <f t="array" ref="E305">_FV(A305,"Industry")</f>
        <v>Specialty Retailers</v>
      </c>
      <c r="F305" s="1" t="str" cm="1">
        <f t="array" ref="F305">_FV(A305,"Headquarters")</f>
        <v>1000 Lowes Blvd, MOORESVILLE, NC, 28117-8520 US</v>
      </c>
      <c r="G305" s="6" cm="1">
        <f t="array" ref="G305">_FV(A305,"Price")</f>
        <v>209.03</v>
      </c>
      <c r="H305" s="6" cm="1">
        <f t="array" ref="H305">_FV(A305,"Price (Extended hours)",TRUE)</f>
        <v>208.5</v>
      </c>
      <c r="I305" s="6" cm="1">
        <f t="array" ref="I305">_FV(A305,"Change")</f>
        <v>0.55000000000000004</v>
      </c>
      <c r="J305" s="15" cm="1">
        <f t="array" ref="J305">_FV(A305,"Change (%)",TRUE)</f>
        <v>2.6379999999999997E-3</v>
      </c>
      <c r="K305" s="6" cm="1">
        <f t="array" ref="K305">_FV(A305,"Change (Extended hours)",TRUE)</f>
        <v>-0.53</v>
      </c>
      <c r="L305" s="5" cm="1">
        <f t="array" ref="L305">_FV(A305,"Change % (Extended hours)",TRUE)</f>
        <v>-2.5360000000000001E-3</v>
      </c>
      <c r="M305" s="6" cm="1">
        <f t="array" ref="M305">_FV(A305,"Open")</f>
        <v>207.36</v>
      </c>
      <c r="N305" s="6" cm="1">
        <f t="array" ref="N305">_FV(A305,"Previous close",TRUE)</f>
        <v>208.48</v>
      </c>
      <c r="O305" s="6" cm="1">
        <f t="array" ref="O305">_FV(A305,"Low")</f>
        <v>207.36</v>
      </c>
      <c r="P305" s="6">
        <f t="shared" si="8"/>
        <v>209.67000000000002</v>
      </c>
      <c r="Q305" s="6" cm="1">
        <f t="array" ref="Q305">_FV(A305,"High")</f>
        <v>211.98</v>
      </c>
      <c r="R305" s="6" cm="1">
        <f t="array" ref="R305">_FV(A305,"52 week low",TRUE)</f>
        <v>146.71899999999999</v>
      </c>
      <c r="S305" s="6">
        <f t="shared" si="9"/>
        <v>180.96949999999998</v>
      </c>
      <c r="T305" s="6" cm="1">
        <f t="array" ref="T305">_FV(A305,"52 week high",TRUE)</f>
        <v>215.22</v>
      </c>
      <c r="U305" s="1" cm="1">
        <f t="array" ref="U305">_FV(A305,"P/E",TRUE)</f>
        <v>21.497499999999999</v>
      </c>
      <c r="V305" s="7" cm="1">
        <f t="array" ref="V305">_FV(A305,"Beta")</f>
        <v>1.3138000000000001</v>
      </c>
      <c r="W305" s="6" cm="1">
        <f t="array" ref="W305">_FV(A305,"Market cap",TRUE)</f>
        <v>147152500000</v>
      </c>
      <c r="X305" s="22" cm="1">
        <f t="array" ref="X305">_FV(A305,"Volume")</f>
        <v>5835397</v>
      </c>
      <c r="Y305" s="22" cm="1">
        <f t="array" ref="Y305">_FV(A305,"Volume average",TRUE)</f>
        <v>4043722</v>
      </c>
      <c r="Z305" s="22" cm="1">
        <f t="array" ref="Z305">_FV(A305,"Shares outstanding",TRUE)</f>
        <v>703977800</v>
      </c>
    </row>
    <row r="306" spans="1:26" x14ac:dyDescent="0.25">
      <c r="A306" s="3" t="e" vm="323">
        <v>#VALUE!</v>
      </c>
      <c r="B306" t="str" cm="1">
        <f t="array" ref="B306">_FV(A306,"Official name",TRUE)</f>
        <v>LyondellBasell Industries NV</v>
      </c>
      <c r="C306" t="str" cm="1">
        <f t="array" ref="C306">"$"&amp;_FV(A306,"Ticker symbol",TRUE)</f>
        <v>$LYB</v>
      </c>
      <c r="D306" s="1" t="str" cm="1">
        <f t="array" ref="D306">_FV(A306,"Exchange abbreviation",TRUE)</f>
        <v>XNYS</v>
      </c>
      <c r="E306" s="1" t="str" cm="1">
        <f t="array" ref="E306">_FV(A306,"Industry")</f>
        <v>Chemicals</v>
      </c>
      <c r="F306" s="1" t="str" cm="1">
        <f t="array" ref="F306">_FV(A306,"Headquarters")</f>
        <v>4th Floor, One Vine Street, LONDON, UNITED KINGDOM-NA, W1J0AH GB</v>
      </c>
      <c r="G306" s="6" cm="1">
        <f t="array" ref="G306">_FV(A306,"Price")</f>
        <v>92.15</v>
      </c>
      <c r="H306" s="6" cm="1">
        <f t="array" ref="H306">_FV(A306,"Price (Extended hours)",TRUE)</f>
        <v>91.75</v>
      </c>
      <c r="I306" s="6" cm="1">
        <f t="array" ref="I306">_FV(A306,"Change")</f>
        <v>-1.72</v>
      </c>
      <c r="J306" s="15" cm="1">
        <f t="array" ref="J306">_FV(A306,"Change (%)",TRUE)</f>
        <v>-1.8322999999999999E-2</v>
      </c>
      <c r="K306" s="6" cm="1">
        <f t="array" ref="K306">_FV(A306,"Change (Extended hours)",TRUE)</f>
        <v>-0.4</v>
      </c>
      <c r="L306" s="5" cm="1">
        <f t="array" ref="L306">_FV(A306,"Change % (Extended hours)",TRUE)</f>
        <v>-4.3410000000000002E-3</v>
      </c>
      <c r="M306" s="6" cm="1">
        <f t="array" ref="M306">_FV(A306,"Open")</f>
        <v>93</v>
      </c>
      <c r="N306" s="6" cm="1">
        <f t="array" ref="N306">_FV(A306,"Previous close",TRUE)</f>
        <v>93.87</v>
      </c>
      <c r="O306" s="6" cm="1">
        <f t="array" ref="O306">_FV(A306,"Low")</f>
        <v>91.59</v>
      </c>
      <c r="P306" s="6">
        <f t="shared" si="8"/>
        <v>92.56</v>
      </c>
      <c r="Q306" s="6" cm="1">
        <f t="array" ref="Q306">_FV(A306,"High")</f>
        <v>93.53</v>
      </c>
      <c r="R306" s="6" cm="1">
        <f t="array" ref="R306">_FV(A306,"52 week low",TRUE)</f>
        <v>66.72</v>
      </c>
      <c r="S306" s="6">
        <f t="shared" si="9"/>
        <v>92.367500000000007</v>
      </c>
      <c r="T306" s="6" cm="1">
        <f t="array" ref="T306">_FV(A306,"52 week high",TRUE)</f>
        <v>118.015</v>
      </c>
      <c r="U306" s="1" cm="1">
        <f t="array" ref="U306">_FV(A306,"P/E",TRUE)</f>
        <v>7.6715999999999998</v>
      </c>
      <c r="V306" s="7" cm="1">
        <f t="array" ref="V306">_FV(A306,"Beta")</f>
        <v>1.5424</v>
      </c>
      <c r="W306" s="6" cm="1">
        <f t="array" ref="W306">_FV(A306,"Market cap",TRUE)</f>
        <v>30825590000</v>
      </c>
      <c r="X306" s="22" cm="1">
        <f t="array" ref="X306">_FV(A306,"Volume")</f>
        <v>4606243</v>
      </c>
      <c r="Y306" s="22" cm="1">
        <f t="array" ref="Y306">_FV(A306,"Volume average",TRUE)</f>
        <v>2063686</v>
      </c>
      <c r="Z306" s="22" cm="1">
        <f t="array" ref="Z306">_FV(A306,"Shares outstanding",TRUE)</f>
        <v>334515400</v>
      </c>
    </row>
    <row r="307" spans="1:26" x14ac:dyDescent="0.25">
      <c r="A307" s="3" t="e" vm="324">
        <v>#VALUE!</v>
      </c>
      <c r="B307" t="str" cm="1">
        <f t="array" ref="B307">_FV(A307,"Official name",TRUE)</f>
        <v>M&amp;T BANK CORPORATION</v>
      </c>
      <c r="C307" t="str" cm="1">
        <f t="array" ref="C307">"$"&amp;_FV(A307,"Ticker symbol",TRUE)</f>
        <v>$MTB</v>
      </c>
      <c r="D307" s="1" t="str" cm="1">
        <f t="array" ref="D307">_FV(A307,"Exchange abbreviation",TRUE)</f>
        <v>XNYS</v>
      </c>
      <c r="E307" s="1" t="str" cm="1">
        <f t="array" ref="E307">_FV(A307,"Industry")</f>
        <v>Banking Services</v>
      </c>
      <c r="F307" s="1" t="str" cm="1">
        <f t="array" ref="F307">_FV(A307,"Headquarters")</f>
        <v>1 M And T Plz Fl 5, BUFFALO, NY, 14203-2309 US</v>
      </c>
      <c r="G307" s="6" cm="1">
        <f t="array" ref="G307">_FV(A307,"Price")</f>
        <v>137.55000000000001</v>
      </c>
      <c r="H307" s="6" cm="1">
        <f t="array" ref="H307">_FV(A307,"Price (Extended hours)",TRUE)</f>
        <v>137.81</v>
      </c>
      <c r="I307" s="6" cm="1">
        <f t="array" ref="I307">_FV(A307,"Change")</f>
        <v>0.04</v>
      </c>
      <c r="J307" s="15" cm="1">
        <f t="array" ref="J307">_FV(A307,"Change (%)",TRUE)</f>
        <v>2.9090000000000002E-4</v>
      </c>
      <c r="K307" s="6" cm="1">
        <f t="array" ref="K307">_FV(A307,"Change (Extended hours)",TRUE)</f>
        <v>0.26</v>
      </c>
      <c r="L307" s="5" cm="1">
        <f t="array" ref="L307">_FV(A307,"Change % (Extended hours)",TRUE)</f>
        <v>1.89E-3</v>
      </c>
      <c r="M307" s="6" cm="1">
        <f t="array" ref="M307">_FV(A307,"Open")</f>
        <v>137.01</v>
      </c>
      <c r="N307" s="6" cm="1">
        <f t="array" ref="N307">_FV(A307,"Previous close",TRUE)</f>
        <v>137.51</v>
      </c>
      <c r="O307" s="6" cm="1">
        <f t="array" ref="O307">_FV(A307,"Low")</f>
        <v>137.01</v>
      </c>
      <c r="P307" s="6">
        <f t="shared" si="8"/>
        <v>137.97499999999999</v>
      </c>
      <c r="Q307" s="6" cm="1">
        <f t="array" ref="Q307">_FV(A307,"High")</f>
        <v>138.94</v>
      </c>
      <c r="R307" s="6" cm="1">
        <f t="array" ref="R307">_FV(A307,"52 week low",TRUE)</f>
        <v>88.48</v>
      </c>
      <c r="S307" s="6">
        <f t="shared" si="9"/>
        <v>128.375</v>
      </c>
      <c r="T307" s="6" cm="1">
        <f t="array" ref="T307">_FV(A307,"52 week high",TRUE)</f>
        <v>168.27</v>
      </c>
      <c r="U307" s="1" cm="1">
        <f t="array" ref="U307">_FV(A307,"P/E",TRUE)</f>
        <v>10.5708</v>
      </c>
      <c r="V307" s="7" cm="1">
        <f t="array" ref="V307">_FV(A307,"Beta")</f>
        <v>1.1928000000000001</v>
      </c>
      <c r="W307" s="6" cm="1">
        <f t="array" ref="W307">_FV(A307,"Market cap",TRUE)</f>
        <v>17699630000</v>
      </c>
      <c r="X307" s="22" cm="1">
        <f t="array" ref="X307">_FV(A307,"Volume")</f>
        <v>1693972</v>
      </c>
      <c r="Y307" s="22" cm="1">
        <f t="array" ref="Y307">_FV(A307,"Volume average",TRUE)</f>
        <v>819251</v>
      </c>
      <c r="Z307" s="22" cm="1">
        <f t="array" ref="Z307">_FV(A307,"Shares outstanding",TRUE)</f>
        <v>128677800</v>
      </c>
    </row>
    <row r="308" spans="1:26" x14ac:dyDescent="0.25">
      <c r="A308" s="3" t="e" vm="325">
        <v>#VALUE!</v>
      </c>
      <c r="B308" t="str" cm="1">
        <f t="array" ref="B308">_FV(A308,"Official name",TRUE)</f>
        <v>MACY'S, INC.</v>
      </c>
      <c r="C308" t="str" cm="1">
        <f t="array" ref="C308">"$"&amp;_FV(A308,"Ticker symbol",TRUE)</f>
        <v>$M</v>
      </c>
      <c r="D308" s="1" t="str" cm="1">
        <f t="array" ref="D308">_FV(A308,"Exchange abbreviation",TRUE)</f>
        <v>XNYS</v>
      </c>
      <c r="E308" s="1" t="str" cm="1">
        <f t="array" ref="E308">_FV(A308,"Industry")</f>
        <v>Diversified Retail</v>
      </c>
      <c r="F308" s="1" t="str" cm="1">
        <f t="array" ref="F308">_FV(A308,"Headquarters")</f>
        <v>151 WEST 34TH STREET, NEW YORK, NY, 10001 US</v>
      </c>
      <c r="G308" s="6" cm="1">
        <f t="array" ref="G308">_FV(A308,"Price")</f>
        <v>21.93</v>
      </c>
      <c r="H308" s="6" cm="1">
        <f t="array" ref="H308">_FV(A308,"Price (Extended hours)",TRUE)</f>
        <v>21.86</v>
      </c>
      <c r="I308" s="6" cm="1">
        <f t="array" ref="I308">_FV(A308,"Change")</f>
        <v>-0.19</v>
      </c>
      <c r="J308" s="15" cm="1">
        <f t="array" ref="J308">_FV(A308,"Change (%)",TRUE)</f>
        <v>-8.5900000000000004E-3</v>
      </c>
      <c r="K308" s="6" cm="1">
        <f t="array" ref="K308">_FV(A308,"Change (Extended hours)",TRUE)</f>
        <v>-7.0000000000000007E-2</v>
      </c>
      <c r="L308" s="5" cm="1">
        <f t="array" ref="L308">_FV(A308,"Change % (Extended hours)",TRUE)</f>
        <v>-3.192E-3</v>
      </c>
      <c r="M308" s="6" cm="1">
        <f t="array" ref="M308">_FV(A308,"Open")</f>
        <v>22</v>
      </c>
      <c r="N308" s="6" cm="1">
        <f t="array" ref="N308">_FV(A308,"Previous close",TRUE)</f>
        <v>22.12</v>
      </c>
      <c r="O308" s="6" cm="1">
        <f t="array" ref="O308">_FV(A308,"Low")</f>
        <v>21.664999999999999</v>
      </c>
      <c r="P308" s="6">
        <f t="shared" si="8"/>
        <v>21.990000000000002</v>
      </c>
      <c r="Q308" s="6" cm="1">
        <f t="array" ref="Q308">_FV(A308,"High")</f>
        <v>22.315000000000001</v>
      </c>
      <c r="R308" s="6" cm="1">
        <f t="array" ref="R308">_FV(A308,"52 week low",TRUE)</f>
        <v>5.57</v>
      </c>
      <c r="S308" s="6">
        <f t="shared" si="9"/>
        <v>14.665000000000001</v>
      </c>
      <c r="T308" s="6" cm="1">
        <f t="array" ref="T308">_FV(A308,"52 week high",TRUE)</f>
        <v>23.76</v>
      </c>
      <c r="U308" s="1" cm="1">
        <f t="array" ref="U308">_FV(A308,"P/E",TRUE)</f>
        <v>13.591100000000001</v>
      </c>
      <c r="V308" s="7" cm="1">
        <f t="array" ref="V308">_FV(A308,"Beta")</f>
        <v>2.1558999999999999</v>
      </c>
      <c r="W308" s="6" cm="1">
        <f t="array" ref="W308">_FV(A308,"Market cap",TRUE)</f>
        <v>6791827000</v>
      </c>
      <c r="X308" s="22" cm="1">
        <f t="array" ref="X308">_FV(A308,"Volume")</f>
        <v>15888765</v>
      </c>
      <c r="Y308" s="22" cm="1">
        <f t="array" ref="Y308">_FV(A308,"Volume average",TRUE)</f>
        <v>22279402</v>
      </c>
      <c r="Z308" s="22" cm="1">
        <f t="array" ref="Z308">_FV(A308,"Shares outstanding",TRUE)</f>
        <v>309704800</v>
      </c>
    </row>
    <row r="309" spans="1:26" x14ac:dyDescent="0.25">
      <c r="A309" s="3" t="e" vm="326">
        <v>#VALUE!</v>
      </c>
      <c r="B309" t="str" cm="1">
        <f t="array" ref="B309">_FV(A309,"Official name",TRUE)</f>
        <v>MARATHON OIL CORPORATION</v>
      </c>
      <c r="C309" t="str" cm="1">
        <f t="array" ref="C309">"$"&amp;_FV(A309,"Ticker symbol",TRUE)</f>
        <v>$MRO</v>
      </c>
      <c r="D309" s="1" t="str" cm="1">
        <f t="array" ref="D309">_FV(A309,"Exchange abbreviation",TRUE)</f>
        <v>XNYS</v>
      </c>
      <c r="E309" s="1" t="str" cm="1">
        <f t="array" ref="E309">_FV(A309,"Industry")</f>
        <v>Oil &amp; Gas</v>
      </c>
      <c r="F309" s="1" t="str" cm="1">
        <f t="array" ref="F309">_FV(A309,"Headquarters")</f>
        <v>PO Box 3128, HOUSTON, TX, 77253-3128 US</v>
      </c>
      <c r="G309" s="6" cm="1">
        <f t="array" ref="G309">_FV(A309,"Price")</f>
        <v>12</v>
      </c>
      <c r="H309" s="6" cm="1">
        <f t="array" ref="H309">_FV(A309,"Price (Extended hours)",TRUE)</f>
        <v>11.97</v>
      </c>
      <c r="I309" s="6" cm="1">
        <f t="array" ref="I309">_FV(A309,"Change")</f>
        <v>-0.32</v>
      </c>
      <c r="J309" s="15" cm="1">
        <f t="array" ref="J309">_FV(A309,"Change (%)",TRUE)</f>
        <v>-2.5974000000000001E-2</v>
      </c>
      <c r="K309" s="6" cm="1">
        <f t="array" ref="K309">_FV(A309,"Change (Extended hours)",TRUE)</f>
        <v>-0.03</v>
      </c>
      <c r="L309" s="5" cm="1">
        <f t="array" ref="L309">_FV(A309,"Change % (Extended hours)",TRUE)</f>
        <v>-2.5000000000000001E-3</v>
      </c>
      <c r="M309" s="6" cm="1">
        <f t="array" ref="M309">_FV(A309,"Open")</f>
        <v>12.31</v>
      </c>
      <c r="N309" s="6" cm="1">
        <f t="array" ref="N309">_FV(A309,"Previous close",TRUE)</f>
        <v>12.32</v>
      </c>
      <c r="O309" s="6" cm="1">
        <f t="array" ref="O309">_FV(A309,"Low")</f>
        <v>11.98</v>
      </c>
      <c r="P309" s="6">
        <f t="shared" si="8"/>
        <v>12.235050000000001</v>
      </c>
      <c r="Q309" s="6" cm="1">
        <f t="array" ref="Q309">_FV(A309,"High")</f>
        <v>12.4901</v>
      </c>
      <c r="R309" s="6" cm="1">
        <f t="array" ref="R309">_FV(A309,"52 week low",TRUE)</f>
        <v>3.73</v>
      </c>
      <c r="S309" s="6">
        <f t="shared" si="9"/>
        <v>9.0299999999999994</v>
      </c>
      <c r="T309" s="6" cm="1">
        <f t="array" ref="T309">_FV(A309,"52 week high",TRUE)</f>
        <v>14.33</v>
      </c>
      <c r="U309" s="1" cm="1">
        <f t="array" ref="U309">_FV(A309,"P/E",TRUE)</f>
        <v>0</v>
      </c>
      <c r="V309" s="7" cm="1">
        <f t="array" ref="V309">_FV(A309,"Beta")</f>
        <v>3.2721</v>
      </c>
      <c r="W309" s="6" cm="1">
        <f t="array" ref="W309">_FV(A309,"Market cap",TRUE)</f>
        <v>9460786000</v>
      </c>
      <c r="X309" s="22" cm="1">
        <f t="array" ref="X309">_FV(A309,"Volume")</f>
        <v>27428076</v>
      </c>
      <c r="Y309" s="22" cm="1">
        <f t="array" ref="Y309">_FV(A309,"Volume average",TRUE)</f>
        <v>14704334</v>
      </c>
      <c r="Z309" s="22" cm="1">
        <f t="array" ref="Z309">_FV(A309,"Shares outstanding",TRUE)</f>
        <v>788398900</v>
      </c>
    </row>
    <row r="310" spans="1:26" x14ac:dyDescent="0.25">
      <c r="A310" s="3" t="e" vm="327">
        <v>#VALUE!</v>
      </c>
      <c r="B310" t="str" cm="1">
        <f t="array" ref="B310">_FV(A310,"Official name",TRUE)</f>
        <v>MARATHON PETROLEUM CORPORATION</v>
      </c>
      <c r="C310" t="str" cm="1">
        <f t="array" ref="C310">"$"&amp;_FV(A310,"Ticker symbol",TRUE)</f>
        <v>$MPC</v>
      </c>
      <c r="D310" s="1" t="str" cm="1">
        <f t="array" ref="D310">_FV(A310,"Exchange abbreviation",TRUE)</f>
        <v>XNYS</v>
      </c>
      <c r="E310" s="1" t="str" cm="1">
        <f t="array" ref="E310">_FV(A310,"Industry")</f>
        <v>Oil &amp; Gas</v>
      </c>
      <c r="F310" s="1" t="str" cm="1">
        <f t="array" ref="F310">_FV(A310,"Headquarters")</f>
        <v>539 S Main St, FINDLAY, OH, 45840-3229 US</v>
      </c>
      <c r="G310" s="6" cm="1">
        <f t="array" ref="G310">_FV(A310,"Price")</f>
        <v>58.86</v>
      </c>
      <c r="H310" s="6" cm="1">
        <f t="array" ref="H310">_FV(A310,"Price (Extended hours)",TRUE)</f>
        <v>58.53</v>
      </c>
      <c r="I310" s="6" cm="1">
        <f t="array" ref="I310">_FV(A310,"Change")</f>
        <v>-0.24</v>
      </c>
      <c r="J310" s="15" cm="1">
        <f t="array" ref="J310">_FV(A310,"Change (%)",TRUE)</f>
        <v>-4.0610000000000004E-3</v>
      </c>
      <c r="K310" s="6" cm="1">
        <f t="array" ref="K310">_FV(A310,"Change (Extended hours)",TRUE)</f>
        <v>-0.33</v>
      </c>
      <c r="L310" s="5" cm="1">
        <f t="array" ref="L310">_FV(A310,"Change % (Extended hours)",TRUE)</f>
        <v>-5.607E-3</v>
      </c>
      <c r="M310" s="6" cm="1">
        <f t="array" ref="M310">_FV(A310,"Open")</f>
        <v>58.85</v>
      </c>
      <c r="N310" s="6" cm="1">
        <f t="array" ref="N310">_FV(A310,"Previous close",TRUE)</f>
        <v>59.1</v>
      </c>
      <c r="O310" s="6" cm="1">
        <f t="array" ref="O310">_FV(A310,"Low")</f>
        <v>58.47</v>
      </c>
      <c r="P310" s="6">
        <f t="shared" si="8"/>
        <v>59.004199999999997</v>
      </c>
      <c r="Q310" s="6" cm="1">
        <f t="array" ref="Q310">_FV(A310,"High")</f>
        <v>59.538400000000003</v>
      </c>
      <c r="R310" s="6" cm="1">
        <f t="array" ref="R310">_FV(A310,"52 week low",TRUE)</f>
        <v>26.56</v>
      </c>
      <c r="S310" s="6">
        <f t="shared" si="9"/>
        <v>45.7</v>
      </c>
      <c r="T310" s="6" cm="1">
        <f t="array" ref="T310">_FV(A310,"52 week high",TRUE)</f>
        <v>64.84</v>
      </c>
      <c r="U310" s="1" cm="1">
        <f t="array" ref="U310">_FV(A310,"P/E",TRUE)</f>
        <v>0</v>
      </c>
      <c r="V310" s="7" cm="1">
        <f t="array" ref="V310">_FV(A310,"Beta")</f>
        <v>2.1558000000000002</v>
      </c>
      <c r="W310" s="6" cm="1">
        <f t="array" ref="W310">_FV(A310,"Market cap",TRUE)</f>
        <v>37564580000</v>
      </c>
      <c r="X310" s="22" cm="1">
        <f t="array" ref="X310">_FV(A310,"Volume")</f>
        <v>7621077</v>
      </c>
      <c r="Y310" s="22" cm="1">
        <f t="array" ref="Y310">_FV(A310,"Volume average",TRUE)</f>
        <v>5549510</v>
      </c>
      <c r="Z310" s="22" cm="1">
        <f t="array" ref="Z310">_FV(A310,"Shares outstanding",TRUE)</f>
        <v>638202200</v>
      </c>
    </row>
    <row r="311" spans="1:26" x14ac:dyDescent="0.25">
      <c r="A311" s="3" t="e" vm="328">
        <v>#VALUE!</v>
      </c>
      <c r="B311" t="str" cm="1">
        <f t="array" ref="B311">_FV(A311,"Official name",TRUE)</f>
        <v>MARKETAXESS HOLDINGS INC.</v>
      </c>
      <c r="C311" t="str" cm="1">
        <f t="array" ref="C311">"$"&amp;_FV(A311,"Ticker symbol",TRUE)</f>
        <v>$MKTX</v>
      </c>
      <c r="D311" s="1" t="str" cm="1">
        <f t="array" ref="D311">_FV(A311,"Exchange abbreviation",TRUE)</f>
        <v>XNAS</v>
      </c>
      <c r="E311" s="1" t="str" cm="1">
        <f t="array" ref="E311">_FV(A311,"Industry")</f>
        <v>Investment Banking &amp; Investment Services</v>
      </c>
      <c r="F311" s="1" t="str" cm="1">
        <f t="array" ref="F311">_FV(A311,"Headquarters")</f>
        <v>55 Hudson Yards Fl 15, NEW YORK, NY, 10001-2163 US</v>
      </c>
      <c r="G311" s="6" cm="1">
        <f t="array" ref="G311">_FV(A311,"Price")</f>
        <v>426</v>
      </c>
      <c r="H311" s="6" cm="1">
        <f t="array" ref="H311">_FV(A311,"Price (Extended hours)",TRUE)</f>
        <v>424.24</v>
      </c>
      <c r="I311" s="6" cm="1">
        <f t="array" ref="I311">_FV(A311,"Change")</f>
        <v>-1.62</v>
      </c>
      <c r="J311" s="15" cm="1">
        <f t="array" ref="J311">_FV(A311,"Change (%)",TRUE)</f>
        <v>-3.7880000000000001E-3</v>
      </c>
      <c r="K311" s="6" cm="1">
        <f t="array" ref="K311">_FV(A311,"Change (Extended hours)",TRUE)</f>
        <v>-1.76</v>
      </c>
      <c r="L311" s="5" cm="1">
        <f t="array" ref="L311">_FV(A311,"Change % (Extended hours)",TRUE)</f>
        <v>-4.1310000000000001E-3</v>
      </c>
      <c r="M311" s="6" cm="1">
        <f t="array" ref="M311">_FV(A311,"Open")</f>
        <v>427.24</v>
      </c>
      <c r="N311" s="6" cm="1">
        <f t="array" ref="N311">_FV(A311,"Previous close",TRUE)</f>
        <v>427.62</v>
      </c>
      <c r="O311" s="6" cm="1">
        <f t="array" ref="O311">_FV(A311,"Low")</f>
        <v>423.21</v>
      </c>
      <c r="P311" s="6">
        <f t="shared" si="8"/>
        <v>426.54999999999995</v>
      </c>
      <c r="Q311" s="6" cm="1">
        <f t="array" ref="Q311">_FV(A311,"High")</f>
        <v>429.89</v>
      </c>
      <c r="R311" s="6" cm="1">
        <f t="array" ref="R311">_FV(A311,"52 week low",TRUE)</f>
        <v>420.79</v>
      </c>
      <c r="S311" s="6">
        <f t="shared" si="9"/>
        <v>513.62</v>
      </c>
      <c r="T311" s="6" cm="1">
        <f t="array" ref="T311">_FV(A311,"52 week high",TRUE)</f>
        <v>606.45000000000005</v>
      </c>
      <c r="U311" s="1" cm="1">
        <f t="array" ref="U311">_FV(A311,"P/E",TRUE)</f>
        <v>56.560299999999998</v>
      </c>
      <c r="V311" s="7" cm="1">
        <f t="array" ref="V311">_FV(A311,"Beta")</f>
        <v>0.37880000000000003</v>
      </c>
      <c r="W311" s="6" cm="1">
        <f t="array" ref="W311">_FV(A311,"Market cap",TRUE)</f>
        <v>16188160000</v>
      </c>
      <c r="X311" s="22" cm="1">
        <f t="array" ref="X311">_FV(A311,"Volume")</f>
        <v>316266</v>
      </c>
      <c r="Y311" s="22" cm="1">
        <f t="array" ref="Y311">_FV(A311,"Volume average",TRUE)</f>
        <v>167273</v>
      </c>
      <c r="Z311" s="22" cm="1">
        <f t="array" ref="Z311">_FV(A311,"Shares outstanding",TRUE)</f>
        <v>38000370</v>
      </c>
    </row>
    <row r="312" spans="1:26" x14ac:dyDescent="0.25">
      <c r="A312" s="3" t="e" vm="329">
        <v>#VALUE!</v>
      </c>
      <c r="B312" t="str" cm="1">
        <f t="array" ref="B312">_FV(A312,"Official name",TRUE)</f>
        <v>MARRIOTT INTERNATIONAL, INC.</v>
      </c>
      <c r="C312" t="str" cm="1">
        <f t="array" ref="C312">"$"&amp;_FV(A312,"Ticker symbol",TRUE)</f>
        <v>$MAR</v>
      </c>
      <c r="D312" s="1" t="str" cm="1">
        <f t="array" ref="D312">_FV(A312,"Exchange abbreviation",TRUE)</f>
        <v>XNAS</v>
      </c>
      <c r="E312" s="1" t="str" cm="1">
        <f t="array" ref="E312">_FV(A312,"Industry")</f>
        <v>Hotels &amp; Entertainment Services</v>
      </c>
      <c r="F312" s="1" t="str" cm="1">
        <f t="array" ref="F312">_FV(A312,"Headquarters")</f>
        <v>10400 Fernwood Rd, BETHESDA, MD, 20817-1102 US</v>
      </c>
      <c r="G312" s="6" cm="1">
        <f t="array" ref="G312">_FV(A312,"Price")</f>
        <v>143.9</v>
      </c>
      <c r="H312" s="6" cm="1">
        <f t="array" ref="H312">_FV(A312,"Price (Extended hours)",TRUE)</f>
        <v>143.22</v>
      </c>
      <c r="I312" s="6" cm="1">
        <f t="array" ref="I312">_FV(A312,"Change")</f>
        <v>-0.9</v>
      </c>
      <c r="J312" s="15" cm="1">
        <f t="array" ref="J312">_FV(A312,"Change (%)",TRUE)</f>
        <v>-6.2150000000000009E-3</v>
      </c>
      <c r="K312" s="6" cm="1">
        <f t="array" ref="K312">_FV(A312,"Change (Extended hours)",TRUE)</f>
        <v>-0.68</v>
      </c>
      <c r="L312" s="5" cm="1">
        <f t="array" ref="L312">_FV(A312,"Change % (Extended hours)",TRUE)</f>
        <v>-4.7260000000000002E-3</v>
      </c>
      <c r="M312" s="6" cm="1">
        <f t="array" ref="M312">_FV(A312,"Open")</f>
        <v>145.02000000000001</v>
      </c>
      <c r="N312" s="6" cm="1">
        <f t="array" ref="N312">_FV(A312,"Previous close",TRUE)</f>
        <v>144.80000000000001</v>
      </c>
      <c r="O312" s="6" cm="1">
        <f t="array" ref="O312">_FV(A312,"Low")</f>
        <v>143.66</v>
      </c>
      <c r="P312" s="6">
        <f t="shared" si="8"/>
        <v>144.64499999999998</v>
      </c>
      <c r="Q312" s="6" cm="1">
        <f t="array" ref="Q312">_FV(A312,"High")</f>
        <v>145.63</v>
      </c>
      <c r="R312" s="6" cm="1">
        <f t="array" ref="R312">_FV(A312,"52 week low",TRUE)</f>
        <v>88.92</v>
      </c>
      <c r="S312" s="6">
        <f t="shared" si="9"/>
        <v>124.44999999999999</v>
      </c>
      <c r="T312" s="6" cm="1">
        <f t="array" ref="T312">_FV(A312,"52 week high",TRUE)</f>
        <v>159.97999999999999</v>
      </c>
      <c r="U312" s="1" cm="1">
        <f t="array" ref="U312">_FV(A312,"P/E",TRUE)</f>
        <v>137.68049999999999</v>
      </c>
      <c r="V312" s="7" cm="1">
        <f t="array" ref="V312">_FV(A312,"Beta")</f>
        <v>1.8375999999999999</v>
      </c>
      <c r="W312" s="6" cm="1">
        <f t="array" ref="W312">_FV(A312,"Market cap",TRUE)</f>
        <v>46861950000</v>
      </c>
      <c r="X312" s="22" cm="1">
        <f t="array" ref="X312">_FV(A312,"Volume")</f>
        <v>2650198</v>
      </c>
      <c r="Y312" s="22" cm="1">
        <f t="array" ref="Y312">_FV(A312,"Volume average",TRUE)</f>
        <v>1828692</v>
      </c>
      <c r="Z312" s="22" cm="1">
        <f t="array" ref="Z312">_FV(A312,"Shares outstanding",TRUE)</f>
        <v>325656400</v>
      </c>
    </row>
    <row r="313" spans="1:26" x14ac:dyDescent="0.25">
      <c r="A313" s="3" t="e" vm="330">
        <v>#VALUE!</v>
      </c>
      <c r="B313" t="str" cm="1">
        <f t="array" ref="B313">_FV(A313,"Official name",TRUE)</f>
        <v>MARSH &amp; MCLENNAN COMPANIES, INC.</v>
      </c>
      <c r="C313" t="str" cm="1">
        <f t="array" ref="C313">"$"&amp;_FV(A313,"Ticker symbol",TRUE)</f>
        <v>$MMC</v>
      </c>
      <c r="D313" s="1" t="str" cm="1">
        <f t="array" ref="D313">_FV(A313,"Exchange abbreviation",TRUE)</f>
        <v>XNYS</v>
      </c>
      <c r="E313" s="1" t="str" cm="1">
        <f t="array" ref="E313">_FV(A313,"Industry")</f>
        <v>Insurance</v>
      </c>
      <c r="F313" s="1" t="str" cm="1">
        <f t="array" ref="F313">_FV(A313,"Headquarters")</f>
        <v>1166 Avenue of the Americas, NEW YORK, NY, 10036-2708 US</v>
      </c>
      <c r="G313" s="6" cm="1">
        <f t="array" ref="G313">_FV(A313,"Price")</f>
        <v>155.83000000000001</v>
      </c>
      <c r="H313" s="6" cm="1">
        <f t="array" ref="H313">_FV(A313,"Price (Extended hours)",TRUE)</f>
        <v>155.83000000000001</v>
      </c>
      <c r="I313" s="6" cm="1">
        <f t="array" ref="I313">_FV(A313,"Change")</f>
        <v>-2.39</v>
      </c>
      <c r="J313" s="15" cm="1">
        <f t="array" ref="J313">_FV(A313,"Change (%)",TRUE)</f>
        <v>-1.5106E-2</v>
      </c>
      <c r="K313" s="6" cm="1">
        <f t="array" ref="K313">_FV(A313,"Change (Extended hours)",TRUE)</f>
        <v>0</v>
      </c>
      <c r="L313" s="5" cm="1">
        <f t="array" ref="L313">_FV(A313,"Change % (Extended hours)",TRUE)</f>
        <v>0</v>
      </c>
      <c r="M313" s="6" cm="1">
        <f t="array" ref="M313">_FV(A313,"Open")</f>
        <v>157.46</v>
      </c>
      <c r="N313" s="6" cm="1">
        <f t="array" ref="N313">_FV(A313,"Previous close",TRUE)</f>
        <v>158.22</v>
      </c>
      <c r="O313" s="6" cm="1">
        <f t="array" ref="O313">_FV(A313,"Low")</f>
        <v>155.36000000000001</v>
      </c>
      <c r="P313" s="6">
        <f t="shared" si="8"/>
        <v>156.98500000000001</v>
      </c>
      <c r="Q313" s="6" cm="1">
        <f t="array" ref="Q313">_FV(A313,"High")</f>
        <v>158.61000000000001</v>
      </c>
      <c r="R313" s="6" cm="1">
        <f t="array" ref="R313">_FV(A313,"52 week low",TRUE)</f>
        <v>102.11</v>
      </c>
      <c r="S313" s="6">
        <f t="shared" si="9"/>
        <v>132.185</v>
      </c>
      <c r="T313" s="6" cm="1">
        <f t="array" ref="T313">_FV(A313,"52 week high",TRUE)</f>
        <v>162.26</v>
      </c>
      <c r="U313" s="1" cm="1">
        <f t="array" ref="U313">_FV(A313,"P/E",TRUE)</f>
        <v>32.593800000000002</v>
      </c>
      <c r="V313" s="7" cm="1">
        <f t="array" ref="V313">_FV(A313,"Beta")</f>
        <v>0.93379999999999996</v>
      </c>
      <c r="W313" s="6" cm="1">
        <f t="array" ref="W313">_FV(A313,"Market cap",TRUE)</f>
        <v>78947520000</v>
      </c>
      <c r="X313" s="22" cm="1">
        <f t="array" ref="X313">_FV(A313,"Volume")</f>
        <v>3864967</v>
      </c>
      <c r="Y313" s="22" cm="1">
        <f t="array" ref="Y313">_FV(A313,"Volume average",TRUE)</f>
        <v>1595365</v>
      </c>
      <c r="Z313" s="22" cm="1">
        <f t="array" ref="Z313">_FV(A313,"Shares outstanding",TRUE)</f>
        <v>506625900</v>
      </c>
    </row>
    <row r="314" spans="1:26" x14ac:dyDescent="0.25">
      <c r="A314" s="3" t="e" vm="331">
        <v>#VALUE!</v>
      </c>
      <c r="B314" t="str" cm="1">
        <f t="array" ref="B314">_FV(A314,"Official name",TRUE)</f>
        <v>MARTIN MARIETTA MATERIALS, INC.</v>
      </c>
      <c r="C314" t="str" cm="1">
        <f t="array" ref="C314">"$"&amp;_FV(A314,"Ticker symbol",TRUE)</f>
        <v>$MLM</v>
      </c>
      <c r="D314" s="1" t="str" cm="1">
        <f t="array" ref="D314">_FV(A314,"Exchange abbreviation",TRUE)</f>
        <v>XNYS</v>
      </c>
      <c r="E314" s="1" t="str" cm="1">
        <f t="array" ref="E314">_FV(A314,"Industry")</f>
        <v>Construction Materials</v>
      </c>
      <c r="F314" s="1" t="str" cm="1">
        <f t="array" ref="F314">_FV(A314,"Headquarters")</f>
        <v>2710 Wycliff Rd, RALEIGH, NC, 27607-3033 US</v>
      </c>
      <c r="G314" s="6" cm="1">
        <f t="array" ref="G314">_FV(A314,"Price")</f>
        <v>342.73</v>
      </c>
      <c r="H314" s="6" cm="1">
        <f t="array" ref="H314">_FV(A314,"Price (Extended hours)",TRUE)</f>
        <v>340.82</v>
      </c>
      <c r="I314" s="6" cm="1">
        <f t="array" ref="I314">_FV(A314,"Change")</f>
        <v>-11.36</v>
      </c>
      <c r="J314" s="15" cm="1">
        <f t="array" ref="J314">_FV(A314,"Change (%)",TRUE)</f>
        <v>-3.2081999999999999E-2</v>
      </c>
      <c r="K314" s="6" cm="1">
        <f t="array" ref="K314">_FV(A314,"Change (Extended hours)",TRUE)</f>
        <v>-1.91</v>
      </c>
      <c r="L314" s="5" cm="1">
        <f t="array" ref="L314">_FV(A314,"Change % (Extended hours)",TRUE)</f>
        <v>-5.5729999999999998E-3</v>
      </c>
      <c r="M314" s="6" cm="1">
        <f t="array" ref="M314">_FV(A314,"Open")</f>
        <v>352.39</v>
      </c>
      <c r="N314" s="6" cm="1">
        <f t="array" ref="N314">_FV(A314,"Previous close",TRUE)</f>
        <v>354.09</v>
      </c>
      <c r="O314" s="6" cm="1">
        <f t="array" ref="O314">_FV(A314,"Low")</f>
        <v>340.87</v>
      </c>
      <c r="P314" s="6">
        <f t="shared" si="8"/>
        <v>347.89499999999998</v>
      </c>
      <c r="Q314" s="6" cm="1">
        <f t="array" ref="Q314">_FV(A314,"High")</f>
        <v>354.92</v>
      </c>
      <c r="R314" s="6" cm="1">
        <f t="array" ref="R314">_FV(A314,"52 week low",TRUE)</f>
        <v>215.74</v>
      </c>
      <c r="S314" s="6">
        <f t="shared" si="9"/>
        <v>303.75</v>
      </c>
      <c r="T314" s="6" cm="1">
        <f t="array" ref="T314">_FV(A314,"52 week high",TRUE)</f>
        <v>391.76</v>
      </c>
      <c r="U314" s="1" cm="1">
        <f t="array" ref="U314">_FV(A314,"P/E",TRUE)</f>
        <v>28.794799999999999</v>
      </c>
      <c r="V314" s="7" cm="1">
        <f t="array" ref="V314">_FV(A314,"Beta")</f>
        <v>0.64990000000000003</v>
      </c>
      <c r="W314" s="6" cm="1">
        <f t="array" ref="W314">_FV(A314,"Market cap",TRUE)</f>
        <v>21378580000</v>
      </c>
      <c r="X314" s="22" cm="1">
        <f t="array" ref="X314">_FV(A314,"Volume")</f>
        <v>1000477</v>
      </c>
      <c r="Y314" s="22" cm="1">
        <f t="array" ref="Y314">_FV(A314,"Volume average",TRUE)</f>
        <v>236836</v>
      </c>
      <c r="Z314" s="22" cm="1">
        <f t="array" ref="Z314">_FV(A314,"Shares outstanding",TRUE)</f>
        <v>62377330</v>
      </c>
    </row>
    <row r="315" spans="1:26" x14ac:dyDescent="0.25">
      <c r="A315" s="3" t="e" vm="332">
        <v>#VALUE!</v>
      </c>
      <c r="B315" t="str" cm="1">
        <f t="array" ref="B315">_FV(A315,"Official name",TRUE)</f>
        <v>MASCO CORPORATION</v>
      </c>
      <c r="C315" t="str" cm="1">
        <f t="array" ref="C315">"$"&amp;_FV(A315,"Ticker symbol",TRUE)</f>
        <v>$MAS</v>
      </c>
      <c r="D315" s="1" t="str" cm="1">
        <f t="array" ref="D315">_FV(A315,"Exchange abbreviation",TRUE)</f>
        <v>XNYS</v>
      </c>
      <c r="E315" s="1" t="str" cm="1">
        <f t="array" ref="E315">_FV(A315,"Industry")</f>
        <v>Homebuilding &amp; Construction Supplies</v>
      </c>
      <c r="F315" s="1" t="str" cm="1">
        <f t="array" ref="F315">_FV(A315,"Headquarters")</f>
        <v>17450 College Pkwy, LIVONIA, MI, 48152 US</v>
      </c>
      <c r="G315" s="6" cm="1">
        <f t="array" ref="G315">_FV(A315,"Price")</f>
        <v>57.23</v>
      </c>
      <c r="H315" s="6" cm="1">
        <f t="array" ref="H315">_FV(A315,"Price (Extended hours)",TRUE)</f>
        <v>57.23</v>
      </c>
      <c r="I315" s="6" cm="1">
        <f t="array" ref="I315">_FV(A315,"Change")</f>
        <v>-0.91</v>
      </c>
      <c r="J315" s="15" cm="1">
        <f t="array" ref="J315">_FV(A315,"Change (%)",TRUE)</f>
        <v>-1.5651999999999999E-2</v>
      </c>
      <c r="K315" s="6" cm="1">
        <f t="array" ref="K315">_FV(A315,"Change (Extended hours)",TRUE)</f>
        <v>0</v>
      </c>
      <c r="L315" s="5" cm="1">
        <f t="array" ref="L315">_FV(A315,"Change % (Extended hours)",TRUE)</f>
        <v>0</v>
      </c>
      <c r="M315" s="6" cm="1">
        <f t="array" ref="M315">_FV(A315,"Open")</f>
        <v>57.58</v>
      </c>
      <c r="N315" s="6" cm="1">
        <f t="array" ref="N315">_FV(A315,"Previous close",TRUE)</f>
        <v>58.14</v>
      </c>
      <c r="O315" s="6" cm="1">
        <f t="array" ref="O315">_FV(A315,"Low")</f>
        <v>57.03</v>
      </c>
      <c r="P315" s="6">
        <f t="shared" si="8"/>
        <v>57.4589</v>
      </c>
      <c r="Q315" s="6" cm="1">
        <f t="array" ref="Q315">_FV(A315,"High")</f>
        <v>57.887799999999999</v>
      </c>
      <c r="R315" s="6" cm="1">
        <f t="array" ref="R315">_FV(A315,"52 week low",TRUE)</f>
        <v>51.53</v>
      </c>
      <c r="S315" s="6">
        <f t="shared" si="9"/>
        <v>60.035000000000004</v>
      </c>
      <c r="T315" s="6" cm="1">
        <f t="array" ref="T315">_FV(A315,"52 week high",TRUE)</f>
        <v>68.540000000000006</v>
      </c>
      <c r="U315" s="1" cm="1">
        <f t="array" ref="U315">_FV(A315,"P/E",TRUE)</f>
        <v>29.0046</v>
      </c>
      <c r="V315" s="7" cm="1">
        <f t="array" ref="V315">_FV(A315,"Beta")</f>
        <v>1.3085</v>
      </c>
      <c r="W315" s="6" cm="1">
        <f t="array" ref="W315">_FV(A315,"Market cap",TRUE)</f>
        <v>14145140000</v>
      </c>
      <c r="X315" s="22" cm="1">
        <f t="array" ref="X315">_FV(A315,"Volume")</f>
        <v>4128128</v>
      </c>
      <c r="Y315" s="22" cm="1">
        <f t="array" ref="Y315">_FV(A315,"Volume average",TRUE)</f>
        <v>1687062</v>
      </c>
      <c r="Z315" s="22" cm="1">
        <f t="array" ref="Z315">_FV(A315,"Shares outstanding",TRUE)</f>
        <v>247163000</v>
      </c>
    </row>
    <row r="316" spans="1:26" x14ac:dyDescent="0.25">
      <c r="A316" s="3" t="e" vm="333">
        <v>#VALUE!</v>
      </c>
      <c r="B316" t="str" cm="1">
        <f t="array" ref="B316">_FV(A316,"Official name",TRUE)</f>
        <v>MASTERCARD INCORPORATED.</v>
      </c>
      <c r="C316" t="str" cm="1">
        <f t="array" ref="C316">"$"&amp;_FV(A316,"Ticker symbol",TRUE)</f>
        <v>$MA</v>
      </c>
      <c r="D316" s="1" t="str" cm="1">
        <f t="array" ref="D316">_FV(A316,"Exchange abbreviation",TRUE)</f>
        <v>XNYS</v>
      </c>
      <c r="E316" s="1" t="str" cm="1">
        <f t="array" ref="E316">_FV(A316,"Industry")</f>
        <v>Software &amp; IT Services</v>
      </c>
      <c r="F316" s="1" t="str" cm="1">
        <f t="array" ref="F316">_FV(A316,"Headquarters")</f>
        <v>2000 Purchase St, PURCHASE, NY, 10577-2405 US</v>
      </c>
      <c r="G316" s="6" cm="1">
        <f t="array" ref="G316">_FV(A316,"Price")</f>
        <v>343.04</v>
      </c>
      <c r="H316" s="6" cm="1">
        <f t="array" ref="H316">_FV(A316,"Price (Extended hours)",TRUE)</f>
        <v>342.9</v>
      </c>
      <c r="I316" s="6" cm="1">
        <f t="array" ref="I316">_FV(A316,"Change")</f>
        <v>-3.27</v>
      </c>
      <c r="J316" s="15" cm="1">
        <f t="array" ref="J316">_FV(A316,"Change (%)",TRUE)</f>
        <v>-9.4420000000000007E-3</v>
      </c>
      <c r="K316" s="6" cm="1">
        <f t="array" ref="K316">_FV(A316,"Change (Extended hours)",TRUE)</f>
        <v>-0.14000000000000001</v>
      </c>
      <c r="L316" s="5" cm="1">
        <f t="array" ref="L316">_FV(A316,"Change % (Extended hours)",TRUE)</f>
        <v>-4.081E-4</v>
      </c>
      <c r="M316" s="6" cm="1">
        <f t="array" ref="M316">_FV(A316,"Open")</f>
        <v>344</v>
      </c>
      <c r="N316" s="6" cm="1">
        <f t="array" ref="N316">_FV(A316,"Previous close",TRUE)</f>
        <v>346.31</v>
      </c>
      <c r="O316" s="6" cm="1">
        <f t="array" ref="O316">_FV(A316,"Low")</f>
        <v>340.77</v>
      </c>
      <c r="P316" s="6">
        <f t="shared" si="8"/>
        <v>343.38495</v>
      </c>
      <c r="Q316" s="6" cm="1">
        <f t="array" ref="Q316">_FV(A316,"High")</f>
        <v>345.99990000000003</v>
      </c>
      <c r="R316" s="6" cm="1">
        <f t="array" ref="R316">_FV(A316,"52 week low",TRUE)</f>
        <v>281.2</v>
      </c>
      <c r="S316" s="6">
        <f t="shared" si="9"/>
        <v>341.35</v>
      </c>
      <c r="T316" s="6" cm="1">
        <f t="array" ref="T316">_FV(A316,"52 week high",TRUE)</f>
        <v>401.5</v>
      </c>
      <c r="U316" s="1" cm="1">
        <f t="array" ref="U316">_FV(A316,"P/E",TRUE)</f>
        <v>48.105699999999999</v>
      </c>
      <c r="V316" s="7" cm="1">
        <f t="array" ref="V316">_FV(A316,"Beta")</f>
        <v>1.1576</v>
      </c>
      <c r="W316" s="6" cm="1">
        <f t="array" ref="W316">_FV(A316,"Market cap",TRUE)</f>
        <v>338503300000</v>
      </c>
      <c r="X316" s="22" cm="1">
        <f t="array" ref="X316">_FV(A316,"Volume")</f>
        <v>5529836</v>
      </c>
      <c r="Y316" s="22" cm="1">
        <f t="array" ref="Y316">_FV(A316,"Volume average",TRUE)</f>
        <v>3881847</v>
      </c>
      <c r="Z316" s="22" cm="1">
        <f t="array" ref="Z316">_FV(A316,"Shares outstanding",TRUE)</f>
        <v>986775000</v>
      </c>
    </row>
    <row r="317" spans="1:26" x14ac:dyDescent="0.25">
      <c r="A317" s="3" t="e" vm="334">
        <v>#VALUE!</v>
      </c>
      <c r="B317" t="str" cm="1">
        <f t="array" ref="B317">_FV(A317,"Official name",TRUE)</f>
        <v>MCCORMICK &amp; COMPANY, INCORPORATED</v>
      </c>
      <c r="C317" t="str" cm="1">
        <f t="array" ref="C317">"$"&amp;_FV(A317,"Ticker symbol",TRUE)</f>
        <v>$MKC</v>
      </c>
      <c r="D317" s="1" t="str" cm="1">
        <f t="array" ref="D317">_FV(A317,"Exchange abbreviation",TRUE)</f>
        <v>XNYS</v>
      </c>
      <c r="E317" s="1" t="str" cm="1">
        <f t="array" ref="E317">_FV(A317,"Industry")</f>
        <v>Food &amp; Tobacco</v>
      </c>
      <c r="F317" s="1" t="str" cm="1">
        <f t="array" ref="F317">_FV(A317,"Headquarters")</f>
        <v>24 Schilling Road, HUNT VALLEY, MD, 21031 US</v>
      </c>
      <c r="G317" s="6" cm="1">
        <f t="array" ref="G317">_FV(A317,"Price")</f>
        <v>86.27</v>
      </c>
      <c r="H317" s="6" cm="1">
        <f t="array" ref="H317">_FV(A317,"Price (Extended hours)",TRUE)</f>
        <v>86.37</v>
      </c>
      <c r="I317" s="6" cm="1">
        <f t="array" ref="I317">_FV(A317,"Change")</f>
        <v>0.16</v>
      </c>
      <c r="J317" s="15" cm="1">
        <f t="array" ref="J317">_FV(A317,"Change (%)",TRUE)</f>
        <v>1.8579999999999998E-3</v>
      </c>
      <c r="K317" s="6" cm="1">
        <f t="array" ref="K317">_FV(A317,"Change (Extended hours)",TRUE)</f>
        <v>0.1</v>
      </c>
      <c r="L317" s="5" cm="1">
        <f t="array" ref="L317">_FV(A317,"Change % (Extended hours)",TRUE)</f>
        <v>1.1590000000000001E-3</v>
      </c>
      <c r="M317" s="6" cm="1">
        <f t="array" ref="M317">_FV(A317,"Open")</f>
        <v>86.18</v>
      </c>
      <c r="N317" s="6" cm="1">
        <f t="array" ref="N317">_FV(A317,"Previous close",TRUE)</f>
        <v>86.11</v>
      </c>
      <c r="O317" s="6" cm="1">
        <f t="array" ref="O317">_FV(A317,"Low")</f>
        <v>85.76</v>
      </c>
      <c r="P317" s="6">
        <f t="shared" si="8"/>
        <v>86.28</v>
      </c>
      <c r="Q317" s="6" cm="1">
        <f t="array" ref="Q317">_FV(A317,"High")</f>
        <v>86.8</v>
      </c>
      <c r="R317" s="6" cm="1">
        <f t="array" ref="R317">_FV(A317,"52 week low",TRUE)</f>
        <v>82.031800000000004</v>
      </c>
      <c r="S317" s="6">
        <f t="shared" si="9"/>
        <v>91.848399999999998</v>
      </c>
      <c r="T317" s="6" cm="1">
        <f t="array" ref="T317">_FV(A317,"52 week high",TRUE)</f>
        <v>101.66500000000001</v>
      </c>
      <c r="U317" s="1" cm="1">
        <f t="array" ref="U317">_FV(A317,"P/E",TRUE)</f>
        <v>30.9192</v>
      </c>
      <c r="V317" s="7" cm="1">
        <f t="array" ref="V317">_FV(A317,"Beta")</f>
        <v>0.46899999999999997</v>
      </c>
      <c r="W317" s="6" cm="1">
        <f t="array" ref="W317">_FV(A317,"Market cap",TRUE)</f>
        <v>23061550000</v>
      </c>
      <c r="X317" s="22" cm="1">
        <f t="array" ref="X317">_FV(A317,"Volume")</f>
        <v>2386808</v>
      </c>
      <c r="Y317" s="22" cm="1">
        <f t="array" ref="Y317">_FV(A317,"Volume average",TRUE)</f>
        <v>893241</v>
      </c>
      <c r="Z317" s="22" cm="1">
        <f t="array" ref="Z317">_FV(A317,"Shares outstanding",TRUE)</f>
        <v>267270200</v>
      </c>
    </row>
    <row r="318" spans="1:26" x14ac:dyDescent="0.25">
      <c r="A318" s="3" t="e" vm="335">
        <v>#VALUE!</v>
      </c>
      <c r="B318" t="str" cm="1">
        <f t="array" ref="B318">_FV(A318,"Official name",TRUE)</f>
        <v>MAXIM INTEGRATED PRODUCTS, INC.</v>
      </c>
      <c r="C318" t="str" cm="1">
        <f t="array" ref="C318">"$"&amp;_FV(A318,"Ticker symbol",TRUE)</f>
        <v>$0JZM</v>
      </c>
      <c r="D318" s="1" t="str" cm="1">
        <f t="array" ref="D318">_FV(A318,"Exchange abbreviation",TRUE)</f>
        <v>XLON</v>
      </c>
      <c r="E318" s="1" t="str" cm="1">
        <f t="array" ref="E318">_FV(A318,"Industry")</f>
        <v>Semiconductors &amp; Semiconductor Equipment</v>
      </c>
      <c r="F318" s="1" t="str" cm="1">
        <f t="array" ref="F318">_FV(A318,"Headquarters")</f>
        <v>160 RIO ROBLES, SAN JOSE, CA, 95134-1813 US</v>
      </c>
      <c r="G318" s="6" cm="1">
        <f t="array" ref="G318">_FV(A318,"Price")</f>
        <v>103.16800000000001</v>
      </c>
      <c r="H318" s="6" t="e" cm="1" vm="19">
        <f t="array" ref="H318">_FV(A318,"Price (Extended hours)",TRUE)</f>
        <v>#VALUE!</v>
      </c>
      <c r="I318" s="6" t="e" cm="1" vm="178">
        <f t="array" ref="I318">_FV(A318,"Change")</f>
        <v>#VALUE!</v>
      </c>
      <c r="J318" s="15" t="e" cm="1" vm="179">
        <f t="array" ref="J318">_FV(A318,"Change (%)",TRUE)</f>
        <v>#VALUE!</v>
      </c>
      <c r="K318" s="6" t="e" cm="1" vm="20">
        <f t="array" ref="K318">_FV(A318,"Change (Extended hours)",TRUE)</f>
        <v>#VALUE!</v>
      </c>
      <c r="L318" s="5" t="e" cm="1" vm="21">
        <f t="array" ref="L318">_FV(A318,"Change % (Extended hours)",TRUE)</f>
        <v>#VALUE!</v>
      </c>
      <c r="M318" s="6" t="e" cm="1" vm="180">
        <f t="array" ref="M318">_FV(A318,"Open")</f>
        <v>#VALUE!</v>
      </c>
      <c r="N318" s="6" t="e" cm="1" vm="181">
        <f t="array" ref="N318">_FV(A318,"Previous close",TRUE)</f>
        <v>#VALUE!</v>
      </c>
      <c r="O318" s="6" t="e" cm="1" vm="182">
        <f t="array" ref="O318">_FV(A318,"Low")</f>
        <v>#VALUE!</v>
      </c>
      <c r="P318" s="6" t="e" vm="28">
        <f t="shared" si="8"/>
        <v>#VALUE!</v>
      </c>
      <c r="Q318" s="6" t="e" cm="1" vm="183">
        <f t="array" ref="Q318">_FV(A318,"High")</f>
        <v>#VALUE!</v>
      </c>
      <c r="R318" s="6" cm="1">
        <f t="array" ref="R318">_FV(A318,"52 week low",TRUE)</f>
        <v>66.14</v>
      </c>
      <c r="S318" s="6">
        <f t="shared" si="9"/>
        <v>87.155000000000001</v>
      </c>
      <c r="T318" s="6" cm="1">
        <f t="array" ref="T318">_FV(A318,"52 week high",TRUE)</f>
        <v>108.17</v>
      </c>
      <c r="U318" s="1" cm="1">
        <f t="array" ref="U318">_FV(A318,"P/E",TRUE)</f>
        <v>0</v>
      </c>
      <c r="V318" s="7" cm="1">
        <f t="array" ref="V318">_FV(A318,"Beta")</f>
        <v>1.1658999999999999</v>
      </c>
      <c r="W318" s="6" cm="1">
        <f t="array" ref="W318">_FV(A318,"Market cap",TRUE)</f>
        <v>28030260000</v>
      </c>
      <c r="X318" s="22" cm="1">
        <f t="array" ref="X318">_FV(A318,"Volume")</f>
        <v>102459</v>
      </c>
      <c r="Y318" s="22" t="e" cm="1" vm="23">
        <f t="array" ref="Y318">_FV(A318,"Volume average",TRUE)</f>
        <v>#VALUE!</v>
      </c>
      <c r="Z318" s="22" cm="1">
        <f t="array" ref="Z318">_FV(A318,"Shares outstanding",TRUE)</f>
        <v>268566300</v>
      </c>
    </row>
    <row r="319" spans="1:26" x14ac:dyDescent="0.25">
      <c r="A319" s="3" t="e" vm="336">
        <v>#VALUE!</v>
      </c>
      <c r="B319" t="str" cm="1">
        <f t="array" ref="B319">_FV(A319,"Official name",TRUE)</f>
        <v>MCDONALD'S CORPORATION</v>
      </c>
      <c r="C319" t="str" cm="1">
        <f t="array" ref="C319">"$"&amp;_FV(A319,"Ticker symbol",TRUE)</f>
        <v>$MCD</v>
      </c>
      <c r="D319" s="1" t="str" cm="1">
        <f t="array" ref="D319">_FV(A319,"Exchange abbreviation",TRUE)</f>
        <v>XNYS</v>
      </c>
      <c r="E319" s="1" t="str" cm="1">
        <f t="array" ref="E319">_FV(A319,"Industry")</f>
        <v>Hotels &amp; Entertainment Services</v>
      </c>
      <c r="F319" s="1" t="str" cm="1">
        <f t="array" ref="F319">_FV(A319,"Headquarters")</f>
        <v>110 N Carpenter St, CHICAGO, IL, 60607-2104 US</v>
      </c>
      <c r="G319" s="6" cm="1">
        <f t="array" ref="G319">_FV(A319,"Price")</f>
        <v>242.49</v>
      </c>
      <c r="H319" s="6" cm="1">
        <f t="array" ref="H319">_FV(A319,"Price (Extended hours)",TRUE)</f>
        <v>241.61</v>
      </c>
      <c r="I319" s="6" cm="1">
        <f t="array" ref="I319">_FV(A319,"Change")</f>
        <v>-0.72</v>
      </c>
      <c r="J319" s="15" cm="1">
        <f t="array" ref="J319">_FV(A319,"Change (%)",TRUE)</f>
        <v>-2.96E-3</v>
      </c>
      <c r="K319" s="6" cm="1">
        <f t="array" ref="K319">_FV(A319,"Change (Extended hours)",TRUE)</f>
        <v>-0.88</v>
      </c>
      <c r="L319" s="5" cm="1">
        <f t="array" ref="L319">_FV(A319,"Change % (Extended hours)",TRUE)</f>
        <v>-3.6289999999999998E-3</v>
      </c>
      <c r="M319" s="6" cm="1">
        <f t="array" ref="M319">_FV(A319,"Open")</f>
        <v>243.84</v>
      </c>
      <c r="N319" s="6" cm="1">
        <f t="array" ref="N319">_FV(A319,"Previous close",TRUE)</f>
        <v>243.21</v>
      </c>
      <c r="O319" s="6" cm="1">
        <f t="array" ref="O319">_FV(A319,"Low")</f>
        <v>241.88</v>
      </c>
      <c r="P319" s="6">
        <f t="shared" si="8"/>
        <v>243.255</v>
      </c>
      <c r="Q319" s="6" cm="1">
        <f t="array" ref="Q319">_FV(A319,"High")</f>
        <v>244.63</v>
      </c>
      <c r="R319" s="6" cm="1">
        <f t="array" ref="R319">_FV(A319,"52 week low",TRUE)</f>
        <v>202.73</v>
      </c>
      <c r="S319" s="6">
        <f t="shared" si="9"/>
        <v>224.89</v>
      </c>
      <c r="T319" s="6" cm="1">
        <f t="array" ref="T319">_FV(A319,"52 week high",TRUE)</f>
        <v>247.05</v>
      </c>
      <c r="U319" s="1" cm="1">
        <f t="array" ref="U319">_FV(A319,"P/E",TRUE)</f>
        <v>26.488800000000001</v>
      </c>
      <c r="V319" s="7" cm="1">
        <f t="array" ref="V319">_FV(A319,"Beta")</f>
        <v>0.62119999999999997</v>
      </c>
      <c r="W319" s="6" cm="1">
        <f t="array" ref="W319">_FV(A319,"Market cap",TRUE)</f>
        <v>181091300000</v>
      </c>
      <c r="X319" s="22" cm="1">
        <f t="array" ref="X319">_FV(A319,"Volume")</f>
        <v>4756852</v>
      </c>
      <c r="Y319" s="22" cm="1">
        <f t="array" ref="Y319">_FV(A319,"Volume average",TRUE)</f>
        <v>2102687</v>
      </c>
      <c r="Z319" s="22" cm="1">
        <f t="array" ref="Z319">_FV(A319,"Shares outstanding",TRUE)</f>
        <v>746798900</v>
      </c>
    </row>
    <row r="320" spans="1:26" x14ac:dyDescent="0.25">
      <c r="A320" s="3" t="e" vm="337">
        <v>#VALUE!</v>
      </c>
      <c r="B320" t="str" cm="1">
        <f t="array" ref="B320">_FV(A320,"Official name",TRUE)</f>
        <v>MCKESSON CORPORATION</v>
      </c>
      <c r="C320" t="str" cm="1">
        <f t="array" ref="C320">"$"&amp;_FV(A320,"Ticker symbol",TRUE)</f>
        <v>$MCK</v>
      </c>
      <c r="D320" s="1" t="str" cm="1">
        <f t="array" ref="D320">_FV(A320,"Exchange abbreviation",TRUE)</f>
        <v>XNYS</v>
      </c>
      <c r="E320" s="1" t="str" cm="1">
        <f t="array" ref="E320">_FV(A320,"Industry")</f>
        <v>Food &amp; Drug Retailing</v>
      </c>
      <c r="F320" s="1" t="str" cm="1">
        <f t="array" ref="F320">_FV(A320,"Headquarters")</f>
        <v>6555 State Highway 161, IRVING, TX, 75039-2402 US</v>
      </c>
      <c r="G320" s="6" cm="1">
        <f t="array" ref="G320">_FV(A320,"Price")</f>
        <v>207.75</v>
      </c>
      <c r="H320" s="6" cm="1">
        <f t="array" ref="H320">_FV(A320,"Price (Extended hours)",TRUE)</f>
        <v>207.75</v>
      </c>
      <c r="I320" s="6" cm="1">
        <f t="array" ref="I320">_FV(A320,"Change")</f>
        <v>-0.02</v>
      </c>
      <c r="J320" s="15" cm="1">
        <f t="array" ref="J320">_FV(A320,"Change (%)",TRUE)</f>
        <v>-9.625999999999999E-5</v>
      </c>
      <c r="K320" s="6" cm="1">
        <f t="array" ref="K320">_FV(A320,"Change (Extended hours)",TRUE)</f>
        <v>0</v>
      </c>
      <c r="L320" s="5" cm="1">
        <f t="array" ref="L320">_FV(A320,"Change % (Extended hours)",TRUE)</f>
        <v>0</v>
      </c>
      <c r="M320" s="6" cm="1">
        <f t="array" ref="M320">_FV(A320,"Open")</f>
        <v>206.7</v>
      </c>
      <c r="N320" s="6" cm="1">
        <f t="array" ref="N320">_FV(A320,"Previous close",TRUE)</f>
        <v>207.77</v>
      </c>
      <c r="O320" s="6" cm="1">
        <f t="array" ref="O320">_FV(A320,"Low")</f>
        <v>206.7</v>
      </c>
      <c r="P320" s="6">
        <f t="shared" si="8"/>
        <v>207.79499999999999</v>
      </c>
      <c r="Q320" s="6" cm="1">
        <f t="array" ref="Q320">_FV(A320,"High")</f>
        <v>208.89</v>
      </c>
      <c r="R320" s="6" cm="1">
        <f t="array" ref="R320">_FV(A320,"52 week low",TRUE)</f>
        <v>141.32</v>
      </c>
      <c r="S320" s="6">
        <f t="shared" si="9"/>
        <v>175.66</v>
      </c>
      <c r="T320" s="6" cm="1">
        <f t="array" ref="T320">_FV(A320,"52 week high",TRUE)</f>
        <v>210</v>
      </c>
      <c r="U320" s="1" cm="1">
        <f t="array" ref="U320">_FV(A320,"P/E",TRUE)</f>
        <v>0</v>
      </c>
      <c r="V320" s="7" cm="1">
        <f t="array" ref="V320">_FV(A320,"Beta")</f>
        <v>0.85270000000000001</v>
      </c>
      <c r="W320" s="6" cm="1">
        <f t="array" ref="W320">_FV(A320,"Market cap",TRUE)</f>
        <v>32133640000</v>
      </c>
      <c r="X320" s="22" cm="1">
        <f t="array" ref="X320">_FV(A320,"Volume")</f>
        <v>2219165</v>
      </c>
      <c r="Y320" s="22" cm="1">
        <f t="array" ref="Y320">_FV(A320,"Volume average",TRUE)</f>
        <v>794336</v>
      </c>
      <c r="Z320" s="22" cm="1">
        <f t="array" ref="Z320">_FV(A320,"Shares outstanding",TRUE)</f>
        <v>154674600</v>
      </c>
    </row>
    <row r="321" spans="1:26" x14ac:dyDescent="0.25">
      <c r="A321" s="3" t="e" vm="338">
        <v>#VALUE!</v>
      </c>
      <c r="B321" t="str" cm="1">
        <f t="array" ref="B321">_FV(A321,"Official name",TRUE)</f>
        <v>MEDTRONIC PUBLIC LIMITED COMPANY</v>
      </c>
      <c r="C321" t="str" cm="1">
        <f t="array" ref="C321">"$"&amp;_FV(A321,"Ticker symbol",TRUE)</f>
        <v>$MDT</v>
      </c>
      <c r="D321" s="1" t="str" cm="1">
        <f t="array" ref="D321">_FV(A321,"Exchange abbreviation",TRUE)</f>
        <v>XNYS</v>
      </c>
      <c r="E321" s="1" t="str" cm="1">
        <f t="array" ref="E321">_FV(A321,"Industry")</f>
        <v>Healthcare Equipment &amp; Supplies</v>
      </c>
      <c r="F321" s="1" t="str" cm="1">
        <f t="array" ref="F321">_FV(A321,"Headquarters")</f>
        <v>20 On Hatch, Hatch Street Lower, DUBLIN, DUBLIN IE</v>
      </c>
      <c r="G321" s="6" cm="1">
        <f t="array" ref="G321">_FV(A321,"Price")</f>
        <v>129.69999999999999</v>
      </c>
      <c r="H321" s="6" cm="1">
        <f t="array" ref="H321">_FV(A321,"Price (Extended hours)",TRUE)</f>
        <v>129</v>
      </c>
      <c r="I321" s="6" cm="1">
        <f t="array" ref="I321">_FV(A321,"Change")</f>
        <v>-1.22</v>
      </c>
      <c r="J321" s="15" cm="1">
        <f t="array" ref="J321">_FV(A321,"Change (%)",TRUE)</f>
        <v>-9.3189999999999992E-3</v>
      </c>
      <c r="K321" s="6" cm="1">
        <f t="array" ref="K321">_FV(A321,"Change (Extended hours)",TRUE)</f>
        <v>-0.7</v>
      </c>
      <c r="L321" s="5" cm="1">
        <f t="array" ref="L321">_FV(A321,"Change % (Extended hours)",TRUE)</f>
        <v>-5.3969999999999999E-3</v>
      </c>
      <c r="M321" s="6" cm="1">
        <f t="array" ref="M321">_FV(A321,"Open")</f>
        <v>130.36000000000001</v>
      </c>
      <c r="N321" s="6" cm="1">
        <f t="array" ref="N321">_FV(A321,"Previous close",TRUE)</f>
        <v>130.91999999999999</v>
      </c>
      <c r="O321" s="6" cm="1">
        <f t="array" ref="O321">_FV(A321,"Low")</f>
        <v>129.16999999999999</v>
      </c>
      <c r="P321" s="6">
        <f t="shared" si="8"/>
        <v>130</v>
      </c>
      <c r="Q321" s="6" cm="1">
        <f t="array" ref="Q321">_FV(A321,"High")</f>
        <v>130.83000000000001</v>
      </c>
      <c r="R321" s="6" cm="1">
        <f t="array" ref="R321">_FV(A321,"52 week low",TRUE)</f>
        <v>98.94</v>
      </c>
      <c r="S321" s="6">
        <f t="shared" si="9"/>
        <v>117.41499999999999</v>
      </c>
      <c r="T321" s="6" cm="1">
        <f t="array" ref="T321">_FV(A321,"52 week high",TRUE)</f>
        <v>135.88999999999999</v>
      </c>
      <c r="U321" s="1" cm="1">
        <f t="array" ref="U321">_FV(A321,"P/E",TRUE)</f>
        <v>45.659799999999997</v>
      </c>
      <c r="V321" s="7" cm="1">
        <f t="array" ref="V321">_FV(A321,"Beta")</f>
        <v>0.81710000000000005</v>
      </c>
      <c r="W321" s="6" cm="1">
        <f t="array" ref="W321">_FV(A321,"Market cap",TRUE)</f>
        <v>174551500000</v>
      </c>
      <c r="X321" s="22" cm="1">
        <f t="array" ref="X321">_FV(A321,"Volume")</f>
        <v>6833296</v>
      </c>
      <c r="Y321" s="22" cm="1">
        <f t="array" ref="Y321">_FV(A321,"Volume average",TRUE)</f>
        <v>4001591</v>
      </c>
      <c r="Z321" s="22" cm="1">
        <f t="array" ref="Z321">_FV(A321,"Shares outstanding",TRUE)</f>
        <v>1345810000</v>
      </c>
    </row>
    <row r="322" spans="1:26" x14ac:dyDescent="0.25">
      <c r="A322" s="3" t="e" vm="339">
        <v>#VALUE!</v>
      </c>
      <c r="B322" t="str" cm="1">
        <f t="array" ref="B322">_FV(A322,"Official name",TRUE)</f>
        <v>MERCK &amp; CO., INC.</v>
      </c>
      <c r="C322" t="str" cm="1">
        <f t="array" ref="C322">"$"&amp;_FV(A322,"Ticker symbol",TRUE)</f>
        <v>$MRK</v>
      </c>
      <c r="D322" s="1" t="str" cm="1">
        <f t="array" ref="D322">_FV(A322,"Exchange abbreviation",TRUE)</f>
        <v>XNYS</v>
      </c>
      <c r="E322" s="1" t="str" cm="1">
        <f t="array" ref="E322">_FV(A322,"Industry")</f>
        <v>Pharmaceuticals</v>
      </c>
      <c r="F322" s="1" t="str" cm="1">
        <f t="array" ref="F322">_FV(A322,"Headquarters")</f>
        <v>2000 Galloping Hill Rd, KENILWORTH, NJ, 07033-1310 US</v>
      </c>
      <c r="G322" s="6" cm="1">
        <f t="array" ref="G322">_FV(A322,"Price")</f>
        <v>71.680000000000007</v>
      </c>
      <c r="H322" s="6" cm="1">
        <f t="array" ref="H322">_FV(A322,"Price (Extended hours)",TRUE)</f>
        <v>71.37</v>
      </c>
      <c r="I322" s="6" cm="1">
        <f t="array" ref="I322">_FV(A322,"Change")</f>
        <v>-0.28999999999999998</v>
      </c>
      <c r="J322" s="15" cm="1">
        <f t="array" ref="J322">_FV(A322,"Change (%)",TRUE)</f>
        <v>-4.0289999999999996E-3</v>
      </c>
      <c r="K322" s="6" cm="1">
        <f t="array" ref="K322">_FV(A322,"Change (Extended hours)",TRUE)</f>
        <v>-0.31</v>
      </c>
      <c r="L322" s="5" cm="1">
        <f t="array" ref="L322">_FV(A322,"Change % (Extended hours)",TRUE)</f>
        <v>-4.3249999999999999E-3</v>
      </c>
      <c r="M322" s="6" cm="1">
        <f t="array" ref="M322">_FV(A322,"Open")</f>
        <v>71.19</v>
      </c>
      <c r="N322" s="6" cm="1">
        <f t="array" ref="N322">_FV(A322,"Previous close",TRUE)</f>
        <v>71.97</v>
      </c>
      <c r="O322" s="6" cm="1">
        <f t="array" ref="O322">_FV(A322,"Low")</f>
        <v>70.89</v>
      </c>
      <c r="P322" s="6">
        <f t="shared" si="8"/>
        <v>71.444999999999993</v>
      </c>
      <c r="Q322" s="6" cm="1">
        <f t="array" ref="Q322">_FV(A322,"High")</f>
        <v>72</v>
      </c>
      <c r="R322" s="6" cm="1">
        <f t="array" ref="R322">_FV(A322,"52 week low",TRUE)</f>
        <v>68.382099999999994</v>
      </c>
      <c r="S322" s="6">
        <f t="shared" si="9"/>
        <v>75.001949999999994</v>
      </c>
      <c r="T322" s="6" cm="1">
        <f t="array" ref="T322">_FV(A322,"52 week high",TRUE)</f>
        <v>81.621799999999993</v>
      </c>
      <c r="U322" s="1" cm="1">
        <f t="array" ref="U322">_FV(A322,"P/E",TRUE)</f>
        <v>38.091700000000003</v>
      </c>
      <c r="V322" s="7" cm="1">
        <f t="array" ref="V322">_FV(A322,"Beta")</f>
        <v>0.43609999999999999</v>
      </c>
      <c r="W322" s="6" cm="1">
        <f t="array" ref="W322">_FV(A322,"Market cap",TRUE)</f>
        <v>181448900000</v>
      </c>
      <c r="X322" s="22" cm="1">
        <f t="array" ref="X322">_FV(A322,"Volume")</f>
        <v>43419639</v>
      </c>
      <c r="Y322" s="22" cm="1">
        <f t="array" ref="Y322">_FV(A322,"Volume average",TRUE)</f>
        <v>9299850</v>
      </c>
      <c r="Z322" s="22" cm="1">
        <f t="array" ref="Z322">_FV(A322,"Shares outstanding",TRUE)</f>
        <v>2531375000</v>
      </c>
    </row>
    <row r="323" spans="1:26" x14ac:dyDescent="0.25">
      <c r="A323" s="3" t="e" vm="340">
        <v>#VALUE!</v>
      </c>
      <c r="B323" t="str" cm="1">
        <f t="array" ref="B323">_FV(A323,"Official name",TRUE)</f>
        <v>METLIFE, INC.</v>
      </c>
      <c r="C323" t="str" cm="1">
        <f t="array" ref="C323">"$"&amp;_FV(A323,"Ticker symbol",TRUE)</f>
        <v>$MET</v>
      </c>
      <c r="D323" s="1" t="str" cm="1">
        <f t="array" ref="D323">_FV(A323,"Exchange abbreviation",TRUE)</f>
        <v>XNYS</v>
      </c>
      <c r="E323" s="1" t="str" cm="1">
        <f t="array" ref="E323">_FV(A323,"Industry")</f>
        <v>Insurance</v>
      </c>
      <c r="F323" s="1" t="str" cm="1">
        <f t="array" ref="F323">_FV(A323,"Headquarters")</f>
        <v>200 Park Ave, NEW YORK, NY, 10166-0005 US</v>
      </c>
      <c r="G323" s="6" cm="1">
        <f t="array" ref="G323">_FV(A323,"Price")</f>
        <v>61.72</v>
      </c>
      <c r="H323" s="6" cm="1">
        <f t="array" ref="H323">_FV(A323,"Price (Extended hours)",TRUE)</f>
        <v>61.65</v>
      </c>
      <c r="I323" s="6" cm="1">
        <f t="array" ref="I323">_FV(A323,"Change")</f>
        <v>-0.5</v>
      </c>
      <c r="J323" s="15" cm="1">
        <f t="array" ref="J323">_FV(A323,"Change (%)",TRUE)</f>
        <v>-8.0359999999999997E-3</v>
      </c>
      <c r="K323" s="6" cm="1">
        <f t="array" ref="K323">_FV(A323,"Change (Extended hours)",TRUE)</f>
        <v>-7.0000000000000007E-2</v>
      </c>
      <c r="L323" s="5" cm="1">
        <f t="array" ref="L323">_FV(A323,"Change % (Extended hours)",TRUE)</f>
        <v>-1.134E-3</v>
      </c>
      <c r="M323" s="6" cm="1">
        <f t="array" ref="M323">_FV(A323,"Open")</f>
        <v>61.84</v>
      </c>
      <c r="N323" s="6" cm="1">
        <f t="array" ref="N323">_FV(A323,"Previous close",TRUE)</f>
        <v>62.22</v>
      </c>
      <c r="O323" s="6" cm="1">
        <f t="array" ref="O323">_FV(A323,"Low")</f>
        <v>61.54</v>
      </c>
      <c r="P323" s="6">
        <f t="shared" si="8"/>
        <v>62.204999999999998</v>
      </c>
      <c r="Q323" s="6" cm="1">
        <f t="array" ref="Q323">_FV(A323,"High")</f>
        <v>62.87</v>
      </c>
      <c r="R323" s="6" cm="1">
        <f t="array" ref="R323">_FV(A323,"52 week low",TRUE)</f>
        <v>35.19</v>
      </c>
      <c r="S323" s="6">
        <f t="shared" si="9"/>
        <v>51.435000000000002</v>
      </c>
      <c r="T323" s="6" cm="1">
        <f t="array" ref="T323">_FV(A323,"52 week high",TRUE)</f>
        <v>67.680000000000007</v>
      </c>
      <c r="U323" s="1" cm="1">
        <f t="array" ref="U323">_FV(A323,"P/E",TRUE)</f>
        <v>12.476800000000001</v>
      </c>
      <c r="V323" s="7" cm="1">
        <f t="array" ref="V323">_FV(A323,"Beta")</f>
        <v>1.3007</v>
      </c>
      <c r="W323" s="6" cm="1">
        <f t="array" ref="W323">_FV(A323,"Market cap",TRUE)</f>
        <v>52887710000</v>
      </c>
      <c r="X323" s="22" cm="1">
        <f t="array" ref="X323">_FV(A323,"Volume")</f>
        <v>9183048</v>
      </c>
      <c r="Y323" s="22" cm="1">
        <f t="array" ref="Y323">_FV(A323,"Volume average",TRUE)</f>
        <v>3929807</v>
      </c>
      <c r="Z323" s="22" cm="1">
        <f t="array" ref="Z323">_FV(A323,"Shares outstanding",TRUE)</f>
        <v>856897500</v>
      </c>
    </row>
    <row r="324" spans="1:26" x14ac:dyDescent="0.25">
      <c r="A324" s="3" t="e" vm="341">
        <v>#VALUE!</v>
      </c>
      <c r="B324" t="str" cm="1">
        <f t="array" ref="B324">_FV(A324,"Official name",TRUE)</f>
        <v>METTLER-TOLEDO INTERNATIONAL INC.</v>
      </c>
      <c r="C324" t="str" cm="1">
        <f t="array" ref="C324">"$"&amp;_FV(A324,"Ticker symbol",TRUE)</f>
        <v>$MTD</v>
      </c>
      <c r="D324" s="1" t="str" cm="1">
        <f t="array" ref="D324">_FV(A324,"Exchange abbreviation",TRUE)</f>
        <v>XNYS</v>
      </c>
      <c r="E324" s="1" t="str" cm="1">
        <f t="array" ref="E324">_FV(A324,"Industry")</f>
        <v>Office Equipment</v>
      </c>
      <c r="F324" s="1" t="str" cm="1">
        <f t="array" ref="F324">_FV(A324,"Headquarters")</f>
        <v>1900 Polaris Pkwy, COLUMBUS, OH, 43240-4035 US</v>
      </c>
      <c r="G324" s="6" cm="1">
        <f t="array" ref="G324">_FV(A324,"Price")</f>
        <v>1545.18</v>
      </c>
      <c r="H324" s="6" cm="1">
        <f t="array" ref="H324">_FV(A324,"Price (Extended hours)",TRUE)</f>
        <v>1545.18</v>
      </c>
      <c r="I324" s="6" cm="1">
        <f t="array" ref="I324">_FV(A324,"Change")</f>
        <v>-9.41</v>
      </c>
      <c r="J324" s="15" cm="1">
        <f t="array" ref="J324">_FV(A324,"Change (%)",TRUE)</f>
        <v>-6.0529999999999994E-3</v>
      </c>
      <c r="K324" s="6" cm="1">
        <f t="array" ref="K324">_FV(A324,"Change (Extended hours)",TRUE)</f>
        <v>0</v>
      </c>
      <c r="L324" s="5" cm="1">
        <f t="array" ref="L324">_FV(A324,"Change % (Extended hours)",TRUE)</f>
        <v>0</v>
      </c>
      <c r="M324" s="6" cm="1">
        <f t="array" ref="M324">_FV(A324,"Open")</f>
        <v>1551.38</v>
      </c>
      <c r="N324" s="6" cm="1">
        <f t="array" ref="N324">_FV(A324,"Previous close",TRUE)</f>
        <v>1554.59</v>
      </c>
      <c r="O324" s="6" cm="1">
        <f t="array" ref="O324">_FV(A324,"Low")</f>
        <v>1541.98</v>
      </c>
      <c r="P324" s="6">
        <f t="shared" si="8"/>
        <v>1550.5900000000001</v>
      </c>
      <c r="Q324" s="6" cm="1">
        <f t="array" ref="Q324">_FV(A324,"High")</f>
        <v>1559.2</v>
      </c>
      <c r="R324" s="6" cm="1">
        <f t="array" ref="R324">_FV(A324,"52 week low",TRUE)</f>
        <v>945</v>
      </c>
      <c r="S324" s="6">
        <f t="shared" si="9"/>
        <v>1285.81</v>
      </c>
      <c r="T324" s="6" cm="1">
        <f t="array" ref="T324">_FV(A324,"52 week high",TRUE)</f>
        <v>1626.62</v>
      </c>
      <c r="U324" s="1" cm="1">
        <f t="array" ref="U324">_FV(A324,"P/E",TRUE)</f>
        <v>52.043100000000003</v>
      </c>
      <c r="V324" s="7" cm="1">
        <f t="array" ref="V324">_FV(A324,"Beta")</f>
        <v>1.0054000000000001</v>
      </c>
      <c r="W324" s="6" cm="1">
        <f t="array" ref="W324">_FV(A324,"Market cap",TRUE)</f>
        <v>35719830000</v>
      </c>
      <c r="X324" s="22" cm="1">
        <f t="array" ref="X324">_FV(A324,"Volume")</f>
        <v>185822</v>
      </c>
      <c r="Y324" s="22" cm="1">
        <f t="array" ref="Y324">_FV(A324,"Volume average",TRUE)</f>
        <v>81267</v>
      </c>
      <c r="Z324" s="22" cm="1">
        <f t="array" ref="Z324">_FV(A324,"Shares outstanding",TRUE)</f>
        <v>23116940</v>
      </c>
    </row>
    <row r="325" spans="1:26" x14ac:dyDescent="0.25">
      <c r="A325" s="3" t="e" vm="342">
        <v>#VALUE!</v>
      </c>
      <c r="B325" t="str" cm="1">
        <f t="array" ref="B325">_FV(A325,"Official name",TRUE)</f>
        <v>MGM RESORTS INTERNATIONAL</v>
      </c>
      <c r="C325" t="str" cm="1">
        <f t="array" ref="C325">"$"&amp;_FV(A325,"Ticker symbol",TRUE)</f>
        <v>$MGM</v>
      </c>
      <c r="D325" s="1" t="str" cm="1">
        <f t="array" ref="D325">_FV(A325,"Exchange abbreviation",TRUE)</f>
        <v>XNYS</v>
      </c>
      <c r="E325" s="1" t="str" cm="1">
        <f t="array" ref="E325">_FV(A325,"Industry")</f>
        <v>Hotels &amp; Entertainment Services</v>
      </c>
      <c r="F325" s="1" t="str" cm="1">
        <f t="array" ref="F325">_FV(A325,"Headquarters")</f>
        <v>3600 LAS VEGAS BLVD S, LAS VEGAS, NV, 89109-4303 US</v>
      </c>
      <c r="G325" s="6" cm="1">
        <f t="array" ref="G325">_FV(A325,"Price")</f>
        <v>41.54</v>
      </c>
      <c r="H325" s="6" cm="1">
        <f t="array" ref="H325">_FV(A325,"Price (Extended hours)",TRUE)</f>
        <v>41.45</v>
      </c>
      <c r="I325" s="6" cm="1">
        <f t="array" ref="I325">_FV(A325,"Change")</f>
        <v>0.24</v>
      </c>
      <c r="J325" s="15" cm="1">
        <f t="array" ref="J325">_FV(A325,"Change (%)",TRUE)</f>
        <v>5.8109999999999993E-3</v>
      </c>
      <c r="K325" s="6" cm="1">
        <f t="array" ref="K325">_FV(A325,"Change (Extended hours)",TRUE)</f>
        <v>-0.09</v>
      </c>
      <c r="L325" s="5" cm="1">
        <f t="array" ref="L325">_FV(A325,"Change % (Extended hours)",TRUE)</f>
        <v>-2.1670000000000001E-3</v>
      </c>
      <c r="M325" s="6" cm="1">
        <f t="array" ref="M325">_FV(A325,"Open")</f>
        <v>41.27</v>
      </c>
      <c r="N325" s="6" cm="1">
        <f t="array" ref="N325">_FV(A325,"Previous close",TRUE)</f>
        <v>41.3</v>
      </c>
      <c r="O325" s="6" cm="1">
        <f t="array" ref="O325">_FV(A325,"Low")</f>
        <v>41.18</v>
      </c>
      <c r="P325" s="6">
        <f t="shared" si="8"/>
        <v>41.78</v>
      </c>
      <c r="Q325" s="6" cm="1">
        <f t="array" ref="Q325">_FV(A325,"High")</f>
        <v>42.38</v>
      </c>
      <c r="R325" s="6" cm="1">
        <f t="array" ref="R325">_FV(A325,"52 week low",TRUE)</f>
        <v>19.55</v>
      </c>
      <c r="S325" s="6">
        <f t="shared" si="9"/>
        <v>32.445</v>
      </c>
      <c r="T325" s="6" cm="1">
        <f t="array" ref="T325">_FV(A325,"52 week high",TRUE)</f>
        <v>45.34</v>
      </c>
      <c r="U325" s="1" cm="1">
        <f t="array" ref="U325">_FV(A325,"P/E",TRUE)</f>
        <v>0</v>
      </c>
      <c r="V325" s="7" cm="1">
        <f t="array" ref="V325">_FV(A325,"Beta")</f>
        <v>2.4580000000000002</v>
      </c>
      <c r="W325" s="6" cm="1">
        <f t="array" ref="W325">_FV(A325,"Market cap",TRUE)</f>
        <v>20017310000</v>
      </c>
      <c r="X325" s="22" cm="1">
        <f t="array" ref="X325">_FV(A325,"Volume")</f>
        <v>8317970</v>
      </c>
      <c r="Y325" s="22" cm="1">
        <f t="array" ref="Y325">_FV(A325,"Volume average",TRUE)</f>
        <v>5828481</v>
      </c>
      <c r="Z325" s="22" cm="1">
        <f t="array" ref="Z325">_FV(A325,"Shares outstanding",TRUE)</f>
        <v>481880400</v>
      </c>
    </row>
    <row r="326" spans="1:26" x14ac:dyDescent="0.25">
      <c r="A326" s="3" t="e" vm="343">
        <v>#VALUE!</v>
      </c>
      <c r="B326" t="str" cm="1">
        <f t="array" ref="B326">_FV(A326,"Official name",TRUE)</f>
        <v>MICROCHIP TECHNOLOGY INCORPORATED</v>
      </c>
      <c r="C326" t="str" cm="1">
        <f t="array" ref="C326">"$"&amp;_FV(A326,"Ticker symbol",TRUE)</f>
        <v>$MCHP</v>
      </c>
      <c r="D326" s="1" t="str" cm="1">
        <f t="array" ref="D326">_FV(A326,"Exchange abbreviation",TRUE)</f>
        <v>XNAS</v>
      </c>
      <c r="E326" s="1" t="str" cm="1">
        <f t="array" ref="E326">_FV(A326,"Industry")</f>
        <v>Semiconductors &amp; Semiconductor Equipment</v>
      </c>
      <c r="F326" s="1" t="str" cm="1">
        <f t="array" ref="F326">_FV(A326,"Headquarters")</f>
        <v>2355 W CHANDLER BLVD, CHANDLER, AZ, 85224-6199 US</v>
      </c>
      <c r="G326" s="6" cm="1">
        <f t="array" ref="G326">_FV(A326,"Price")</f>
        <v>161.1</v>
      </c>
      <c r="H326" s="6" cm="1">
        <f t="array" ref="H326">_FV(A326,"Price (Extended hours)",TRUE)</f>
        <v>159</v>
      </c>
      <c r="I326" s="6" cm="1">
        <f t="array" ref="I326">_FV(A326,"Change")</f>
        <v>-2.0099999999999998</v>
      </c>
      <c r="J326" s="15" cm="1">
        <f t="array" ref="J326">_FV(A326,"Change (%)",TRUE)</f>
        <v>-1.2322999999999999E-2</v>
      </c>
      <c r="K326" s="6" cm="1">
        <f t="array" ref="K326">_FV(A326,"Change (Extended hours)",TRUE)</f>
        <v>-2.1</v>
      </c>
      <c r="L326" s="5" cm="1">
        <f t="array" ref="L326">_FV(A326,"Change % (Extended hours)",TRUE)</f>
        <v>-1.3035000000000001E-2</v>
      </c>
      <c r="M326" s="6" cm="1">
        <f t="array" ref="M326">_FV(A326,"Open")</f>
        <v>162.61000000000001</v>
      </c>
      <c r="N326" s="6" cm="1">
        <f t="array" ref="N326">_FV(A326,"Previous close",TRUE)</f>
        <v>163.11000000000001</v>
      </c>
      <c r="O326" s="6" cm="1">
        <f t="array" ref="O326">_FV(A326,"Low")</f>
        <v>159.34</v>
      </c>
      <c r="P326" s="6">
        <f t="shared" ref="P326:P389" si="10">AVERAGE(O326,Q326)</f>
        <v>161.17000000000002</v>
      </c>
      <c r="Q326" s="6" cm="1">
        <f t="array" ref="Q326">_FV(A326,"High")</f>
        <v>163</v>
      </c>
      <c r="R326" s="6" cm="1">
        <f t="array" ref="R326">_FV(A326,"52 week low",TRUE)</f>
        <v>95.53</v>
      </c>
      <c r="S326" s="6">
        <f t="shared" ref="S326:S389" si="11">AVERAGE(R326,T326)</f>
        <v>131.1</v>
      </c>
      <c r="T326" s="6" cm="1">
        <f t="array" ref="T326">_FV(A326,"52 week high",TRUE)</f>
        <v>166.67</v>
      </c>
      <c r="U326" s="1" cm="1">
        <f t="array" ref="U326">_FV(A326,"P/E",TRUE)</f>
        <v>95.210599999999999</v>
      </c>
      <c r="V326" s="7" cm="1">
        <f t="array" ref="V326">_FV(A326,"Beta")</f>
        <v>1.6621999999999999</v>
      </c>
      <c r="W326" s="6" cm="1">
        <f t="array" ref="W326">_FV(A326,"Market cap",TRUE)</f>
        <v>44147870000</v>
      </c>
      <c r="X326" s="22" cm="1">
        <f t="array" ref="X326">_FV(A326,"Volume")</f>
        <v>5488114</v>
      </c>
      <c r="Y326" s="22" cm="1">
        <f t="array" ref="Y326">_FV(A326,"Volume average",TRUE)</f>
        <v>1867610</v>
      </c>
      <c r="Z326" s="22" cm="1">
        <f t="array" ref="Z326">_FV(A326,"Shares outstanding",TRUE)</f>
        <v>274040200</v>
      </c>
    </row>
    <row r="327" spans="1:26" x14ac:dyDescent="0.25">
      <c r="A327" s="3" t="e" vm="344">
        <v>#VALUE!</v>
      </c>
      <c r="B327" t="str" cm="1">
        <f t="array" ref="B327">_FV(A327,"Official name",TRUE)</f>
        <v>MICRON TECHNOLOGY, INC.</v>
      </c>
      <c r="C327" t="str" cm="1">
        <f t="array" ref="C327">"$"&amp;_FV(A327,"Ticker symbol",TRUE)</f>
        <v>$MU</v>
      </c>
      <c r="D327" s="1" t="str" cm="1">
        <f t="array" ref="D327">_FV(A327,"Exchange abbreviation",TRUE)</f>
        <v>XNAS</v>
      </c>
      <c r="E327" s="1" t="str" cm="1">
        <f t="array" ref="E327">_FV(A327,"Industry")</f>
        <v>Semiconductors &amp; Semiconductor Equipment</v>
      </c>
      <c r="F327" s="1" t="str" cm="1">
        <f t="array" ref="F327">_FV(A327,"Headquarters")</f>
        <v>8000 S Federal Way, Po Box 6, BOISE, ID, 83716-9632 US</v>
      </c>
      <c r="G327" s="6" cm="1">
        <f t="array" ref="G327">_FV(A327,"Price")</f>
        <v>74.3</v>
      </c>
      <c r="H327" s="6" cm="1">
        <f t="array" ref="H327">_FV(A327,"Price (Extended hours)",TRUE)</f>
        <v>74.069999999999993</v>
      </c>
      <c r="I327" s="6" cm="1">
        <f t="array" ref="I327">_FV(A327,"Change")</f>
        <v>-0.33</v>
      </c>
      <c r="J327" s="15" cm="1">
        <f t="array" ref="J327">_FV(A327,"Change (%)",TRUE)</f>
        <v>-4.4219999999999997E-3</v>
      </c>
      <c r="K327" s="6" cm="1">
        <f t="array" ref="K327">_FV(A327,"Change (Extended hours)",TRUE)</f>
        <v>-0.23</v>
      </c>
      <c r="L327" s="5" cm="1">
        <f t="array" ref="L327">_FV(A327,"Change % (Extended hours)",TRUE)</f>
        <v>-3.0959999999999998E-3</v>
      </c>
      <c r="M327" s="6" cm="1">
        <f t="array" ref="M327">_FV(A327,"Open")</f>
        <v>74.405000000000001</v>
      </c>
      <c r="N327" s="6" cm="1">
        <f t="array" ref="N327">_FV(A327,"Previous close",TRUE)</f>
        <v>74.63</v>
      </c>
      <c r="O327" s="6" cm="1">
        <f t="array" ref="O327">_FV(A327,"Low")</f>
        <v>73.320099999999996</v>
      </c>
      <c r="P327" s="6">
        <f t="shared" si="10"/>
        <v>73.910049999999998</v>
      </c>
      <c r="Q327" s="6" cm="1">
        <f t="array" ref="Q327">_FV(A327,"High")</f>
        <v>74.5</v>
      </c>
      <c r="R327" s="6" cm="1">
        <f t="array" ref="R327">_FV(A327,"52 week low",TRUE)</f>
        <v>46.5</v>
      </c>
      <c r="S327" s="6">
        <f t="shared" si="11"/>
        <v>71.72999999999999</v>
      </c>
      <c r="T327" s="6" cm="1">
        <f t="array" ref="T327">_FV(A327,"52 week high",TRUE)</f>
        <v>96.96</v>
      </c>
      <c r="U327" s="1" cm="1">
        <f t="array" ref="U327">_FV(A327,"P/E",TRUE)</f>
        <v>20.604500000000002</v>
      </c>
      <c r="V327" s="7" cm="1">
        <f t="array" ref="V327">_FV(A327,"Beta")</f>
        <v>1.2710999999999999</v>
      </c>
      <c r="W327" s="6" cm="1">
        <f t="array" ref="W327">_FV(A327,"Market cap",TRUE)</f>
        <v>83643490000</v>
      </c>
      <c r="X327" s="22" cm="1">
        <f t="array" ref="X327">_FV(A327,"Volume")</f>
        <v>20449629</v>
      </c>
      <c r="Y327" s="22" cm="1">
        <f t="array" ref="Y327">_FV(A327,"Volume average",TRUE)</f>
        <v>19127600</v>
      </c>
      <c r="Z327" s="22" cm="1">
        <f t="array" ref="Z327">_FV(A327,"Shares outstanding",TRUE)</f>
        <v>1125754000</v>
      </c>
    </row>
    <row r="328" spans="1:26" x14ac:dyDescent="0.25">
      <c r="A328" s="3" t="e" vm="345">
        <v>#VALUE!</v>
      </c>
      <c r="B328" t="str" cm="1">
        <f t="array" ref="B328">_FV(A328,"Official name",TRUE)</f>
        <v>MICROSOFT CORPORATION</v>
      </c>
      <c r="C328" t="str" cm="1">
        <f t="array" ref="C328">"$"&amp;_FV(A328,"Ticker symbol",TRUE)</f>
        <v>$MSFT</v>
      </c>
      <c r="D328" s="1" t="str" cm="1">
        <f t="array" ref="D328">_FV(A328,"Exchange abbreviation",TRUE)</f>
        <v>XNAS</v>
      </c>
      <c r="E328" s="1" t="str" cm="1">
        <f t="array" ref="E328">_FV(A328,"Industry")</f>
        <v>Software &amp; IT Services</v>
      </c>
      <c r="F328" s="1" t="str" cm="1">
        <f t="array" ref="F328">_FV(A328,"Headquarters")</f>
        <v>1 Microsoft Way, REDMOND, WA, 98052-6399 US</v>
      </c>
      <c r="G328" s="6" cm="1">
        <f t="array" ref="G328">_FV(A328,"Price")</f>
        <v>299.87</v>
      </c>
      <c r="H328" s="6" cm="1">
        <f t="array" ref="H328">_FV(A328,"Price (Extended hours)",TRUE)</f>
        <v>299.69</v>
      </c>
      <c r="I328" s="6" cm="1">
        <f t="array" ref="I328">_FV(A328,"Change")</f>
        <v>-5.35</v>
      </c>
      <c r="J328" s="15" cm="1">
        <f t="array" ref="J328">_FV(A328,"Change (%)",TRUE)</f>
        <v>-1.7527999999999998E-2</v>
      </c>
      <c r="K328" s="6" cm="1">
        <f t="array" ref="K328">_FV(A328,"Change (Extended hours)",TRUE)</f>
        <v>-0.18</v>
      </c>
      <c r="L328" s="5" cm="1">
        <f t="array" ref="L328">_FV(A328,"Change % (Extended hours)",TRUE)</f>
        <v>-6.0030000000000001E-4</v>
      </c>
      <c r="M328" s="6" cm="1">
        <f t="array" ref="M328">_FV(A328,"Open")</f>
        <v>304.17</v>
      </c>
      <c r="N328" s="6" cm="1">
        <f t="array" ref="N328">_FV(A328,"Previous close",TRUE)</f>
        <v>305.22000000000003</v>
      </c>
      <c r="O328" s="6" cm="1">
        <f t="array" ref="O328">_FV(A328,"Low")</f>
        <v>299.52999999999997</v>
      </c>
      <c r="P328" s="6">
        <f t="shared" si="10"/>
        <v>302.01499999999999</v>
      </c>
      <c r="Q328" s="6" cm="1">
        <f t="array" ref="Q328">_FV(A328,"High")</f>
        <v>304.5</v>
      </c>
      <c r="R328" s="6" cm="1">
        <f t="array" ref="R328">_FV(A328,"52 week low",TRUE)</f>
        <v>196.38</v>
      </c>
      <c r="S328" s="6">
        <f t="shared" si="11"/>
        <v>251.10999999999999</v>
      </c>
      <c r="T328" s="6" cm="1">
        <f t="array" ref="T328">_FV(A328,"52 week high",TRUE)</f>
        <v>305.83999999999997</v>
      </c>
      <c r="U328" s="1" cm="1">
        <f t="array" ref="U328">_FV(A328,"P/E",TRUE)</f>
        <v>37.8917</v>
      </c>
      <c r="V328" s="7" cm="1">
        <f t="array" ref="V328">_FV(A328,"Beta")</f>
        <v>0.78039999999999998</v>
      </c>
      <c r="W328" s="6" cm="1">
        <f t="array" ref="W328">_FV(A328,"Market cap",TRUE)</f>
        <v>2253491000000</v>
      </c>
      <c r="X328" s="22" cm="1">
        <f t="array" ref="X328">_FV(A328,"Volume")</f>
        <v>41372457</v>
      </c>
      <c r="Y328" s="22" cm="1">
        <f t="array" ref="Y328">_FV(A328,"Volume average",TRUE)</f>
        <v>21081590</v>
      </c>
      <c r="Z328" s="22" cm="1">
        <f t="array" ref="Z328">_FV(A328,"Shares outstanding",TRUE)</f>
        <v>7514891000</v>
      </c>
    </row>
    <row r="329" spans="1:26" x14ac:dyDescent="0.25">
      <c r="A329" s="3" t="e" vm="346">
        <v>#VALUE!</v>
      </c>
      <c r="B329" t="str" cm="1">
        <f t="array" ref="B329">_FV(A329,"Official name",TRUE)</f>
        <v>MID-AMERICA APARTMENT COMMUNITIES, INC.</v>
      </c>
      <c r="C329" t="str" cm="1">
        <f t="array" ref="C329">"$"&amp;_FV(A329,"Ticker symbol",TRUE)</f>
        <v>$MAA</v>
      </c>
      <c r="D329" s="1" t="str" cm="1">
        <f t="array" ref="D329">_FV(A329,"Exchange abbreviation",TRUE)</f>
        <v>XNYS</v>
      </c>
      <c r="E329" s="1" t="str" cm="1">
        <f t="array" ref="E329">_FV(A329,"Industry")</f>
        <v>Residential &amp; Commercial REIT</v>
      </c>
      <c r="F329" s="1" t="str" cm="1">
        <f t="array" ref="F329">_FV(A329,"Headquarters")</f>
        <v>6815 Poplar Ave Ste 500, GERMANTOWN, TN, 38138-0612 US</v>
      </c>
      <c r="G329" s="6" cm="1">
        <f t="array" ref="G329">_FV(A329,"Price")</f>
        <v>187.48</v>
      </c>
      <c r="H329" s="6" cm="1">
        <f t="array" ref="H329">_FV(A329,"Price (Extended hours)",TRUE)</f>
        <v>187.48</v>
      </c>
      <c r="I329" s="6" cm="1">
        <f t="array" ref="I329">_FV(A329,"Change")</f>
        <v>-3.87</v>
      </c>
      <c r="J329" s="15" cm="1">
        <f t="array" ref="J329">_FV(A329,"Change (%)",TRUE)</f>
        <v>-2.0225E-2</v>
      </c>
      <c r="K329" s="6" cm="1">
        <f t="array" ref="K329">_FV(A329,"Change (Extended hours)",TRUE)</f>
        <v>0</v>
      </c>
      <c r="L329" s="5" cm="1">
        <f t="array" ref="L329">_FV(A329,"Change % (Extended hours)",TRUE)</f>
        <v>0</v>
      </c>
      <c r="M329" s="6" cm="1">
        <f t="array" ref="M329">_FV(A329,"Open")</f>
        <v>190.91</v>
      </c>
      <c r="N329" s="6" cm="1">
        <f t="array" ref="N329">_FV(A329,"Previous close",TRUE)</f>
        <v>191.35</v>
      </c>
      <c r="O329" s="6" cm="1">
        <f t="array" ref="O329">_FV(A329,"Low")</f>
        <v>187.46</v>
      </c>
      <c r="P329" s="6">
        <f t="shared" si="10"/>
        <v>189.465</v>
      </c>
      <c r="Q329" s="6" cm="1">
        <f t="array" ref="Q329">_FV(A329,"High")</f>
        <v>191.47</v>
      </c>
      <c r="R329" s="6" cm="1">
        <f t="array" ref="R329">_FV(A329,"52 week low",TRUE)</f>
        <v>110.53</v>
      </c>
      <c r="S329" s="6">
        <f t="shared" si="11"/>
        <v>154.01499999999999</v>
      </c>
      <c r="T329" s="6" cm="1">
        <f t="array" ref="T329">_FV(A329,"52 week high",TRUE)</f>
        <v>197.5</v>
      </c>
      <c r="U329" s="1" cm="1">
        <f t="array" ref="U329">_FV(A329,"P/E",TRUE)</f>
        <v>54.428800000000003</v>
      </c>
      <c r="V329" s="7" cm="1">
        <f t="array" ref="V329">_FV(A329,"Beta")</f>
        <v>0.6573</v>
      </c>
      <c r="W329" s="6" cm="1">
        <f t="array" ref="W329">_FV(A329,"Market cap",TRUE)</f>
        <v>21751410000</v>
      </c>
      <c r="X329" s="22" cm="1">
        <f t="array" ref="X329">_FV(A329,"Volume")</f>
        <v>1171312</v>
      </c>
      <c r="Y329" s="22" cm="1">
        <f t="array" ref="Y329">_FV(A329,"Volume average",TRUE)</f>
        <v>475639</v>
      </c>
      <c r="Z329" s="22" cm="1">
        <f t="array" ref="Z329">_FV(A329,"Shares outstanding",TRUE)</f>
        <v>116019900</v>
      </c>
    </row>
    <row r="330" spans="1:26" x14ac:dyDescent="0.25">
      <c r="A330" s="3" t="e" vm="347">
        <v>#VALUE!</v>
      </c>
      <c r="B330" t="str" cm="1">
        <f t="array" ref="B330">_FV(A330,"Official name",TRUE)</f>
        <v>MOHAWK INDUSTRIES, INC.</v>
      </c>
      <c r="C330" t="str" cm="1">
        <f t="array" ref="C330">"$"&amp;_FV(A330,"Ticker symbol",TRUE)</f>
        <v>$MHK</v>
      </c>
      <c r="D330" s="1" t="str" cm="1">
        <f t="array" ref="D330">_FV(A330,"Exchange abbreviation",TRUE)</f>
        <v>XNYS</v>
      </c>
      <c r="E330" s="1" t="str" cm="1">
        <f t="array" ref="E330">_FV(A330,"Industry")</f>
        <v>Household Goods</v>
      </c>
      <c r="F330" s="1" t="str" cm="1">
        <f t="array" ref="F330">_FV(A330,"Headquarters")</f>
        <v>160 S INDUSTRIAL BLVD, PO BOX 12069, CALHOUN, GA, 30701-3030 US</v>
      </c>
      <c r="G330" s="6" cm="1">
        <f t="array" ref="G330">_FV(A330,"Price")</f>
        <v>181.82</v>
      </c>
      <c r="H330" s="6" cm="1">
        <f t="array" ref="H330">_FV(A330,"Price (Extended hours)",TRUE)</f>
        <v>181.86</v>
      </c>
      <c r="I330" s="6" cm="1">
        <f t="array" ref="I330">_FV(A330,"Change")</f>
        <v>-3.16</v>
      </c>
      <c r="J330" s="15" cm="1">
        <f t="array" ref="J330">_FV(A330,"Change (%)",TRUE)</f>
        <v>-1.7083000000000001E-2</v>
      </c>
      <c r="K330" s="6" cm="1">
        <f t="array" ref="K330">_FV(A330,"Change (Extended hours)",TRUE)</f>
        <v>0.04</v>
      </c>
      <c r="L330" s="5" cm="1">
        <f t="array" ref="L330">_FV(A330,"Change % (Extended hours)",TRUE)</f>
        <v>2.1999999999999998E-4</v>
      </c>
      <c r="M330" s="6" cm="1">
        <f t="array" ref="M330">_FV(A330,"Open")</f>
        <v>182.93</v>
      </c>
      <c r="N330" s="6" cm="1">
        <f t="array" ref="N330">_FV(A330,"Previous close",TRUE)</f>
        <v>184.98</v>
      </c>
      <c r="O330" s="6" cm="1">
        <f t="array" ref="O330">_FV(A330,"Low")</f>
        <v>179.98</v>
      </c>
      <c r="P330" s="6">
        <f t="shared" si="10"/>
        <v>182.39</v>
      </c>
      <c r="Q330" s="6" cm="1">
        <f t="array" ref="Q330">_FV(A330,"High")</f>
        <v>184.8</v>
      </c>
      <c r="R330" s="6" cm="1">
        <f t="array" ref="R330">_FV(A330,"52 week low",TRUE)</f>
        <v>90.98</v>
      </c>
      <c r="S330" s="6">
        <f t="shared" si="11"/>
        <v>161.39000000000001</v>
      </c>
      <c r="T330" s="6" cm="1">
        <f t="array" ref="T330">_FV(A330,"52 week high",TRUE)</f>
        <v>231.8</v>
      </c>
      <c r="U330" s="1" cm="1">
        <f t="array" ref="U330">_FV(A330,"P/E",TRUE)</f>
        <v>12.7342</v>
      </c>
      <c r="V330" s="7" cm="1">
        <f t="array" ref="V330">_FV(A330,"Beta")</f>
        <v>1.5533999999999999</v>
      </c>
      <c r="W330" s="6" cm="1">
        <f t="array" ref="W330">_FV(A330,"Market cap",TRUE)</f>
        <v>12550900000</v>
      </c>
      <c r="X330" s="22" cm="1">
        <f t="array" ref="X330">_FV(A330,"Volume")</f>
        <v>1183373</v>
      </c>
      <c r="Y330" s="22" cm="1">
        <f t="array" ref="Y330">_FV(A330,"Volume average",TRUE)</f>
        <v>382826</v>
      </c>
      <c r="Z330" s="22" cm="1">
        <f t="array" ref="Z330">_FV(A330,"Shares outstanding",TRUE)</f>
        <v>69029240</v>
      </c>
    </row>
    <row r="331" spans="1:26" x14ac:dyDescent="0.25">
      <c r="A331" s="3" t="e" vm="348">
        <v>#VALUE!</v>
      </c>
      <c r="B331" t="str" cm="1">
        <f t="array" ref="B331">_FV(A331,"Official name",TRUE)</f>
        <v>MOLSON COORS BEVERAGE COMPANY</v>
      </c>
      <c r="C331" t="str" cm="1">
        <f t="array" ref="C331">"$"&amp;_FV(A331,"Ticker symbol",TRUE)</f>
        <v>$TAP</v>
      </c>
      <c r="D331" s="1" t="str" cm="1">
        <f t="array" ref="D331">_FV(A331,"Exchange abbreviation",TRUE)</f>
        <v>XNYS</v>
      </c>
      <c r="E331" s="1" t="str" cm="1">
        <f t="array" ref="E331">_FV(A331,"Industry")</f>
        <v>Beverages</v>
      </c>
      <c r="F331" s="1" t="str" cm="1">
        <f t="array" ref="F331">_FV(A331,"Headquarters")</f>
        <v>P.O. BOX 4030, NH353, GOLDEN, CO, 80401 US</v>
      </c>
      <c r="G331" s="6" cm="1">
        <f t="array" ref="G331">_FV(A331,"Price")</f>
        <v>45.8</v>
      </c>
      <c r="H331" s="6" cm="1">
        <f t="array" ref="H331">_FV(A331,"Price (Extended hours)",TRUE)</f>
        <v>45.8</v>
      </c>
      <c r="I331" s="6" cm="1">
        <f t="array" ref="I331">_FV(A331,"Change")</f>
        <v>-0.57999999999999996</v>
      </c>
      <c r="J331" s="15" cm="1">
        <f t="array" ref="J331">_FV(A331,"Change (%)",TRUE)</f>
        <v>-1.2504999999999999E-2</v>
      </c>
      <c r="K331" s="6" cm="1">
        <f t="array" ref="K331">_FV(A331,"Change (Extended hours)",TRUE)</f>
        <v>0</v>
      </c>
      <c r="L331" s="5" cm="1">
        <f t="array" ref="L331">_FV(A331,"Change % (Extended hours)",TRUE)</f>
        <v>0</v>
      </c>
      <c r="M331" s="6" cm="1">
        <f t="array" ref="M331">_FV(A331,"Open")</f>
        <v>46.2</v>
      </c>
      <c r="N331" s="6" cm="1">
        <f t="array" ref="N331">_FV(A331,"Previous close",TRUE)</f>
        <v>46.38</v>
      </c>
      <c r="O331" s="6" cm="1">
        <f t="array" ref="O331">_FV(A331,"Low")</f>
        <v>45.42</v>
      </c>
      <c r="P331" s="6">
        <f t="shared" si="10"/>
        <v>45.89</v>
      </c>
      <c r="Q331" s="6" cm="1">
        <f t="array" ref="Q331">_FV(A331,"High")</f>
        <v>46.36</v>
      </c>
      <c r="R331" s="6" cm="1">
        <f t="array" ref="R331">_FV(A331,"52 week low",TRUE)</f>
        <v>32.11</v>
      </c>
      <c r="S331" s="6">
        <f t="shared" si="11"/>
        <v>46.795000000000002</v>
      </c>
      <c r="T331" s="6" cm="1">
        <f t="array" ref="T331">_FV(A331,"52 week high",TRUE)</f>
        <v>61.48</v>
      </c>
      <c r="U331" s="1" cm="1">
        <f t="array" ref="U331">_FV(A331,"P/E",TRUE)</f>
        <v>0</v>
      </c>
      <c r="V331" s="7" cm="1">
        <f t="array" ref="V331">_FV(A331,"Beta")</f>
        <v>1.1383000000000001</v>
      </c>
      <c r="W331" s="6" cm="1">
        <f t="array" ref="W331">_FV(A331,"Market cap",TRUE)</f>
        <v>9987373000</v>
      </c>
      <c r="X331" s="22" cm="1">
        <f t="array" ref="X331">_FV(A331,"Volume")</f>
        <v>3053160</v>
      </c>
      <c r="Y331" s="22" cm="1">
        <f t="array" ref="Y331">_FV(A331,"Volume average",TRUE)</f>
        <v>1325012</v>
      </c>
      <c r="Z331" s="22" cm="1">
        <f t="array" ref="Z331">_FV(A331,"Shares outstanding",TRUE)</f>
        <v>216956700</v>
      </c>
    </row>
    <row r="332" spans="1:26" x14ac:dyDescent="0.25">
      <c r="A332" s="3" t="e" vm="349">
        <v>#VALUE!</v>
      </c>
      <c r="B332" t="str" cm="1">
        <f t="array" ref="B332">_FV(A332,"Official name",TRUE)</f>
        <v>Mondelez International, Inc.</v>
      </c>
      <c r="C332" t="str" cm="1">
        <f t="array" ref="C332">"$"&amp;_FV(A332,"Ticker symbol",TRUE)</f>
        <v>$MDLZ</v>
      </c>
      <c r="D332" s="1" t="str" cm="1">
        <f t="array" ref="D332">_FV(A332,"Exchange abbreviation",TRUE)</f>
        <v>XNAS</v>
      </c>
      <c r="E332" s="1" t="str" cm="1">
        <f t="array" ref="E332">_FV(A332,"Industry")</f>
        <v>Food &amp; Tobacco</v>
      </c>
      <c r="F332" s="1" t="str" cm="1">
        <f t="array" ref="F332">_FV(A332,"Headquarters")</f>
        <v>905 West Fulton Market, Suite 200, CHICAGO, IL, 60607 US</v>
      </c>
      <c r="G332" s="6" cm="1">
        <f t="array" ref="G332">_FV(A332,"Price")</f>
        <v>60.94</v>
      </c>
      <c r="H332" s="6" cm="1">
        <f t="array" ref="H332">_FV(A332,"Price (Extended hours)",TRUE)</f>
        <v>60.93</v>
      </c>
      <c r="I332" s="6" cm="1">
        <f t="array" ref="I332">_FV(A332,"Change")</f>
        <v>0.23</v>
      </c>
      <c r="J332" s="15" cm="1">
        <f t="array" ref="J332">_FV(A332,"Change (%)",TRUE)</f>
        <v>3.7890000000000003E-3</v>
      </c>
      <c r="K332" s="6" cm="1">
        <f t="array" ref="K332">_FV(A332,"Change (Extended hours)",TRUE)</f>
        <v>-0.01</v>
      </c>
      <c r="L332" s="5" cm="1">
        <f t="array" ref="L332">_FV(A332,"Change % (Extended hours)",TRUE)</f>
        <v>-1.641E-4</v>
      </c>
      <c r="M332" s="6" cm="1">
        <f t="array" ref="M332">_FV(A332,"Open")</f>
        <v>60.48</v>
      </c>
      <c r="N332" s="6" cm="1">
        <f t="array" ref="N332">_FV(A332,"Previous close",TRUE)</f>
        <v>60.71</v>
      </c>
      <c r="O332" s="6" cm="1">
        <f t="array" ref="O332">_FV(A332,"Low")</f>
        <v>60.15</v>
      </c>
      <c r="P332" s="6">
        <f t="shared" si="10"/>
        <v>60.685000000000002</v>
      </c>
      <c r="Q332" s="6" cm="1">
        <f t="array" ref="Q332">_FV(A332,"High")</f>
        <v>61.22</v>
      </c>
      <c r="R332" s="6" cm="1">
        <f t="array" ref="R332">_FV(A332,"52 week low",TRUE)</f>
        <v>52.51</v>
      </c>
      <c r="S332" s="6">
        <f t="shared" si="11"/>
        <v>59.054999999999993</v>
      </c>
      <c r="T332" s="6" cm="1">
        <f t="array" ref="T332">_FV(A332,"52 week high",TRUE)</f>
        <v>65.599999999999994</v>
      </c>
      <c r="U332" s="1" cm="1">
        <f t="array" ref="U332">_FV(A332,"P/E",TRUE)</f>
        <v>20.122599999999998</v>
      </c>
      <c r="V332" s="7" cm="1">
        <f t="array" ref="V332">_FV(A332,"Beta")</f>
        <v>0.67600000000000005</v>
      </c>
      <c r="W332" s="6" cm="1">
        <f t="array" ref="W332">_FV(A332,"Market cap",TRUE)</f>
        <v>85182990000</v>
      </c>
      <c r="X332" s="22" cm="1">
        <f t="array" ref="X332">_FV(A332,"Volume")</f>
        <v>16980448</v>
      </c>
      <c r="Y332" s="22" cm="1">
        <f t="array" ref="Y332">_FV(A332,"Volume average",TRUE)</f>
        <v>5638603</v>
      </c>
      <c r="Z332" s="22" cm="1">
        <f t="array" ref="Z332">_FV(A332,"Shares outstanding",TRUE)</f>
        <v>1397817000</v>
      </c>
    </row>
    <row r="333" spans="1:26" x14ac:dyDescent="0.25">
      <c r="A333" s="3" t="e" vm="350">
        <v>#VALUE!</v>
      </c>
      <c r="B333" t="str" cm="1">
        <f t="array" ref="B333">_FV(A333,"Official name",TRUE)</f>
        <v>MONSTER BEVERAGE CORPORATION</v>
      </c>
      <c r="C333" t="str" cm="1">
        <f t="array" ref="C333">"$"&amp;_FV(A333,"Ticker symbol",TRUE)</f>
        <v>$MNST</v>
      </c>
      <c r="D333" s="1" t="str" cm="1">
        <f t="array" ref="D333">_FV(A333,"Exchange abbreviation",TRUE)</f>
        <v>XNAS</v>
      </c>
      <c r="E333" s="1" t="str" cm="1">
        <f t="array" ref="E333">_FV(A333,"Industry")</f>
        <v>Beverages</v>
      </c>
      <c r="F333" s="1" t="str" cm="1">
        <f t="array" ref="F333">_FV(A333,"Headquarters")</f>
        <v>1 Monster Way, CORONA, CA, 92879-7101 US</v>
      </c>
      <c r="G333" s="6" cm="1">
        <f t="array" ref="G333">_FV(A333,"Price")</f>
        <v>94.64</v>
      </c>
      <c r="H333" s="6" cm="1">
        <f t="array" ref="H333">_FV(A333,"Price (Extended hours)",TRUE)</f>
        <v>94.64</v>
      </c>
      <c r="I333" s="6" cm="1">
        <f t="array" ref="I333">_FV(A333,"Change")</f>
        <v>-1.24</v>
      </c>
      <c r="J333" s="15" cm="1">
        <f t="array" ref="J333">_FV(A333,"Change (%)",TRUE)</f>
        <v>-1.2932999999999998E-2</v>
      </c>
      <c r="K333" s="6" cm="1">
        <f t="array" ref="K333">_FV(A333,"Change (Extended hours)",TRUE)</f>
        <v>0</v>
      </c>
      <c r="L333" s="5" cm="1">
        <f t="array" ref="L333">_FV(A333,"Change % (Extended hours)",TRUE)</f>
        <v>0</v>
      </c>
      <c r="M333" s="6" cm="1">
        <f t="array" ref="M333">_FV(A333,"Open")</f>
        <v>94.6554</v>
      </c>
      <c r="N333" s="6" cm="1">
        <f t="array" ref="N333">_FV(A333,"Previous close",TRUE)</f>
        <v>95.88</v>
      </c>
      <c r="O333" s="6" cm="1">
        <f t="array" ref="O333">_FV(A333,"Low")</f>
        <v>93.81</v>
      </c>
      <c r="P333" s="6">
        <f t="shared" si="10"/>
        <v>94.85</v>
      </c>
      <c r="Q333" s="6" cm="1">
        <f t="array" ref="Q333">_FV(A333,"High")</f>
        <v>95.89</v>
      </c>
      <c r="R333" s="6" cm="1">
        <f t="array" ref="R333">_FV(A333,"52 week low",TRUE)</f>
        <v>75.45</v>
      </c>
      <c r="S333" s="6">
        <f t="shared" si="11"/>
        <v>87.67</v>
      </c>
      <c r="T333" s="6" cm="1">
        <f t="array" ref="T333">_FV(A333,"52 week high",TRUE)</f>
        <v>99.89</v>
      </c>
      <c r="U333" s="1" cm="1">
        <f t="array" ref="U333">_FV(A333,"P/E",TRUE)</f>
        <v>33.313600000000001</v>
      </c>
      <c r="V333" s="7" cm="1">
        <f t="array" ref="V333">_FV(A333,"Beta")</f>
        <v>1.1066</v>
      </c>
      <c r="W333" s="6" cm="1">
        <f t="array" ref="W333">_FV(A333,"Market cap",TRUE)</f>
        <v>50053750000</v>
      </c>
      <c r="X333" s="22" cm="1">
        <f t="array" ref="X333">_FV(A333,"Volume")</f>
        <v>3123351</v>
      </c>
      <c r="Y333" s="22" cm="1">
        <f t="array" ref="Y333">_FV(A333,"Volume average",TRUE)</f>
        <v>1193257</v>
      </c>
      <c r="Z333" s="22" cm="1">
        <f t="array" ref="Z333">_FV(A333,"Shares outstanding",TRUE)</f>
        <v>528885800</v>
      </c>
    </row>
    <row r="334" spans="1:26" x14ac:dyDescent="0.25">
      <c r="A334" s="3" t="e" vm="351">
        <v>#VALUE!</v>
      </c>
      <c r="B334" t="str" cm="1">
        <f t="array" ref="B334">_FV(A334,"Official name",TRUE)</f>
        <v>MOODY'S CORPORATION</v>
      </c>
      <c r="C334" t="str" cm="1">
        <f t="array" ref="C334">"$"&amp;_FV(A334,"Ticker symbol",TRUE)</f>
        <v>$MCO</v>
      </c>
      <c r="D334" s="1" t="str" cm="1">
        <f t="array" ref="D334">_FV(A334,"Exchange abbreviation",TRUE)</f>
        <v>XNYS</v>
      </c>
      <c r="E334" s="1" t="str" cm="1">
        <f t="array" ref="E334">_FV(A334,"Industry")</f>
        <v>Professional &amp; Commercial Services</v>
      </c>
      <c r="F334" s="1" t="str" cm="1">
        <f t="array" ref="F334">_FV(A334,"Headquarters")</f>
        <v>7 World Trade Ctr, NEW YORK, NY, 10007-2140 US</v>
      </c>
      <c r="G334" s="6" cm="1">
        <f t="array" ref="G334">_FV(A334,"Price")</f>
        <v>370</v>
      </c>
      <c r="H334" s="6" cm="1">
        <f t="array" ref="H334">_FV(A334,"Price (Extended hours)",TRUE)</f>
        <v>370</v>
      </c>
      <c r="I334" s="6" cm="1">
        <f t="array" ref="I334">_FV(A334,"Change")</f>
        <v>-10.33</v>
      </c>
      <c r="J334" s="15" cm="1">
        <f t="array" ref="J334">_FV(A334,"Change (%)",TRUE)</f>
        <v>-2.7161000000000001E-2</v>
      </c>
      <c r="K334" s="6" cm="1">
        <f t="array" ref="K334">_FV(A334,"Change (Extended hours)",TRUE)</f>
        <v>0</v>
      </c>
      <c r="L334" s="5" cm="1">
        <f t="array" ref="L334">_FV(A334,"Change % (Extended hours)",TRUE)</f>
        <v>0</v>
      </c>
      <c r="M334" s="6" cm="1">
        <f t="array" ref="M334">_FV(A334,"Open")</f>
        <v>377.6</v>
      </c>
      <c r="N334" s="6" cm="1">
        <f t="array" ref="N334">_FV(A334,"Previous close",TRUE)</f>
        <v>380.33</v>
      </c>
      <c r="O334" s="6" cm="1">
        <f t="array" ref="O334">_FV(A334,"Low")</f>
        <v>368.78</v>
      </c>
      <c r="P334" s="6">
        <f t="shared" si="10"/>
        <v>373.74</v>
      </c>
      <c r="Q334" s="6" cm="1">
        <f t="array" ref="Q334">_FV(A334,"High")</f>
        <v>378.7</v>
      </c>
      <c r="R334" s="6" cm="1">
        <f t="array" ref="R334">_FV(A334,"52 week low",TRUE)</f>
        <v>253.17</v>
      </c>
      <c r="S334" s="6">
        <f t="shared" si="11"/>
        <v>320.99</v>
      </c>
      <c r="T334" s="6" cm="1">
        <f t="array" ref="T334">_FV(A334,"52 week high",TRUE)</f>
        <v>388.81</v>
      </c>
      <c r="U334" s="1" cm="1">
        <f t="array" ref="U334">_FV(A334,"P/E",TRUE)</f>
        <v>34.267200000000003</v>
      </c>
      <c r="V334" s="7" cm="1">
        <f t="array" ref="V334">_FV(A334,"Beta")</f>
        <v>1.1505000000000001</v>
      </c>
      <c r="W334" s="6" cm="1">
        <f t="array" ref="W334">_FV(A334,"Market cap",TRUE)</f>
        <v>68894000000</v>
      </c>
      <c r="X334" s="22" cm="1">
        <f t="array" ref="X334">_FV(A334,"Volume")</f>
        <v>1260874</v>
      </c>
      <c r="Y334" s="22" cm="1">
        <f t="array" ref="Y334">_FV(A334,"Volume average",TRUE)</f>
        <v>441461</v>
      </c>
      <c r="Z334" s="22" cm="1">
        <f t="array" ref="Z334">_FV(A334,"Shares outstanding",TRUE)</f>
        <v>186200000</v>
      </c>
    </row>
    <row r="335" spans="1:26" x14ac:dyDescent="0.25">
      <c r="A335" s="3" t="e" vm="352">
        <v>#VALUE!</v>
      </c>
      <c r="B335" t="str" cm="1">
        <f t="array" ref="B335">_FV(A335,"Official name",TRUE)</f>
        <v>MORGAN STANLEY</v>
      </c>
      <c r="C335" t="str" cm="1">
        <f t="array" ref="C335">"$"&amp;_FV(A335,"Ticker symbol",TRUE)</f>
        <v>$MS</v>
      </c>
      <c r="D335" s="1" t="str" cm="1">
        <f t="array" ref="D335">_FV(A335,"Exchange abbreviation",TRUE)</f>
        <v>XNYS</v>
      </c>
      <c r="E335" s="1" t="str" cm="1">
        <f t="array" ref="E335">_FV(A335,"Industry")</f>
        <v>Investment Banking &amp; Investment Services</v>
      </c>
      <c r="F335" s="1" t="str" cm="1">
        <f t="array" ref="F335">_FV(A335,"Headquarters")</f>
        <v>1585 Broadway, NEW YORK, NY, 10036-8200 US</v>
      </c>
      <c r="G335" s="6" cm="1">
        <f t="array" ref="G335">_FV(A335,"Price")</f>
        <v>101.75</v>
      </c>
      <c r="H335" s="6" cm="1">
        <f t="array" ref="H335">_FV(A335,"Price (Extended hours)",TRUE)</f>
        <v>101.35</v>
      </c>
      <c r="I335" s="6" cm="1">
        <f t="array" ref="I335">_FV(A335,"Change")</f>
        <v>-0.72</v>
      </c>
      <c r="J335" s="15" cm="1">
        <f t="array" ref="J335">_FV(A335,"Change (%)",TRUE)</f>
        <v>-7.0260000000000001E-3</v>
      </c>
      <c r="K335" s="6" cm="1">
        <f t="array" ref="K335">_FV(A335,"Change (Extended hours)",TRUE)</f>
        <v>-0.4</v>
      </c>
      <c r="L335" s="5" cm="1">
        <f t="array" ref="L335">_FV(A335,"Change % (Extended hours)",TRUE)</f>
        <v>-3.9310000000000005E-3</v>
      </c>
      <c r="M335" s="6" cm="1">
        <f t="array" ref="M335">_FV(A335,"Open")</f>
        <v>102.13</v>
      </c>
      <c r="N335" s="6" cm="1">
        <f t="array" ref="N335">_FV(A335,"Previous close",TRUE)</f>
        <v>102.47</v>
      </c>
      <c r="O335" s="6" cm="1">
        <f t="array" ref="O335">_FV(A335,"Low")</f>
        <v>101.41</v>
      </c>
      <c r="P335" s="6">
        <f t="shared" si="10"/>
        <v>102.65</v>
      </c>
      <c r="Q335" s="6" cm="1">
        <f t="array" ref="Q335">_FV(A335,"High")</f>
        <v>103.89</v>
      </c>
      <c r="R335" s="6" cm="1">
        <f t="array" ref="R335">_FV(A335,"52 week low",TRUE)</f>
        <v>45.86</v>
      </c>
      <c r="S335" s="6">
        <f t="shared" si="11"/>
        <v>75.835000000000008</v>
      </c>
      <c r="T335" s="6" cm="1">
        <f t="array" ref="T335">_FV(A335,"52 week high",TRUE)</f>
        <v>105.81</v>
      </c>
      <c r="U335" s="1" cm="1">
        <f t="array" ref="U335">_FV(A335,"P/E",TRUE)</f>
        <v>13.639099999999999</v>
      </c>
      <c r="V335" s="7" cm="1">
        <f t="array" ref="V335">_FV(A335,"Beta")</f>
        <v>1.5544</v>
      </c>
      <c r="W335" s="6" cm="1">
        <f t="array" ref="W335">_FV(A335,"Market cap",TRUE)</f>
        <v>185649100000</v>
      </c>
      <c r="X335" s="22" cm="1">
        <f t="array" ref="X335">_FV(A335,"Volume")</f>
        <v>17653709</v>
      </c>
      <c r="Y335" s="22" cm="1">
        <f t="array" ref="Y335">_FV(A335,"Volume average",TRUE)</f>
        <v>6628923</v>
      </c>
      <c r="Z335" s="22" cm="1">
        <f t="array" ref="Z335">_FV(A335,"Shares outstanding",TRUE)</f>
        <v>1824561000</v>
      </c>
    </row>
    <row r="336" spans="1:26" x14ac:dyDescent="0.25">
      <c r="A336" s="3" t="e" vm="353">
        <v>#VALUE!</v>
      </c>
      <c r="B336" t="str" cm="1">
        <f t="array" ref="B336">_FV(A336,"Official name",TRUE)</f>
        <v>THE MOSAIC COMPANY</v>
      </c>
      <c r="C336" t="str" cm="1">
        <f t="array" ref="C336">"$"&amp;_FV(A336,"Ticker symbol",TRUE)</f>
        <v>$MOS</v>
      </c>
      <c r="D336" s="1" t="str" cm="1">
        <f t="array" ref="D336">_FV(A336,"Exchange abbreviation",TRUE)</f>
        <v>XNYS</v>
      </c>
      <c r="E336" s="1" t="str" cm="1">
        <f t="array" ref="E336">_FV(A336,"Industry")</f>
        <v>Chemicals</v>
      </c>
      <c r="F336" s="1" t="str" cm="1">
        <f t="array" ref="F336">_FV(A336,"Headquarters")</f>
        <v>101 E Kennedy Blvd Ste 2500, TAMPA, FL, 33602-3650 US</v>
      </c>
      <c r="G336" s="6" cm="1">
        <f t="array" ref="G336">_FV(A336,"Price")</f>
        <v>33.61</v>
      </c>
      <c r="H336" s="6" cm="1">
        <f t="array" ref="H336">_FV(A336,"Price (Extended hours)",TRUE)</f>
        <v>33.58</v>
      </c>
      <c r="I336" s="6" cm="1">
        <f t="array" ref="I336">_FV(A336,"Change")</f>
        <v>-0.14000000000000001</v>
      </c>
      <c r="J336" s="15" cm="1">
        <f t="array" ref="J336">_FV(A336,"Change (%)",TRUE)</f>
        <v>-4.1479999999999998E-3</v>
      </c>
      <c r="K336" s="6" cm="1">
        <f t="array" ref="K336">_FV(A336,"Change (Extended hours)",TRUE)</f>
        <v>-0.03</v>
      </c>
      <c r="L336" s="5" cm="1">
        <f t="array" ref="L336">_FV(A336,"Change % (Extended hours)",TRUE)</f>
        <v>-8.9260000000000001E-4</v>
      </c>
      <c r="M336" s="6" cm="1">
        <f t="array" ref="M336">_FV(A336,"Open")</f>
        <v>33.51</v>
      </c>
      <c r="N336" s="6" cm="1">
        <f t="array" ref="N336">_FV(A336,"Previous close",TRUE)</f>
        <v>33.75</v>
      </c>
      <c r="O336" s="6" cm="1">
        <f t="array" ref="O336">_FV(A336,"Low")</f>
        <v>32.67</v>
      </c>
      <c r="P336" s="6">
        <f t="shared" si="10"/>
        <v>33.225000000000001</v>
      </c>
      <c r="Q336" s="6" cm="1">
        <f t="array" ref="Q336">_FV(A336,"High")</f>
        <v>33.78</v>
      </c>
      <c r="R336" s="6" cm="1">
        <f t="array" ref="R336">_FV(A336,"52 week low",TRUE)</f>
        <v>16.010000000000002</v>
      </c>
      <c r="S336" s="6">
        <f t="shared" si="11"/>
        <v>27.119999999999997</v>
      </c>
      <c r="T336" s="6" cm="1">
        <f t="array" ref="T336">_FV(A336,"52 week high",TRUE)</f>
        <v>38.229999999999997</v>
      </c>
      <c r="U336" s="1" cm="1">
        <f t="array" ref="U336">_FV(A336,"P/E",TRUE)</f>
        <v>9.1953999999999994</v>
      </c>
      <c r="V336" s="7" cm="1">
        <f t="array" ref="V336">_FV(A336,"Beta")</f>
        <v>1.8290999999999999</v>
      </c>
      <c r="W336" s="6" cm="1">
        <f t="array" ref="W336">_FV(A336,"Market cap",TRUE)</f>
        <v>12768340000</v>
      </c>
      <c r="X336" s="22" cm="1">
        <f t="array" ref="X336">_FV(A336,"Volume")</f>
        <v>5066741</v>
      </c>
      <c r="Y336" s="22" cm="1">
        <f t="array" ref="Y336">_FV(A336,"Volume average",TRUE)</f>
        <v>3237202</v>
      </c>
      <c r="Z336" s="22" cm="1">
        <f t="array" ref="Z336">_FV(A336,"Shares outstanding",TRUE)</f>
        <v>379896900</v>
      </c>
    </row>
    <row r="337" spans="1:26" x14ac:dyDescent="0.25">
      <c r="A337" s="3" t="e" vm="354">
        <v>#VALUE!</v>
      </c>
      <c r="B337" t="str" cm="1">
        <f t="array" ref="B337">_FV(A337,"Official name",TRUE)</f>
        <v>MOTOROLA SOLUTIONS, INC.</v>
      </c>
      <c r="C337" t="str" cm="1">
        <f t="array" ref="C337">"$"&amp;_FV(A337,"Ticker symbol",TRUE)</f>
        <v>$MSI</v>
      </c>
      <c r="D337" s="1" t="str" cm="1">
        <f t="array" ref="D337">_FV(A337,"Exchange abbreviation",TRUE)</f>
        <v>XNYS</v>
      </c>
      <c r="E337" s="1" t="str" cm="1">
        <f t="array" ref="E337">_FV(A337,"Industry")</f>
        <v>Communications &amp; Networking</v>
      </c>
      <c r="F337" s="1" t="str" cm="1">
        <f t="array" ref="F337">_FV(A337,"Headquarters")</f>
        <v>500 W Monroe St, CHICAGO, IL, 60661-3671 US</v>
      </c>
      <c r="G337" s="6" cm="1">
        <f t="array" ref="G337">_FV(A337,"Price")</f>
        <v>237.42</v>
      </c>
      <c r="H337" s="6" cm="1">
        <f t="array" ref="H337">_FV(A337,"Price (Extended hours)",TRUE)</f>
        <v>237.43</v>
      </c>
      <c r="I337" s="6" cm="1">
        <f t="array" ref="I337">_FV(A337,"Change")</f>
        <v>-4.9000000000000004</v>
      </c>
      <c r="J337" s="15" cm="1">
        <f t="array" ref="J337">_FV(A337,"Change (%)",TRUE)</f>
        <v>-2.0220999999999999E-2</v>
      </c>
      <c r="K337" s="6" cm="1">
        <f t="array" ref="K337">_FV(A337,"Change (Extended hours)",TRUE)</f>
        <v>0.01</v>
      </c>
      <c r="L337" s="5" cm="1">
        <f t="array" ref="L337">_FV(A337,"Change % (Extended hours)",TRUE)</f>
        <v>4.2119999999999997E-5</v>
      </c>
      <c r="M337" s="6" cm="1">
        <f t="array" ref="M337">_FV(A337,"Open")</f>
        <v>240.68</v>
      </c>
      <c r="N337" s="6" cm="1">
        <f t="array" ref="N337">_FV(A337,"Previous close",TRUE)</f>
        <v>242.32</v>
      </c>
      <c r="O337" s="6" cm="1">
        <f t="array" ref="O337">_FV(A337,"Low")</f>
        <v>236.56</v>
      </c>
      <c r="P337" s="6">
        <f t="shared" si="10"/>
        <v>239.48500000000001</v>
      </c>
      <c r="Q337" s="6" cm="1">
        <f t="array" ref="Q337">_FV(A337,"High")</f>
        <v>242.41</v>
      </c>
      <c r="R337" s="6" cm="1">
        <f t="array" ref="R337">_FV(A337,"52 week low",TRUE)</f>
        <v>149.81</v>
      </c>
      <c r="S337" s="6">
        <f t="shared" si="11"/>
        <v>198.38749999999999</v>
      </c>
      <c r="T337" s="6" cm="1">
        <f t="array" ref="T337">_FV(A337,"52 week high",TRUE)</f>
        <v>246.965</v>
      </c>
      <c r="U337" s="1" cm="1">
        <f t="array" ref="U337">_FV(A337,"P/E",TRUE)</f>
        <v>36.397300000000001</v>
      </c>
      <c r="V337" s="7" cm="1">
        <f t="array" ref="V337">_FV(A337,"Beta")</f>
        <v>0.7853</v>
      </c>
      <c r="W337" s="6" cm="1">
        <f t="array" ref="W337">_FV(A337,"Market cap",TRUE)</f>
        <v>40201050000</v>
      </c>
      <c r="X337" s="22" cm="1">
        <f t="array" ref="X337">_FV(A337,"Volume")</f>
        <v>1458697</v>
      </c>
      <c r="Y337" s="22" cm="1">
        <f t="array" ref="Y337">_FV(A337,"Volume average",TRUE)</f>
        <v>712612</v>
      </c>
      <c r="Z337" s="22" cm="1">
        <f t="array" ref="Z337">_FV(A337,"Shares outstanding",TRUE)</f>
        <v>169324600</v>
      </c>
    </row>
    <row r="338" spans="1:26" x14ac:dyDescent="0.25">
      <c r="A338" s="3" t="e" vm="355">
        <v>#VALUE!</v>
      </c>
      <c r="B338" t="str" cm="1">
        <f t="array" ref="B338">_FV(A338,"Official name",TRUE)</f>
        <v>MSCI INC.</v>
      </c>
      <c r="C338" t="str" cm="1">
        <f t="array" ref="C338">"$"&amp;_FV(A338,"Ticker symbol",TRUE)</f>
        <v>$MSCI</v>
      </c>
      <c r="D338" s="1" t="str" cm="1">
        <f t="array" ref="D338">_FV(A338,"Exchange abbreviation",TRUE)</f>
        <v>XNYS</v>
      </c>
      <c r="E338" s="1" t="str" cm="1">
        <f t="array" ref="E338">_FV(A338,"Industry")</f>
        <v>Professional &amp; Commercial Services</v>
      </c>
      <c r="F338" s="1" t="str" cm="1">
        <f t="array" ref="F338">_FV(A338,"Headquarters")</f>
        <v>7 World Trade Center, 250 Greenwich Street, 49Th Floor, NEW YORK, NY, 10007 US</v>
      </c>
      <c r="G338" s="6" cm="1">
        <f t="array" ref="G338">_FV(A338,"Price")</f>
        <v>641.66</v>
      </c>
      <c r="H338" s="6" cm="1">
        <f t="array" ref="H338">_FV(A338,"Price (Extended hours)",TRUE)</f>
        <v>648</v>
      </c>
      <c r="I338" s="6" cm="1">
        <f t="array" ref="I338">_FV(A338,"Change")</f>
        <v>-10.49</v>
      </c>
      <c r="J338" s="15" cm="1">
        <f t="array" ref="J338">_FV(A338,"Change (%)",TRUE)</f>
        <v>-1.6085000000000002E-2</v>
      </c>
      <c r="K338" s="6" cm="1">
        <f t="array" ref="K338">_FV(A338,"Change (Extended hours)",TRUE)</f>
        <v>6.34</v>
      </c>
      <c r="L338" s="5" cm="1">
        <f t="array" ref="L338">_FV(A338,"Change % (Extended hours)",TRUE)</f>
        <v>9.8809999999999992E-3</v>
      </c>
      <c r="M338" s="6" cm="1">
        <f t="array" ref="M338">_FV(A338,"Open")</f>
        <v>645.4</v>
      </c>
      <c r="N338" s="6" cm="1">
        <f t="array" ref="N338">_FV(A338,"Previous close",TRUE)</f>
        <v>652.15</v>
      </c>
      <c r="O338" s="6" cm="1">
        <f t="array" ref="O338">_FV(A338,"Low")</f>
        <v>638.59</v>
      </c>
      <c r="P338" s="6">
        <f t="shared" si="10"/>
        <v>644.995</v>
      </c>
      <c r="Q338" s="6" cm="1">
        <f t="array" ref="Q338">_FV(A338,"High")</f>
        <v>651.4</v>
      </c>
      <c r="R338" s="6" cm="1">
        <f t="array" ref="R338">_FV(A338,"52 week low",TRUE)</f>
        <v>336.03</v>
      </c>
      <c r="S338" s="6">
        <f t="shared" si="11"/>
        <v>501.55</v>
      </c>
      <c r="T338" s="6" cm="1">
        <f t="array" ref="T338">_FV(A338,"52 week high",TRUE)</f>
        <v>667.07</v>
      </c>
      <c r="U338" s="1" cm="1">
        <f t="array" ref="U338">_FV(A338,"P/E",TRUE)</f>
        <v>78.542299999999997</v>
      </c>
      <c r="V338" s="7" cm="1">
        <f t="array" ref="V338">_FV(A338,"Beta")</f>
        <v>0.95040000000000002</v>
      </c>
      <c r="W338" s="6" cm="1">
        <f t="array" ref="W338">_FV(A338,"Market cap",TRUE)</f>
        <v>52899920000</v>
      </c>
      <c r="X338" s="22" cm="1">
        <f t="array" ref="X338">_FV(A338,"Volume")</f>
        <v>562315</v>
      </c>
      <c r="Y338" s="22" cm="1">
        <f t="array" ref="Y338">_FV(A338,"Volume average",TRUE)</f>
        <v>273231</v>
      </c>
      <c r="Z338" s="22" cm="1">
        <f t="array" ref="Z338">_FV(A338,"Shares outstanding",TRUE)</f>
        <v>82442290</v>
      </c>
    </row>
    <row r="339" spans="1:26" x14ac:dyDescent="0.25">
      <c r="A339" s="3" t="e" vm="356">
        <v>#VALUE!</v>
      </c>
      <c r="B339" t="str" cm="1">
        <f t="array" ref="B339">_FV(A339,"Official name",TRUE)</f>
        <v>MYANMAR METALS LIMITED</v>
      </c>
      <c r="C339" t="str" cm="1">
        <f t="array" ref="C339">"$"&amp;_FV(A339,"Ticker symbol",TRUE)</f>
        <v>$MYL</v>
      </c>
      <c r="D339" s="1" t="str" cm="1">
        <f t="array" ref="D339">_FV(A339,"Exchange abbreviation",TRUE)</f>
        <v>XASX</v>
      </c>
      <c r="E339" s="1" t="str" cm="1">
        <f t="array" ref="E339">_FV(A339,"Industry")</f>
        <v>Metals &amp; Mining</v>
      </c>
      <c r="F339" s="1" t="str" cm="1">
        <f t="array" ref="F339">_FV(A339,"Headquarters")</f>
        <v>Suite 4, West Perth, PERTH, WESTERN AUSTRALIA, 6005 AU</v>
      </c>
      <c r="G339" s="6" cm="1">
        <f t="array" ref="G339">_FV(A339,"Price")</f>
        <v>7.0000000000000007E-2</v>
      </c>
      <c r="H339" s="6" t="e" cm="1" vm="19">
        <f t="array" ref="H339">_FV(A339,"Price (Extended hours)",TRUE)</f>
        <v>#VALUE!</v>
      </c>
      <c r="I339" s="6" cm="1">
        <f t="array" ref="I339">_FV(A339,"Change")</f>
        <v>-1.4999999999999999E-2</v>
      </c>
      <c r="J339" s="15" cm="1">
        <f t="array" ref="J339">_FV(A339,"Change (%)",TRUE)</f>
        <v>-0.17647099999999999</v>
      </c>
      <c r="K339" s="6" t="e" cm="1" vm="20">
        <f t="array" ref="K339">_FV(A339,"Change (Extended hours)",TRUE)</f>
        <v>#VALUE!</v>
      </c>
      <c r="L339" s="5" t="e" cm="1" vm="21">
        <f t="array" ref="L339">_FV(A339,"Change % (Extended hours)",TRUE)</f>
        <v>#VALUE!</v>
      </c>
      <c r="M339" s="6" cm="1">
        <f t="array" ref="M339">_FV(A339,"Open")</f>
        <v>8.4000000000000005E-2</v>
      </c>
      <c r="N339" s="6" cm="1">
        <f t="array" ref="N339">_FV(A339,"Previous close",TRUE)</f>
        <v>8.5000000000000006E-2</v>
      </c>
      <c r="O339" s="6" cm="1">
        <f t="array" ref="O339">_FV(A339,"Low")</f>
        <v>6.9000000000000006E-2</v>
      </c>
      <c r="P339" s="6">
        <f t="shared" si="10"/>
        <v>7.6500000000000012E-2</v>
      </c>
      <c r="Q339" s="6" cm="1">
        <f t="array" ref="Q339">_FV(A339,"High")</f>
        <v>8.4000000000000005E-2</v>
      </c>
      <c r="R339" s="6" cm="1">
        <f t="array" ref="R339">_FV(A339,"52 week low",TRUE)</f>
        <v>6.7000000000000004E-2</v>
      </c>
      <c r="S339" s="6">
        <f t="shared" si="11"/>
        <v>8.5999999999999993E-2</v>
      </c>
      <c r="T339" s="6" cm="1">
        <f t="array" ref="T339">_FV(A339,"52 week high",TRUE)</f>
        <v>0.105</v>
      </c>
      <c r="U339" s="1" cm="1">
        <f t="array" ref="U339">_FV(A339,"P/E",TRUE)</f>
        <v>5.47</v>
      </c>
      <c r="V339" s="7" cm="1">
        <f t="array" ref="V339">_FV(A339,"Beta")</f>
        <v>1.3744000000000001</v>
      </c>
      <c r="W339" s="6" cm="1">
        <f t="array" ref="W339">_FV(A339,"Market cap",TRUE)</f>
        <v>133077700</v>
      </c>
      <c r="X339" s="22" cm="1">
        <f t="array" ref="X339">_FV(A339,"Volume")</f>
        <v>11029885</v>
      </c>
      <c r="Y339" s="22" t="e" cm="1" vm="23">
        <f t="array" ref="Y339">_FV(A339,"Volume average",TRUE)</f>
        <v>#VALUE!</v>
      </c>
      <c r="Z339" s="22" cm="1">
        <f t="array" ref="Z339">_FV(A339,"Shares outstanding",TRUE)</f>
        <v>1901110000</v>
      </c>
    </row>
    <row r="340" spans="1:26" x14ac:dyDescent="0.25">
      <c r="A340" s="3" t="e" vm="357">
        <v>#VALUE!</v>
      </c>
      <c r="B340" t="str" cm="1">
        <f t="array" ref="B340">_FV(A340,"Official name",TRUE)</f>
        <v>Nasdaq, Inc.</v>
      </c>
      <c r="C340" t="str" cm="1">
        <f t="array" ref="C340">"$"&amp;_FV(A340,"Ticker symbol",TRUE)</f>
        <v>$NDAQ</v>
      </c>
      <c r="D340" s="1" t="str" cm="1">
        <f t="array" ref="D340">_FV(A340,"Exchange abbreviation",TRUE)</f>
        <v>XNAS</v>
      </c>
      <c r="E340" s="1" t="str" cm="1">
        <f t="array" ref="E340">_FV(A340,"Industry")</f>
        <v>Investment Banking &amp; Investment Services</v>
      </c>
      <c r="F340" s="1" t="str" cm="1">
        <f t="array" ref="F340">_FV(A340,"Headquarters")</f>
        <v>151 W. 42ND STREET, NEW YORK, NY, 10036 US</v>
      </c>
      <c r="G340" s="6" cm="1">
        <f t="array" ref="G340">_FV(A340,"Price")</f>
        <v>192.9</v>
      </c>
      <c r="H340" s="6" cm="1">
        <f t="array" ref="H340">_FV(A340,"Price (Extended hours)",TRUE)</f>
        <v>192.9</v>
      </c>
      <c r="I340" s="6" cm="1">
        <f t="array" ref="I340">_FV(A340,"Change")</f>
        <v>-2.5299999999999998</v>
      </c>
      <c r="J340" s="15" cm="1">
        <f t="array" ref="J340">_FV(A340,"Change (%)",TRUE)</f>
        <v>-1.2945999999999999E-2</v>
      </c>
      <c r="K340" s="6" cm="1">
        <f t="array" ref="K340">_FV(A340,"Change (Extended hours)",TRUE)</f>
        <v>0</v>
      </c>
      <c r="L340" s="5" cm="1">
        <f t="array" ref="L340">_FV(A340,"Change % (Extended hours)",TRUE)</f>
        <v>0</v>
      </c>
      <c r="M340" s="6" cm="1">
        <f t="array" ref="M340">_FV(A340,"Open")</f>
        <v>194.86</v>
      </c>
      <c r="N340" s="6" cm="1">
        <f t="array" ref="N340">_FV(A340,"Previous close",TRUE)</f>
        <v>195.43</v>
      </c>
      <c r="O340" s="6" cm="1">
        <f t="array" ref="O340">_FV(A340,"Low")</f>
        <v>191</v>
      </c>
      <c r="P340" s="6">
        <f t="shared" si="10"/>
        <v>192.95499999999998</v>
      </c>
      <c r="Q340" s="6" cm="1">
        <f t="array" ref="Q340">_FV(A340,"High")</f>
        <v>194.91</v>
      </c>
      <c r="R340" s="6" cm="1">
        <f t="array" ref="R340">_FV(A340,"52 week low",TRUE)</f>
        <v>118.01</v>
      </c>
      <c r="S340" s="6">
        <f t="shared" si="11"/>
        <v>158.94499999999999</v>
      </c>
      <c r="T340" s="6" cm="1">
        <f t="array" ref="T340">_FV(A340,"52 week high",TRUE)</f>
        <v>199.88</v>
      </c>
      <c r="U340" s="1" cm="1">
        <f t="array" ref="U340">_FV(A340,"P/E",TRUE)</f>
        <v>28.9374</v>
      </c>
      <c r="V340" s="7" cm="1">
        <f t="array" ref="V340">_FV(A340,"Beta")</f>
        <v>0.84209999999999996</v>
      </c>
      <c r="W340" s="6" cm="1">
        <f t="array" ref="W340">_FV(A340,"Market cap",TRUE)</f>
        <v>32253620000</v>
      </c>
      <c r="X340" s="22" cm="1">
        <f t="array" ref="X340">_FV(A340,"Volume")</f>
        <v>1263426</v>
      </c>
      <c r="Y340" s="22" cm="1">
        <f t="array" ref="Y340">_FV(A340,"Volume average",TRUE)</f>
        <v>512835</v>
      </c>
      <c r="Z340" s="22" cm="1">
        <f t="array" ref="Z340">_FV(A340,"Shares outstanding",TRUE)</f>
        <v>167203800</v>
      </c>
    </row>
    <row r="341" spans="1:26" x14ac:dyDescent="0.25">
      <c r="A341" s="3" t="e" vm="358">
        <v>#VALUE!</v>
      </c>
      <c r="B341" t="str" cm="1">
        <f t="array" ref="B341">_FV(A341,"Official name",TRUE)</f>
        <v>NOV INC.</v>
      </c>
      <c r="C341" t="str" cm="1">
        <f t="array" ref="C341">"$"&amp;_FV(A341,"Ticker symbol",TRUE)</f>
        <v>$NOV</v>
      </c>
      <c r="D341" s="1" t="str" cm="1">
        <f t="array" ref="D341">_FV(A341,"Exchange abbreviation",TRUE)</f>
        <v>XNYS</v>
      </c>
      <c r="E341" s="1" t="str" cm="1">
        <f t="array" ref="E341">_FV(A341,"Industry")</f>
        <v>Oil &amp; Gas Related Equipment and Services</v>
      </c>
      <c r="F341" s="1" t="str" cm="1">
        <f t="array" ref="F341">_FV(A341,"Headquarters")</f>
        <v>7909 PARKWOOD CIRCLE DR, HOUSTON, TX, 77036 US</v>
      </c>
      <c r="G341" s="6" cm="1">
        <f t="array" ref="G341">_FV(A341,"Price")</f>
        <v>13.39</v>
      </c>
      <c r="H341" s="6" cm="1">
        <f t="array" ref="H341">_FV(A341,"Price (Extended hours)",TRUE)</f>
        <v>13.65</v>
      </c>
      <c r="I341" s="6" cm="1">
        <f t="array" ref="I341">_FV(A341,"Change")</f>
        <v>-0.42</v>
      </c>
      <c r="J341" s="15" cm="1">
        <f t="array" ref="J341">_FV(A341,"Change (%)",TRUE)</f>
        <v>-3.0413000000000003E-2</v>
      </c>
      <c r="K341" s="6" cm="1">
        <f t="array" ref="K341">_FV(A341,"Change (Extended hours)",TRUE)</f>
        <v>0.26</v>
      </c>
      <c r="L341" s="5" cm="1">
        <f t="array" ref="L341">_FV(A341,"Change % (Extended hours)",TRUE)</f>
        <v>1.9417E-2</v>
      </c>
      <c r="M341" s="6" cm="1">
        <f t="array" ref="M341">_FV(A341,"Open")</f>
        <v>13.78</v>
      </c>
      <c r="N341" s="6" cm="1">
        <f t="array" ref="N341">_FV(A341,"Previous close",TRUE)</f>
        <v>13.81</v>
      </c>
      <c r="O341" s="6" cm="1">
        <f t="array" ref="O341">_FV(A341,"Low")</f>
        <v>13.25</v>
      </c>
      <c r="P341" s="6">
        <f t="shared" si="10"/>
        <v>13.625</v>
      </c>
      <c r="Q341" s="6" cm="1">
        <f t="array" ref="Q341">_FV(A341,"High")</f>
        <v>14</v>
      </c>
      <c r="R341" s="6" cm="1">
        <f t="array" ref="R341">_FV(A341,"52 week low",TRUE)</f>
        <v>7.7</v>
      </c>
      <c r="S341" s="6">
        <f t="shared" si="11"/>
        <v>12.86</v>
      </c>
      <c r="T341" s="6" cm="1">
        <f t="array" ref="T341">_FV(A341,"52 week high",TRUE)</f>
        <v>18.02</v>
      </c>
      <c r="U341" s="1" cm="1">
        <f t="array" ref="U341">_FV(A341,"P/E",TRUE)</f>
        <v>0</v>
      </c>
      <c r="V341" s="7" cm="1">
        <f t="array" ref="V341">_FV(A341,"Beta")</f>
        <v>2.3151999999999999</v>
      </c>
      <c r="W341" s="6" cm="1">
        <f t="array" ref="W341">_FV(A341,"Market cap",TRUE)</f>
        <v>5231528000</v>
      </c>
      <c r="X341" s="22" cm="1">
        <f t="array" ref="X341">_FV(A341,"Volume")</f>
        <v>89460777</v>
      </c>
      <c r="Y341" s="22" cm="1">
        <f t="array" ref="Y341">_FV(A341,"Volume average",TRUE)</f>
        <v>4505015</v>
      </c>
      <c r="Z341" s="22" cm="1">
        <f t="array" ref="Z341">_FV(A341,"Shares outstanding",TRUE)</f>
        <v>390704100</v>
      </c>
    </row>
    <row r="342" spans="1:26" x14ac:dyDescent="0.25">
      <c r="A342" s="3" t="e" vm="359">
        <v>#VALUE!</v>
      </c>
      <c r="B342" t="str" cm="1">
        <f t="array" ref="B342">_FV(A342,"Official name",TRUE)</f>
        <v>NETAPP, INC.</v>
      </c>
      <c r="C342" t="str" cm="1">
        <f t="array" ref="C342">"$"&amp;_FV(A342,"Ticker symbol",TRUE)</f>
        <v>$NTAP</v>
      </c>
      <c r="D342" s="1" t="str" cm="1">
        <f t="array" ref="D342">_FV(A342,"Exchange abbreviation",TRUE)</f>
        <v>XNAS</v>
      </c>
      <c r="E342" s="1" t="str" cm="1">
        <f t="array" ref="E342">_FV(A342,"Industry")</f>
        <v>Computers, Phones &amp; Household Electronics</v>
      </c>
      <c r="F342" s="1" t="str" cm="1">
        <f t="array" ref="F342">_FV(A342,"Headquarters")</f>
        <v>1395 Crossman Ave, SUNNYVALE, CA, 94089-1114 US</v>
      </c>
      <c r="G342" s="6" cm="1">
        <f t="array" ref="G342">_FV(A342,"Price")</f>
        <v>90.01</v>
      </c>
      <c r="H342" s="6" cm="1">
        <f t="array" ref="H342">_FV(A342,"Price (Extended hours)",TRUE)</f>
        <v>88.38</v>
      </c>
      <c r="I342" s="6" cm="1">
        <f t="array" ref="I342">_FV(A342,"Change")</f>
        <v>-2.95</v>
      </c>
      <c r="J342" s="15" cm="1">
        <f t="array" ref="J342">_FV(A342,"Change (%)",TRUE)</f>
        <v>-3.1733999999999998E-2</v>
      </c>
      <c r="K342" s="6" cm="1">
        <f t="array" ref="K342">_FV(A342,"Change (Extended hours)",TRUE)</f>
        <v>-1.63</v>
      </c>
      <c r="L342" s="5" cm="1">
        <f t="array" ref="L342">_FV(A342,"Change % (Extended hours)",TRUE)</f>
        <v>-1.8109E-2</v>
      </c>
      <c r="M342" s="6" cm="1">
        <f t="array" ref="M342">_FV(A342,"Open")</f>
        <v>92.27</v>
      </c>
      <c r="N342" s="6" cm="1">
        <f t="array" ref="N342">_FV(A342,"Previous close",TRUE)</f>
        <v>92.96</v>
      </c>
      <c r="O342" s="6" cm="1">
        <f t="array" ref="O342">_FV(A342,"Low")</f>
        <v>89.795000000000002</v>
      </c>
      <c r="P342" s="6">
        <f t="shared" si="10"/>
        <v>91.157499999999999</v>
      </c>
      <c r="Q342" s="6" cm="1">
        <f t="array" ref="Q342">_FV(A342,"High")</f>
        <v>92.52</v>
      </c>
      <c r="R342" s="6" cm="1">
        <f t="array" ref="R342">_FV(A342,"52 week low",TRUE)</f>
        <v>40.46</v>
      </c>
      <c r="S342" s="6">
        <f t="shared" si="11"/>
        <v>67.067499999999995</v>
      </c>
      <c r="T342" s="6" cm="1">
        <f t="array" ref="T342">_FV(A342,"52 week high",TRUE)</f>
        <v>93.674999999999997</v>
      </c>
      <c r="U342" s="1" cm="1">
        <f t="array" ref="U342">_FV(A342,"P/E",TRUE)</f>
        <v>24.763000000000002</v>
      </c>
      <c r="V342" s="7" cm="1">
        <f t="array" ref="V342">_FV(A342,"Beta")</f>
        <v>1.3021</v>
      </c>
      <c r="W342" s="6" cm="1">
        <f t="array" ref="W342">_FV(A342,"Market cap",TRUE)</f>
        <v>20128880000</v>
      </c>
      <c r="X342" s="22" cm="1">
        <f t="array" ref="X342">_FV(A342,"Volume")</f>
        <v>2367371</v>
      </c>
      <c r="Y342" s="22" cm="1">
        <f t="array" ref="Y342">_FV(A342,"Volume average",TRUE)</f>
        <v>1630852</v>
      </c>
      <c r="Z342" s="22" cm="1">
        <f t="array" ref="Z342">_FV(A342,"Shares outstanding",TRUE)</f>
        <v>223629400</v>
      </c>
    </row>
    <row r="343" spans="1:26" x14ac:dyDescent="0.25">
      <c r="A343" s="3" t="e" vm="360">
        <v>#VALUE!</v>
      </c>
      <c r="B343" t="str" cm="1">
        <f t="array" ref="B343">_FV(A343,"Official name",TRUE)</f>
        <v>NETFLIX, INC.</v>
      </c>
      <c r="C343" t="str" cm="1">
        <f t="array" ref="C343">"$"&amp;_FV(A343,"Ticker symbol",TRUE)</f>
        <v>$NFLX</v>
      </c>
      <c r="D343" s="1" t="str" cm="1">
        <f t="array" ref="D343">_FV(A343,"Exchange abbreviation",TRUE)</f>
        <v>XNAS</v>
      </c>
      <c r="E343" s="1" t="str" cm="1">
        <f t="array" ref="E343">_FV(A343,"Industry")</f>
        <v>Software &amp; IT Services</v>
      </c>
      <c r="F343" s="1" t="str" cm="1">
        <f t="array" ref="F343">_FV(A343,"Headquarters")</f>
        <v>100 Winchester Cir, LOS GATOS, CA, 95032-1815 US</v>
      </c>
      <c r="G343" s="6" cm="1">
        <f t="array" ref="G343">_FV(A343,"Price")</f>
        <v>589.35</v>
      </c>
      <c r="H343" s="6" cm="1">
        <f t="array" ref="H343">_FV(A343,"Price (Extended hours)",TRUE)</f>
        <v>587.30999999999995</v>
      </c>
      <c r="I343" s="6" cm="1">
        <f t="array" ref="I343">_FV(A343,"Change")</f>
        <v>2.85</v>
      </c>
      <c r="J343" s="15" cm="1">
        <f t="array" ref="J343">_FV(A343,"Change (%)",TRUE)</f>
        <v>4.8589999999999996E-3</v>
      </c>
      <c r="K343" s="6" cm="1">
        <f t="array" ref="K343">_FV(A343,"Change (Extended hours)",TRUE)</f>
        <v>-2.04</v>
      </c>
      <c r="L343" s="5" cm="1">
        <f t="array" ref="L343">_FV(A343,"Change % (Extended hours)",TRUE)</f>
        <v>-3.4610000000000001E-3</v>
      </c>
      <c r="M343" s="6" cm="1">
        <f t="array" ref="M343">_FV(A343,"Open")</f>
        <v>587.85</v>
      </c>
      <c r="N343" s="6" cm="1">
        <f t="array" ref="N343">_FV(A343,"Previous close",TRUE)</f>
        <v>586.5</v>
      </c>
      <c r="O343" s="6" cm="1">
        <f t="array" ref="O343">_FV(A343,"Low")</f>
        <v>580.8501</v>
      </c>
      <c r="P343" s="6">
        <f t="shared" si="10"/>
        <v>585.56504999999993</v>
      </c>
      <c r="Q343" s="6" cm="1">
        <f t="array" ref="Q343">_FV(A343,"High")</f>
        <v>590.28</v>
      </c>
      <c r="R343" s="6" cm="1">
        <f t="array" ref="R343">_FV(A343,"52 week low",TRUE)</f>
        <v>463.41</v>
      </c>
      <c r="S343" s="6">
        <f t="shared" si="11"/>
        <v>539.505</v>
      </c>
      <c r="T343" s="6" cm="1">
        <f t="array" ref="T343">_FV(A343,"52 week high",TRUE)</f>
        <v>615.6</v>
      </c>
      <c r="U343" s="1" cm="1">
        <f t="array" ref="U343">_FV(A343,"P/E",TRUE)</f>
        <v>62.039099999999998</v>
      </c>
      <c r="V343" s="7" cm="1">
        <f t="array" ref="V343">_FV(A343,"Beta")</f>
        <v>0.75349999999999995</v>
      </c>
      <c r="W343" s="6" cm="1">
        <f t="array" ref="W343">_FV(A343,"Market cap",TRUE)</f>
        <v>260843900000</v>
      </c>
      <c r="X343" s="22" cm="1">
        <f t="array" ref="X343">_FV(A343,"Volume")</f>
        <v>4145145</v>
      </c>
      <c r="Y343" s="22" cm="1">
        <f t="array" ref="Y343">_FV(A343,"Volume average",TRUE)</f>
        <v>3292702</v>
      </c>
      <c r="Z343" s="22" cm="1">
        <f t="array" ref="Z343">_FV(A343,"Shares outstanding",TRUE)</f>
        <v>442595900</v>
      </c>
    </row>
    <row r="344" spans="1:26" x14ac:dyDescent="0.25">
      <c r="A344" s="3" t="e" vm="361">
        <v>#VALUE!</v>
      </c>
      <c r="B344" t="str" cm="1">
        <f t="array" ref="B344">_FV(A344,"Official name",TRUE)</f>
        <v>NEWELL BRANDS INC.</v>
      </c>
      <c r="C344" t="str" cm="1">
        <f t="array" ref="C344">"$"&amp;_FV(A344,"Ticker symbol",TRUE)</f>
        <v>$NWL</v>
      </c>
      <c r="D344" s="1" t="str" cm="1">
        <f t="array" ref="D344">_FV(A344,"Exchange abbreviation",TRUE)</f>
        <v>XNAS</v>
      </c>
      <c r="E344" s="1" t="str" cm="1">
        <f t="array" ref="E344">_FV(A344,"Industry")</f>
        <v>Household Goods</v>
      </c>
      <c r="F344" s="1" t="str" cm="1">
        <f t="array" ref="F344">_FV(A344,"Headquarters")</f>
        <v>6655 Peachtree Dunwoody Rd, ATLANTA, GA, 30328 US</v>
      </c>
      <c r="G344" s="6" cm="1">
        <f t="array" ref="G344">_FV(A344,"Price")</f>
        <v>24.81</v>
      </c>
      <c r="H344" s="6" cm="1">
        <f t="array" ref="H344">_FV(A344,"Price (Extended hours)",TRUE)</f>
        <v>24.68</v>
      </c>
      <c r="I344" s="6" cm="1">
        <f t="array" ref="I344">_FV(A344,"Change")</f>
        <v>-0.2</v>
      </c>
      <c r="J344" s="15" cm="1">
        <f t="array" ref="J344">_FV(A344,"Change (%)",TRUE)</f>
        <v>-7.9969999999999989E-3</v>
      </c>
      <c r="K344" s="6" cm="1">
        <f t="array" ref="K344">_FV(A344,"Change (Extended hours)",TRUE)</f>
        <v>-0.13</v>
      </c>
      <c r="L344" s="5" cm="1">
        <f t="array" ref="L344">_FV(A344,"Change % (Extended hours)",TRUE)</f>
        <v>-5.2399999999999999E-3</v>
      </c>
      <c r="M344" s="6" cm="1">
        <f t="array" ref="M344">_FV(A344,"Open")</f>
        <v>24.83</v>
      </c>
      <c r="N344" s="6" cm="1">
        <f t="array" ref="N344">_FV(A344,"Previous close",TRUE)</f>
        <v>25.01</v>
      </c>
      <c r="O344" s="6" cm="1">
        <f t="array" ref="O344">_FV(A344,"Low")</f>
        <v>24.68</v>
      </c>
      <c r="P344" s="6">
        <f t="shared" si="10"/>
        <v>24.8675</v>
      </c>
      <c r="Q344" s="6" cm="1">
        <f t="array" ref="Q344">_FV(A344,"High")</f>
        <v>25.055</v>
      </c>
      <c r="R344" s="6" cm="1">
        <f t="array" ref="R344">_FV(A344,"52 week low",TRUE)</f>
        <v>16.559999999999999</v>
      </c>
      <c r="S344" s="6">
        <f t="shared" si="11"/>
        <v>23.33</v>
      </c>
      <c r="T344" s="6" cm="1">
        <f t="array" ref="T344">_FV(A344,"52 week high",TRUE)</f>
        <v>30.1</v>
      </c>
      <c r="U344" s="1" cm="1">
        <f t="array" ref="U344">_FV(A344,"P/E",TRUE)</f>
        <v>14.8628</v>
      </c>
      <c r="V344" s="7" cm="1">
        <f t="array" ref="V344">_FV(A344,"Beta")</f>
        <v>0.9355</v>
      </c>
      <c r="W344" s="6" cm="1">
        <f t="array" ref="W344">_FV(A344,"Market cap",TRUE)</f>
        <v>10554170000</v>
      </c>
      <c r="X344" s="22" cm="1">
        <f t="array" ref="X344">_FV(A344,"Volume")</f>
        <v>4304558</v>
      </c>
      <c r="Y344" s="22" cm="1">
        <f t="array" ref="Y344">_FV(A344,"Volume average",TRUE)</f>
        <v>2015137</v>
      </c>
      <c r="Z344" s="22" cm="1">
        <f t="array" ref="Z344">_FV(A344,"Shares outstanding",TRUE)</f>
        <v>425400000</v>
      </c>
    </row>
    <row r="345" spans="1:26" x14ac:dyDescent="0.25">
      <c r="A345" s="3" t="e" vm="362">
        <v>#VALUE!</v>
      </c>
      <c r="B345" t="str" cm="1">
        <f t="array" ref="B345">_FV(A345,"Official name",TRUE)</f>
        <v>NEWMONT CORPORATION</v>
      </c>
      <c r="C345" t="str" cm="1">
        <f t="array" ref="C345">"$"&amp;_FV(A345,"Ticker symbol",TRUE)</f>
        <v>$NEM</v>
      </c>
      <c r="D345" s="1" t="str" cm="1">
        <f t="array" ref="D345">_FV(A345,"Exchange abbreviation",TRUE)</f>
        <v>XNYS</v>
      </c>
      <c r="E345" s="1" t="str" cm="1">
        <f t="array" ref="E345">_FV(A345,"Industry")</f>
        <v>Metals &amp; Mining</v>
      </c>
      <c r="F345" s="1" t="str" cm="1">
        <f t="array" ref="F345">_FV(A345,"Headquarters")</f>
        <v>6900 E Layton Ave, Suite 700, DENVER, CO, 80237 US</v>
      </c>
      <c r="G345" s="6" cm="1">
        <f t="array" ref="G345">_FV(A345,"Price")</f>
        <v>55.22</v>
      </c>
      <c r="H345" s="6" cm="1">
        <f t="array" ref="H345">_FV(A345,"Price (Extended hours)",TRUE)</f>
        <v>55.31</v>
      </c>
      <c r="I345" s="6" cm="1">
        <f t="array" ref="I345">_FV(A345,"Change")</f>
        <v>-0.21</v>
      </c>
      <c r="J345" s="15" cm="1">
        <f t="array" ref="J345">_FV(A345,"Change (%)",TRUE)</f>
        <v>-3.7890000000000003E-3</v>
      </c>
      <c r="K345" s="6" cm="1">
        <f t="array" ref="K345">_FV(A345,"Change (Extended hours)",TRUE)</f>
        <v>0.09</v>
      </c>
      <c r="L345" s="5" cm="1">
        <f t="array" ref="L345">_FV(A345,"Change % (Extended hours)",TRUE)</f>
        <v>1.6300000000000002E-3</v>
      </c>
      <c r="M345" s="6" cm="1">
        <f t="array" ref="M345">_FV(A345,"Open")</f>
        <v>54.95</v>
      </c>
      <c r="N345" s="6" cm="1">
        <f t="array" ref="N345">_FV(A345,"Previous close",TRUE)</f>
        <v>55.43</v>
      </c>
      <c r="O345" s="6" cm="1">
        <f t="array" ref="O345">_FV(A345,"Low")</f>
        <v>54.54</v>
      </c>
      <c r="P345" s="6">
        <f t="shared" si="10"/>
        <v>54.924750000000003</v>
      </c>
      <c r="Q345" s="6" cm="1">
        <f t="array" ref="Q345">_FV(A345,"High")</f>
        <v>55.3095</v>
      </c>
      <c r="R345" s="6" cm="1">
        <f t="array" ref="R345">_FV(A345,"52 week low",TRUE)</f>
        <v>54.18</v>
      </c>
      <c r="S345" s="6">
        <f t="shared" si="11"/>
        <v>64.745000000000005</v>
      </c>
      <c r="T345" s="6" cm="1">
        <f t="array" ref="T345">_FV(A345,"52 week high",TRUE)</f>
        <v>75.31</v>
      </c>
      <c r="U345" s="1" cm="1">
        <f t="array" ref="U345">_FV(A345,"P/E",TRUE)</f>
        <v>17.1829</v>
      </c>
      <c r="V345" s="7" cm="1">
        <f t="array" ref="V345">_FV(A345,"Beta")</f>
        <v>0.25090000000000001</v>
      </c>
      <c r="W345" s="6" cm="1">
        <f t="array" ref="W345">_FV(A345,"Market cap",TRUE)</f>
        <v>44127750000</v>
      </c>
      <c r="X345" s="22" cm="1">
        <f t="array" ref="X345">_FV(A345,"Volume")</f>
        <v>10447405</v>
      </c>
      <c r="Y345" s="22" cm="1">
        <f t="array" ref="Y345">_FV(A345,"Volume average",TRUE)</f>
        <v>5044515</v>
      </c>
      <c r="Z345" s="22" cm="1">
        <f t="array" ref="Z345">_FV(A345,"Shares outstanding",TRUE)</f>
        <v>799126100</v>
      </c>
    </row>
    <row r="346" spans="1:26" x14ac:dyDescent="0.25">
      <c r="A346" s="3" t="e" vm="363">
        <v>#VALUE!</v>
      </c>
      <c r="B346" t="str" cm="1">
        <f t="array" ref="B346">_FV(A346,"Official name",TRUE)</f>
        <v>NEWS CORPORATION</v>
      </c>
      <c r="C346" t="str" cm="1">
        <f t="array" ref="C346">"$"&amp;_FV(A346,"Ticker symbol",TRUE)</f>
        <v>$NWSA</v>
      </c>
      <c r="D346" s="1" t="str" cm="1">
        <f t="array" ref="D346">_FV(A346,"Exchange abbreviation",TRUE)</f>
        <v>XNAS</v>
      </c>
      <c r="E346" s="1" t="str" cm="1">
        <f t="array" ref="E346">_FV(A346,"Industry")</f>
        <v>Media &amp; Publishing</v>
      </c>
      <c r="F346" s="1" t="str" cm="1">
        <f t="array" ref="F346">_FV(A346,"Headquarters")</f>
        <v>1211 Avenue of the Americas, NEW YORK, NY, 10036-8701 US</v>
      </c>
      <c r="G346" s="6" cm="1">
        <f t="array" ref="G346">_FV(A346,"Price")</f>
        <v>22.35</v>
      </c>
      <c r="H346" s="6" cm="1">
        <f t="array" ref="H346">_FV(A346,"Price (Extended hours)",TRUE)</f>
        <v>22.35</v>
      </c>
      <c r="I346" s="6" cm="1">
        <f t="array" ref="I346">_FV(A346,"Change")</f>
        <v>-0.12</v>
      </c>
      <c r="J346" s="15" cm="1">
        <f t="array" ref="J346">_FV(A346,"Change (%)",TRUE)</f>
        <v>-5.3400000000000001E-3</v>
      </c>
      <c r="K346" s="6" cm="1">
        <f t="array" ref="K346">_FV(A346,"Change (Extended hours)",TRUE)</f>
        <v>0</v>
      </c>
      <c r="L346" s="5" cm="1">
        <f t="array" ref="L346">_FV(A346,"Change % (Extended hours)",TRUE)</f>
        <v>0</v>
      </c>
      <c r="M346" s="6" cm="1">
        <f t="array" ref="M346">_FV(A346,"Open")</f>
        <v>22.44</v>
      </c>
      <c r="N346" s="6" cm="1">
        <f t="array" ref="N346">_FV(A346,"Previous close",TRUE)</f>
        <v>22.47</v>
      </c>
      <c r="O346" s="6" cm="1">
        <f t="array" ref="O346">_FV(A346,"Low")</f>
        <v>22.155000000000001</v>
      </c>
      <c r="P346" s="6">
        <f t="shared" si="10"/>
        <v>22.372500000000002</v>
      </c>
      <c r="Q346" s="6" cm="1">
        <f t="array" ref="Q346">_FV(A346,"High")</f>
        <v>22.59</v>
      </c>
      <c r="R346" s="6" cm="1">
        <f t="array" ref="R346">_FV(A346,"52 week low",TRUE)</f>
        <v>12.79</v>
      </c>
      <c r="S346" s="6">
        <f t="shared" si="11"/>
        <v>20.377499999999998</v>
      </c>
      <c r="T346" s="6" cm="1">
        <f t="array" ref="T346">_FV(A346,"52 week high",TRUE)</f>
        <v>27.965</v>
      </c>
      <c r="U346" s="1" cm="1">
        <f t="array" ref="U346">_FV(A346,"P/E",TRUE)</f>
        <v>40.183799999999998</v>
      </c>
      <c r="V346" s="7" cm="1">
        <f t="array" ref="V346">_FV(A346,"Beta")</f>
        <v>1.5366</v>
      </c>
      <c r="W346" s="6" cm="1">
        <f t="array" ref="W346">_FV(A346,"Market cap",TRUE)</f>
        <v>13081550000</v>
      </c>
      <c r="X346" s="22" cm="1">
        <f t="array" ref="X346">_FV(A346,"Volume")</f>
        <v>4683529</v>
      </c>
      <c r="Y346" s="22" cm="1">
        <f t="array" ref="Y346">_FV(A346,"Volume average",TRUE)</f>
        <v>2273304</v>
      </c>
      <c r="Z346" s="22" cm="1">
        <f t="array" ref="Z346">_FV(A346,"Shares outstanding",TRUE)</f>
        <v>590842300</v>
      </c>
    </row>
    <row r="347" spans="1:26" x14ac:dyDescent="0.25">
      <c r="A347" s="3" t="e" vm="364">
        <v>#VALUE!</v>
      </c>
      <c r="B347" t="str" cm="1">
        <f t="array" ref="B347">_FV(A347,"Official name",TRUE)</f>
        <v>NEWS CORPORATION</v>
      </c>
      <c r="C347" t="str" cm="1">
        <f t="array" ref="C347">"$"&amp;_FV(A347,"Ticker symbol",TRUE)</f>
        <v>$NWS</v>
      </c>
      <c r="D347" s="1" t="str" cm="1">
        <f t="array" ref="D347">_FV(A347,"Exchange abbreviation",TRUE)</f>
        <v>XNAS</v>
      </c>
      <c r="E347" s="1" t="str" cm="1">
        <f t="array" ref="E347">_FV(A347,"Industry")</f>
        <v>Media &amp; Publishing</v>
      </c>
      <c r="F347" s="1" t="str" cm="1">
        <f t="array" ref="F347">_FV(A347,"Headquarters")</f>
        <v>1211 Avenue of the Americas, NEW YORK, NY, 10036-8701 US</v>
      </c>
      <c r="G347" s="6" cm="1">
        <f t="array" ref="G347">_FV(A347,"Price")</f>
        <v>21.73</v>
      </c>
      <c r="H347" s="6" cm="1">
        <f t="array" ref="H347">_FV(A347,"Price (Extended hours)",TRUE)</f>
        <v>21.56</v>
      </c>
      <c r="I347" s="6" cm="1">
        <f t="array" ref="I347">_FV(A347,"Change")</f>
        <v>-0.27</v>
      </c>
      <c r="J347" s="15" cm="1">
        <f t="array" ref="J347">_FV(A347,"Change (%)",TRUE)</f>
        <v>-1.2273000000000001E-2</v>
      </c>
      <c r="K347" s="6" cm="1">
        <f t="array" ref="K347">_FV(A347,"Change (Extended hours)",TRUE)</f>
        <v>-0.17</v>
      </c>
      <c r="L347" s="5" cm="1">
        <f t="array" ref="L347">_FV(A347,"Change % (Extended hours)",TRUE)</f>
        <v>-7.8230000000000001E-3</v>
      </c>
      <c r="M347" s="6" cm="1">
        <f t="array" ref="M347">_FV(A347,"Open")</f>
        <v>21.94</v>
      </c>
      <c r="N347" s="6" cm="1">
        <f t="array" ref="N347">_FV(A347,"Previous close",TRUE)</f>
        <v>22</v>
      </c>
      <c r="O347" s="6" cm="1">
        <f t="array" ref="O347">_FV(A347,"Low")</f>
        <v>21.61</v>
      </c>
      <c r="P347" s="6">
        <f t="shared" si="10"/>
        <v>21.810000000000002</v>
      </c>
      <c r="Q347" s="6" cm="1">
        <f t="array" ref="Q347">_FV(A347,"High")</f>
        <v>22.01</v>
      </c>
      <c r="R347" s="6" cm="1">
        <f t="array" ref="R347">_FV(A347,"52 week low",TRUE)</f>
        <v>12.68</v>
      </c>
      <c r="S347" s="6">
        <f t="shared" si="11"/>
        <v>19.445</v>
      </c>
      <c r="T347" s="6" cm="1">
        <f t="array" ref="T347">_FV(A347,"52 week high",TRUE)</f>
        <v>26.21</v>
      </c>
      <c r="U347" s="1" t="e" cm="1" vm="22">
        <f t="array" ref="U347">_FV(A347,"P/E",TRUE)</f>
        <v>#VALUE!</v>
      </c>
      <c r="V347" s="7" cm="1">
        <f t="array" ref="V347">_FV(A347,"Beta")</f>
        <v>1.5366</v>
      </c>
      <c r="W347" s="6" cm="1">
        <f t="array" ref="W347">_FV(A347,"Market cap",TRUE)</f>
        <v>13081550000</v>
      </c>
      <c r="X347" s="22" cm="1">
        <f t="array" ref="X347">_FV(A347,"Volume")</f>
        <v>1541704</v>
      </c>
      <c r="Y347" s="22" cm="1">
        <f t="array" ref="Y347">_FV(A347,"Volume average",TRUE)</f>
        <v>522394</v>
      </c>
      <c r="Z347" s="22" cm="1">
        <f t="array" ref="Z347">_FV(A347,"Shares outstanding",TRUE)</f>
        <v>590842300</v>
      </c>
    </row>
    <row r="348" spans="1:26" x14ac:dyDescent="0.25">
      <c r="A348" s="3" t="e" vm="365">
        <v>#VALUE!</v>
      </c>
      <c r="B348" t="str" cm="1">
        <f t="array" ref="B348">_FV(A348,"Official name",TRUE)</f>
        <v>NEXTERA ENERGY, INC.</v>
      </c>
      <c r="C348" t="str" cm="1">
        <f t="array" ref="C348">"$"&amp;_FV(A348,"Ticker symbol",TRUE)</f>
        <v>$NEE</v>
      </c>
      <c r="D348" s="1" t="str" cm="1">
        <f t="array" ref="D348">_FV(A348,"Exchange abbreviation",TRUE)</f>
        <v>XNYS</v>
      </c>
      <c r="E348" s="1" t="str" cm="1">
        <f t="array" ref="E348">_FV(A348,"Industry")</f>
        <v>Electrical Utilities &amp; IPPs</v>
      </c>
      <c r="F348" s="1" t="str" cm="1">
        <f t="array" ref="F348">_FV(A348,"Headquarters")</f>
        <v>700 Universe Blvd, JUNO BEACH, FL, 33408 US</v>
      </c>
      <c r="G348" s="6" cm="1">
        <f t="array" ref="G348">_FV(A348,"Price")</f>
        <v>81.64</v>
      </c>
      <c r="H348" s="6" cm="1">
        <f t="array" ref="H348">_FV(A348,"Price (Extended hours)",TRUE)</f>
        <v>81.5</v>
      </c>
      <c r="I348" s="6" cm="1">
        <f t="array" ref="I348">_FV(A348,"Change")</f>
        <v>-2.36</v>
      </c>
      <c r="J348" s="15" cm="1">
        <f t="array" ref="J348">_FV(A348,"Change (%)",TRUE)</f>
        <v>-2.8094999999999998E-2</v>
      </c>
      <c r="K348" s="6" cm="1">
        <f t="array" ref="K348">_FV(A348,"Change (Extended hours)",TRUE)</f>
        <v>-0.14000000000000001</v>
      </c>
      <c r="L348" s="5" cm="1">
        <f t="array" ref="L348">_FV(A348,"Change % (Extended hours)",TRUE)</f>
        <v>-1.7150000000000002E-3</v>
      </c>
      <c r="M348" s="6" cm="1">
        <f t="array" ref="M348">_FV(A348,"Open")</f>
        <v>83.4</v>
      </c>
      <c r="N348" s="6" cm="1">
        <f t="array" ref="N348">_FV(A348,"Previous close",TRUE)</f>
        <v>84</v>
      </c>
      <c r="O348" s="6" cm="1">
        <f t="array" ref="O348">_FV(A348,"Low")</f>
        <v>81.545000000000002</v>
      </c>
      <c r="P348" s="6">
        <f t="shared" si="10"/>
        <v>82.737500000000011</v>
      </c>
      <c r="Q348" s="6" cm="1">
        <f t="array" ref="Q348">_FV(A348,"High")</f>
        <v>83.93</v>
      </c>
      <c r="R348" s="6" cm="1">
        <f t="array" ref="R348">_FV(A348,"52 week low",TRUE)</f>
        <v>66.784999999999997</v>
      </c>
      <c r="S348" s="6">
        <f t="shared" si="11"/>
        <v>77.237499999999997</v>
      </c>
      <c r="T348" s="6" cm="1">
        <f t="array" ref="T348">_FV(A348,"52 week high",TRUE)</f>
        <v>87.69</v>
      </c>
      <c r="U348" s="1" cm="1">
        <f t="array" ref="U348">_FV(A348,"P/E",TRUE)</f>
        <v>51.2074</v>
      </c>
      <c r="V348" s="7" cm="1">
        <f t="array" ref="V348">_FV(A348,"Beta")</f>
        <v>0.1966</v>
      </c>
      <c r="W348" s="6" cm="1">
        <f t="array" ref="W348">_FV(A348,"Market cap",TRUE)</f>
        <v>160157800000</v>
      </c>
      <c r="X348" s="22" cm="1">
        <f t="array" ref="X348">_FV(A348,"Volume")</f>
        <v>15398326</v>
      </c>
      <c r="Y348" s="22" cm="1">
        <f t="array" ref="Y348">_FV(A348,"Volume average",TRUE)</f>
        <v>6157037</v>
      </c>
      <c r="Z348" s="22" cm="1">
        <f t="array" ref="Z348">_FV(A348,"Shares outstanding",TRUE)</f>
        <v>1961757000</v>
      </c>
    </row>
    <row r="349" spans="1:26" x14ac:dyDescent="0.25">
      <c r="A349" s="3" t="e" vm="366">
        <v>#VALUE!</v>
      </c>
      <c r="B349" t="str" cm="1">
        <f t="array" ref="B349">_FV(A349,"Official name",TRUE)</f>
        <v>NIELSEN HOLDINGS PLC</v>
      </c>
      <c r="C349" t="str" cm="1">
        <f t="array" ref="C349">"$"&amp;_FV(A349,"Ticker symbol",TRUE)</f>
        <v>$NLSN</v>
      </c>
      <c r="D349" s="1" t="str" cm="1">
        <f t="array" ref="D349">_FV(A349,"Exchange abbreviation",TRUE)</f>
        <v>XNYS</v>
      </c>
      <c r="E349" s="1" t="str" cm="1">
        <f t="array" ref="E349">_FV(A349,"Industry")</f>
        <v>Media &amp; Publishing</v>
      </c>
      <c r="F349" s="1" t="str" cm="1">
        <f t="array" ref="F349">_FV(A349,"Headquarters")</f>
        <v>85 Broad St, NEW YORK, NY, 10004-2434 US</v>
      </c>
      <c r="G349" s="6" cm="1">
        <f t="array" ref="G349">_FV(A349,"Price")</f>
        <v>19.989999999999998</v>
      </c>
      <c r="H349" s="6" cm="1">
        <f t="array" ref="H349">_FV(A349,"Price (Extended hours)",TRUE)</f>
        <v>20.05</v>
      </c>
      <c r="I349" s="6" cm="1">
        <f t="array" ref="I349">_FV(A349,"Change")</f>
        <v>-0.09</v>
      </c>
      <c r="J349" s="15" cm="1">
        <f t="array" ref="J349">_FV(A349,"Change (%)",TRUE)</f>
        <v>-4.4819999999999999E-3</v>
      </c>
      <c r="K349" s="6" cm="1">
        <f t="array" ref="K349">_FV(A349,"Change (Extended hours)",TRUE)</f>
        <v>0.06</v>
      </c>
      <c r="L349" s="5" cm="1">
        <f t="array" ref="L349">_FV(A349,"Change % (Extended hours)",TRUE)</f>
        <v>3.0020000000000003E-3</v>
      </c>
      <c r="M349" s="6" cm="1">
        <f t="array" ref="M349">_FV(A349,"Open")</f>
        <v>19.87</v>
      </c>
      <c r="N349" s="6" cm="1">
        <f t="array" ref="N349">_FV(A349,"Previous close",TRUE)</f>
        <v>20.079999999999998</v>
      </c>
      <c r="O349" s="6" cm="1">
        <f t="array" ref="O349">_FV(A349,"Low")</f>
        <v>19.86</v>
      </c>
      <c r="P349" s="6">
        <f t="shared" si="10"/>
        <v>20.015000000000001</v>
      </c>
      <c r="Q349" s="6" cm="1">
        <f t="array" ref="Q349">_FV(A349,"High")</f>
        <v>20.170000000000002</v>
      </c>
      <c r="R349" s="6" cm="1">
        <f t="array" ref="R349">_FV(A349,"52 week low",TRUE)</f>
        <v>13.125</v>
      </c>
      <c r="S349" s="6">
        <f t="shared" si="11"/>
        <v>20.772500000000001</v>
      </c>
      <c r="T349" s="6" cm="1">
        <f t="array" ref="T349">_FV(A349,"52 week high",TRUE)</f>
        <v>28.42</v>
      </c>
      <c r="U349" s="1" cm="1">
        <f t="array" ref="U349">_FV(A349,"P/E",TRUE)</f>
        <v>30.876200000000001</v>
      </c>
      <c r="V349" s="7" cm="1">
        <f t="array" ref="V349">_FV(A349,"Beta")</f>
        <v>1.4382999999999999</v>
      </c>
      <c r="W349" s="6" cm="1">
        <f t="array" ref="W349">_FV(A349,"Market cap",TRUE)</f>
        <v>7172415000</v>
      </c>
      <c r="X349" s="22" cm="1">
        <f t="array" ref="X349">_FV(A349,"Volume")</f>
        <v>5658368</v>
      </c>
      <c r="Y349" s="22" cm="1">
        <f t="array" ref="Y349">_FV(A349,"Volume average",TRUE)</f>
        <v>4362197</v>
      </c>
      <c r="Z349" s="22" cm="1">
        <f t="array" ref="Z349">_FV(A349,"Shares outstanding",TRUE)</f>
        <v>358800100</v>
      </c>
    </row>
    <row r="350" spans="1:26" x14ac:dyDescent="0.25">
      <c r="A350" s="3" t="e" vm="367">
        <v>#VALUE!</v>
      </c>
      <c r="B350" t="str" cm="1">
        <f t="array" ref="B350">_FV(A350,"Official name",TRUE)</f>
        <v>NIKE, INC.</v>
      </c>
      <c r="C350" t="str" cm="1">
        <f t="array" ref="C350">"$"&amp;_FV(A350,"Ticker symbol",TRUE)</f>
        <v>$NKE</v>
      </c>
      <c r="D350" s="1" t="str" cm="1">
        <f t="array" ref="D350">_FV(A350,"Exchange abbreviation",TRUE)</f>
        <v>XNYS</v>
      </c>
      <c r="E350" s="1" t="str" cm="1">
        <f t="array" ref="E350">_FV(A350,"Industry")</f>
        <v>Textiles &amp; Apparel</v>
      </c>
      <c r="F350" s="1" t="str" cm="1">
        <f t="array" ref="F350">_FV(A350,"Headquarters")</f>
        <v>1 SW Bowerman Dr, BEAVERTON, OR, 97005-6453 US</v>
      </c>
      <c r="G350" s="6" cm="1">
        <f t="array" ref="G350">_FV(A350,"Price")</f>
        <v>156.41999999999999</v>
      </c>
      <c r="H350" s="6" cm="1">
        <f t="array" ref="H350">_FV(A350,"Price (Extended hours)",TRUE)</f>
        <v>156.01</v>
      </c>
      <c r="I350" s="6" cm="1">
        <f t="array" ref="I350">_FV(A350,"Change")</f>
        <v>-1.18</v>
      </c>
      <c r="J350" s="15" cm="1">
        <f t="array" ref="J350">_FV(A350,"Change (%)",TRUE)</f>
        <v>-7.4870000000000006E-3</v>
      </c>
      <c r="K350" s="6" cm="1">
        <f t="array" ref="K350">_FV(A350,"Change (Extended hours)",TRUE)</f>
        <v>-0.41</v>
      </c>
      <c r="L350" s="5" cm="1">
        <f t="array" ref="L350">_FV(A350,"Change % (Extended hours)",TRUE)</f>
        <v>-2.6210000000000001E-3</v>
      </c>
      <c r="M350" s="6" cm="1">
        <f t="array" ref="M350">_FV(A350,"Open")</f>
        <v>157.96</v>
      </c>
      <c r="N350" s="6" cm="1">
        <f t="array" ref="N350">_FV(A350,"Previous close",TRUE)</f>
        <v>157.6</v>
      </c>
      <c r="O350" s="6" cm="1">
        <f t="array" ref="O350">_FV(A350,"Low")</f>
        <v>156.065</v>
      </c>
      <c r="P350" s="6">
        <f t="shared" si="10"/>
        <v>158.5325</v>
      </c>
      <c r="Q350" s="6" cm="1">
        <f t="array" ref="Q350">_FV(A350,"High")</f>
        <v>161</v>
      </c>
      <c r="R350" s="6" cm="1">
        <f t="array" ref="R350">_FV(A350,"52 week low",TRUE)</f>
        <v>111.74</v>
      </c>
      <c r="S350" s="6">
        <f t="shared" si="11"/>
        <v>143.06</v>
      </c>
      <c r="T350" s="6" cm="1">
        <f t="array" ref="T350">_FV(A350,"52 week high",TRUE)</f>
        <v>174.38</v>
      </c>
      <c r="U350" s="1" cm="1">
        <f t="array" ref="U350">_FV(A350,"P/E",TRUE)</f>
        <v>44.302300000000002</v>
      </c>
      <c r="V350" s="7" cm="1">
        <f t="array" ref="V350">_FV(A350,"Beta")</f>
        <v>0.86960000000000004</v>
      </c>
      <c r="W350" s="6" cm="1">
        <f t="array" ref="W350">_FV(A350,"Market cap",TRUE)</f>
        <v>247628200000</v>
      </c>
      <c r="X350" s="22" cm="1">
        <f t="array" ref="X350">_FV(A350,"Volume")</f>
        <v>7947833</v>
      </c>
      <c r="Y350" s="22" cm="1">
        <f t="array" ref="Y350">_FV(A350,"Volume average",TRUE)</f>
        <v>4944478</v>
      </c>
      <c r="Z350" s="22" cm="1">
        <f t="array" ref="Z350">_FV(A350,"Shares outstanding",TRUE)</f>
        <v>1583098000</v>
      </c>
    </row>
    <row r="351" spans="1:26" x14ac:dyDescent="0.25">
      <c r="A351" s="3" t="e" vm="368">
        <v>#VALUE!</v>
      </c>
      <c r="B351" t="str" cm="1">
        <f t="array" ref="B351">_FV(A351,"Official name",TRUE)</f>
        <v>NISOURCE INC.</v>
      </c>
      <c r="C351" t="str" cm="1">
        <f t="array" ref="C351">"$"&amp;_FV(A351,"Ticker symbol",TRUE)</f>
        <v>$NI</v>
      </c>
      <c r="D351" s="1" t="str" cm="1">
        <f t="array" ref="D351">_FV(A351,"Exchange abbreviation",TRUE)</f>
        <v>XNYS</v>
      </c>
      <c r="E351" s="1" t="str" cm="1">
        <f t="array" ref="E351">_FV(A351,"Industry")</f>
        <v>Multiline Utilities</v>
      </c>
      <c r="F351" s="1" t="str" cm="1">
        <f t="array" ref="F351">_FV(A351,"Headquarters")</f>
        <v>801 E 86th Ave, MERRILLVILLE, IN, 46410-6272 US</v>
      </c>
      <c r="G351" s="6" cm="1">
        <f t="array" ref="G351">_FV(A351,"Price")</f>
        <v>24.03</v>
      </c>
      <c r="H351" s="6" cm="1">
        <f t="array" ref="H351">_FV(A351,"Price (Extended hours)",TRUE)</f>
        <v>24.05</v>
      </c>
      <c r="I351" s="6" cm="1">
        <f t="array" ref="I351">_FV(A351,"Change")</f>
        <v>-0.02</v>
      </c>
      <c r="J351" s="15" cm="1">
        <f t="array" ref="J351">_FV(A351,"Change (%)",TRUE)</f>
        <v>-8.3159999999999994E-4</v>
      </c>
      <c r="K351" s="6" cm="1">
        <f t="array" ref="K351">_FV(A351,"Change (Extended hours)",TRUE)</f>
        <v>0.02</v>
      </c>
      <c r="L351" s="5" cm="1">
        <f t="array" ref="L351">_FV(A351,"Change % (Extended hours)",TRUE)</f>
        <v>8.3230000000000001E-4</v>
      </c>
      <c r="M351" s="6" cm="1">
        <f t="array" ref="M351">_FV(A351,"Open")</f>
        <v>24.11</v>
      </c>
      <c r="N351" s="6" cm="1">
        <f t="array" ref="N351">_FV(A351,"Previous close",TRUE)</f>
        <v>24.05</v>
      </c>
      <c r="O351" s="6" cm="1">
        <f t="array" ref="O351">_FV(A351,"Low")</f>
        <v>23.97</v>
      </c>
      <c r="P351" s="6">
        <f t="shared" si="10"/>
        <v>24.08</v>
      </c>
      <c r="Q351" s="6" cm="1">
        <f t="array" ref="Q351">_FV(A351,"High")</f>
        <v>24.19</v>
      </c>
      <c r="R351" s="6" cm="1">
        <f t="array" ref="R351">_FV(A351,"52 week low",TRUE)</f>
        <v>21.09</v>
      </c>
      <c r="S351" s="6">
        <f t="shared" si="11"/>
        <v>23.844999999999999</v>
      </c>
      <c r="T351" s="6" cm="1">
        <f t="array" ref="T351">_FV(A351,"52 week high",TRUE)</f>
        <v>26.6</v>
      </c>
      <c r="U351" s="1" cm="1">
        <f t="array" ref="U351">_FV(A351,"P/E",TRUE)</f>
        <v>45.692900000000002</v>
      </c>
      <c r="V351" s="7" cm="1">
        <f t="array" ref="V351">_FV(A351,"Beta")</f>
        <v>0.32440000000000002</v>
      </c>
      <c r="W351" s="6" cm="1">
        <f t="array" ref="W351">_FV(A351,"Market cap",TRUE)</f>
        <v>9429621000</v>
      </c>
      <c r="X351" s="22" cm="1">
        <f t="array" ref="X351">_FV(A351,"Volume")</f>
        <v>6367530</v>
      </c>
      <c r="Y351" s="22" cm="1">
        <f t="array" ref="Y351">_FV(A351,"Volume average",TRUE)</f>
        <v>3102269</v>
      </c>
      <c r="Z351" s="22" cm="1">
        <f t="array" ref="Z351">_FV(A351,"Shares outstanding",TRUE)</f>
        <v>392410400</v>
      </c>
    </row>
    <row r="352" spans="1:26" x14ac:dyDescent="0.25">
      <c r="A352" s="3" t="s">
        <v>32</v>
      </c>
      <c r="B352" t="e" cm="1" vm="172">
        <f t="array" ref="B352">_FV(A352,"Official name",TRUE)</f>
        <v>#VALUE!</v>
      </c>
      <c r="C352" t="e" cm="1" vm="173">
        <f t="array" ref="C352">"$"&amp;_FV(A352,"Ticker symbol",TRUE)</f>
        <v>#VALUE!</v>
      </c>
      <c r="D352" s="1" t="e" cm="1" vm="174">
        <f t="array" ref="D352">_FV(A352,"Exchange abbreviation",TRUE)</f>
        <v>#VALUE!</v>
      </c>
      <c r="E352" s="1" t="e" cm="1" vm="175">
        <f t="array" ref="E352">_FV(A352,"Industry")</f>
        <v>#VALUE!</v>
      </c>
      <c r="F352" s="1" t="e" cm="1" vm="176">
        <f t="array" ref="F352">_FV(A352,"Headquarters")</f>
        <v>#VALUE!</v>
      </c>
      <c r="G352" s="6" t="e" cm="1" vm="177">
        <f t="array" ref="G352">_FV(A352,"Price")</f>
        <v>#VALUE!</v>
      </c>
      <c r="H352" s="6" t="e" cm="1" vm="19">
        <f t="array" ref="H352">_FV(A352,"Price (Extended hours)",TRUE)</f>
        <v>#VALUE!</v>
      </c>
      <c r="I352" s="6" t="e" cm="1" vm="178">
        <f t="array" ref="I352">_FV(A352,"Change")</f>
        <v>#VALUE!</v>
      </c>
      <c r="J352" s="15" t="e" cm="1" vm="179">
        <f t="array" ref="J352">_FV(A352,"Change (%)",TRUE)</f>
        <v>#VALUE!</v>
      </c>
      <c r="K352" s="6" t="e" cm="1" vm="20">
        <f t="array" ref="K352">_FV(A352,"Change (Extended hours)",TRUE)</f>
        <v>#VALUE!</v>
      </c>
      <c r="L352" s="5" t="e" cm="1" vm="21">
        <f t="array" ref="L352">_FV(A352,"Change % (Extended hours)",TRUE)</f>
        <v>#VALUE!</v>
      </c>
      <c r="M352" s="6" t="e" cm="1" vm="180">
        <f t="array" ref="M352">_FV(A352,"Open")</f>
        <v>#VALUE!</v>
      </c>
      <c r="N352" s="6" t="e" cm="1" vm="181">
        <f t="array" ref="N352">_FV(A352,"Previous close",TRUE)</f>
        <v>#VALUE!</v>
      </c>
      <c r="O352" s="6" t="e" cm="1" vm="182">
        <f t="array" ref="O352">_FV(A352,"Low")</f>
        <v>#VALUE!</v>
      </c>
      <c r="P352" s="6" t="e" vm="28">
        <f t="shared" si="10"/>
        <v>#VALUE!</v>
      </c>
      <c r="Q352" s="6" t="e" cm="1" vm="183">
        <f t="array" ref="Q352">_FV(A352,"High")</f>
        <v>#VALUE!</v>
      </c>
      <c r="R352" s="6" t="e" cm="1" vm="27">
        <f t="array" ref="R352">_FV(A352,"52 week low",TRUE)</f>
        <v>#VALUE!</v>
      </c>
      <c r="S352" s="6" t="e" vm="28">
        <f t="shared" si="11"/>
        <v>#VALUE!</v>
      </c>
      <c r="T352" s="6" t="e" cm="1" vm="29">
        <f t="array" ref="T352">_FV(A352,"52 week high",TRUE)</f>
        <v>#VALUE!</v>
      </c>
      <c r="U352" s="1" t="e" cm="1" vm="22">
        <f t="array" ref="U352">_FV(A352,"P/E",TRUE)</f>
        <v>#VALUE!</v>
      </c>
      <c r="V352" s="7" t="e" cm="1" vm="38">
        <f t="array" ref="V352">_FV(A352,"Beta")</f>
        <v>#VALUE!</v>
      </c>
      <c r="W352" s="6" t="e" cm="1" vm="184">
        <f t="array" ref="W352">_FV(A352,"Market cap",TRUE)</f>
        <v>#VALUE!</v>
      </c>
      <c r="X352" s="22" t="e" cm="1" vm="185">
        <f t="array" ref="X352">_FV(A352,"Volume")</f>
        <v>#VALUE!</v>
      </c>
      <c r="Y352" s="22" t="e" cm="1" vm="23">
        <f t="array" ref="Y352">_FV(A352,"Volume average",TRUE)</f>
        <v>#VALUE!</v>
      </c>
      <c r="Z352" s="22" t="e" cm="1" vm="186">
        <f t="array" ref="Z352">_FV(A352,"Shares outstanding",TRUE)</f>
        <v>#VALUE!</v>
      </c>
    </row>
    <row r="353" spans="1:26" x14ac:dyDescent="0.25">
      <c r="A353" s="3" t="e" vm="369">
        <v>#VALUE!</v>
      </c>
      <c r="B353" t="str" cm="1">
        <f t="array" ref="B353">_FV(A353,"Official name",TRUE)</f>
        <v>NORDSTROM, INC.</v>
      </c>
      <c r="C353" t="str" cm="1">
        <f t="array" ref="C353">"$"&amp;_FV(A353,"Ticker symbol",TRUE)</f>
        <v>$JWN</v>
      </c>
      <c r="D353" s="1" t="str" cm="1">
        <f t="array" ref="D353">_FV(A353,"Exchange abbreviation",TRUE)</f>
        <v>XNYS</v>
      </c>
      <c r="E353" s="1" t="str" cm="1">
        <f t="array" ref="E353">_FV(A353,"Industry")</f>
        <v>Diversified Retail</v>
      </c>
      <c r="F353" s="1" t="str" cm="1">
        <f t="array" ref="F353">_FV(A353,"Headquarters")</f>
        <v>1617 6th Ave, SEATTLE, WA, 98101-1707 US</v>
      </c>
      <c r="G353" s="6" cm="1">
        <f t="array" ref="G353">_FV(A353,"Price")</f>
        <v>28.12</v>
      </c>
      <c r="H353" s="6" cm="1">
        <f t="array" ref="H353">_FV(A353,"Price (Extended hours)",TRUE)</f>
        <v>28.09</v>
      </c>
      <c r="I353" s="6" cm="1">
        <f t="array" ref="I353">_FV(A353,"Change")</f>
        <v>0.19</v>
      </c>
      <c r="J353" s="15" cm="1">
        <f t="array" ref="J353">_FV(A353,"Change (%)",TRUE)</f>
        <v>6.803E-3</v>
      </c>
      <c r="K353" s="6" cm="1">
        <f t="array" ref="K353">_FV(A353,"Change (Extended hours)",TRUE)</f>
        <v>-0.03</v>
      </c>
      <c r="L353" s="5" cm="1">
        <f t="array" ref="L353">_FV(A353,"Change % (Extended hours)",TRUE)</f>
        <v>-1.067E-3</v>
      </c>
      <c r="M353" s="6" cm="1">
        <f t="array" ref="M353">_FV(A353,"Open")</f>
        <v>28.11</v>
      </c>
      <c r="N353" s="6" cm="1">
        <f t="array" ref="N353">_FV(A353,"Previous close",TRUE)</f>
        <v>27.93</v>
      </c>
      <c r="O353" s="6" cm="1">
        <f t="array" ref="O353">_FV(A353,"Low")</f>
        <v>27.41</v>
      </c>
      <c r="P353" s="6">
        <f t="shared" si="10"/>
        <v>27.880000000000003</v>
      </c>
      <c r="Q353" s="6" cm="1">
        <f t="array" ref="Q353">_FV(A353,"High")</f>
        <v>28.35</v>
      </c>
      <c r="R353" s="6" cm="1">
        <f t="array" ref="R353">_FV(A353,"52 week low",TRUE)</f>
        <v>11.72</v>
      </c>
      <c r="S353" s="6">
        <f t="shared" si="11"/>
        <v>29.085000000000001</v>
      </c>
      <c r="T353" s="6" cm="1">
        <f t="array" ref="T353">_FV(A353,"52 week high",TRUE)</f>
        <v>46.45</v>
      </c>
      <c r="U353" s="1" cm="1">
        <f t="array" ref="U353">_FV(A353,"P/E",TRUE)</f>
        <v>0</v>
      </c>
      <c r="V353" s="7" cm="1">
        <f t="array" ref="V353">_FV(A353,"Beta")</f>
        <v>2.4180999999999999</v>
      </c>
      <c r="W353" s="6" cm="1">
        <f t="array" ref="W353">_FV(A353,"Market cap",TRUE)</f>
        <v>4468911000</v>
      </c>
      <c r="X353" s="22" cm="1">
        <f t="array" ref="X353">_FV(A353,"Volume")</f>
        <v>5152955</v>
      </c>
      <c r="Y353" s="22" cm="1">
        <f t="array" ref="Y353">_FV(A353,"Volume average",TRUE)</f>
        <v>7060479</v>
      </c>
      <c r="Z353" s="22" cm="1">
        <f t="array" ref="Z353">_FV(A353,"Shares outstanding",TRUE)</f>
        <v>158922900</v>
      </c>
    </row>
    <row r="354" spans="1:26" x14ac:dyDescent="0.25">
      <c r="A354" s="3" t="e" vm="370">
        <v>#VALUE!</v>
      </c>
      <c r="B354" t="str" cm="1">
        <f t="array" ref="B354">_FV(A354,"Official name",TRUE)</f>
        <v>NORFOLK SOUTHERN CORPORATION</v>
      </c>
      <c r="C354" t="str" cm="1">
        <f t="array" ref="C354">"$"&amp;_FV(A354,"Ticker symbol",TRUE)</f>
        <v>$NSC</v>
      </c>
      <c r="D354" s="1" t="str" cm="1">
        <f t="array" ref="D354">_FV(A354,"Exchange abbreviation",TRUE)</f>
        <v>XNYS</v>
      </c>
      <c r="E354" s="1" t="str" cm="1">
        <f t="array" ref="E354">_FV(A354,"Industry")</f>
        <v>Freight &amp; Logistics Services</v>
      </c>
      <c r="F354" s="1" t="str" cm="1">
        <f t="array" ref="F354">_FV(A354,"Headquarters")</f>
        <v>3 Commercial Pl, NORFOLK, VA, 23510-2108 US</v>
      </c>
      <c r="G354" s="6" cm="1">
        <f t="array" ref="G354">_FV(A354,"Price")</f>
        <v>246.04</v>
      </c>
      <c r="H354" s="6" cm="1">
        <f t="array" ref="H354">_FV(A354,"Price (Extended hours)",TRUE)</f>
        <v>246.04</v>
      </c>
      <c r="I354" s="6" cm="1">
        <f t="array" ref="I354">_FV(A354,"Change")</f>
        <v>-1.96</v>
      </c>
      <c r="J354" s="15" cm="1">
        <f t="array" ref="J354">_FV(A354,"Change (%)",TRUE)</f>
        <v>-7.9030000000000003E-3</v>
      </c>
      <c r="K354" s="6" cm="1">
        <f t="array" ref="K354">_FV(A354,"Change (Extended hours)",TRUE)</f>
        <v>0</v>
      </c>
      <c r="L354" s="5" cm="1">
        <f t="array" ref="L354">_FV(A354,"Change % (Extended hours)",TRUE)</f>
        <v>0</v>
      </c>
      <c r="M354" s="6" cm="1">
        <f t="array" ref="M354">_FV(A354,"Open")</f>
        <v>246.91</v>
      </c>
      <c r="N354" s="6" cm="1">
        <f t="array" ref="N354">_FV(A354,"Previous close",TRUE)</f>
        <v>248</v>
      </c>
      <c r="O354" s="6" cm="1">
        <f t="array" ref="O354">_FV(A354,"Low")</f>
        <v>245.14599999999999</v>
      </c>
      <c r="P354" s="6">
        <f t="shared" si="10"/>
        <v>247.00549999999998</v>
      </c>
      <c r="Q354" s="6" cm="1">
        <f t="array" ref="Q354">_FV(A354,"High")</f>
        <v>248.86500000000001</v>
      </c>
      <c r="R354" s="6" cm="1">
        <f t="array" ref="R354">_FV(A354,"52 week low",TRUE)</f>
        <v>196.15</v>
      </c>
      <c r="S354" s="6">
        <f t="shared" si="11"/>
        <v>245.64499999999998</v>
      </c>
      <c r="T354" s="6" cm="1">
        <f t="array" ref="T354">_FV(A354,"52 week high",TRUE)</f>
        <v>295.14</v>
      </c>
      <c r="U354" s="1" cm="1">
        <f t="array" ref="U354">_FV(A354,"P/E",TRUE)</f>
        <v>22.980799999999999</v>
      </c>
      <c r="V354" s="7" cm="1">
        <f t="array" ref="V354">_FV(A354,"Beta")</f>
        <v>1.2904</v>
      </c>
      <c r="W354" s="6" cm="1">
        <f t="array" ref="W354">_FV(A354,"Market cap",TRUE)</f>
        <v>60765040000</v>
      </c>
      <c r="X354" s="22" cm="1">
        <f t="array" ref="X354">_FV(A354,"Volume")</f>
        <v>2296598</v>
      </c>
      <c r="Y354" s="22" cm="1">
        <f t="array" ref="Y354">_FV(A354,"Volume average",TRUE)</f>
        <v>1182773</v>
      </c>
      <c r="Z354" s="22" cm="1">
        <f t="array" ref="Z354">_FV(A354,"Shares outstanding",TRUE)</f>
        <v>246972200</v>
      </c>
    </row>
    <row r="355" spans="1:26" x14ac:dyDescent="0.25">
      <c r="A355" s="3" t="e" vm="371">
        <v>#VALUE!</v>
      </c>
      <c r="B355" t="str" cm="1">
        <f t="array" ref="B355">_FV(A355,"Official name",TRUE)</f>
        <v>NORTHERN TRUST CORPORATION</v>
      </c>
      <c r="C355" t="str" cm="1">
        <f t="array" ref="C355">"$"&amp;_FV(A355,"Ticker symbol",TRUE)</f>
        <v>$NTRS</v>
      </c>
      <c r="D355" s="1" t="str" cm="1">
        <f t="array" ref="D355">_FV(A355,"Exchange abbreviation",TRUE)</f>
        <v>XNAS</v>
      </c>
      <c r="E355" s="1" t="str" cm="1">
        <f t="array" ref="E355">_FV(A355,"Industry")</f>
        <v>Investment Banking &amp; Investment Services</v>
      </c>
      <c r="F355" s="1" t="str" cm="1">
        <f t="array" ref="F355">_FV(A355,"Headquarters")</f>
        <v>50 S La Salle St, CHICAGO, IL, 60603-1008 US</v>
      </c>
      <c r="G355" s="6" cm="1">
        <f t="array" ref="G355">_FV(A355,"Price")</f>
        <v>108.2</v>
      </c>
      <c r="H355" s="6" cm="1">
        <f t="array" ref="H355">_FV(A355,"Price (Extended hours)",TRUE)</f>
        <v>108.19750000000001</v>
      </c>
      <c r="I355" s="6" cm="1">
        <f t="array" ref="I355">_FV(A355,"Change")</f>
        <v>-1.35</v>
      </c>
      <c r="J355" s="15" cm="1">
        <f t="array" ref="J355">_FV(A355,"Change (%)",TRUE)</f>
        <v>-1.2322999999999999E-2</v>
      </c>
      <c r="K355" s="6" cm="1">
        <f t="array" ref="K355">_FV(A355,"Change (Extended hours)",TRUE)</f>
        <v>-2.5000000000000001E-3</v>
      </c>
      <c r="L355" s="5" cm="1">
        <f t="array" ref="L355">_FV(A355,"Change % (Extended hours)",TRUE)</f>
        <v>-2.3110000000000001E-5</v>
      </c>
      <c r="M355" s="6" cm="1">
        <f t="array" ref="M355">_FV(A355,"Open")</f>
        <v>107.83280000000001</v>
      </c>
      <c r="N355" s="6" cm="1">
        <f t="array" ref="N355">_FV(A355,"Previous close",TRUE)</f>
        <v>109.55</v>
      </c>
      <c r="O355" s="6" cm="1">
        <f t="array" ref="O355">_FV(A355,"Low")</f>
        <v>107.26</v>
      </c>
      <c r="P355" s="6">
        <f t="shared" si="10"/>
        <v>108.71000000000001</v>
      </c>
      <c r="Q355" s="6" cm="1">
        <f t="array" ref="Q355">_FV(A355,"High")</f>
        <v>110.16</v>
      </c>
      <c r="R355" s="6" cm="1">
        <f t="array" ref="R355">_FV(A355,"52 week low",TRUE)</f>
        <v>74.03</v>
      </c>
      <c r="S355" s="6">
        <f t="shared" si="11"/>
        <v>98.564999999999998</v>
      </c>
      <c r="T355" s="6" cm="1">
        <f t="array" ref="T355">_FV(A355,"52 week high",TRUE)</f>
        <v>123.1</v>
      </c>
      <c r="U355" s="1" cm="1">
        <f t="array" ref="U355">_FV(A355,"P/E",TRUE)</f>
        <v>18.684200000000001</v>
      </c>
      <c r="V355" s="7" cm="1">
        <f t="array" ref="V355">_FV(A355,"Beta")</f>
        <v>1.1126</v>
      </c>
      <c r="W355" s="6" cm="1">
        <f t="array" ref="W355">_FV(A355,"Market cap",TRUE)</f>
        <v>22548310000</v>
      </c>
      <c r="X355" s="22" cm="1">
        <f t="array" ref="X355">_FV(A355,"Volume")</f>
        <v>1311812</v>
      </c>
      <c r="Y355" s="22" cm="1">
        <f t="array" ref="Y355">_FV(A355,"Volume average",TRUE)</f>
        <v>630271</v>
      </c>
      <c r="Z355" s="22" cm="1">
        <f t="array" ref="Z355">_FV(A355,"Shares outstanding",TRUE)</f>
        <v>208394800</v>
      </c>
    </row>
    <row r="356" spans="1:26" x14ac:dyDescent="0.25">
      <c r="A356" s="3" t="e" vm="372">
        <v>#VALUE!</v>
      </c>
      <c r="B356" t="str" cm="1">
        <f t="array" ref="B356">_FV(A356,"Official name",TRUE)</f>
        <v>NORTHROP GRUMMAN CORPORATION</v>
      </c>
      <c r="C356" t="str" cm="1">
        <f t="array" ref="C356">"$"&amp;_FV(A356,"Ticker symbol",TRUE)</f>
        <v>$NOC</v>
      </c>
      <c r="D356" s="1" t="str" cm="1">
        <f t="array" ref="D356">_FV(A356,"Exchange abbreviation",TRUE)</f>
        <v>XNYS</v>
      </c>
      <c r="E356" s="1" t="str" cm="1">
        <f t="array" ref="E356">_FV(A356,"Industry")</f>
        <v>Aerospace &amp; Defense</v>
      </c>
      <c r="F356" s="1" t="str" cm="1">
        <f t="array" ref="F356">_FV(A356,"Headquarters")</f>
        <v>2980 Fairview Park Dr, FALLS CHURCH, VA, 22042-4511 US</v>
      </c>
      <c r="G356" s="6" cm="1">
        <f t="array" ref="G356">_FV(A356,"Price")</f>
        <v>350.24</v>
      </c>
      <c r="H356" s="6" cm="1">
        <f t="array" ref="H356">_FV(A356,"Price (Extended hours)",TRUE)</f>
        <v>348.15</v>
      </c>
      <c r="I356" s="6" cm="1">
        <f t="array" ref="I356">_FV(A356,"Change")</f>
        <v>0.57999999999999996</v>
      </c>
      <c r="J356" s="15" cm="1">
        <f t="array" ref="J356">_FV(A356,"Change (%)",TRUE)</f>
        <v>1.6589999999999999E-3</v>
      </c>
      <c r="K356" s="6" cm="1">
        <f t="array" ref="K356">_FV(A356,"Change (Extended hours)",TRUE)</f>
        <v>-2.09</v>
      </c>
      <c r="L356" s="5" cm="1">
        <f t="array" ref="L356">_FV(A356,"Change % (Extended hours)",TRUE)</f>
        <v>-5.9670000000000001E-3</v>
      </c>
      <c r="M356" s="6" cm="1">
        <f t="array" ref="M356">_FV(A356,"Open")</f>
        <v>350.88</v>
      </c>
      <c r="N356" s="6" cm="1">
        <f t="array" ref="N356">_FV(A356,"Previous close",TRUE)</f>
        <v>349.66</v>
      </c>
      <c r="O356" s="6" cm="1">
        <f t="array" ref="O356">_FV(A356,"Low")</f>
        <v>347.02</v>
      </c>
      <c r="P356" s="6">
        <f t="shared" si="10"/>
        <v>351.38499999999999</v>
      </c>
      <c r="Q356" s="6" cm="1">
        <f t="array" ref="Q356">_FV(A356,"High")</f>
        <v>355.75</v>
      </c>
      <c r="R356" s="6" cm="1">
        <f t="array" ref="R356">_FV(A356,"52 week low",TRUE)</f>
        <v>282.88</v>
      </c>
      <c r="S356" s="6">
        <f t="shared" si="11"/>
        <v>330.95495</v>
      </c>
      <c r="T356" s="6" cm="1">
        <f t="array" ref="T356">_FV(A356,"52 week high",TRUE)</f>
        <v>379.0299</v>
      </c>
      <c r="U356" s="1" cm="1">
        <f t="array" ref="U356">_FV(A356,"P/E",TRUE)</f>
        <v>12.6175</v>
      </c>
      <c r="V356" s="7" cm="1">
        <f t="array" ref="V356">_FV(A356,"Beta")</f>
        <v>0.84670000000000001</v>
      </c>
      <c r="W356" s="6" cm="1">
        <f t="array" ref="W356">_FV(A356,"Market cap",TRUE)</f>
        <v>56076610000</v>
      </c>
      <c r="X356" s="22" cm="1">
        <f t="array" ref="X356">_FV(A356,"Volume")</f>
        <v>1901907</v>
      </c>
      <c r="Y356" s="22" cm="1">
        <f t="array" ref="Y356">_FV(A356,"Volume average",TRUE)</f>
        <v>614162</v>
      </c>
      <c r="Z356" s="22" cm="1">
        <f t="array" ref="Z356">_FV(A356,"Shares outstanding",TRUE)</f>
        <v>160109100</v>
      </c>
    </row>
    <row r="357" spans="1:26" x14ac:dyDescent="0.25">
      <c r="A357" s="3" t="e" vm="373">
        <v>#VALUE!</v>
      </c>
      <c r="B357" t="str" cm="1">
        <f t="array" ref="B357">_FV(A357,"Official name",TRUE)</f>
        <v>NortonLifeLock Inc.</v>
      </c>
      <c r="C357" t="str" cm="1">
        <f t="array" ref="C357">"$"&amp;_FV(A357,"Ticker symbol",TRUE)</f>
        <v>$NLOK</v>
      </c>
      <c r="D357" s="1" t="str" cm="1">
        <f t="array" ref="D357">_FV(A357,"Exchange abbreviation",TRUE)</f>
        <v>XNAS</v>
      </c>
      <c r="E357" s="1" t="str" cm="1">
        <f t="array" ref="E357">_FV(A357,"Industry")</f>
        <v>Software &amp; IT Services</v>
      </c>
      <c r="F357" s="1" t="str" cm="1">
        <f t="array" ref="F357">_FV(A357,"Headquarters")</f>
        <v>60 E Rio Salado Pkwy Ste 1000, TEMPE, AZ, 85281-9124 US</v>
      </c>
      <c r="G357" s="6" cm="1">
        <f t="array" ref="G357">_FV(A357,"Price")</f>
        <v>25.69</v>
      </c>
      <c r="H357" s="6" cm="1">
        <f t="array" ref="H357">_FV(A357,"Price (Extended hours)",TRUE)</f>
        <v>25.81</v>
      </c>
      <c r="I357" s="6" cm="1">
        <f t="array" ref="I357">_FV(A357,"Change")</f>
        <v>-0.23</v>
      </c>
      <c r="J357" s="15" cm="1">
        <f t="array" ref="J357">_FV(A357,"Change (%)",TRUE)</f>
        <v>-8.8729999999999989E-3</v>
      </c>
      <c r="K357" s="6" cm="1">
        <f t="array" ref="K357">_FV(A357,"Change (Extended hours)",TRUE)</f>
        <v>0.12</v>
      </c>
      <c r="L357" s="5" cm="1">
        <f t="array" ref="L357">_FV(A357,"Change % (Extended hours)",TRUE)</f>
        <v>4.6709999999999998E-3</v>
      </c>
      <c r="M357" s="6" cm="1">
        <f t="array" ref="M357">_FV(A357,"Open")</f>
        <v>25.79</v>
      </c>
      <c r="N357" s="6" cm="1">
        <f t="array" ref="N357">_FV(A357,"Previous close",TRUE)</f>
        <v>25.92</v>
      </c>
      <c r="O357" s="6" cm="1">
        <f t="array" ref="O357">_FV(A357,"Low")</f>
        <v>25.64</v>
      </c>
      <c r="P357" s="6">
        <f t="shared" si="10"/>
        <v>25.795000000000002</v>
      </c>
      <c r="Q357" s="6" cm="1">
        <f t="array" ref="Q357">_FV(A357,"High")</f>
        <v>25.95</v>
      </c>
      <c r="R357" s="6" cm="1">
        <f t="array" ref="R357">_FV(A357,"52 week low",TRUE)</f>
        <v>17.98</v>
      </c>
      <c r="S357" s="6">
        <f t="shared" si="11"/>
        <v>23.448500000000003</v>
      </c>
      <c r="T357" s="6" cm="1">
        <f t="array" ref="T357">_FV(A357,"52 week high",TRUE)</f>
        <v>28.917000000000002</v>
      </c>
      <c r="U357" s="1" cm="1">
        <f t="array" ref="U357">_FV(A357,"P/E",TRUE)</f>
        <v>21.1342</v>
      </c>
      <c r="V357" s="7" cm="1">
        <f t="array" ref="V357">_FV(A357,"Beta")</f>
        <v>0.67069999999999996</v>
      </c>
      <c r="W357" s="6" cm="1">
        <f t="array" ref="W357">_FV(A357,"Market cap",TRUE)</f>
        <v>14944800000</v>
      </c>
      <c r="X357" s="22" cm="1">
        <f t="array" ref="X357">_FV(A357,"Volume")</f>
        <v>5336060</v>
      </c>
      <c r="Y357" s="22" cm="1">
        <f t="array" ref="Y357">_FV(A357,"Volume average",TRUE)</f>
        <v>4501492</v>
      </c>
      <c r="Z357" s="22" cm="1">
        <f t="array" ref="Z357">_FV(A357,"Shares outstanding",TRUE)</f>
        <v>581736300</v>
      </c>
    </row>
    <row r="358" spans="1:26" x14ac:dyDescent="0.25">
      <c r="A358" s="3" t="e" vm="374">
        <v>#VALUE!</v>
      </c>
      <c r="B358" t="str" cm="1">
        <f t="array" ref="B358">_FV(A358,"Official name",TRUE)</f>
        <v>NORWEGIAN CRUISE LINE HOLDINGS LTD.</v>
      </c>
      <c r="C358" t="str" cm="1">
        <f t="array" ref="C358">"$"&amp;_FV(A358,"Ticker symbol",TRUE)</f>
        <v>$NCLH</v>
      </c>
      <c r="D358" s="1" t="str" cm="1">
        <f t="array" ref="D358">_FV(A358,"Exchange abbreviation",TRUE)</f>
        <v>XNYS</v>
      </c>
      <c r="E358" s="1" t="str" cm="1">
        <f t="array" ref="E358">_FV(A358,"Industry")</f>
        <v>Hotels &amp; Entertainment Services</v>
      </c>
      <c r="F358" s="1" t="str" cm="1">
        <f t="array" ref="F358">_FV(A358,"Headquarters")</f>
        <v>7665 CORPORATE DRIVE, MIAMI, FL, 33126 US</v>
      </c>
      <c r="G358" s="6" cm="1">
        <f t="array" ref="G358">_FV(A358,"Price")</f>
        <v>25.59</v>
      </c>
      <c r="H358" s="6" cm="1">
        <f t="array" ref="H358">_FV(A358,"Price (Extended hours)",TRUE)</f>
        <v>25.44</v>
      </c>
      <c r="I358" s="6" cm="1">
        <f t="array" ref="I358">_FV(A358,"Change")</f>
        <v>0.53</v>
      </c>
      <c r="J358" s="15" cm="1">
        <f t="array" ref="J358">_FV(A358,"Change (%)",TRUE)</f>
        <v>2.1149000000000001E-2</v>
      </c>
      <c r="K358" s="6" cm="1">
        <f t="array" ref="K358">_FV(A358,"Change (Extended hours)",TRUE)</f>
        <v>-0.15</v>
      </c>
      <c r="L358" s="5" cm="1">
        <f t="array" ref="L358">_FV(A358,"Change % (Extended hours)",TRUE)</f>
        <v>-5.8620000000000009E-3</v>
      </c>
      <c r="M358" s="6" cm="1">
        <f t="array" ref="M358">_FV(A358,"Open")</f>
        <v>25.16</v>
      </c>
      <c r="N358" s="6" cm="1">
        <f t="array" ref="N358">_FV(A358,"Previous close",TRUE)</f>
        <v>25.06</v>
      </c>
      <c r="O358" s="6" cm="1">
        <f t="array" ref="O358">_FV(A358,"Low")</f>
        <v>25.15</v>
      </c>
      <c r="P358" s="6">
        <f t="shared" si="10"/>
        <v>25.532499999999999</v>
      </c>
      <c r="Q358" s="6" cm="1">
        <f t="array" ref="Q358">_FV(A358,"High")</f>
        <v>25.914999999999999</v>
      </c>
      <c r="R358" s="6" cm="1">
        <f t="array" ref="R358">_FV(A358,"52 week low",TRUE)</f>
        <v>14.15</v>
      </c>
      <c r="S358" s="6">
        <f t="shared" si="11"/>
        <v>24.317499999999999</v>
      </c>
      <c r="T358" s="6" cm="1">
        <f t="array" ref="T358">_FV(A358,"52 week high",TRUE)</f>
        <v>34.484999999999999</v>
      </c>
      <c r="U358" s="1" cm="1">
        <f t="array" ref="U358">_FV(A358,"P/E",TRUE)</f>
        <v>0</v>
      </c>
      <c r="V358" s="7" cm="1">
        <f t="array" ref="V358">_FV(A358,"Beta")</f>
        <v>2.8130999999999999</v>
      </c>
      <c r="W358" s="6" cm="1">
        <f t="array" ref="W358">_FV(A358,"Market cap",TRUE)</f>
        <v>9469074000</v>
      </c>
      <c r="X358" s="22" cm="1">
        <f t="array" ref="X358">_FV(A358,"Volume")</f>
        <v>14216614</v>
      </c>
      <c r="Y358" s="22" cm="1">
        <f t="array" ref="Y358">_FV(A358,"Volume average",TRUE)</f>
        <v>12315417</v>
      </c>
      <c r="Z358" s="22" cm="1">
        <f t="array" ref="Z358">_FV(A358,"Shares outstanding",TRUE)</f>
        <v>370030200</v>
      </c>
    </row>
    <row r="359" spans="1:26" x14ac:dyDescent="0.25">
      <c r="A359" s="3" t="e" vm="375">
        <v>#VALUE!</v>
      </c>
      <c r="B359" t="str" cm="1">
        <f t="array" ref="B359">_FV(A359,"Official name",TRUE)</f>
        <v>NRG ENERGY, INC.</v>
      </c>
      <c r="C359" t="str" cm="1">
        <f t="array" ref="C359">"$"&amp;_FV(A359,"Ticker symbol",TRUE)</f>
        <v>$NRG</v>
      </c>
      <c r="D359" s="1" t="str" cm="1">
        <f t="array" ref="D359">_FV(A359,"Exchange abbreviation",TRUE)</f>
        <v>XNYS</v>
      </c>
      <c r="E359" s="1" t="str" cm="1">
        <f t="array" ref="E359">_FV(A359,"Industry")</f>
        <v>Electrical Utilities &amp; IPPs</v>
      </c>
      <c r="F359" s="1" t="str" cm="1">
        <f t="array" ref="F359">_FV(A359,"Headquarters")</f>
        <v>910 LOUISIANA STREET, HOUSTON, TX, 77002 US</v>
      </c>
      <c r="G359" s="6" cm="1">
        <f t="array" ref="G359">_FV(A359,"Price")</f>
        <v>42.08</v>
      </c>
      <c r="H359" s="6" cm="1">
        <f t="array" ref="H359">_FV(A359,"Price (Extended hours)",TRUE)</f>
        <v>42.05</v>
      </c>
      <c r="I359" s="6" cm="1">
        <f t="array" ref="I359">_FV(A359,"Change")</f>
        <v>-0.92</v>
      </c>
      <c r="J359" s="15" cm="1">
        <f t="array" ref="J359">_FV(A359,"Change (%)",TRUE)</f>
        <v>-2.1395000000000001E-2</v>
      </c>
      <c r="K359" s="6" cm="1">
        <f t="array" ref="K359">_FV(A359,"Change (Extended hours)",TRUE)</f>
        <v>-0.03</v>
      </c>
      <c r="L359" s="5" cm="1">
        <f t="array" ref="L359">_FV(A359,"Change % (Extended hours)",TRUE)</f>
        <v>-7.1290000000000004E-4</v>
      </c>
      <c r="M359" s="6" cm="1">
        <f t="array" ref="M359">_FV(A359,"Open")</f>
        <v>42.76</v>
      </c>
      <c r="N359" s="6" cm="1">
        <f t="array" ref="N359">_FV(A359,"Previous close",TRUE)</f>
        <v>43</v>
      </c>
      <c r="O359" s="6" cm="1">
        <f t="array" ref="O359">_FV(A359,"Low")</f>
        <v>41.865000000000002</v>
      </c>
      <c r="P359" s="6">
        <f t="shared" si="10"/>
        <v>42.362499999999997</v>
      </c>
      <c r="Q359" s="6" cm="1">
        <f t="array" ref="Q359">_FV(A359,"High")</f>
        <v>42.86</v>
      </c>
      <c r="R359" s="6" cm="1">
        <f t="array" ref="R359">_FV(A359,"52 week low",TRUE)</f>
        <v>28.22</v>
      </c>
      <c r="S359" s="6">
        <f t="shared" si="11"/>
        <v>37.159999999999997</v>
      </c>
      <c r="T359" s="6" cm="1">
        <f t="array" ref="T359">_FV(A359,"52 week high",TRUE)</f>
        <v>46.1</v>
      </c>
      <c r="U359" s="1" cm="1">
        <f t="array" ref="U359">_FV(A359,"P/E",TRUE)</f>
        <v>9.8470999999999993</v>
      </c>
      <c r="V359" s="7" cm="1">
        <f t="array" ref="V359">_FV(A359,"Beta")</f>
        <v>0.86160000000000003</v>
      </c>
      <c r="W359" s="6" cm="1">
        <f t="array" ref="W359">_FV(A359,"Market cap",TRUE)</f>
        <v>10300210000</v>
      </c>
      <c r="X359" s="22" cm="1">
        <f t="array" ref="X359">_FV(A359,"Volume")</f>
        <v>4365789</v>
      </c>
      <c r="Y359" s="22" cm="1">
        <f t="array" ref="Y359">_FV(A359,"Volume average",TRUE)</f>
        <v>1769281</v>
      </c>
      <c r="Z359" s="22" cm="1">
        <f t="array" ref="Z359">_FV(A359,"Shares outstanding",TRUE)</f>
        <v>244776900</v>
      </c>
    </row>
    <row r="360" spans="1:26" x14ac:dyDescent="0.25">
      <c r="A360" s="3" t="e" vm="376">
        <v>#VALUE!</v>
      </c>
      <c r="B360" t="str" cm="1">
        <f t="array" ref="B360">_FV(A360,"Official name",TRUE)</f>
        <v>NUCOR CORPORATION</v>
      </c>
      <c r="C360" t="str" cm="1">
        <f t="array" ref="C360">"$"&amp;_FV(A360,"Ticker symbol",TRUE)</f>
        <v>$NUE</v>
      </c>
      <c r="D360" s="1" t="str" cm="1">
        <f t="array" ref="D360">_FV(A360,"Exchange abbreviation",TRUE)</f>
        <v>XNYS</v>
      </c>
      <c r="E360" s="1" t="str" cm="1">
        <f t="array" ref="E360">_FV(A360,"Industry")</f>
        <v>Metals &amp; Mining</v>
      </c>
      <c r="F360" s="1" t="str" cm="1">
        <f t="array" ref="F360">_FV(A360,"Headquarters")</f>
        <v>1915 REXFORD RD, CHARLOTTE, NC, 28211-3465 US</v>
      </c>
      <c r="G360" s="6" cm="1">
        <f t="array" ref="G360">_FV(A360,"Price")</f>
        <v>104.89</v>
      </c>
      <c r="H360" s="6" cm="1">
        <f t="array" ref="H360">_FV(A360,"Price (Extended hours)",TRUE)</f>
        <v>104.76</v>
      </c>
      <c r="I360" s="6" cm="1">
        <f t="array" ref="I360">_FV(A360,"Change")</f>
        <v>-4.93</v>
      </c>
      <c r="J360" s="15" cm="1">
        <f t="array" ref="J360">_FV(A360,"Change (%)",TRUE)</f>
        <v>-4.4892000000000001E-2</v>
      </c>
      <c r="K360" s="6" cm="1">
        <f t="array" ref="K360">_FV(A360,"Change (Extended hours)",TRUE)</f>
        <v>-0.13</v>
      </c>
      <c r="L360" s="5" cm="1">
        <f t="array" ref="L360">_FV(A360,"Change % (Extended hours)",TRUE)</f>
        <v>-1.2389999999999999E-3</v>
      </c>
      <c r="M360" s="6" cm="1">
        <f t="array" ref="M360">_FV(A360,"Open")</f>
        <v>108.95</v>
      </c>
      <c r="N360" s="6" cm="1">
        <f t="array" ref="N360">_FV(A360,"Previous close",TRUE)</f>
        <v>109.82</v>
      </c>
      <c r="O360" s="6" cm="1">
        <f t="array" ref="O360">_FV(A360,"Low")</f>
        <v>104.04</v>
      </c>
      <c r="P360" s="6">
        <f t="shared" si="10"/>
        <v>106.55500000000001</v>
      </c>
      <c r="Q360" s="6" cm="1">
        <f t="array" ref="Q360">_FV(A360,"High")</f>
        <v>109.07</v>
      </c>
      <c r="R360" s="6" cm="1">
        <f t="array" ref="R360">_FV(A360,"52 week low",TRUE)</f>
        <v>44.05</v>
      </c>
      <c r="S360" s="6">
        <f t="shared" si="11"/>
        <v>86.43</v>
      </c>
      <c r="T360" s="6" cm="1">
        <f t="array" ref="T360">_FV(A360,"52 week high",TRUE)</f>
        <v>128.81</v>
      </c>
      <c r="U360" s="1" cm="1">
        <f t="array" ref="U360">_FV(A360,"P/E",TRUE)</f>
        <v>10.8538</v>
      </c>
      <c r="V360" s="7" cm="1">
        <f t="array" ref="V360">_FV(A360,"Beta")</f>
        <v>1.4184000000000001</v>
      </c>
      <c r="W360" s="6" cm="1">
        <f t="array" ref="W360">_FV(A360,"Market cap",TRUE)</f>
        <v>30805620000</v>
      </c>
      <c r="X360" s="22" cm="1">
        <f t="array" ref="X360">_FV(A360,"Volume")</f>
        <v>7507651</v>
      </c>
      <c r="Y360" s="22" cm="1">
        <f t="array" ref="Y360">_FV(A360,"Volume average",TRUE)</f>
        <v>3064808</v>
      </c>
      <c r="Z360" s="22" cm="1">
        <f t="array" ref="Z360">_FV(A360,"Shares outstanding",TRUE)</f>
        <v>293694500</v>
      </c>
    </row>
    <row r="361" spans="1:26" x14ac:dyDescent="0.25">
      <c r="A361" s="3" t="e" vm="377">
        <v>#VALUE!</v>
      </c>
      <c r="B361" t="str" cm="1">
        <f t="array" ref="B361">_FV(A361,"Official name",TRUE)</f>
        <v>NVIDIA CORPORATION</v>
      </c>
      <c r="C361" t="str" cm="1">
        <f t="array" ref="C361">"$"&amp;_FV(A361,"Ticker symbol",TRUE)</f>
        <v>$NVDA</v>
      </c>
      <c r="D361" s="1" t="str" cm="1">
        <f t="array" ref="D361">_FV(A361,"Exchange abbreviation",TRUE)</f>
        <v>XNAS</v>
      </c>
      <c r="E361" s="1" t="str" cm="1">
        <f t="array" ref="E361">_FV(A361,"Industry")</f>
        <v>Semiconductors &amp; Semiconductor Equipment</v>
      </c>
      <c r="F361" s="1" t="str" cm="1">
        <f t="array" ref="F361">_FV(A361,"Headquarters")</f>
        <v>2788 San Tomas Expy, SANTA CLARA, CA, 95051-0952 US</v>
      </c>
      <c r="G361" s="6" cm="1">
        <f t="array" ref="G361">_FV(A361,"Price")</f>
        <v>219</v>
      </c>
      <c r="H361" s="6" cm="1">
        <f t="array" ref="H361">_FV(A361,"Price (Extended hours)",TRUE)</f>
        <v>218.5</v>
      </c>
      <c r="I361" s="6" cm="1">
        <f t="array" ref="I361">_FV(A361,"Change")</f>
        <v>-3.42</v>
      </c>
      <c r="J361" s="15" cm="1">
        <f t="array" ref="J361">_FV(A361,"Change (%)",TRUE)</f>
        <v>-1.5376000000000001E-2</v>
      </c>
      <c r="K361" s="6" cm="1">
        <f t="array" ref="K361">_FV(A361,"Change (Extended hours)",TRUE)</f>
        <v>-0.5</v>
      </c>
      <c r="L361" s="5" cm="1">
        <f t="array" ref="L361">_FV(A361,"Change % (Extended hours)",TRUE)</f>
        <v>-2.2829999999999999E-3</v>
      </c>
      <c r="M361" s="6" cm="1">
        <f t="array" ref="M361">_FV(A361,"Open")</f>
        <v>223</v>
      </c>
      <c r="N361" s="6" cm="1">
        <f t="array" ref="N361">_FV(A361,"Previous close",TRUE)</f>
        <v>222.42</v>
      </c>
      <c r="O361" s="6" cm="1">
        <f t="array" ref="O361">_FV(A361,"Low")</f>
        <v>218.3</v>
      </c>
      <c r="P361" s="6">
        <f t="shared" si="10"/>
        <v>220.755</v>
      </c>
      <c r="Q361" s="6" cm="1">
        <f t="array" ref="Q361">_FV(A361,"High")</f>
        <v>223.21</v>
      </c>
      <c r="R361" s="6" cm="1">
        <f t="array" ref="R361">_FV(A361,"52 week low",TRUE)</f>
        <v>115.66500000000001</v>
      </c>
      <c r="S361" s="6">
        <f t="shared" si="11"/>
        <v>173.04750000000001</v>
      </c>
      <c r="T361" s="6" cm="1">
        <f t="array" ref="T361">_FV(A361,"52 week high",TRUE)</f>
        <v>230.43</v>
      </c>
      <c r="U361" s="1" cm="1">
        <f t="array" ref="U361">_FV(A361,"P/E",TRUE)</f>
        <v>79.393699999999995</v>
      </c>
      <c r="V361" s="7" cm="1">
        <f t="array" ref="V361">_FV(A361,"Beta")</f>
        <v>1.3792</v>
      </c>
      <c r="W361" s="6" cm="1">
        <f t="array" ref="W361">_FV(A361,"Market cap",TRUE)</f>
        <v>547500000000</v>
      </c>
      <c r="X361" s="22" cm="1">
        <f t="array" ref="X361">_FV(A361,"Volume")</f>
        <v>29450284</v>
      </c>
      <c r="Y361" s="22" cm="1">
        <f t="array" ref="Y361">_FV(A361,"Volume average",TRUE)</f>
        <v>28612312</v>
      </c>
      <c r="Z361" s="22" cm="1">
        <f t="array" ref="Z361">_FV(A361,"Shares outstanding",TRUE)</f>
        <v>2500000000</v>
      </c>
    </row>
    <row r="362" spans="1:26" x14ac:dyDescent="0.25">
      <c r="A362" s="3" t="e" vm="378">
        <v>#VALUE!</v>
      </c>
      <c r="B362" t="str" cm="1">
        <f t="array" ref="B362">_FV(A362,"Official name",TRUE)</f>
        <v>NVR, Inc.</v>
      </c>
      <c r="C362" t="str" cm="1">
        <f t="array" ref="C362">"$"&amp;_FV(A362,"Ticker symbol",TRUE)</f>
        <v>$NVR</v>
      </c>
      <c r="D362" s="1" t="str" cm="1">
        <f t="array" ref="D362">_FV(A362,"Exchange abbreviation",TRUE)</f>
        <v>XNYS</v>
      </c>
      <c r="E362" s="1" t="str" cm="1">
        <f t="array" ref="E362">_FV(A362,"Industry")</f>
        <v>Homebuilding &amp; Construction Supplies</v>
      </c>
      <c r="F362" s="1" t="str" cm="1">
        <f t="array" ref="F362">_FV(A362,"Headquarters")</f>
        <v>11700 Plaza America Dr Ste 500, RESTON, VA, 20190-4792 US</v>
      </c>
      <c r="G362" s="6" cm="1">
        <f t="array" ref="G362">_FV(A362,"Price")</f>
        <v>5070.74</v>
      </c>
      <c r="H362" s="6" cm="1">
        <f t="array" ref="H362">_FV(A362,"Price (Extended hours)",TRUE)</f>
        <v>5070.741</v>
      </c>
      <c r="I362" s="6" cm="1">
        <f t="array" ref="I362">_FV(A362,"Change")</f>
        <v>46.74</v>
      </c>
      <c r="J362" s="15" cm="1">
        <f t="array" ref="J362">_FV(A362,"Change (%)",TRUE)</f>
        <v>9.3030000000000005E-3</v>
      </c>
      <c r="K362" s="6" cm="1">
        <f t="array" ref="K362">_FV(A362,"Change (Extended hours)",TRUE)</f>
        <v>1E-3</v>
      </c>
      <c r="L362" s="5" cm="1">
        <f t="array" ref="L362">_FV(A362,"Change % (Extended hours)",TRUE)</f>
        <v>1.9720000000000002E-7</v>
      </c>
      <c r="M362" s="6" cm="1">
        <f t="array" ref="M362">_FV(A362,"Open")</f>
        <v>5060.9799999999996</v>
      </c>
      <c r="N362" s="6" cm="1">
        <f t="array" ref="N362">_FV(A362,"Previous close",TRUE)</f>
        <v>5024</v>
      </c>
      <c r="O362" s="6" cm="1">
        <f t="array" ref="O362">_FV(A362,"Low")</f>
        <v>5042</v>
      </c>
      <c r="P362" s="6">
        <f t="shared" si="10"/>
        <v>5068.4799999999996</v>
      </c>
      <c r="Q362" s="6" cm="1">
        <f t="array" ref="Q362">_FV(A362,"High")</f>
        <v>5094.96</v>
      </c>
      <c r="R362" s="6" cm="1">
        <f t="array" ref="R362">_FV(A362,"52 week low",TRUE)</f>
        <v>3823.31</v>
      </c>
      <c r="S362" s="6">
        <f t="shared" si="11"/>
        <v>4577.6949999999997</v>
      </c>
      <c r="T362" s="6" cm="1">
        <f t="array" ref="T362">_FV(A362,"52 week high",TRUE)</f>
        <v>5332.08</v>
      </c>
      <c r="U362" s="1" cm="1">
        <f t="array" ref="U362">_FV(A362,"P/E",TRUE)</f>
        <v>17.480399999999999</v>
      </c>
      <c r="V362" s="7" cm="1">
        <f t="array" ref="V362">_FV(A362,"Beta")</f>
        <v>1.0225</v>
      </c>
      <c r="W362" s="6" cm="1">
        <f t="array" ref="W362">_FV(A362,"Market cap",TRUE)</f>
        <v>18071010000</v>
      </c>
      <c r="X362" s="22" cm="1">
        <f t="array" ref="X362">_FV(A362,"Volume")</f>
        <v>42691</v>
      </c>
      <c r="Y362" s="22" cm="1">
        <f t="array" ref="Y362">_FV(A362,"Volume average",TRUE)</f>
        <v>14696</v>
      </c>
      <c r="Z362" s="22" cm="1">
        <f t="array" ref="Z362">_FV(A362,"Shares outstanding",TRUE)</f>
        <v>3563780</v>
      </c>
    </row>
    <row r="363" spans="1:26" x14ac:dyDescent="0.25">
      <c r="A363" s="3" t="e" vm="379">
        <v>#VALUE!</v>
      </c>
      <c r="B363" t="str" cm="1">
        <f t="array" ref="B363">_FV(A363,"Official name",TRUE)</f>
        <v>O'Reilly Automotive, Inc.</v>
      </c>
      <c r="C363" t="str" cm="1">
        <f t="array" ref="C363">"$"&amp;_FV(A363,"Ticker symbol",TRUE)</f>
        <v>$ORLY</v>
      </c>
      <c r="D363" s="1" t="str" cm="1">
        <f t="array" ref="D363">_FV(A363,"Exchange abbreviation",TRUE)</f>
        <v>XNAS</v>
      </c>
      <c r="E363" s="1" t="str" cm="1">
        <f t="array" ref="E363">_FV(A363,"Industry")</f>
        <v>Specialty Retailers</v>
      </c>
      <c r="F363" s="1" t="str" cm="1">
        <f t="array" ref="F363">_FV(A363,"Headquarters")</f>
        <v>233 S Patterson Ave, SPRINGFIELD, MO, 65802-2210 US</v>
      </c>
      <c r="G363" s="6" cm="1">
        <f t="array" ref="G363">_FV(A363,"Price")</f>
        <v>599.34</v>
      </c>
      <c r="H363" s="6" cm="1">
        <f t="array" ref="H363">_FV(A363,"Price (Extended hours)",TRUE)</f>
        <v>599.3415</v>
      </c>
      <c r="I363" s="6" cm="1">
        <f t="array" ref="I363">_FV(A363,"Change")</f>
        <v>-7.54</v>
      </c>
      <c r="J363" s="15" cm="1">
        <f t="array" ref="J363">_FV(A363,"Change (%)",TRUE)</f>
        <v>-1.2423999999999999E-2</v>
      </c>
      <c r="K363" s="6" cm="1">
        <f t="array" ref="K363">_FV(A363,"Change (Extended hours)",TRUE)</f>
        <v>1.5E-3</v>
      </c>
      <c r="L363" s="5" cm="1">
        <f t="array" ref="L363">_FV(A363,"Change % (Extended hours)",TRUE)</f>
        <v>2.503E-6</v>
      </c>
      <c r="M363" s="6" cm="1">
        <f t="array" ref="M363">_FV(A363,"Open")</f>
        <v>600.74</v>
      </c>
      <c r="N363" s="6" cm="1">
        <f t="array" ref="N363">_FV(A363,"Previous close",TRUE)</f>
        <v>606.88</v>
      </c>
      <c r="O363" s="6" cm="1">
        <f t="array" ref="O363">_FV(A363,"Low")</f>
        <v>597.6</v>
      </c>
      <c r="P363" s="6">
        <f t="shared" si="10"/>
        <v>602.45000000000005</v>
      </c>
      <c r="Q363" s="6" cm="1">
        <f t="array" ref="Q363">_FV(A363,"High")</f>
        <v>607.29999999999995</v>
      </c>
      <c r="R363" s="6" cm="1">
        <f t="array" ref="R363">_FV(A363,"52 week low",TRUE)</f>
        <v>424.03</v>
      </c>
      <c r="S363" s="6">
        <f t="shared" si="11"/>
        <v>522.88</v>
      </c>
      <c r="T363" s="6" cm="1">
        <f t="array" ref="T363">_FV(A363,"52 week high",TRUE)</f>
        <v>621.73</v>
      </c>
      <c r="U363" s="1" cm="1">
        <f t="array" ref="U363">_FV(A363,"P/E",TRUE)</f>
        <v>21.779699999999998</v>
      </c>
      <c r="V363" s="7" cm="1">
        <f t="array" ref="V363">_FV(A363,"Beta")</f>
        <v>1.0730999999999999</v>
      </c>
      <c r="W363" s="6" cm="1">
        <f t="array" ref="W363">_FV(A363,"Market cap",TRUE)</f>
        <v>41325540000</v>
      </c>
      <c r="X363" s="22" cm="1">
        <f t="array" ref="X363">_FV(A363,"Volume")</f>
        <v>973273</v>
      </c>
      <c r="Y363" s="22" cm="1">
        <f t="array" ref="Y363">_FV(A363,"Volume average",TRUE)</f>
        <v>381431</v>
      </c>
      <c r="Z363" s="22" cm="1">
        <f t="array" ref="Z363">_FV(A363,"Shares outstanding",TRUE)</f>
        <v>68951740</v>
      </c>
    </row>
    <row r="364" spans="1:26" x14ac:dyDescent="0.25">
      <c r="A364" s="3" t="e" vm="380">
        <v>#VALUE!</v>
      </c>
      <c r="B364" t="str" cm="1">
        <f t="array" ref="B364">_FV(A364,"Official name",TRUE)</f>
        <v>OCCIDENTAL PETROLEUM CORPORATION</v>
      </c>
      <c r="C364" t="str" cm="1">
        <f t="array" ref="C364">"$"&amp;_FV(A364,"Ticker symbol",TRUE)</f>
        <v>$OXY</v>
      </c>
      <c r="D364" s="1" t="str" cm="1">
        <f t="array" ref="D364">_FV(A364,"Exchange abbreviation",TRUE)</f>
        <v>XNYS</v>
      </c>
      <c r="E364" s="1" t="str" cm="1">
        <f t="array" ref="E364">_FV(A364,"Industry")</f>
        <v>Oil &amp; Gas</v>
      </c>
      <c r="F364" s="1" t="str" cm="1">
        <f t="array" ref="F364">_FV(A364,"Headquarters")</f>
        <v>5 Greenway Plz Ste 110, HOUSTON, TX, 77046-0521 US</v>
      </c>
      <c r="G364" s="6" cm="1">
        <f t="array" ref="G364">_FV(A364,"Price")</f>
        <v>26.94</v>
      </c>
      <c r="H364" s="6" cm="1">
        <f t="array" ref="H364">_FV(A364,"Price (Extended hours)",TRUE)</f>
        <v>26.94</v>
      </c>
      <c r="I364" s="6" cm="1">
        <f t="array" ref="I364">_FV(A364,"Change")</f>
        <v>-0.39</v>
      </c>
      <c r="J364" s="15" cm="1">
        <f t="array" ref="J364">_FV(A364,"Change (%)",TRUE)</f>
        <v>-1.427E-2</v>
      </c>
      <c r="K364" s="6" cm="1">
        <f t="array" ref="K364">_FV(A364,"Change (Extended hours)",TRUE)</f>
        <v>0</v>
      </c>
      <c r="L364" s="5" cm="1">
        <f t="array" ref="L364">_FV(A364,"Change % (Extended hours)",TRUE)</f>
        <v>0</v>
      </c>
      <c r="M364" s="6" cm="1">
        <f t="array" ref="M364">_FV(A364,"Open")</f>
        <v>27.11</v>
      </c>
      <c r="N364" s="6" cm="1">
        <f t="array" ref="N364">_FV(A364,"Previous close",TRUE)</f>
        <v>27.33</v>
      </c>
      <c r="O364" s="6" cm="1">
        <f t="array" ref="O364">_FV(A364,"Low")</f>
        <v>26.74</v>
      </c>
      <c r="P364" s="6">
        <f t="shared" si="10"/>
        <v>27.21</v>
      </c>
      <c r="Q364" s="6" cm="1">
        <f t="array" ref="Q364">_FV(A364,"High")</f>
        <v>27.68</v>
      </c>
      <c r="R364" s="6" cm="1">
        <f t="array" ref="R364">_FV(A364,"52 week low",TRUE)</f>
        <v>8.52</v>
      </c>
      <c r="S364" s="6">
        <f t="shared" si="11"/>
        <v>21.009999999999998</v>
      </c>
      <c r="T364" s="6" cm="1">
        <f t="array" ref="T364">_FV(A364,"52 week high",TRUE)</f>
        <v>33.5</v>
      </c>
      <c r="U364" s="1" cm="1">
        <f t="array" ref="U364">_FV(A364,"P/E",TRUE)</f>
        <v>0</v>
      </c>
      <c r="V364" s="7" cm="1">
        <f t="array" ref="V364">_FV(A364,"Beta")</f>
        <v>2.4738000000000002</v>
      </c>
      <c r="W364" s="6" cm="1">
        <f t="array" ref="W364">_FV(A364,"Market cap",TRUE)</f>
        <v>25154810000</v>
      </c>
      <c r="X364" s="22" cm="1">
        <f t="array" ref="X364">_FV(A364,"Volume")</f>
        <v>25235993</v>
      </c>
      <c r="Y364" s="22" cm="1">
        <f t="array" ref="Y364">_FV(A364,"Volume average",TRUE)</f>
        <v>15532427</v>
      </c>
      <c r="Z364" s="22" cm="1">
        <f t="array" ref="Z364">_FV(A364,"Shares outstanding",TRUE)</f>
        <v>933734600</v>
      </c>
    </row>
    <row r="365" spans="1:26" x14ac:dyDescent="0.25">
      <c r="A365" s="3" t="e" vm="381">
        <v>#VALUE!</v>
      </c>
      <c r="B365" t="str" cm="1">
        <f t="array" ref="B365">_FV(A365,"Official name",TRUE)</f>
        <v>OLD DOMINION FREIGHT LINE, INC.</v>
      </c>
      <c r="C365" t="str" cm="1">
        <f t="array" ref="C365">"$"&amp;_FV(A365,"Ticker symbol",TRUE)</f>
        <v>$ODFL</v>
      </c>
      <c r="D365" s="1" t="str" cm="1">
        <f t="array" ref="D365">_FV(A365,"Exchange abbreviation",TRUE)</f>
        <v>XNAS</v>
      </c>
      <c r="E365" s="1" t="str" cm="1">
        <f t="array" ref="E365">_FV(A365,"Industry")</f>
        <v>Freight &amp; Logistics Services</v>
      </c>
      <c r="F365" s="1" t="str" cm="1">
        <f t="array" ref="F365">_FV(A365,"Headquarters")</f>
        <v>500 Old Dominion Way, THOMASVILLE, NC, 27360-8923 US</v>
      </c>
      <c r="G365" s="6" cm="1">
        <f t="array" ref="G365">_FV(A365,"Price")</f>
        <v>289.64999999999998</v>
      </c>
      <c r="H365" s="6" cm="1">
        <f t="array" ref="H365">_FV(A365,"Price (Extended hours)",TRUE)</f>
        <v>293.02</v>
      </c>
      <c r="I365" s="6" cm="1">
        <f t="array" ref="I365">_FV(A365,"Change")</f>
        <v>-1.85</v>
      </c>
      <c r="J365" s="15" cm="1">
        <f t="array" ref="J365">_FV(A365,"Change (%)",TRUE)</f>
        <v>-6.3460000000000009E-3</v>
      </c>
      <c r="K365" s="6" cm="1">
        <f t="array" ref="K365">_FV(A365,"Change (Extended hours)",TRUE)</f>
        <v>3.37</v>
      </c>
      <c r="L365" s="5" cm="1">
        <f t="array" ref="L365">_FV(A365,"Change % (Extended hours)",TRUE)</f>
        <v>1.1635E-2</v>
      </c>
      <c r="M365" s="6" cm="1">
        <f t="array" ref="M365">_FV(A365,"Open")</f>
        <v>290.69</v>
      </c>
      <c r="N365" s="6" cm="1">
        <f t="array" ref="N365">_FV(A365,"Previous close",TRUE)</f>
        <v>291.5</v>
      </c>
      <c r="O365" s="6" cm="1">
        <f t="array" ref="O365">_FV(A365,"Low")</f>
        <v>287.995</v>
      </c>
      <c r="P365" s="6">
        <f t="shared" si="10"/>
        <v>289.97749999999996</v>
      </c>
      <c r="Q365" s="6" cm="1">
        <f t="array" ref="Q365">_FV(A365,"High")</f>
        <v>291.95999999999998</v>
      </c>
      <c r="R365" s="6" cm="1">
        <f t="array" ref="R365">_FV(A365,"52 week low",TRUE)</f>
        <v>176.34</v>
      </c>
      <c r="S365" s="6">
        <f t="shared" si="11"/>
        <v>240.28000000000003</v>
      </c>
      <c r="T365" s="6" cm="1">
        <f t="array" ref="T365">_FV(A365,"52 week high",TRUE)</f>
        <v>304.22000000000003</v>
      </c>
      <c r="U365" s="1" cm="1">
        <f t="array" ref="U365">_FV(A365,"P/E",TRUE)</f>
        <v>39.740900000000003</v>
      </c>
      <c r="V365" s="7" cm="1">
        <f t="array" ref="V365">_FV(A365,"Beta")</f>
        <v>0.98429999999999995</v>
      </c>
      <c r="W365" s="6" cm="1">
        <f t="array" ref="W365">_FV(A365,"Market cap",TRUE)</f>
        <v>33544390000</v>
      </c>
      <c r="X365" s="22" cm="1">
        <f t="array" ref="X365">_FV(A365,"Volume")</f>
        <v>989106</v>
      </c>
      <c r="Y365" s="22" cm="1">
        <f t="array" ref="Y365">_FV(A365,"Volume average",TRUE)</f>
        <v>528848</v>
      </c>
      <c r="Z365" s="22" cm="1">
        <f t="array" ref="Z365">_FV(A365,"Shares outstanding",TRUE)</f>
        <v>115810100</v>
      </c>
    </row>
    <row r="366" spans="1:26" x14ac:dyDescent="0.25">
      <c r="A366" s="3" t="e" vm="382">
        <v>#VALUE!</v>
      </c>
      <c r="B366" t="str" cm="1">
        <f t="array" ref="B366">_FV(A366,"Official name",TRUE)</f>
        <v>OMNICOM GROUP INC.</v>
      </c>
      <c r="C366" t="str" cm="1">
        <f t="array" ref="C366">"$"&amp;_FV(A366,"Ticker symbol",TRUE)</f>
        <v>$OMC</v>
      </c>
      <c r="D366" s="1" t="str" cm="1">
        <f t="array" ref="D366">_FV(A366,"Exchange abbreviation",TRUE)</f>
        <v>XNYS</v>
      </c>
      <c r="E366" s="1" t="str" cm="1">
        <f t="array" ref="E366">_FV(A366,"Industry")</f>
        <v>Media &amp; Publishing</v>
      </c>
      <c r="F366" s="1" t="str" cm="1">
        <f t="array" ref="F366">_FV(A366,"Headquarters")</f>
        <v>280 Park Avenue, NEW YORK, NY, 10017 US</v>
      </c>
      <c r="G366" s="6" cm="1">
        <f t="array" ref="G366">_FV(A366,"Price")</f>
        <v>73.09</v>
      </c>
      <c r="H366" s="6" cm="1">
        <f t="array" ref="H366">_FV(A366,"Price (Extended hours)",TRUE)</f>
        <v>73.09</v>
      </c>
      <c r="I366" s="6" cm="1">
        <f t="array" ref="I366">_FV(A366,"Change")</f>
        <v>-0.21</v>
      </c>
      <c r="J366" s="15" cm="1">
        <f t="array" ref="J366">_FV(A366,"Change (%)",TRUE)</f>
        <v>-2.8649999999999999E-3</v>
      </c>
      <c r="K366" s="6" cm="1">
        <f t="array" ref="K366">_FV(A366,"Change (Extended hours)",TRUE)</f>
        <v>0</v>
      </c>
      <c r="L366" s="5" cm="1">
        <f t="array" ref="L366">_FV(A366,"Change % (Extended hours)",TRUE)</f>
        <v>0</v>
      </c>
      <c r="M366" s="6" cm="1">
        <f t="array" ref="M366">_FV(A366,"Open")</f>
        <v>73.180000000000007</v>
      </c>
      <c r="N366" s="6" cm="1">
        <f t="array" ref="N366">_FV(A366,"Previous close",TRUE)</f>
        <v>73.3</v>
      </c>
      <c r="O366" s="6" cm="1">
        <f t="array" ref="O366">_FV(A366,"Low")</f>
        <v>72.73</v>
      </c>
      <c r="P366" s="6">
        <f t="shared" si="10"/>
        <v>73.34</v>
      </c>
      <c r="Q366" s="6" cm="1">
        <f t="array" ref="Q366">_FV(A366,"High")</f>
        <v>73.95</v>
      </c>
      <c r="R366" s="6" cm="1">
        <f t="array" ref="R366">_FV(A366,"52 week low",TRUE)</f>
        <v>44.5</v>
      </c>
      <c r="S366" s="6">
        <f t="shared" si="11"/>
        <v>65.44</v>
      </c>
      <c r="T366" s="6" cm="1">
        <f t="array" ref="T366">_FV(A366,"52 week high",TRUE)</f>
        <v>86.38</v>
      </c>
      <c r="U366" s="1" cm="1">
        <f t="array" ref="U366">_FV(A366,"P/E",TRUE)</f>
        <v>11.776</v>
      </c>
      <c r="V366" s="7" cm="1">
        <f t="array" ref="V366">_FV(A366,"Beta")</f>
        <v>0.93720000000000003</v>
      </c>
      <c r="W366" s="6" cm="1">
        <f t="array" ref="W366">_FV(A366,"Market cap",TRUE)</f>
        <v>15671060000</v>
      </c>
      <c r="X366" s="22" cm="1">
        <f t="array" ref="X366">_FV(A366,"Volume")</f>
        <v>2135696</v>
      </c>
      <c r="Y366" s="22" cm="1">
        <f t="array" ref="Y366">_FV(A366,"Volume average",TRUE)</f>
        <v>1237007</v>
      </c>
      <c r="Z366" s="22" cm="1">
        <f t="array" ref="Z366">_FV(A366,"Shares outstanding",TRUE)</f>
        <v>214407700</v>
      </c>
    </row>
    <row r="367" spans="1:26" x14ac:dyDescent="0.25">
      <c r="A367" s="3" t="e" vm="383">
        <v>#VALUE!</v>
      </c>
      <c r="B367" t="str" cm="1">
        <f t="array" ref="B367">_FV(A367,"Official name",TRUE)</f>
        <v>ONEOK, INC.</v>
      </c>
      <c r="C367" t="str" cm="1">
        <f t="array" ref="C367">"$"&amp;_FV(A367,"Ticker symbol",TRUE)</f>
        <v>$OKE</v>
      </c>
      <c r="D367" s="1" t="str" cm="1">
        <f t="array" ref="D367">_FV(A367,"Exchange abbreviation",TRUE)</f>
        <v>XNYS</v>
      </c>
      <c r="E367" s="1" t="str" cm="1">
        <f t="array" ref="E367">_FV(A367,"Industry")</f>
        <v>Oil &amp; Gas Related Equipment and Services</v>
      </c>
      <c r="F367" s="1" t="str" cm="1">
        <f t="array" ref="F367">_FV(A367,"Headquarters")</f>
        <v>100 W 5th St, TULSA, OK, 74103-4279 US</v>
      </c>
      <c r="G367" s="6" cm="1">
        <f t="array" ref="G367">_FV(A367,"Price")</f>
        <v>55.17</v>
      </c>
      <c r="H367" s="6" cm="1">
        <f t="array" ref="H367">_FV(A367,"Price (Extended hours)",TRUE)</f>
        <v>54.91</v>
      </c>
      <c r="I367" s="6" cm="1">
        <f t="array" ref="I367">_FV(A367,"Change")</f>
        <v>-0.4</v>
      </c>
      <c r="J367" s="15" cm="1">
        <f t="array" ref="J367">_FV(A367,"Change (%)",TRUE)</f>
        <v>-7.1979999999999995E-3</v>
      </c>
      <c r="K367" s="6" cm="1">
        <f t="array" ref="K367">_FV(A367,"Change (Extended hours)",TRUE)</f>
        <v>-0.26</v>
      </c>
      <c r="L367" s="5" cm="1">
        <f t="array" ref="L367">_FV(A367,"Change % (Extended hours)",TRUE)</f>
        <v>-4.7130000000000002E-3</v>
      </c>
      <c r="M367" s="6" cm="1">
        <f t="array" ref="M367">_FV(A367,"Open")</f>
        <v>55.39</v>
      </c>
      <c r="N367" s="6" cm="1">
        <f t="array" ref="N367">_FV(A367,"Previous close",TRUE)</f>
        <v>55.57</v>
      </c>
      <c r="O367" s="6" cm="1">
        <f t="array" ref="O367">_FV(A367,"Low")</f>
        <v>54.93</v>
      </c>
      <c r="P367" s="6">
        <f t="shared" si="10"/>
        <v>55.44</v>
      </c>
      <c r="Q367" s="6" cm="1">
        <f t="array" ref="Q367">_FV(A367,"High")</f>
        <v>55.95</v>
      </c>
      <c r="R367" s="6" cm="1">
        <f t="array" ref="R367">_FV(A367,"52 week low",TRUE)</f>
        <v>23.28</v>
      </c>
      <c r="S367" s="6">
        <f t="shared" si="11"/>
        <v>40.414999999999999</v>
      </c>
      <c r="T367" s="6" cm="1">
        <f t="array" ref="T367">_FV(A367,"52 week high",TRUE)</f>
        <v>57.55</v>
      </c>
      <c r="U367" s="1" cm="1">
        <f t="array" ref="U367">_FV(A367,"P/E",TRUE)</f>
        <v>18.43</v>
      </c>
      <c r="V367" s="7" cm="1">
        <f t="array" ref="V367">_FV(A367,"Beta")</f>
        <v>1.9866999999999999</v>
      </c>
      <c r="W367" s="6" cm="1">
        <f t="array" ref="W367">_FV(A367,"Market cap",TRUE)</f>
        <v>24587110000</v>
      </c>
      <c r="X367" s="22" cm="1">
        <f t="array" ref="X367">_FV(A367,"Volume")</f>
        <v>4598658</v>
      </c>
      <c r="Y367" s="22" cm="1">
        <f t="array" ref="Y367">_FV(A367,"Volume average",TRUE)</f>
        <v>1985569</v>
      </c>
      <c r="Z367" s="22" cm="1">
        <f t="array" ref="Z367">_FV(A367,"Shares outstanding",TRUE)</f>
        <v>445660900</v>
      </c>
    </row>
    <row r="368" spans="1:26" x14ac:dyDescent="0.25">
      <c r="A368" s="3" t="e" vm="384">
        <v>#VALUE!</v>
      </c>
      <c r="B368" t="str" cm="1">
        <f t="array" ref="B368">_FV(A368,"Official name",TRUE)</f>
        <v>ORACLE CORPORATION</v>
      </c>
      <c r="C368" t="str" cm="1">
        <f t="array" ref="C368">"$"&amp;_FV(A368,"Ticker symbol",TRUE)</f>
        <v>$ORCL</v>
      </c>
      <c r="D368" s="1" t="str" cm="1">
        <f t="array" ref="D368">_FV(A368,"Exchange abbreviation",TRUE)</f>
        <v>XNYS</v>
      </c>
      <c r="E368" s="1" t="str" cm="1">
        <f t="array" ref="E368">_FV(A368,"Industry")</f>
        <v>Software &amp; IT Services</v>
      </c>
      <c r="F368" s="1" t="str" cm="1">
        <f t="array" ref="F368">_FV(A368,"Headquarters")</f>
        <v>500 Oracle Pkwy, REDWOOD CITY, CA, 94065-1677 US</v>
      </c>
      <c r="G368" s="6" cm="1">
        <f t="array" ref="G368">_FV(A368,"Price")</f>
        <v>86.39</v>
      </c>
      <c r="H368" s="6" cm="1">
        <f t="array" ref="H368">_FV(A368,"Price (Extended hours)",TRUE)</f>
        <v>86.3</v>
      </c>
      <c r="I368" s="6" cm="1">
        <f t="array" ref="I368">_FV(A368,"Change")</f>
        <v>-0.86</v>
      </c>
      <c r="J368" s="15" cm="1">
        <f t="array" ref="J368">_FV(A368,"Change (%)",TRUE)</f>
        <v>-9.8569999999999994E-3</v>
      </c>
      <c r="K368" s="6" cm="1">
        <f t="array" ref="K368">_FV(A368,"Change (Extended hours)",TRUE)</f>
        <v>-0.09</v>
      </c>
      <c r="L368" s="5" cm="1">
        <f t="array" ref="L368">_FV(A368,"Change % (Extended hours)",TRUE)</f>
        <v>-1.042E-3</v>
      </c>
      <c r="M368" s="6" cm="1">
        <f t="array" ref="M368">_FV(A368,"Open")</f>
        <v>86.204999999999998</v>
      </c>
      <c r="N368" s="6" cm="1">
        <f t="array" ref="N368">_FV(A368,"Previous close",TRUE)</f>
        <v>87.25</v>
      </c>
      <c r="O368" s="6" cm="1">
        <f t="array" ref="O368">_FV(A368,"Low")</f>
        <v>85.95</v>
      </c>
      <c r="P368" s="6">
        <f t="shared" si="10"/>
        <v>86.759999999999991</v>
      </c>
      <c r="Q368" s="6" cm="1">
        <f t="array" ref="Q368">_FV(A368,"High")</f>
        <v>87.57</v>
      </c>
      <c r="R368" s="6" cm="1">
        <f t="array" ref="R368">_FV(A368,"52 week low",TRUE)</f>
        <v>55.14</v>
      </c>
      <c r="S368" s="6">
        <f t="shared" si="11"/>
        <v>73.45750000000001</v>
      </c>
      <c r="T368" s="6" cm="1">
        <f t="array" ref="T368">_FV(A368,"52 week high",TRUE)</f>
        <v>91.775000000000006</v>
      </c>
      <c r="U368" s="1" cm="1">
        <f t="array" ref="U368">_FV(A368,"P/E",TRUE)</f>
        <v>18.5304</v>
      </c>
      <c r="V368" s="7" cm="1">
        <f t="array" ref="V368">_FV(A368,"Beta")</f>
        <v>0.79479999999999995</v>
      </c>
      <c r="W368" s="6" cm="1">
        <f t="array" ref="W368">_FV(A368,"Market cap",TRUE)</f>
        <v>236551300000</v>
      </c>
      <c r="X368" s="22" cm="1">
        <f t="array" ref="X368">_FV(A368,"Volume")</f>
        <v>58069781</v>
      </c>
      <c r="Y368" s="22" cm="1">
        <f t="array" ref="Y368">_FV(A368,"Volume average",TRUE)</f>
        <v>9308016</v>
      </c>
      <c r="Z368" s="22" cm="1">
        <f t="array" ref="Z368">_FV(A368,"Shares outstanding",TRUE)</f>
        <v>2738179000</v>
      </c>
    </row>
    <row r="369" spans="1:26" x14ac:dyDescent="0.25">
      <c r="A369" s="3" t="e" vm="385">
        <v>#VALUE!</v>
      </c>
      <c r="B369" t="str" cm="1">
        <f t="array" ref="B369">_FV(A369,"Official name",TRUE)</f>
        <v>PACCAR INC</v>
      </c>
      <c r="C369" t="str" cm="1">
        <f t="array" ref="C369">"$"&amp;_FV(A369,"Ticker symbol",TRUE)</f>
        <v>$PCAR</v>
      </c>
      <c r="D369" s="1" t="str" cm="1">
        <f t="array" ref="D369">_FV(A369,"Exchange abbreviation",TRUE)</f>
        <v>XNAS</v>
      </c>
      <c r="E369" s="1" t="str" cm="1">
        <f t="array" ref="E369">_FV(A369,"Industry")</f>
        <v>Machinery, Equipment &amp; Components</v>
      </c>
      <c r="F369" s="1" t="str" cm="1">
        <f t="array" ref="F369">_FV(A369,"Headquarters")</f>
        <v>Paccar Building, 777 106Th Avenue Ne, BELLEVUE, WA, 98004 US</v>
      </c>
      <c r="G369" s="6" cm="1">
        <f t="array" ref="G369">_FV(A369,"Price")</f>
        <v>81.55</v>
      </c>
      <c r="H369" s="6" cm="1">
        <f t="array" ref="H369">_FV(A369,"Price (Extended hours)",TRUE)</f>
        <v>81.17</v>
      </c>
      <c r="I369" s="6" cm="1">
        <f t="array" ref="I369">_FV(A369,"Change")</f>
        <v>-0.89</v>
      </c>
      <c r="J369" s="15" cm="1">
        <f t="array" ref="J369">_FV(A369,"Change (%)",TRUE)</f>
        <v>-1.0795999999999998E-2</v>
      </c>
      <c r="K369" s="6" cm="1">
        <f t="array" ref="K369">_FV(A369,"Change (Extended hours)",TRUE)</f>
        <v>-0.38</v>
      </c>
      <c r="L369" s="5" cm="1">
        <f t="array" ref="L369">_FV(A369,"Change % (Extended hours)",TRUE)</f>
        <v>-4.6600000000000001E-3</v>
      </c>
      <c r="M369" s="6" cm="1">
        <f t="array" ref="M369">_FV(A369,"Open")</f>
        <v>83.678200000000004</v>
      </c>
      <c r="N369" s="6" cm="1">
        <f t="array" ref="N369">_FV(A369,"Previous close",TRUE)</f>
        <v>82.44</v>
      </c>
      <c r="O369" s="6" cm="1">
        <f t="array" ref="O369">_FV(A369,"Low")</f>
        <v>80.95</v>
      </c>
      <c r="P369" s="6">
        <f t="shared" si="10"/>
        <v>82.314099999999996</v>
      </c>
      <c r="Q369" s="6" cm="1">
        <f t="array" ref="Q369">_FV(A369,"High")</f>
        <v>83.678200000000004</v>
      </c>
      <c r="R369" s="6" cm="1">
        <f t="array" ref="R369">_FV(A369,"52 week low",TRUE)</f>
        <v>79.05</v>
      </c>
      <c r="S369" s="6">
        <f t="shared" si="11"/>
        <v>91.12</v>
      </c>
      <c r="T369" s="6" cm="1">
        <f t="array" ref="T369">_FV(A369,"52 week high",TRUE)</f>
        <v>103.19</v>
      </c>
      <c r="U369" s="1" cm="1">
        <f t="array" ref="U369">_FV(A369,"P/E",TRUE)</f>
        <v>16.357800000000001</v>
      </c>
      <c r="V369" s="7" cm="1">
        <f t="array" ref="V369">_FV(A369,"Beta")</f>
        <v>0.96220000000000006</v>
      </c>
      <c r="W369" s="6" cm="1">
        <f t="array" ref="W369">_FV(A369,"Market cap",TRUE)</f>
        <v>28311990000</v>
      </c>
      <c r="X369" s="22" cm="1">
        <f t="array" ref="X369">_FV(A369,"Volume")</f>
        <v>4615349</v>
      </c>
      <c r="Y369" s="22" cm="1">
        <f t="array" ref="Y369">_FV(A369,"Volume average",TRUE)</f>
        <v>2283888</v>
      </c>
      <c r="Z369" s="22" cm="1">
        <f t="array" ref="Z369">_FV(A369,"Shares outstanding",TRUE)</f>
        <v>347173400</v>
      </c>
    </row>
    <row r="370" spans="1:26" x14ac:dyDescent="0.25">
      <c r="A370" s="3" t="e" vm="386">
        <v>#VALUE!</v>
      </c>
      <c r="B370" t="str" cm="1">
        <f t="array" ref="B370">_FV(A370,"Official name",TRUE)</f>
        <v>PACKAGING CORPORATION OF AMERICA</v>
      </c>
      <c r="C370" t="str" cm="1">
        <f t="array" ref="C370">"$"&amp;_FV(A370,"Ticker symbol",TRUE)</f>
        <v>$PKG</v>
      </c>
      <c r="D370" s="1" t="str" cm="1">
        <f t="array" ref="D370">_FV(A370,"Exchange abbreviation",TRUE)</f>
        <v>XNYS</v>
      </c>
      <c r="E370" s="1" t="str" cm="1">
        <f t="array" ref="E370">_FV(A370,"Industry")</f>
        <v>Containers &amp; Packaging</v>
      </c>
      <c r="F370" s="1" t="str" cm="1">
        <f t="array" ref="F370">_FV(A370,"Headquarters")</f>
        <v>1955 W FIELD CT, LAKE FOREST, IL, 60045-4824 US</v>
      </c>
      <c r="G370" s="6" cm="1">
        <f t="array" ref="G370">_FV(A370,"Price")</f>
        <v>141.02000000000001</v>
      </c>
      <c r="H370" s="6" cm="1">
        <f t="array" ref="H370">_FV(A370,"Price (Extended hours)",TRUE)</f>
        <v>141.02000000000001</v>
      </c>
      <c r="I370" s="6" cm="1">
        <f t="array" ref="I370">_FV(A370,"Change")</f>
        <v>-2.69</v>
      </c>
      <c r="J370" s="15" cm="1">
        <f t="array" ref="J370">_FV(A370,"Change (%)",TRUE)</f>
        <v>-1.8717999999999999E-2</v>
      </c>
      <c r="K370" s="6" cm="1">
        <f t="array" ref="K370">_FV(A370,"Change (Extended hours)",TRUE)</f>
        <v>0</v>
      </c>
      <c r="L370" s="5" cm="1">
        <f t="array" ref="L370">_FV(A370,"Change % (Extended hours)",TRUE)</f>
        <v>0</v>
      </c>
      <c r="M370" s="6" cm="1">
        <f t="array" ref="M370">_FV(A370,"Open")</f>
        <v>142.91999999999999</v>
      </c>
      <c r="N370" s="6" cm="1">
        <f t="array" ref="N370">_FV(A370,"Previous close",TRUE)</f>
        <v>143.71</v>
      </c>
      <c r="O370" s="6" cm="1">
        <f t="array" ref="O370">_FV(A370,"Low")</f>
        <v>140.44999999999999</v>
      </c>
      <c r="P370" s="6">
        <f t="shared" si="10"/>
        <v>141.79</v>
      </c>
      <c r="Q370" s="6" cm="1">
        <f t="array" ref="Q370">_FV(A370,"High")</f>
        <v>143.13</v>
      </c>
      <c r="R370" s="6" cm="1">
        <f t="array" ref="R370">_FV(A370,"52 week low",TRUE)</f>
        <v>102.76</v>
      </c>
      <c r="S370" s="6">
        <f t="shared" si="11"/>
        <v>129.65</v>
      </c>
      <c r="T370" s="6" cm="1">
        <f t="array" ref="T370">_FV(A370,"52 week high",TRUE)</f>
        <v>156.54</v>
      </c>
      <c r="U370" s="1" cm="1">
        <f t="array" ref="U370">_FV(A370,"P/E",TRUE)</f>
        <v>21.514199999999999</v>
      </c>
      <c r="V370" s="7" cm="1">
        <f t="array" ref="V370">_FV(A370,"Beta")</f>
        <v>0.92179999999999995</v>
      </c>
      <c r="W370" s="6" cm="1">
        <f t="array" ref="W370">_FV(A370,"Market cap",TRUE)</f>
        <v>13395800000</v>
      </c>
      <c r="X370" s="22" cm="1">
        <f t="array" ref="X370">_FV(A370,"Volume")</f>
        <v>1337950</v>
      </c>
      <c r="Y370" s="22" cm="1">
        <f t="array" ref="Y370">_FV(A370,"Volume average",TRUE)</f>
        <v>616982</v>
      </c>
      <c r="Z370" s="22" cm="1">
        <f t="array" ref="Z370">_FV(A370,"Shares outstanding",TRUE)</f>
        <v>94992190</v>
      </c>
    </row>
    <row r="371" spans="1:26" x14ac:dyDescent="0.25">
      <c r="A371" s="3" t="e" vm="387">
        <v>#VALUE!</v>
      </c>
      <c r="B371" t="str" cm="1">
        <f t="array" ref="B371">_FV(A371,"Official name",TRUE)</f>
        <v>PARKER-HANNIFIN CORPORATION</v>
      </c>
      <c r="C371" t="str" cm="1">
        <f t="array" ref="C371">"$"&amp;_FV(A371,"Ticker symbol",TRUE)</f>
        <v>$PH</v>
      </c>
      <c r="D371" s="1" t="str" cm="1">
        <f t="array" ref="D371">_FV(A371,"Exchange abbreviation",TRUE)</f>
        <v>XNYS</v>
      </c>
      <c r="E371" s="1" t="str" cm="1">
        <f t="array" ref="E371">_FV(A371,"Industry")</f>
        <v>Machinery, Equipment &amp; Components</v>
      </c>
      <c r="F371" s="1" t="str" cm="1">
        <f t="array" ref="F371">_FV(A371,"Headquarters")</f>
        <v>6035 Parkland Blvd, CLEVELAND, OH, 44124-4186 US</v>
      </c>
      <c r="G371" s="6" cm="1">
        <f t="array" ref="G371">_FV(A371,"Price")</f>
        <v>287.63</v>
      </c>
      <c r="H371" s="6" cm="1">
        <f t="array" ref="H371">_FV(A371,"Price (Extended hours)",TRUE)</f>
        <v>287.63</v>
      </c>
      <c r="I371" s="6" cm="1">
        <f t="array" ref="I371">_FV(A371,"Change")</f>
        <v>-1.91</v>
      </c>
      <c r="J371" s="15" cm="1">
        <f t="array" ref="J371">_FV(A371,"Change (%)",TRUE)</f>
        <v>-6.5969999999999996E-3</v>
      </c>
      <c r="K371" s="6" cm="1">
        <f t="array" ref="K371">_FV(A371,"Change (Extended hours)",TRUE)</f>
        <v>0</v>
      </c>
      <c r="L371" s="5" cm="1">
        <f t="array" ref="L371">_FV(A371,"Change % (Extended hours)",TRUE)</f>
        <v>0</v>
      </c>
      <c r="M371" s="6" cm="1">
        <f t="array" ref="M371">_FV(A371,"Open")</f>
        <v>293.82</v>
      </c>
      <c r="N371" s="6" cm="1">
        <f t="array" ref="N371">_FV(A371,"Previous close",TRUE)</f>
        <v>289.54000000000002</v>
      </c>
      <c r="O371" s="6" cm="1">
        <f t="array" ref="O371">_FV(A371,"Low")</f>
        <v>284.89</v>
      </c>
      <c r="P371" s="6">
        <f t="shared" si="10"/>
        <v>289.3725</v>
      </c>
      <c r="Q371" s="6" cm="1">
        <f t="array" ref="Q371">_FV(A371,"High")</f>
        <v>293.85500000000002</v>
      </c>
      <c r="R371" s="6" cm="1">
        <f t="array" ref="R371">_FV(A371,"52 week low",TRUE)</f>
        <v>192.25</v>
      </c>
      <c r="S371" s="6">
        <f t="shared" si="11"/>
        <v>258.46500000000003</v>
      </c>
      <c r="T371" s="6" cm="1">
        <f t="array" ref="T371">_FV(A371,"52 week high",TRUE)</f>
        <v>324.68</v>
      </c>
      <c r="U371" s="1" cm="1">
        <f t="array" ref="U371">_FV(A371,"P/E",TRUE)</f>
        <v>21.742899999999999</v>
      </c>
      <c r="V371" s="7" cm="1">
        <f t="array" ref="V371">_FV(A371,"Beta")</f>
        <v>1.7739</v>
      </c>
      <c r="W371" s="6" cm="1">
        <f t="array" ref="W371">_FV(A371,"Market cap",TRUE)</f>
        <v>37133450000</v>
      </c>
      <c r="X371" s="22" cm="1">
        <f t="array" ref="X371">_FV(A371,"Volume")</f>
        <v>1302201</v>
      </c>
      <c r="Y371" s="22" cm="1">
        <f t="array" ref="Y371">_FV(A371,"Volume average",TRUE)</f>
        <v>938230</v>
      </c>
      <c r="Z371" s="22" cm="1">
        <f t="array" ref="Z371">_FV(A371,"Shares outstanding",TRUE)</f>
        <v>129101400</v>
      </c>
    </row>
    <row r="372" spans="1:26" x14ac:dyDescent="0.25">
      <c r="A372" s="3" t="e" vm="388">
        <v>#VALUE!</v>
      </c>
      <c r="B372" t="str" cm="1">
        <f t="array" ref="B372">_FV(A372,"Official name",TRUE)</f>
        <v>PAYCHEX, INC.</v>
      </c>
      <c r="C372" t="str" cm="1">
        <f t="array" ref="C372">"$"&amp;_FV(A372,"Ticker symbol",TRUE)</f>
        <v>$PAYX</v>
      </c>
      <c r="D372" s="1" t="str" cm="1">
        <f t="array" ref="D372">_FV(A372,"Exchange abbreviation",TRUE)</f>
        <v>XNAS</v>
      </c>
      <c r="E372" s="1" t="str" cm="1">
        <f t="array" ref="E372">_FV(A372,"Industry")</f>
        <v>Professional &amp; Commercial Services</v>
      </c>
      <c r="F372" s="1" t="str" cm="1">
        <f t="array" ref="F372">_FV(A372,"Headquarters")</f>
        <v>911 Panorama Trl S, ROCHESTER, NY, 14625-0397 US</v>
      </c>
      <c r="G372" s="6" cm="1">
        <f t="array" ref="G372">_FV(A372,"Price")</f>
        <v>108.78</v>
      </c>
      <c r="H372" s="6" cm="1">
        <f t="array" ref="H372">_FV(A372,"Price (Extended hours)",TRUE)</f>
        <v>108.96</v>
      </c>
      <c r="I372" s="6" cm="1">
        <f t="array" ref="I372">_FV(A372,"Change")</f>
        <v>-0.59</v>
      </c>
      <c r="J372" s="15" cm="1">
        <f t="array" ref="J372">_FV(A372,"Change (%)",TRUE)</f>
        <v>-5.3949999999999996E-3</v>
      </c>
      <c r="K372" s="6" cm="1">
        <f t="array" ref="K372">_FV(A372,"Change (Extended hours)",TRUE)</f>
        <v>0.18</v>
      </c>
      <c r="L372" s="5" cm="1">
        <f t="array" ref="L372">_FV(A372,"Change % (Extended hours)",TRUE)</f>
        <v>1.655E-3</v>
      </c>
      <c r="M372" s="6" cm="1">
        <f t="array" ref="M372">_FV(A372,"Open")</f>
        <v>109.53</v>
      </c>
      <c r="N372" s="6" cm="1">
        <f t="array" ref="N372">_FV(A372,"Previous close",TRUE)</f>
        <v>109.37</v>
      </c>
      <c r="O372" s="6" cm="1">
        <f t="array" ref="O372">_FV(A372,"Low")</f>
        <v>107.92</v>
      </c>
      <c r="P372" s="6">
        <f t="shared" si="10"/>
        <v>108.72499999999999</v>
      </c>
      <c r="Q372" s="6" cm="1">
        <f t="array" ref="Q372">_FV(A372,"High")</f>
        <v>109.53</v>
      </c>
      <c r="R372" s="6" cm="1">
        <f t="array" ref="R372">_FV(A372,"52 week low",TRUE)</f>
        <v>75.08</v>
      </c>
      <c r="S372" s="6">
        <f t="shared" si="11"/>
        <v>96.65</v>
      </c>
      <c r="T372" s="6" cm="1">
        <f t="array" ref="T372">_FV(A372,"52 week high",TRUE)</f>
        <v>118.22</v>
      </c>
      <c r="U372" s="1" cm="1">
        <f t="array" ref="U372">_FV(A372,"P/E",TRUE)</f>
        <v>36.0961</v>
      </c>
      <c r="V372" s="7" cm="1">
        <f t="array" ref="V372">_FV(A372,"Beta")</f>
        <v>0.91359999999999997</v>
      </c>
      <c r="W372" s="6" cm="1">
        <f t="array" ref="W372">_FV(A372,"Market cap",TRUE)</f>
        <v>39228290000</v>
      </c>
      <c r="X372" s="22" cm="1">
        <f t="array" ref="X372">_FV(A372,"Volume")</f>
        <v>3614539</v>
      </c>
      <c r="Y372" s="22" cm="1">
        <f t="array" ref="Y372">_FV(A372,"Volume average",TRUE)</f>
        <v>1180563</v>
      </c>
      <c r="Z372" s="22" cm="1">
        <f t="array" ref="Z372">_FV(A372,"Shares outstanding",TRUE)</f>
        <v>360620400</v>
      </c>
    </row>
    <row r="373" spans="1:26" x14ac:dyDescent="0.25">
      <c r="A373" s="3" t="e" vm="389">
        <v>#VALUE!</v>
      </c>
      <c r="B373" t="str" cm="1">
        <f t="array" ref="B373">_FV(A373,"Official name",TRUE)</f>
        <v>PAYCOM SOFTWARE, INC.</v>
      </c>
      <c r="C373" t="str" cm="1">
        <f t="array" ref="C373">"$"&amp;_FV(A373,"Ticker symbol",TRUE)</f>
        <v>$PAYC</v>
      </c>
      <c r="D373" s="1" t="str" cm="1">
        <f t="array" ref="D373">_FV(A373,"Exchange abbreviation",TRUE)</f>
        <v>XNYS</v>
      </c>
      <c r="E373" s="1" t="str" cm="1">
        <f t="array" ref="E373">_FV(A373,"Industry")</f>
        <v>Software &amp; IT Services</v>
      </c>
      <c r="F373" s="1" t="str" cm="1">
        <f t="array" ref="F373">_FV(A373,"Headquarters")</f>
        <v>7501 W Memorial Rd, OKLAHOMA CITY, OK, 73142-1404 US</v>
      </c>
      <c r="G373" s="6" cm="1">
        <f t="array" ref="G373">_FV(A373,"Price")</f>
        <v>482.37</v>
      </c>
      <c r="H373" s="6" cm="1">
        <f t="array" ref="H373">_FV(A373,"Price (Extended hours)",TRUE)</f>
        <v>484.76</v>
      </c>
      <c r="I373" s="6" cm="1">
        <f t="array" ref="I373">_FV(A373,"Change")</f>
        <v>0.37</v>
      </c>
      <c r="J373" s="15" cm="1">
        <f t="array" ref="J373">_FV(A373,"Change (%)",TRUE)</f>
        <v>7.675999999999999E-4</v>
      </c>
      <c r="K373" s="6" cm="1">
        <f t="array" ref="K373">_FV(A373,"Change (Extended hours)",TRUE)</f>
        <v>2.39</v>
      </c>
      <c r="L373" s="5" cm="1">
        <f t="array" ref="L373">_FV(A373,"Change % (Extended hours)",TRUE)</f>
        <v>4.9550000000000002E-3</v>
      </c>
      <c r="M373" s="6" cm="1">
        <f t="array" ref="M373">_FV(A373,"Open")</f>
        <v>482</v>
      </c>
      <c r="N373" s="6" cm="1">
        <f t="array" ref="N373">_FV(A373,"Previous close",TRUE)</f>
        <v>482</v>
      </c>
      <c r="O373" s="6" cm="1">
        <f t="array" ref="O373">_FV(A373,"Low")</f>
        <v>477</v>
      </c>
      <c r="P373" s="6">
        <f t="shared" si="10"/>
        <v>481.09000000000003</v>
      </c>
      <c r="Q373" s="6" cm="1">
        <f t="array" ref="Q373">_FV(A373,"High")</f>
        <v>485.18</v>
      </c>
      <c r="R373" s="6" cm="1">
        <f t="array" ref="R373">_FV(A373,"52 week low",TRUE)</f>
        <v>265</v>
      </c>
      <c r="S373" s="6">
        <f t="shared" si="11"/>
        <v>384.125</v>
      </c>
      <c r="T373" s="6" cm="1">
        <f t="array" ref="T373">_FV(A373,"52 week high",TRUE)</f>
        <v>503.25</v>
      </c>
      <c r="U373" s="1" cm="1">
        <f t="array" ref="U373">_FV(A373,"P/E",TRUE)</f>
        <v>166.34739999999999</v>
      </c>
      <c r="V373" s="7" cm="1">
        <f t="array" ref="V373">_FV(A373,"Beta")</f>
        <v>1.4307000000000001</v>
      </c>
      <c r="W373" s="6" cm="1">
        <f t="array" ref="W373">_FV(A373,"Market cap",TRUE)</f>
        <v>28987730000</v>
      </c>
      <c r="X373" s="22" cm="1">
        <f t="array" ref="X373">_FV(A373,"Volume")</f>
        <v>731704</v>
      </c>
      <c r="Y373" s="22" cm="1">
        <f t="array" ref="Y373">_FV(A373,"Volume average",TRUE)</f>
        <v>315597</v>
      </c>
      <c r="Z373" s="22" cm="1">
        <f t="array" ref="Z373">_FV(A373,"Shares outstanding",TRUE)</f>
        <v>60094390</v>
      </c>
    </row>
    <row r="374" spans="1:26" x14ac:dyDescent="0.25">
      <c r="A374" s="3" t="e" vm="390">
        <v>#VALUE!</v>
      </c>
      <c r="B374" t="str" cm="1">
        <f t="array" ref="B374">_FV(A374,"Official name",TRUE)</f>
        <v>PAYPAL HOLDINGS, INC.</v>
      </c>
      <c r="C374" t="str" cm="1">
        <f t="array" ref="C374">"$"&amp;_FV(A374,"Ticker symbol",TRUE)</f>
        <v>$PYPL</v>
      </c>
      <c r="D374" s="1" t="str" cm="1">
        <f t="array" ref="D374">_FV(A374,"Exchange abbreviation",TRUE)</f>
        <v>XNAS</v>
      </c>
      <c r="E374" s="1" t="str" cm="1">
        <f t="array" ref="E374">_FV(A374,"Industry")</f>
        <v>Software &amp; IT Services</v>
      </c>
      <c r="F374" s="1" t="str" cm="1">
        <f t="array" ref="F374">_FV(A374,"Headquarters")</f>
        <v>2211 N 1st St, SAN JOSE, CA, 95131 US</v>
      </c>
      <c r="G374" s="6" cm="1">
        <f t="array" ref="G374">_FV(A374,"Price")</f>
        <v>276.33999999999997</v>
      </c>
      <c r="H374" s="6" cm="1">
        <f t="array" ref="H374">_FV(A374,"Price (Extended hours)",TRUE)</f>
        <v>275.14999999999998</v>
      </c>
      <c r="I374" s="6" cm="1">
        <f t="array" ref="I374">_FV(A374,"Change")</f>
        <v>-6.63</v>
      </c>
      <c r="J374" s="15" cm="1">
        <f t="array" ref="J374">_FV(A374,"Change (%)",TRUE)</f>
        <v>-2.3429999999999999E-2</v>
      </c>
      <c r="K374" s="6" cm="1">
        <f t="array" ref="K374">_FV(A374,"Change (Extended hours)",TRUE)</f>
        <v>-1.19</v>
      </c>
      <c r="L374" s="5" cm="1">
        <f t="array" ref="L374">_FV(A374,"Change % (Extended hours)",TRUE)</f>
        <v>-4.3059999999999999E-3</v>
      </c>
      <c r="M374" s="6" cm="1">
        <f t="array" ref="M374">_FV(A374,"Open")</f>
        <v>282.18</v>
      </c>
      <c r="N374" s="6" cm="1">
        <f t="array" ref="N374">_FV(A374,"Previous close",TRUE)</f>
        <v>282.97000000000003</v>
      </c>
      <c r="O374" s="6" cm="1">
        <f t="array" ref="O374">_FV(A374,"Low")</f>
        <v>275.92</v>
      </c>
      <c r="P374" s="6">
        <f t="shared" si="10"/>
        <v>279.21000000000004</v>
      </c>
      <c r="Q374" s="6" cm="1">
        <f t="array" ref="Q374">_FV(A374,"High")</f>
        <v>282.5</v>
      </c>
      <c r="R374" s="6" cm="1">
        <f t="array" ref="R374">_FV(A374,"52 week low",TRUE)</f>
        <v>174.08</v>
      </c>
      <c r="S374" s="6">
        <f t="shared" si="11"/>
        <v>242.12</v>
      </c>
      <c r="T374" s="6" cm="1">
        <f t="array" ref="T374">_FV(A374,"52 week high",TRUE)</f>
        <v>310.16000000000003</v>
      </c>
      <c r="U374" s="1" cm="1">
        <f t="array" ref="U374">_FV(A374,"P/E",TRUE)</f>
        <v>69.102199999999996</v>
      </c>
      <c r="V374" s="7" cm="1">
        <f t="array" ref="V374">_FV(A374,"Beta")</f>
        <v>1.1752</v>
      </c>
      <c r="W374" s="6" cm="1">
        <f t="array" ref="W374">_FV(A374,"Market cap",TRUE)</f>
        <v>324708400000</v>
      </c>
      <c r="X374" s="22" cm="1">
        <f t="array" ref="X374">_FV(A374,"Volume")</f>
        <v>8117226</v>
      </c>
      <c r="Y374" s="22" cm="1">
        <f t="array" ref="Y374">_FV(A374,"Volume average",TRUE)</f>
        <v>5542311</v>
      </c>
      <c r="Z374" s="22" cm="1">
        <f t="array" ref="Z374">_FV(A374,"Shares outstanding",TRUE)</f>
        <v>1175032000</v>
      </c>
    </row>
    <row r="375" spans="1:26" x14ac:dyDescent="0.25">
      <c r="A375" s="3" t="e" vm="391">
        <v>#VALUE!</v>
      </c>
      <c r="B375" t="str" cm="1">
        <f t="array" ref="B375">_FV(A375,"Official name",TRUE)</f>
        <v>PENTAIR PUBLIC LIMITED COMPANY</v>
      </c>
      <c r="C375" t="str" cm="1">
        <f t="array" ref="C375">"$"&amp;_FV(A375,"Ticker symbol",TRUE)</f>
        <v>$PNR</v>
      </c>
      <c r="D375" s="1" t="str" cm="1">
        <f t="array" ref="D375">_FV(A375,"Exchange abbreviation",TRUE)</f>
        <v>XNYS</v>
      </c>
      <c r="E375" s="1" t="str" cm="1">
        <f t="array" ref="E375">_FV(A375,"Industry")</f>
        <v>Machinery, Equipment &amp; Components</v>
      </c>
      <c r="F375" s="1" t="str" cm="1">
        <f t="array" ref="F375">_FV(A375,"Headquarters")</f>
        <v>Regal House, 70 London Road, Twickenham, LONDON, UNITED KINGDOM-NA, TW1 3QS GB</v>
      </c>
      <c r="G375" s="6" cm="1">
        <f t="array" ref="G375">_FV(A375,"Price")</f>
        <v>76.22</v>
      </c>
      <c r="H375" s="6" cm="1">
        <f t="array" ref="H375">_FV(A375,"Price (Extended hours)",TRUE)</f>
        <v>76.378399999999999</v>
      </c>
      <c r="I375" s="6" cm="1">
        <f t="array" ref="I375">_FV(A375,"Change")</f>
        <v>-1.26</v>
      </c>
      <c r="J375" s="15" cm="1">
        <f t="array" ref="J375">_FV(A375,"Change (%)",TRUE)</f>
        <v>-1.6262000000000002E-2</v>
      </c>
      <c r="K375" s="6" cm="1">
        <f t="array" ref="K375">_FV(A375,"Change (Extended hours)",TRUE)</f>
        <v>0.15840000000000001</v>
      </c>
      <c r="L375" s="5" cm="1">
        <f t="array" ref="L375">_FV(A375,"Change % (Extended hours)",TRUE)</f>
        <v>2.078E-3</v>
      </c>
      <c r="M375" s="6" cm="1">
        <f t="array" ref="M375">_FV(A375,"Open")</f>
        <v>77.209999999999994</v>
      </c>
      <c r="N375" s="6" cm="1">
        <f t="array" ref="N375">_FV(A375,"Previous close",TRUE)</f>
        <v>77.48</v>
      </c>
      <c r="O375" s="6" cm="1">
        <f t="array" ref="O375">_FV(A375,"Low")</f>
        <v>75.989999999999995</v>
      </c>
      <c r="P375" s="6">
        <f t="shared" si="10"/>
        <v>76.814999999999998</v>
      </c>
      <c r="Q375" s="6" cm="1">
        <f t="array" ref="Q375">_FV(A375,"High")</f>
        <v>77.64</v>
      </c>
      <c r="R375" s="6" cm="1">
        <f t="array" ref="R375">_FV(A375,"52 week low",TRUE)</f>
        <v>44.07</v>
      </c>
      <c r="S375" s="6">
        <f t="shared" si="11"/>
        <v>62.234999999999999</v>
      </c>
      <c r="T375" s="6" cm="1">
        <f t="array" ref="T375">_FV(A375,"52 week high",TRUE)</f>
        <v>80.400000000000006</v>
      </c>
      <c r="U375" s="1" cm="1">
        <f t="array" ref="U375">_FV(A375,"P/E",TRUE)</f>
        <v>27.366099999999999</v>
      </c>
      <c r="V375" s="7" cm="1">
        <f t="array" ref="V375">_FV(A375,"Beta")</f>
        <v>1.1608000000000001</v>
      </c>
      <c r="W375" s="6" cm="1">
        <f t="array" ref="W375">_FV(A375,"Market cap",TRUE)</f>
        <v>12642090000</v>
      </c>
      <c r="X375" s="22" cm="1">
        <f t="array" ref="X375">_FV(A375,"Volume")</f>
        <v>3126846</v>
      </c>
      <c r="Y375" s="22" cm="1">
        <f t="array" ref="Y375">_FV(A375,"Volume average",TRUE)</f>
        <v>1159781</v>
      </c>
      <c r="Z375" s="22" cm="1">
        <f t="array" ref="Z375">_FV(A375,"Shares outstanding",TRUE)</f>
        <v>165863100</v>
      </c>
    </row>
    <row r="376" spans="1:26" x14ac:dyDescent="0.25">
      <c r="A376" s="3" t="e" vm="392">
        <v>#VALUE!</v>
      </c>
      <c r="B376" t="str" cm="1">
        <f t="array" ref="B376">_FV(A376,"Official name",TRUE)</f>
        <v>PEOPLE'S UNITED FINANCIAL, INC.</v>
      </c>
      <c r="C376" t="str" cm="1">
        <f t="array" ref="C376">"$"&amp;_FV(A376,"Ticker symbol",TRUE)</f>
        <v>$PBCT</v>
      </c>
      <c r="D376" s="1" t="str" cm="1">
        <f t="array" ref="D376">_FV(A376,"Exchange abbreviation",TRUE)</f>
        <v>XNAS</v>
      </c>
      <c r="E376" s="1" t="str" cm="1">
        <f t="array" ref="E376">_FV(A376,"Industry")</f>
        <v>Banking Services</v>
      </c>
      <c r="F376" s="1" t="str" cm="1">
        <f t="array" ref="F376">_FV(A376,"Headquarters")</f>
        <v>850 Main St, BRIDGEPORT, CT, 06604-4917 US</v>
      </c>
      <c r="G376" s="6" cm="1">
        <f t="array" ref="G376">_FV(A376,"Price")</f>
        <v>16.02</v>
      </c>
      <c r="H376" s="6" cm="1">
        <f t="array" ref="H376">_FV(A376,"Price (Extended hours)",TRUE)</f>
        <v>15.9</v>
      </c>
      <c r="I376" s="6" cm="1">
        <f t="array" ref="I376">_FV(A376,"Change")</f>
        <v>-0.06</v>
      </c>
      <c r="J376" s="15" cm="1">
        <f t="array" ref="J376">_FV(A376,"Change (%)",TRUE)</f>
        <v>-3.7309999999999999E-3</v>
      </c>
      <c r="K376" s="6" cm="1">
        <f t="array" ref="K376">_FV(A376,"Change (Extended hours)",TRUE)</f>
        <v>-0.12</v>
      </c>
      <c r="L376" s="5" cm="1">
        <f t="array" ref="L376">_FV(A376,"Change % (Extended hours)",TRUE)</f>
        <v>-7.4910000000000003E-3</v>
      </c>
      <c r="M376" s="6" cm="1">
        <f t="array" ref="M376">_FV(A376,"Open")</f>
        <v>15.99</v>
      </c>
      <c r="N376" s="6" cm="1">
        <f t="array" ref="N376">_FV(A376,"Previous close",TRUE)</f>
        <v>16.079999999999998</v>
      </c>
      <c r="O376" s="6" cm="1">
        <f t="array" ref="O376">_FV(A376,"Low")</f>
        <v>15.94</v>
      </c>
      <c r="P376" s="6">
        <f t="shared" si="10"/>
        <v>16.0975</v>
      </c>
      <c r="Q376" s="6" cm="1">
        <f t="array" ref="Q376">_FV(A376,"High")</f>
        <v>16.254999999999999</v>
      </c>
      <c r="R376" s="6" cm="1">
        <f t="array" ref="R376">_FV(A376,"52 week low",TRUE)</f>
        <v>9.7349999999999994</v>
      </c>
      <c r="S376" s="6">
        <f t="shared" si="11"/>
        <v>14.6775</v>
      </c>
      <c r="T376" s="6" cm="1">
        <f t="array" ref="T376">_FV(A376,"52 week high",TRUE)</f>
        <v>19.62</v>
      </c>
      <c r="U376" s="1" cm="1">
        <f t="array" ref="U376">_FV(A376,"P/E",TRUE)</f>
        <v>22.842500000000001</v>
      </c>
      <c r="V376" s="7" cm="1">
        <f t="array" ref="V376">_FV(A376,"Beta")</f>
        <v>1.1963999999999999</v>
      </c>
      <c r="W376" s="6" cm="1">
        <f t="array" ref="W376">_FV(A376,"Market cap",TRUE)</f>
        <v>6855835000</v>
      </c>
      <c r="X376" s="22" cm="1">
        <f t="array" ref="X376">_FV(A376,"Volume")</f>
        <v>8585358</v>
      </c>
      <c r="Y376" s="22" cm="1">
        <f t="array" ref="Y376">_FV(A376,"Volume average",TRUE)</f>
        <v>2896447</v>
      </c>
      <c r="Z376" s="22" cm="1">
        <f t="array" ref="Z376">_FV(A376,"Shares outstanding",TRUE)</f>
        <v>427954800</v>
      </c>
    </row>
    <row r="377" spans="1:26" x14ac:dyDescent="0.25">
      <c r="A377" s="3" t="e" vm="393">
        <v>#VALUE!</v>
      </c>
      <c r="B377" t="str" cm="1">
        <f t="array" ref="B377">_FV(A377,"Official name",TRUE)</f>
        <v>PEPSICO, INC.</v>
      </c>
      <c r="C377" t="str" cm="1">
        <f t="array" ref="C377">"$"&amp;_FV(A377,"Ticker symbol",TRUE)</f>
        <v>$PEP</v>
      </c>
      <c r="D377" s="1" t="str" cm="1">
        <f t="array" ref="D377">_FV(A377,"Exchange abbreviation",TRUE)</f>
        <v>XNAS</v>
      </c>
      <c r="E377" s="1" t="str" cm="1">
        <f t="array" ref="E377">_FV(A377,"Industry")</f>
        <v>Beverages</v>
      </c>
      <c r="F377" s="1" t="str" cm="1">
        <f t="array" ref="F377">_FV(A377,"Headquarters")</f>
        <v>700 ANDERSON HILL RD, PURCHASE, NY, 10577-1401 US</v>
      </c>
      <c r="G377" s="6" cm="1">
        <f t="array" ref="G377">_FV(A377,"Price")</f>
        <v>154.13</v>
      </c>
      <c r="H377" s="6" cm="1">
        <f t="array" ref="H377">_FV(A377,"Price (Extended hours)",TRUE)</f>
        <v>154.09</v>
      </c>
      <c r="I377" s="6" cm="1">
        <f t="array" ref="I377">_FV(A377,"Change")</f>
        <v>-1.43</v>
      </c>
      <c r="J377" s="15" cm="1">
        <f t="array" ref="J377">_FV(A377,"Change (%)",TRUE)</f>
        <v>-9.1929999999999998E-3</v>
      </c>
      <c r="K377" s="6" cm="1">
        <f t="array" ref="K377">_FV(A377,"Change (Extended hours)",TRUE)</f>
        <v>-0.04</v>
      </c>
      <c r="L377" s="5" cm="1">
        <f t="array" ref="L377">_FV(A377,"Change % (Extended hours)",TRUE)</f>
        <v>-2.5950000000000002E-4</v>
      </c>
      <c r="M377" s="6" cm="1">
        <f t="array" ref="M377">_FV(A377,"Open")</f>
        <v>155.22999999999999</v>
      </c>
      <c r="N377" s="6" cm="1">
        <f t="array" ref="N377">_FV(A377,"Previous close",TRUE)</f>
        <v>155.56</v>
      </c>
      <c r="O377" s="6" cm="1">
        <f t="array" ref="O377">_FV(A377,"Low")</f>
        <v>153.83000000000001</v>
      </c>
      <c r="P377" s="6">
        <f t="shared" si="10"/>
        <v>154.66500000000002</v>
      </c>
      <c r="Q377" s="6" cm="1">
        <f t="array" ref="Q377">_FV(A377,"High")</f>
        <v>155.5</v>
      </c>
      <c r="R377" s="6" cm="1">
        <f t="array" ref="R377">_FV(A377,"52 week low",TRUE)</f>
        <v>128.32</v>
      </c>
      <c r="S377" s="6">
        <f t="shared" si="11"/>
        <v>143.97499999999999</v>
      </c>
      <c r="T377" s="6" cm="1">
        <f t="array" ref="T377">_FV(A377,"52 week high",TRUE)</f>
        <v>159.63</v>
      </c>
      <c r="U377" s="1" cm="1">
        <f t="array" ref="U377">_FV(A377,"P/E",TRUE)</f>
        <v>26.323799999999999</v>
      </c>
      <c r="V377" s="7" cm="1">
        <f t="array" ref="V377">_FV(A377,"Beta")</f>
        <v>0.61609999999999998</v>
      </c>
      <c r="W377" s="6" cm="1">
        <f t="array" ref="W377">_FV(A377,"Market cap",TRUE)</f>
        <v>213025400000</v>
      </c>
      <c r="X377" s="22" cm="1">
        <f t="array" ref="X377">_FV(A377,"Volume")</f>
        <v>8127397</v>
      </c>
      <c r="Y377" s="22" cm="1">
        <f t="array" ref="Y377">_FV(A377,"Volume average",TRUE)</f>
        <v>3477225</v>
      </c>
      <c r="Z377" s="22" cm="1">
        <f t="array" ref="Z377">_FV(A377,"Shares outstanding",TRUE)</f>
        <v>1382115000</v>
      </c>
    </row>
    <row r="378" spans="1:26" x14ac:dyDescent="0.25">
      <c r="A378" s="3" t="e" vm="394">
        <v>#VALUE!</v>
      </c>
      <c r="B378" t="str" cm="1">
        <f t="array" ref="B378">_FV(A378,"Official name",TRUE)</f>
        <v>PERKINELMER, INC.</v>
      </c>
      <c r="C378" t="str" cm="1">
        <f t="array" ref="C378">"$"&amp;_FV(A378,"Ticker symbol",TRUE)</f>
        <v>$PKI</v>
      </c>
      <c r="D378" s="1" t="str" cm="1">
        <f t="array" ref="D378">_FV(A378,"Exchange abbreviation",TRUE)</f>
        <v>XNYS</v>
      </c>
      <c r="E378" s="1" t="str" cm="1">
        <f t="array" ref="E378">_FV(A378,"Industry")</f>
        <v>Healthcare Equipment &amp; Supplies</v>
      </c>
      <c r="F378" s="1" t="str" cm="1">
        <f t="array" ref="F378">_FV(A378,"Headquarters")</f>
        <v>155 Federal St Ste 700, BOSTON, MA, 02110-1727 US</v>
      </c>
      <c r="G378" s="6" cm="1">
        <f t="array" ref="G378">_FV(A378,"Price")</f>
        <v>187.56</v>
      </c>
      <c r="H378" s="6" cm="1">
        <f t="array" ref="H378">_FV(A378,"Price (Extended hours)",TRUE)</f>
        <v>187.81</v>
      </c>
      <c r="I378" s="6" cm="1">
        <f t="array" ref="I378">_FV(A378,"Change")</f>
        <v>1.69</v>
      </c>
      <c r="J378" s="15" cm="1">
        <f t="array" ref="J378">_FV(A378,"Change (%)",TRUE)</f>
        <v>9.0919999999999994E-3</v>
      </c>
      <c r="K378" s="6" cm="1">
        <f t="array" ref="K378">_FV(A378,"Change (Extended hours)",TRUE)</f>
        <v>0.25</v>
      </c>
      <c r="L378" s="5" cm="1">
        <f t="array" ref="L378">_FV(A378,"Change % (Extended hours)",TRUE)</f>
        <v>1.333E-3</v>
      </c>
      <c r="M378" s="6" cm="1">
        <f t="array" ref="M378">_FV(A378,"Open")</f>
        <v>185.67</v>
      </c>
      <c r="N378" s="6" cm="1">
        <f t="array" ref="N378">_FV(A378,"Previous close",TRUE)</f>
        <v>185.87</v>
      </c>
      <c r="O378" s="6" cm="1">
        <f t="array" ref="O378">_FV(A378,"Low")</f>
        <v>184.87</v>
      </c>
      <c r="P378" s="6">
        <f t="shared" si="10"/>
        <v>186.76</v>
      </c>
      <c r="Q378" s="6" cm="1">
        <f t="array" ref="Q378">_FV(A378,"High")</f>
        <v>188.65</v>
      </c>
      <c r="R378" s="6" cm="1">
        <f t="array" ref="R378">_FV(A378,"52 week low",TRUE)</f>
        <v>114.75</v>
      </c>
      <c r="S378" s="6">
        <f t="shared" si="11"/>
        <v>152.9075</v>
      </c>
      <c r="T378" s="6" cm="1">
        <f t="array" ref="T378">_FV(A378,"52 week high",TRUE)</f>
        <v>191.065</v>
      </c>
      <c r="U378" s="1" cm="1">
        <f t="array" ref="U378">_FV(A378,"P/E",TRUE)</f>
        <v>17.677399999999999</v>
      </c>
      <c r="V378" s="7" cm="1">
        <f t="array" ref="V378">_FV(A378,"Beta")</f>
        <v>1.1006</v>
      </c>
      <c r="W378" s="6" cm="1">
        <f t="array" ref="W378">_FV(A378,"Market cap",TRUE)</f>
        <v>21028130000</v>
      </c>
      <c r="X378" s="22" cm="1">
        <f t="array" ref="X378">_FV(A378,"Volume")</f>
        <v>1569820</v>
      </c>
      <c r="Y378" s="22" cm="1">
        <f t="array" ref="Y378">_FV(A378,"Volume average",TRUE)</f>
        <v>617537</v>
      </c>
      <c r="Z378" s="22" cm="1">
        <f t="array" ref="Z378">_FV(A378,"Shares outstanding",TRUE)</f>
        <v>112114200</v>
      </c>
    </row>
    <row r="379" spans="1:26" x14ac:dyDescent="0.25">
      <c r="A379" s="3" t="e" vm="395">
        <v>#VALUE!</v>
      </c>
      <c r="B379" t="str" cm="1">
        <f t="array" ref="B379">_FV(A379,"Official name",TRUE)</f>
        <v>PERRIGO COMPANY PUBLIC LIMITED COMPANY</v>
      </c>
      <c r="C379" t="str" cm="1">
        <f t="array" ref="C379">"$"&amp;_FV(A379,"Ticker symbol",TRUE)</f>
        <v>$PRGO</v>
      </c>
      <c r="D379" s="1" t="str" cm="1">
        <f t="array" ref="D379">_FV(A379,"Exchange abbreviation",TRUE)</f>
        <v>XNYS</v>
      </c>
      <c r="E379" s="1" t="str" cm="1">
        <f t="array" ref="E379">_FV(A379,"Industry")</f>
        <v>Pharmaceuticals</v>
      </c>
      <c r="F379" s="1" t="str" cm="1">
        <f t="array" ref="F379">_FV(A379,"Headquarters")</f>
        <v>The Sharp Building, Hogan Place, Dublin 2, DUBLIN, DUBLIN IE</v>
      </c>
      <c r="G379" s="6" cm="1">
        <f t="array" ref="G379">_FV(A379,"Price")</f>
        <v>43.94</v>
      </c>
      <c r="H379" s="6" cm="1">
        <f t="array" ref="H379">_FV(A379,"Price (Extended hours)",TRUE)</f>
        <v>44.45</v>
      </c>
      <c r="I379" s="6" cm="1">
        <f t="array" ref="I379">_FV(A379,"Change")</f>
        <v>-0.34</v>
      </c>
      <c r="J379" s="15" cm="1">
        <f t="array" ref="J379">_FV(A379,"Change (%)",TRUE)</f>
        <v>-7.6780000000000008E-3</v>
      </c>
      <c r="K379" s="6" cm="1">
        <f t="array" ref="K379">_FV(A379,"Change (Extended hours)",TRUE)</f>
        <v>0.51</v>
      </c>
      <c r="L379" s="5" cm="1">
        <f t="array" ref="L379">_FV(A379,"Change % (Extended hours)",TRUE)</f>
        <v>1.1607000000000001E-2</v>
      </c>
      <c r="M379" s="6" cm="1">
        <f t="array" ref="M379">_FV(A379,"Open")</f>
        <v>44.11</v>
      </c>
      <c r="N379" s="6" cm="1">
        <f t="array" ref="N379">_FV(A379,"Previous close",TRUE)</f>
        <v>44.28</v>
      </c>
      <c r="O379" s="6" cm="1">
        <f t="array" ref="O379">_FV(A379,"Low")</f>
        <v>43.64</v>
      </c>
      <c r="P379" s="6">
        <f t="shared" si="10"/>
        <v>44.379999999999995</v>
      </c>
      <c r="Q379" s="6" cm="1">
        <f t="array" ref="Q379">_FV(A379,"High")</f>
        <v>45.12</v>
      </c>
      <c r="R379" s="6" cm="1">
        <f t="array" ref="R379">_FV(A379,"52 week low",TRUE)</f>
        <v>38.200000000000003</v>
      </c>
      <c r="S379" s="6">
        <f t="shared" si="11"/>
        <v>44.055</v>
      </c>
      <c r="T379" s="6" cm="1">
        <f t="array" ref="T379">_FV(A379,"52 week high",TRUE)</f>
        <v>49.91</v>
      </c>
      <c r="U379" s="1" cm="1">
        <f t="array" ref="U379">_FV(A379,"P/E",TRUE)</f>
        <v>0</v>
      </c>
      <c r="V379" s="7" cm="1">
        <f t="array" ref="V379">_FV(A379,"Beta")</f>
        <v>1.1524000000000001</v>
      </c>
      <c r="W379" s="6" cm="1">
        <f t="array" ref="W379">_FV(A379,"Market cap",TRUE)</f>
        <v>5875427000</v>
      </c>
      <c r="X379" s="22" cm="1">
        <f t="array" ref="X379">_FV(A379,"Volume")</f>
        <v>29336762</v>
      </c>
      <c r="Y379" s="22" cm="1">
        <f t="array" ref="Y379">_FV(A379,"Volume average",TRUE)</f>
        <v>1834869</v>
      </c>
      <c r="Z379" s="22" cm="1">
        <f t="array" ref="Z379">_FV(A379,"Shares outstanding",TRUE)</f>
        <v>133714800</v>
      </c>
    </row>
    <row r="380" spans="1:26" x14ac:dyDescent="0.25">
      <c r="A380" s="3" t="e" vm="396">
        <v>#VALUE!</v>
      </c>
      <c r="B380" t="str" cm="1">
        <f t="array" ref="B380">_FV(A380,"Official name",TRUE)</f>
        <v>PFIZER INC.</v>
      </c>
      <c r="C380" t="str" cm="1">
        <f t="array" ref="C380">"$"&amp;_FV(A380,"Ticker symbol",TRUE)</f>
        <v>$PFE</v>
      </c>
      <c r="D380" s="1" t="str" cm="1">
        <f t="array" ref="D380">_FV(A380,"Exchange abbreviation",TRUE)</f>
        <v>XNYS</v>
      </c>
      <c r="E380" s="1" t="str" cm="1">
        <f t="array" ref="E380">_FV(A380,"Industry")</f>
        <v>Pharmaceuticals</v>
      </c>
      <c r="F380" s="1" t="str" cm="1">
        <f t="array" ref="F380">_FV(A380,"Headquarters")</f>
        <v>235 E 42ND ST, NEW YORK, NY, 10017-5703 US</v>
      </c>
      <c r="G380" s="6" cm="1">
        <f t="array" ref="G380">_FV(A380,"Price")</f>
        <v>43.89</v>
      </c>
      <c r="H380" s="6" cm="1">
        <f t="array" ref="H380">_FV(A380,"Price (Extended hours)",TRUE)</f>
        <v>43.79</v>
      </c>
      <c r="I380" s="6" cm="1">
        <f t="array" ref="I380">_FV(A380,"Change")</f>
        <v>-0.57999999999999996</v>
      </c>
      <c r="J380" s="15" cm="1">
        <f t="array" ref="J380">_FV(A380,"Change (%)",TRUE)</f>
        <v>-1.3043000000000001E-2</v>
      </c>
      <c r="K380" s="6" cm="1">
        <f t="array" ref="K380">_FV(A380,"Change (Extended hours)",TRUE)</f>
        <v>-0.1</v>
      </c>
      <c r="L380" s="5" cm="1">
        <f t="array" ref="L380">_FV(A380,"Change % (Extended hours)",TRUE)</f>
        <v>-2.2780000000000001E-3</v>
      </c>
      <c r="M380" s="6" cm="1">
        <f t="array" ref="M380">_FV(A380,"Open")</f>
        <v>44.17</v>
      </c>
      <c r="N380" s="6" cm="1">
        <f t="array" ref="N380">_FV(A380,"Previous close",TRUE)</f>
        <v>44.47</v>
      </c>
      <c r="O380" s="6" cm="1">
        <f t="array" ref="O380">_FV(A380,"Low")</f>
        <v>43.31</v>
      </c>
      <c r="P380" s="6">
        <f t="shared" si="10"/>
        <v>43.885000000000005</v>
      </c>
      <c r="Q380" s="6" cm="1">
        <f t="array" ref="Q380">_FV(A380,"High")</f>
        <v>44.46</v>
      </c>
      <c r="R380" s="6" cm="1">
        <f t="array" ref="R380">_FV(A380,"52 week low",TRUE)</f>
        <v>32.798999999999999</v>
      </c>
      <c r="S380" s="6">
        <f t="shared" si="11"/>
        <v>42.329499999999996</v>
      </c>
      <c r="T380" s="6" cm="1">
        <f t="array" ref="T380">_FV(A380,"52 week high",TRUE)</f>
        <v>51.86</v>
      </c>
      <c r="U380" s="1" cm="1">
        <f t="array" ref="U380">_FV(A380,"P/E",TRUE)</f>
        <v>20.315200000000001</v>
      </c>
      <c r="V380" s="7" cm="1">
        <f t="array" ref="V380">_FV(A380,"Beta")</f>
        <v>0.73519999999999996</v>
      </c>
      <c r="W380" s="6" cm="1">
        <f t="array" ref="W380">_FV(A380,"Market cap",TRUE)</f>
        <v>246077500000</v>
      </c>
      <c r="X380" s="22" cm="1">
        <f t="array" ref="X380">_FV(A380,"Volume")</f>
        <v>56420686</v>
      </c>
      <c r="Y380" s="22" cm="1">
        <f t="array" ref="Y380">_FV(A380,"Volume average",TRUE)</f>
        <v>37793344</v>
      </c>
      <c r="Z380" s="22" cm="1">
        <f t="array" ref="Z380">_FV(A380,"Shares outstanding",TRUE)</f>
        <v>5606688000</v>
      </c>
    </row>
    <row r="381" spans="1:26" x14ac:dyDescent="0.25">
      <c r="A381" s="3" t="e" vm="397">
        <v>#VALUE!</v>
      </c>
      <c r="B381" t="str" cm="1">
        <f t="array" ref="B381">_FV(A381,"Official name",TRUE)</f>
        <v>Philip Morris International Inc.</v>
      </c>
      <c r="C381" t="str" cm="1">
        <f t="array" ref="C381">"$"&amp;_FV(A381,"Ticker symbol",TRUE)</f>
        <v>$PM</v>
      </c>
      <c r="D381" s="1" t="str" cm="1">
        <f t="array" ref="D381">_FV(A381,"Exchange abbreviation",TRUE)</f>
        <v>XNYS</v>
      </c>
      <c r="E381" s="1" t="str" cm="1">
        <f t="array" ref="E381">_FV(A381,"Industry")</f>
        <v>Food &amp; Tobacco</v>
      </c>
      <c r="F381" s="1" t="str" cm="1">
        <f t="array" ref="F381">_FV(A381,"Headquarters")</f>
        <v>120 Park Ave, NEW YORK, NY, 10017-5577 US</v>
      </c>
      <c r="G381" s="6" cm="1">
        <f t="array" ref="G381">_FV(A381,"Price")</f>
        <v>101.86</v>
      </c>
      <c r="H381" s="6" cm="1">
        <f t="array" ref="H381">_FV(A381,"Price (Extended hours)",TRUE)</f>
        <v>101.55</v>
      </c>
      <c r="I381" s="6" cm="1">
        <f t="array" ref="I381">_FV(A381,"Change")</f>
        <v>-0.97</v>
      </c>
      <c r="J381" s="15" cm="1">
        <f t="array" ref="J381">_FV(A381,"Change (%)",TRUE)</f>
        <v>-9.4330000000000004E-3</v>
      </c>
      <c r="K381" s="6" cm="1">
        <f t="array" ref="K381">_FV(A381,"Change (Extended hours)",TRUE)</f>
        <v>-0.31</v>
      </c>
      <c r="L381" s="5" cm="1">
        <f t="array" ref="L381">_FV(A381,"Change % (Extended hours)",TRUE)</f>
        <v>-3.0430000000000001E-3</v>
      </c>
      <c r="M381" s="6" cm="1">
        <f t="array" ref="M381">_FV(A381,"Open")</f>
        <v>102.12</v>
      </c>
      <c r="N381" s="6" cm="1">
        <f t="array" ref="N381">_FV(A381,"Previous close",TRUE)</f>
        <v>102.83</v>
      </c>
      <c r="O381" s="6" cm="1">
        <f t="array" ref="O381">_FV(A381,"Low")</f>
        <v>101.75</v>
      </c>
      <c r="P381" s="6">
        <f t="shared" si="10"/>
        <v>102.22499999999999</v>
      </c>
      <c r="Q381" s="6" cm="1">
        <f t="array" ref="Q381">_FV(A381,"High")</f>
        <v>102.7</v>
      </c>
      <c r="R381" s="6" cm="1">
        <f t="array" ref="R381">_FV(A381,"52 week low",TRUE)</f>
        <v>68.930000000000007</v>
      </c>
      <c r="S381" s="6">
        <f t="shared" si="11"/>
        <v>87.72</v>
      </c>
      <c r="T381" s="6" cm="1">
        <f t="array" ref="T381">_FV(A381,"52 week high",TRUE)</f>
        <v>106.51</v>
      </c>
      <c r="U381" s="1" cm="1">
        <f t="array" ref="U381">_FV(A381,"P/E",TRUE)</f>
        <v>18.122499999999999</v>
      </c>
      <c r="V381" s="7" cm="1">
        <f t="array" ref="V381">_FV(A381,"Beta")</f>
        <v>0.86250000000000004</v>
      </c>
      <c r="W381" s="6" cm="1">
        <f t="array" ref="W381">_FV(A381,"Market cap",TRUE)</f>
        <v>158753000000</v>
      </c>
      <c r="X381" s="22" cm="1">
        <f t="array" ref="X381">_FV(A381,"Volume")</f>
        <v>8749080</v>
      </c>
      <c r="Y381" s="22" cm="1">
        <f t="array" ref="Y381">_FV(A381,"Volume average",TRUE)</f>
        <v>3446024</v>
      </c>
      <c r="Z381" s="22" cm="1">
        <f t="array" ref="Z381">_FV(A381,"Shares outstanding",TRUE)</f>
        <v>1558541000</v>
      </c>
    </row>
    <row r="382" spans="1:26" x14ac:dyDescent="0.25">
      <c r="A382" s="3" t="e" vm="398">
        <v>#VALUE!</v>
      </c>
      <c r="B382" t="str" cm="1">
        <f t="array" ref="B382">_FV(A382,"Official name",TRUE)</f>
        <v>PHILLIPS 66</v>
      </c>
      <c r="C382" t="str" cm="1">
        <f t="array" ref="C382">"$"&amp;_FV(A382,"Ticker symbol",TRUE)</f>
        <v>$PSX</v>
      </c>
      <c r="D382" s="1" t="str" cm="1">
        <f t="array" ref="D382">_FV(A382,"Exchange abbreviation",TRUE)</f>
        <v>XNYS</v>
      </c>
      <c r="E382" s="1" t="str" cm="1">
        <f t="array" ref="E382">_FV(A382,"Industry")</f>
        <v>Oil &amp; Gas</v>
      </c>
      <c r="F382" s="1" t="str" cm="1">
        <f t="array" ref="F382">_FV(A382,"Headquarters")</f>
        <v>2331 Citywest Blvd, HOUSTON, TX, 77042-2862 US</v>
      </c>
      <c r="G382" s="6" cm="1">
        <f t="array" ref="G382">_FV(A382,"Price")</f>
        <v>66.02</v>
      </c>
      <c r="H382" s="6" cm="1">
        <f t="array" ref="H382">_FV(A382,"Price (Extended hours)",TRUE)</f>
        <v>65.59</v>
      </c>
      <c r="I382" s="6" cm="1">
        <f t="array" ref="I382">_FV(A382,"Change")</f>
        <v>0.26</v>
      </c>
      <c r="J382" s="15" cm="1">
        <f t="array" ref="J382">_FV(A382,"Change (%)",TRUE)</f>
        <v>3.954E-3</v>
      </c>
      <c r="K382" s="6" cm="1">
        <f t="array" ref="K382">_FV(A382,"Change (Extended hours)",TRUE)</f>
        <v>-0.43</v>
      </c>
      <c r="L382" s="5" cm="1">
        <f t="array" ref="L382">_FV(A382,"Change % (Extended hours)",TRUE)</f>
        <v>-6.5129999999999997E-3</v>
      </c>
      <c r="M382" s="6" cm="1">
        <f t="array" ref="M382">_FV(A382,"Open")</f>
        <v>65.75</v>
      </c>
      <c r="N382" s="6" cm="1">
        <f t="array" ref="N382">_FV(A382,"Previous close",TRUE)</f>
        <v>65.760000000000005</v>
      </c>
      <c r="O382" s="6" cm="1">
        <f t="array" ref="O382">_FV(A382,"Low")</f>
        <v>65.260000000000005</v>
      </c>
      <c r="P382" s="6">
        <f t="shared" si="10"/>
        <v>65.94</v>
      </c>
      <c r="Q382" s="6" cm="1">
        <f t="array" ref="Q382">_FV(A382,"High")</f>
        <v>66.62</v>
      </c>
      <c r="R382" s="6" cm="1">
        <f t="array" ref="R382">_FV(A382,"52 week low",TRUE)</f>
        <v>43.27</v>
      </c>
      <c r="S382" s="6">
        <f t="shared" si="11"/>
        <v>68.805000000000007</v>
      </c>
      <c r="T382" s="6" cm="1">
        <f t="array" ref="T382">_FV(A382,"52 week high",TRUE)</f>
        <v>94.34</v>
      </c>
      <c r="U382" s="1" cm="1">
        <f t="array" ref="U382">_FV(A382,"P/E",TRUE)</f>
        <v>0</v>
      </c>
      <c r="V382" s="7" cm="1">
        <f t="array" ref="V382">_FV(A382,"Beta")</f>
        <v>1.6917</v>
      </c>
      <c r="W382" s="6" cm="1">
        <f t="array" ref="W382">_FV(A382,"Market cap",TRUE)</f>
        <v>28916060000</v>
      </c>
      <c r="X382" s="22" cm="1">
        <f t="array" ref="X382">_FV(A382,"Volume")</f>
        <v>6201971</v>
      </c>
      <c r="Y382" s="22" cm="1">
        <f t="array" ref="Y382">_FV(A382,"Volume average",TRUE)</f>
        <v>3021375</v>
      </c>
      <c r="Z382" s="22" cm="1">
        <f t="array" ref="Z382">_FV(A382,"Shares outstanding",TRUE)</f>
        <v>437989400</v>
      </c>
    </row>
    <row r="383" spans="1:26" x14ac:dyDescent="0.25">
      <c r="A383" s="3" t="e" vm="399">
        <v>#VALUE!</v>
      </c>
      <c r="B383" t="str" cm="1">
        <f t="array" ref="B383">_FV(A383,"Official name",TRUE)</f>
        <v>PINNACLE WEST CAPITAL CORPORATION</v>
      </c>
      <c r="C383" t="str" cm="1">
        <f t="array" ref="C383">"$"&amp;_FV(A383,"Ticker symbol",TRUE)</f>
        <v>$PNW</v>
      </c>
      <c r="D383" s="1" t="str" cm="1">
        <f t="array" ref="D383">_FV(A383,"Exchange abbreviation",TRUE)</f>
        <v>XNYS</v>
      </c>
      <c r="E383" s="1" t="str" cm="1">
        <f t="array" ref="E383">_FV(A383,"Industry")</f>
        <v>Electrical Utilities &amp; IPPs</v>
      </c>
      <c r="F383" s="1" t="str" cm="1">
        <f t="array" ref="F383">_FV(A383,"Headquarters")</f>
        <v>400 N 5th St, PHOENIX, AZ, 85004-3902 US</v>
      </c>
      <c r="G383" s="6" cm="1">
        <f t="array" ref="G383">_FV(A383,"Price")</f>
        <v>73.819999999999993</v>
      </c>
      <c r="H383" s="6" cm="1">
        <f t="array" ref="H383">_FV(A383,"Price (Extended hours)",TRUE)</f>
        <v>73.900000000000006</v>
      </c>
      <c r="I383" s="6" cm="1">
        <f t="array" ref="I383">_FV(A383,"Change")</f>
        <v>0.47</v>
      </c>
      <c r="J383" s="15" cm="1">
        <f t="array" ref="J383">_FV(A383,"Change (%)",TRUE)</f>
        <v>6.4080000000000005E-3</v>
      </c>
      <c r="K383" s="6" cm="1">
        <f t="array" ref="K383">_FV(A383,"Change (Extended hours)",TRUE)</f>
        <v>0.08</v>
      </c>
      <c r="L383" s="5" cm="1">
        <f t="array" ref="L383">_FV(A383,"Change % (Extended hours)",TRUE)</f>
        <v>1.0839999999999999E-3</v>
      </c>
      <c r="M383" s="6" cm="1">
        <f t="array" ref="M383">_FV(A383,"Open")</f>
        <v>73.180000000000007</v>
      </c>
      <c r="N383" s="6" cm="1">
        <f t="array" ref="N383">_FV(A383,"Previous close",TRUE)</f>
        <v>73.349999999999994</v>
      </c>
      <c r="O383" s="6" cm="1">
        <f t="array" ref="O383">_FV(A383,"Low")</f>
        <v>73.180000000000007</v>
      </c>
      <c r="P383" s="6">
        <f t="shared" si="10"/>
        <v>73.92</v>
      </c>
      <c r="Q383" s="6" cm="1">
        <f t="array" ref="Q383">_FV(A383,"High")</f>
        <v>74.66</v>
      </c>
      <c r="R383" s="6" cm="1">
        <f t="array" ref="R383">_FV(A383,"52 week low",TRUE)</f>
        <v>69.290000000000006</v>
      </c>
      <c r="S383" s="6">
        <f t="shared" si="11"/>
        <v>80.585000000000008</v>
      </c>
      <c r="T383" s="6" cm="1">
        <f t="array" ref="T383">_FV(A383,"52 week high",TRUE)</f>
        <v>91.88</v>
      </c>
      <c r="U383" s="1" cm="1">
        <f t="array" ref="U383">_FV(A383,"P/E",TRUE)</f>
        <v>15.7217</v>
      </c>
      <c r="V383" s="7" cm="1">
        <f t="array" ref="V383">_FV(A383,"Beta")</f>
        <v>0.29930000000000001</v>
      </c>
      <c r="W383" s="6" cm="1">
        <f t="array" ref="W383">_FV(A383,"Market cap",TRUE)</f>
        <v>8325832000</v>
      </c>
      <c r="X383" s="22" cm="1">
        <f t="array" ref="X383">_FV(A383,"Volume")</f>
        <v>2268084</v>
      </c>
      <c r="Y383" s="22" cm="1">
        <f t="array" ref="Y383">_FV(A383,"Volume average",TRUE)</f>
        <v>898306</v>
      </c>
      <c r="Z383" s="22" cm="1">
        <f t="array" ref="Z383">_FV(A383,"Shares outstanding",TRUE)</f>
        <v>112785600</v>
      </c>
    </row>
    <row r="384" spans="1:26" x14ac:dyDescent="0.25">
      <c r="A384" s="3" t="e" vm="400">
        <v>#VALUE!</v>
      </c>
      <c r="B384" t="str" cm="1">
        <f t="array" ref="B384">_FV(A384,"Official name",TRUE)</f>
        <v>PIONEER NATURAL RESOURCES COMPANY</v>
      </c>
      <c r="C384" t="str" cm="1">
        <f t="array" ref="C384">"$"&amp;_FV(A384,"Ticker symbol",TRUE)</f>
        <v>$PXD</v>
      </c>
      <c r="D384" s="1" t="str" cm="1">
        <f t="array" ref="D384">_FV(A384,"Exchange abbreviation",TRUE)</f>
        <v>XNYS</v>
      </c>
      <c r="E384" s="1" t="str" cm="1">
        <f t="array" ref="E384">_FV(A384,"Industry")</f>
        <v>Oil &amp; Gas</v>
      </c>
      <c r="F384" s="1" t="str" cm="1">
        <f t="array" ref="F384">_FV(A384,"Headquarters")</f>
        <v>777 Hidden Ridge, 5205 N Oconnor Blvd, IRVING, TX, 75038 US</v>
      </c>
      <c r="G384" s="6" cm="1">
        <f t="array" ref="G384">_FV(A384,"Price")</f>
        <v>157.05000000000001</v>
      </c>
      <c r="H384" s="6" cm="1">
        <f t="array" ref="H384">_FV(A384,"Price (Extended hours)",TRUE)</f>
        <v>156.47999999999999</v>
      </c>
      <c r="I384" s="6" cm="1">
        <f t="array" ref="I384">_FV(A384,"Change")</f>
        <v>0.02</v>
      </c>
      <c r="J384" s="15" cm="1">
        <f t="array" ref="J384">_FV(A384,"Change (%)",TRUE)</f>
        <v>1.2740000000000001E-4</v>
      </c>
      <c r="K384" s="6" cm="1">
        <f t="array" ref="K384">_FV(A384,"Change (Extended hours)",TRUE)</f>
        <v>-0.56999999999999995</v>
      </c>
      <c r="L384" s="5" cm="1">
        <f t="array" ref="L384">_FV(A384,"Change % (Extended hours)",TRUE)</f>
        <v>-3.6289999999999998E-3</v>
      </c>
      <c r="M384" s="6" cm="1">
        <f t="array" ref="M384">_FV(A384,"Open")</f>
        <v>157.62</v>
      </c>
      <c r="N384" s="6" cm="1">
        <f t="array" ref="N384">_FV(A384,"Previous close",TRUE)</f>
        <v>157.03</v>
      </c>
      <c r="O384" s="6" cm="1">
        <f t="array" ref="O384">_FV(A384,"Low")</f>
        <v>155.71</v>
      </c>
      <c r="P384" s="6">
        <f t="shared" si="10"/>
        <v>157.01499999999999</v>
      </c>
      <c r="Q384" s="6" cm="1">
        <f t="array" ref="Q384">_FV(A384,"High")</f>
        <v>158.32</v>
      </c>
      <c r="R384" s="6" cm="1">
        <f t="array" ref="R384">_FV(A384,"52 week low",TRUE)</f>
        <v>76.58</v>
      </c>
      <c r="S384" s="6">
        <f t="shared" si="11"/>
        <v>125.97499999999999</v>
      </c>
      <c r="T384" s="6" cm="1">
        <f t="array" ref="T384">_FV(A384,"52 week high",TRUE)</f>
        <v>175.37</v>
      </c>
      <c r="U384" s="1" cm="1">
        <f t="array" ref="U384">_FV(A384,"P/E",TRUE)</f>
        <v>116.79170000000001</v>
      </c>
      <c r="V384" s="7" cm="1">
        <f t="array" ref="V384">_FV(A384,"Beta")</f>
        <v>1.9289000000000001</v>
      </c>
      <c r="W384" s="6" cm="1">
        <f t="array" ref="W384">_FV(A384,"Market cap",TRUE)</f>
        <v>38313770000</v>
      </c>
      <c r="X384" s="22" cm="1">
        <f t="array" ref="X384">_FV(A384,"Volume")</f>
        <v>3755221</v>
      </c>
      <c r="Y384" s="22" cm="1">
        <f t="array" ref="Y384">_FV(A384,"Volume average",TRUE)</f>
        <v>1689268</v>
      </c>
      <c r="Z384" s="22" cm="1">
        <f t="array" ref="Z384">_FV(A384,"Shares outstanding",TRUE)</f>
        <v>243959000</v>
      </c>
    </row>
    <row r="385" spans="1:26" x14ac:dyDescent="0.25">
      <c r="A385" s="3" t="e" vm="401">
        <v>#VALUE!</v>
      </c>
      <c r="B385" t="str" cm="1">
        <f t="array" ref="B385">_FV(A385,"Official name",TRUE)</f>
        <v>THE PNC FINANCIAL SERVICES GROUP, INC.</v>
      </c>
      <c r="C385" t="str" cm="1">
        <f t="array" ref="C385">"$"&amp;_FV(A385,"Ticker symbol",TRUE)</f>
        <v>$PNC</v>
      </c>
      <c r="D385" s="1" t="str" cm="1">
        <f t="array" ref="D385">_FV(A385,"Exchange abbreviation",TRUE)</f>
        <v>XNYS</v>
      </c>
      <c r="E385" s="1" t="str" cm="1">
        <f t="array" ref="E385">_FV(A385,"Industry")</f>
        <v>Banking Services</v>
      </c>
      <c r="F385" s="1" t="str" cm="1">
        <f t="array" ref="F385">_FV(A385,"Headquarters")</f>
        <v>The Tower At Pnc Plaza, 300 Fifth Avenue, PITTSBURGH, PA, 15222-2401 US</v>
      </c>
      <c r="G385" s="6" cm="1">
        <f t="array" ref="G385">_FV(A385,"Price")</f>
        <v>188.92</v>
      </c>
      <c r="H385" s="6" cm="1">
        <f t="array" ref="H385">_FV(A385,"Price (Extended hours)",TRUE)</f>
        <v>188.18</v>
      </c>
      <c r="I385" s="6" cm="1">
        <f t="array" ref="I385">_FV(A385,"Change")</f>
        <v>-0.98</v>
      </c>
      <c r="J385" s="15" cm="1">
        <f t="array" ref="J385">_FV(A385,"Change (%)",TRUE)</f>
        <v>-5.1609999999999998E-3</v>
      </c>
      <c r="K385" s="6" cm="1">
        <f t="array" ref="K385">_FV(A385,"Change (Extended hours)",TRUE)</f>
        <v>-0.74</v>
      </c>
      <c r="L385" s="5" cm="1">
        <f t="array" ref="L385">_FV(A385,"Change % (Extended hours)",TRUE)</f>
        <v>-3.9170000000000003E-3</v>
      </c>
      <c r="M385" s="6" cm="1">
        <f t="array" ref="M385">_FV(A385,"Open")</f>
        <v>189.9</v>
      </c>
      <c r="N385" s="6" cm="1">
        <f t="array" ref="N385">_FV(A385,"Previous close",TRUE)</f>
        <v>189.9</v>
      </c>
      <c r="O385" s="6" cm="1">
        <f t="array" ref="O385">_FV(A385,"Low")</f>
        <v>188.31</v>
      </c>
      <c r="P385" s="6">
        <f t="shared" si="10"/>
        <v>189.83750000000001</v>
      </c>
      <c r="Q385" s="6" cm="1">
        <f t="array" ref="Q385">_FV(A385,"High")</f>
        <v>191.36500000000001</v>
      </c>
      <c r="R385" s="6" cm="1">
        <f t="array" ref="R385">_FV(A385,"52 week low",TRUE)</f>
        <v>101.58</v>
      </c>
      <c r="S385" s="6">
        <f t="shared" si="11"/>
        <v>152.72909999999999</v>
      </c>
      <c r="T385" s="6" cm="1">
        <f t="array" ref="T385">_FV(A385,"52 week high",TRUE)</f>
        <v>203.87819999999999</v>
      </c>
      <c r="U385" s="1" cm="1">
        <f t="array" ref="U385">_FV(A385,"P/E",TRUE)</f>
        <v>14.3789</v>
      </c>
      <c r="V385" s="7" cm="1">
        <f t="array" ref="V385">_FV(A385,"Beta")</f>
        <v>1.3838999999999999</v>
      </c>
      <c r="W385" s="6" cm="1">
        <f t="array" ref="W385">_FV(A385,"Market cap",TRUE)</f>
        <v>80289720000</v>
      </c>
      <c r="X385" s="22" cm="1">
        <f t="array" ref="X385">_FV(A385,"Volume")</f>
        <v>2850365</v>
      </c>
      <c r="Y385" s="22" cm="1">
        <f t="array" ref="Y385">_FV(A385,"Volume average",TRUE)</f>
        <v>1585816</v>
      </c>
      <c r="Z385" s="22" cm="1">
        <f t="array" ref="Z385">_FV(A385,"Shares outstanding",TRUE)</f>
        <v>424993200</v>
      </c>
    </row>
    <row r="386" spans="1:26" x14ac:dyDescent="0.25">
      <c r="A386" s="3" t="e" vm="402">
        <v>#VALUE!</v>
      </c>
      <c r="B386" t="str" cm="1">
        <f t="array" ref="B386">_FV(A386,"Official name",TRUE)</f>
        <v>PPG INDUSTRIES, INC.</v>
      </c>
      <c r="C386" t="str" cm="1">
        <f t="array" ref="C386">"$"&amp;_FV(A386,"Ticker symbol",TRUE)</f>
        <v>$PPG</v>
      </c>
      <c r="D386" s="1" t="str" cm="1">
        <f t="array" ref="D386">_FV(A386,"Exchange abbreviation",TRUE)</f>
        <v>XNYS</v>
      </c>
      <c r="E386" s="1" t="str" cm="1">
        <f t="array" ref="E386">_FV(A386,"Industry")</f>
        <v>Chemicals</v>
      </c>
      <c r="F386" s="1" t="str" cm="1">
        <f t="array" ref="F386">_FV(A386,"Headquarters")</f>
        <v>1 Ppg Pl, PITTSBURGH, PA, 15272-0001 US</v>
      </c>
      <c r="G386" s="6" cm="1">
        <f t="array" ref="G386">_FV(A386,"Price")</f>
        <v>146.74</v>
      </c>
      <c r="H386" s="6" cm="1">
        <f t="array" ref="H386">_FV(A386,"Price (Extended hours)",TRUE)</f>
        <v>147.76</v>
      </c>
      <c r="I386" s="6" cm="1">
        <f t="array" ref="I386">_FV(A386,"Change")</f>
        <v>-3.05</v>
      </c>
      <c r="J386" s="15" cm="1">
        <f t="array" ref="J386">_FV(A386,"Change (%)",TRUE)</f>
        <v>-2.0362000000000002E-2</v>
      </c>
      <c r="K386" s="6" cm="1">
        <f t="array" ref="K386">_FV(A386,"Change (Extended hours)",TRUE)</f>
        <v>1.02</v>
      </c>
      <c r="L386" s="5" cm="1">
        <f t="array" ref="L386">_FV(A386,"Change % (Extended hours)",TRUE)</f>
        <v>6.9510000000000006E-3</v>
      </c>
      <c r="M386" s="6" cm="1">
        <f t="array" ref="M386">_FV(A386,"Open")</f>
        <v>148.75</v>
      </c>
      <c r="N386" s="6" cm="1">
        <f t="array" ref="N386">_FV(A386,"Previous close",TRUE)</f>
        <v>149.79</v>
      </c>
      <c r="O386" s="6" cm="1">
        <f t="array" ref="O386">_FV(A386,"Low")</f>
        <v>146.35</v>
      </c>
      <c r="P386" s="6">
        <f t="shared" si="10"/>
        <v>148.02499999999998</v>
      </c>
      <c r="Q386" s="6" cm="1">
        <f t="array" ref="Q386">_FV(A386,"High")</f>
        <v>149.69999999999999</v>
      </c>
      <c r="R386" s="6" cm="1">
        <f t="array" ref="R386">_FV(A386,"52 week low",TRUE)</f>
        <v>116.95</v>
      </c>
      <c r="S386" s="6">
        <f t="shared" si="11"/>
        <v>149.96</v>
      </c>
      <c r="T386" s="6" cm="1">
        <f t="array" ref="T386">_FV(A386,"52 week high",TRUE)</f>
        <v>182.97</v>
      </c>
      <c r="U386" s="1" cm="1">
        <f t="array" ref="U386">_FV(A386,"P/E",TRUE)</f>
        <v>23.488</v>
      </c>
      <c r="V386" s="7" cm="1">
        <f t="array" ref="V386">_FV(A386,"Beta")</f>
        <v>1.1354</v>
      </c>
      <c r="W386" s="6" cm="1">
        <f t="array" ref="W386">_FV(A386,"Market cap",TRUE)</f>
        <v>34829700000</v>
      </c>
      <c r="X386" s="22" cm="1">
        <f t="array" ref="X386">_FV(A386,"Volume")</f>
        <v>1888085</v>
      </c>
      <c r="Y386" s="22" cm="1">
        <f t="array" ref="Y386">_FV(A386,"Volume average",TRUE)</f>
        <v>1053637</v>
      </c>
      <c r="Z386" s="22" cm="1">
        <f t="array" ref="Z386">_FV(A386,"Shares outstanding",TRUE)</f>
        <v>237356600</v>
      </c>
    </row>
    <row r="387" spans="1:26" x14ac:dyDescent="0.25">
      <c r="A387" s="3" t="e" vm="403">
        <v>#VALUE!</v>
      </c>
      <c r="B387" t="str" cm="1">
        <f t="array" ref="B387">_FV(A387,"Official name",TRUE)</f>
        <v>PPL CORPORATION</v>
      </c>
      <c r="C387" t="str" cm="1">
        <f t="array" ref="C387">"$"&amp;_FV(A387,"Ticker symbol",TRUE)</f>
        <v>$PPL</v>
      </c>
      <c r="D387" s="1" t="str" cm="1">
        <f t="array" ref="D387">_FV(A387,"Exchange abbreviation",TRUE)</f>
        <v>XNYS</v>
      </c>
      <c r="E387" s="1" t="str" cm="1">
        <f t="array" ref="E387">_FV(A387,"Industry")</f>
        <v>Multiline Utilities</v>
      </c>
      <c r="F387" s="1" t="str" cm="1">
        <f t="array" ref="F387">_FV(A387,"Headquarters")</f>
        <v>2 N 9th St, ALLENTOWN, PA, 18101-1139 US</v>
      </c>
      <c r="G387" s="6" cm="1">
        <f t="array" ref="G387">_FV(A387,"Price")</f>
        <v>28.68</v>
      </c>
      <c r="H387" s="6" cm="1">
        <f t="array" ref="H387">_FV(A387,"Price (Extended hours)",TRUE)</f>
        <v>28.69</v>
      </c>
      <c r="I387" s="6" cm="1">
        <f t="array" ref="I387">_FV(A387,"Change")</f>
        <v>-0.42</v>
      </c>
      <c r="J387" s="15" cm="1">
        <f t="array" ref="J387">_FV(A387,"Change (%)",TRUE)</f>
        <v>-1.4433E-2</v>
      </c>
      <c r="K387" s="6" cm="1">
        <f t="array" ref="K387">_FV(A387,"Change (Extended hours)",TRUE)</f>
        <v>0.01</v>
      </c>
      <c r="L387" s="5" cm="1">
        <f t="array" ref="L387">_FV(A387,"Change % (Extended hours)",TRUE)</f>
        <v>3.4869999999999996E-4</v>
      </c>
      <c r="M387" s="6" cm="1">
        <f t="array" ref="M387">_FV(A387,"Open")</f>
        <v>28.96</v>
      </c>
      <c r="N387" s="6" cm="1">
        <f t="array" ref="N387">_FV(A387,"Previous close",TRUE)</f>
        <v>29.1</v>
      </c>
      <c r="O387" s="6" cm="1">
        <f t="array" ref="O387">_FV(A387,"Low")</f>
        <v>28.66</v>
      </c>
      <c r="P387" s="6">
        <f t="shared" si="10"/>
        <v>28.9</v>
      </c>
      <c r="Q387" s="6" cm="1">
        <f t="array" ref="Q387">_FV(A387,"High")</f>
        <v>29.14</v>
      </c>
      <c r="R387" s="6" cm="1">
        <f t="array" ref="R387">_FV(A387,"52 week low",TRUE)</f>
        <v>25.47</v>
      </c>
      <c r="S387" s="6">
        <f t="shared" si="11"/>
        <v>28.137499999999999</v>
      </c>
      <c r="T387" s="6" cm="1">
        <f t="array" ref="T387">_FV(A387,"52 week high",TRUE)</f>
        <v>30.805</v>
      </c>
      <c r="U387" s="1" cm="1">
        <f t="array" ref="U387">_FV(A387,"P/E",TRUE)</f>
        <v>94.514300000000006</v>
      </c>
      <c r="V387" s="7" cm="1">
        <f t="array" ref="V387">_FV(A387,"Beta")</f>
        <v>0.76939999999999997</v>
      </c>
      <c r="W387" s="6" cm="1">
        <f t="array" ref="W387">_FV(A387,"Market cap",TRUE)</f>
        <v>22072290000</v>
      </c>
      <c r="X387" s="22" cm="1">
        <f t="array" ref="X387">_FV(A387,"Volume")</f>
        <v>8434939</v>
      </c>
      <c r="Y387" s="22" cm="1">
        <f t="array" ref="Y387">_FV(A387,"Volume average",TRUE)</f>
        <v>4861440</v>
      </c>
      <c r="Z387" s="22" cm="1">
        <f t="array" ref="Z387">_FV(A387,"Shares outstanding",TRUE)</f>
        <v>769605800</v>
      </c>
    </row>
    <row r="388" spans="1:26" x14ac:dyDescent="0.25">
      <c r="A388" s="3" t="e" vm="404">
        <v>#VALUE!</v>
      </c>
      <c r="B388" t="str" cm="1">
        <f t="array" ref="B388">_FV(A388,"Official name",TRUE)</f>
        <v>PRINCIPAL FINANCIAL GROUP, INC.</v>
      </c>
      <c r="C388" t="str" cm="1">
        <f t="array" ref="C388">"$"&amp;_FV(A388,"Ticker symbol",TRUE)</f>
        <v>$PFG</v>
      </c>
      <c r="D388" s="1" t="str" cm="1">
        <f t="array" ref="D388">_FV(A388,"Exchange abbreviation",TRUE)</f>
        <v>XNAS</v>
      </c>
      <c r="E388" s="1" t="str" cm="1">
        <f t="array" ref="E388">_FV(A388,"Industry")</f>
        <v>Insurance</v>
      </c>
      <c r="F388" s="1" t="str" cm="1">
        <f t="array" ref="F388">_FV(A388,"Headquarters")</f>
        <v>711 High St, DES MOINES, IA, 50392-0001 US</v>
      </c>
      <c r="G388" s="6" cm="1">
        <f t="array" ref="G388">_FV(A388,"Price")</f>
        <v>65.16</v>
      </c>
      <c r="H388" s="6" cm="1">
        <f t="array" ref="H388">_FV(A388,"Price (Extended hours)",TRUE)</f>
        <v>64.930000000000007</v>
      </c>
      <c r="I388" s="6" cm="1">
        <f t="array" ref="I388">_FV(A388,"Change")</f>
        <v>-0.57999999999999996</v>
      </c>
      <c r="J388" s="15" cm="1">
        <f t="array" ref="J388">_FV(A388,"Change (%)",TRUE)</f>
        <v>-8.8229999999999992E-3</v>
      </c>
      <c r="K388" s="6" cm="1">
        <f t="array" ref="K388">_FV(A388,"Change (Extended hours)",TRUE)</f>
        <v>-0.23</v>
      </c>
      <c r="L388" s="5" cm="1">
        <f t="array" ref="L388">_FV(A388,"Change % (Extended hours)",TRUE)</f>
        <v>-3.5299999999999997E-3</v>
      </c>
      <c r="M388" s="6" cm="1">
        <f t="array" ref="M388">_FV(A388,"Open")</f>
        <v>65.3</v>
      </c>
      <c r="N388" s="6" cm="1">
        <f t="array" ref="N388">_FV(A388,"Previous close",TRUE)</f>
        <v>65.739999999999995</v>
      </c>
      <c r="O388" s="6" cm="1">
        <f t="array" ref="O388">_FV(A388,"Low")</f>
        <v>64.66</v>
      </c>
      <c r="P388" s="6">
        <f t="shared" si="10"/>
        <v>65.515000000000001</v>
      </c>
      <c r="Q388" s="6" cm="1">
        <f t="array" ref="Q388">_FV(A388,"High")</f>
        <v>66.37</v>
      </c>
      <c r="R388" s="6" cm="1">
        <f t="array" ref="R388">_FV(A388,"52 week low",TRUE)</f>
        <v>37.03</v>
      </c>
      <c r="S388" s="6">
        <f t="shared" si="11"/>
        <v>52.715000000000003</v>
      </c>
      <c r="T388" s="6" cm="1">
        <f t="array" ref="T388">_FV(A388,"52 week high",TRUE)</f>
        <v>68.400000000000006</v>
      </c>
      <c r="U388" s="1" cm="1">
        <f t="array" ref="U388">_FV(A388,"P/E",TRUE)</f>
        <v>11.4406</v>
      </c>
      <c r="V388" s="7" cm="1">
        <f t="array" ref="V388">_FV(A388,"Beta")</f>
        <v>1.635</v>
      </c>
      <c r="W388" s="6" cm="1">
        <f t="array" ref="W388">_FV(A388,"Market cap",TRUE)</f>
        <v>17488560000</v>
      </c>
      <c r="X388" s="22" cm="1">
        <f t="array" ref="X388">_FV(A388,"Volume")</f>
        <v>2344242</v>
      </c>
      <c r="Y388" s="22" cm="1">
        <f t="array" ref="Y388">_FV(A388,"Volume average",TRUE)</f>
        <v>882690</v>
      </c>
      <c r="Z388" s="22" cm="1">
        <f t="array" ref="Z388">_FV(A388,"Shares outstanding",TRUE)</f>
        <v>268394100</v>
      </c>
    </row>
    <row r="389" spans="1:26" x14ac:dyDescent="0.25">
      <c r="A389" s="3" t="e" vm="405">
        <v>#VALUE!</v>
      </c>
      <c r="B389" t="str" cm="1">
        <f t="array" ref="B389">_FV(A389,"Official name",TRUE)</f>
        <v>THE PROCTER &amp; GAMBLE COMPANY</v>
      </c>
      <c r="C389" t="str" cm="1">
        <f t="array" ref="C389">"$"&amp;_FV(A389,"Ticker symbol",TRUE)</f>
        <v>$PG</v>
      </c>
      <c r="D389" s="1" t="str" cm="1">
        <f t="array" ref="D389">_FV(A389,"Exchange abbreviation",TRUE)</f>
        <v>XNYS</v>
      </c>
      <c r="E389" s="1" t="str" cm="1">
        <f t="array" ref="E389">_FV(A389,"Industry")</f>
        <v>Personal &amp; Household Products &amp; Services</v>
      </c>
      <c r="F389" s="1" t="str" cm="1">
        <f t="array" ref="F389">_FV(A389,"Headquarters")</f>
        <v>1 Procter and Gamble Plz, CINCINNATI, OH, 45202-3315 US</v>
      </c>
      <c r="G389" s="6" cm="1">
        <f t="array" ref="G389">_FV(A389,"Price")</f>
        <v>144.34</v>
      </c>
      <c r="H389" s="6" cm="1">
        <f t="array" ref="H389">_FV(A389,"Price (Extended hours)",TRUE)</f>
        <v>144.02000000000001</v>
      </c>
      <c r="I389" s="6" cm="1">
        <f t="array" ref="I389">_FV(A389,"Change")</f>
        <v>0.23</v>
      </c>
      <c r="J389" s="15" cm="1">
        <f t="array" ref="J389">_FV(A389,"Change (%)",TRUE)</f>
        <v>1.596E-3</v>
      </c>
      <c r="K389" s="6" cm="1">
        <f t="array" ref="K389">_FV(A389,"Change (Extended hours)",TRUE)</f>
        <v>-0.32</v>
      </c>
      <c r="L389" s="5" cm="1">
        <f t="array" ref="L389">_FV(A389,"Change % (Extended hours)",TRUE)</f>
        <v>-2.2170000000000002E-3</v>
      </c>
      <c r="M389" s="6" cm="1">
        <f t="array" ref="M389">_FV(A389,"Open")</f>
        <v>144.37</v>
      </c>
      <c r="N389" s="6" cm="1">
        <f t="array" ref="N389">_FV(A389,"Previous close",TRUE)</f>
        <v>144.11000000000001</v>
      </c>
      <c r="O389" s="6" cm="1">
        <f t="array" ref="O389">_FV(A389,"Low")</f>
        <v>144.22999999999999</v>
      </c>
      <c r="P389" s="6">
        <f t="shared" si="10"/>
        <v>145.255</v>
      </c>
      <c r="Q389" s="6" cm="1">
        <f t="array" ref="Q389">_FV(A389,"High")</f>
        <v>146.28</v>
      </c>
      <c r="R389" s="6" cm="1">
        <f t="array" ref="R389">_FV(A389,"52 week low",TRUE)</f>
        <v>121.54</v>
      </c>
      <c r="S389" s="6">
        <f t="shared" si="11"/>
        <v>134.38499999999999</v>
      </c>
      <c r="T389" s="6" cm="1">
        <f t="array" ref="T389">_FV(A389,"52 week high",TRUE)</f>
        <v>147.22999999999999</v>
      </c>
      <c r="U389" s="1" cm="1">
        <f t="array" ref="U389">_FV(A389,"P/E",TRUE)</f>
        <v>26.229199999999999</v>
      </c>
      <c r="V389" s="7" cm="1">
        <f t="array" ref="V389">_FV(A389,"Beta")</f>
        <v>0.4209</v>
      </c>
      <c r="W389" s="6" cm="1">
        <f t="array" ref="W389">_FV(A389,"Market cap",TRUE)</f>
        <v>350503100000</v>
      </c>
      <c r="X389" s="22" cm="1">
        <f t="array" ref="X389">_FV(A389,"Volume")</f>
        <v>18738769</v>
      </c>
      <c r="Y389" s="22" cm="1">
        <f t="array" ref="Y389">_FV(A389,"Volume average",TRUE)</f>
        <v>5934841</v>
      </c>
      <c r="Z389" s="22" cm="1">
        <f t="array" ref="Z389">_FV(A389,"Shares outstanding",TRUE)</f>
        <v>2428316000</v>
      </c>
    </row>
    <row r="390" spans="1:26" x14ac:dyDescent="0.25">
      <c r="A390" s="3" t="e" vm="406">
        <v>#VALUE!</v>
      </c>
      <c r="B390" t="str" cm="1">
        <f t="array" ref="B390">_FV(A390,"Official name",TRUE)</f>
        <v>THE PROGRESSIVE CORPORATION</v>
      </c>
      <c r="C390" t="str" cm="1">
        <f t="array" ref="C390">"$"&amp;_FV(A390,"Ticker symbol",TRUE)</f>
        <v>$PGR</v>
      </c>
      <c r="D390" s="1" t="str" cm="1">
        <f t="array" ref="D390">_FV(A390,"Exchange abbreviation",TRUE)</f>
        <v>XNYS</v>
      </c>
      <c r="E390" s="1" t="str" cm="1">
        <f t="array" ref="E390">_FV(A390,"Industry")</f>
        <v>Insurance</v>
      </c>
      <c r="F390" s="1" t="str" cm="1">
        <f t="array" ref="F390">_FV(A390,"Headquarters")</f>
        <v>6300 Wilson Mills Rd, MAYFIELD VILLAGE, OH, 44143-2109 US</v>
      </c>
      <c r="G390" s="6" cm="1">
        <f t="array" ref="G390">_FV(A390,"Price")</f>
        <v>92.61</v>
      </c>
      <c r="H390" s="6" cm="1">
        <f t="array" ref="H390">_FV(A390,"Price (Extended hours)",TRUE)</f>
        <v>92.619799999999998</v>
      </c>
      <c r="I390" s="6" cm="1">
        <f t="array" ref="I390">_FV(A390,"Change")</f>
        <v>-0.38</v>
      </c>
      <c r="J390" s="15" cm="1">
        <f t="array" ref="J390">_FV(A390,"Change (%)",TRUE)</f>
        <v>-4.0860000000000002E-3</v>
      </c>
      <c r="K390" s="6" cm="1">
        <f t="array" ref="K390">_FV(A390,"Change (Extended hours)",TRUE)</f>
        <v>9.7999999999999997E-3</v>
      </c>
      <c r="L390" s="5" cm="1">
        <f t="array" ref="L390">_FV(A390,"Change % (Extended hours)",TRUE)</f>
        <v>1.0580000000000001E-4</v>
      </c>
      <c r="M390" s="6" cm="1">
        <f t="array" ref="M390">_FV(A390,"Open")</f>
        <v>92.67</v>
      </c>
      <c r="N390" s="6" cm="1">
        <f t="array" ref="N390">_FV(A390,"Previous close",TRUE)</f>
        <v>92.99</v>
      </c>
      <c r="O390" s="6" cm="1">
        <f t="array" ref="O390">_FV(A390,"Low")</f>
        <v>92.171000000000006</v>
      </c>
      <c r="P390" s="6">
        <f t="shared" ref="P390:P453" si="12">AVERAGE(O390,Q390)</f>
        <v>92.5655</v>
      </c>
      <c r="Q390" s="6" cm="1">
        <f t="array" ref="Q390">_FV(A390,"High")</f>
        <v>92.96</v>
      </c>
      <c r="R390" s="6" cm="1">
        <f t="array" ref="R390">_FV(A390,"52 week low",TRUE)</f>
        <v>84.89</v>
      </c>
      <c r="S390" s="6">
        <f t="shared" ref="S390:S453" si="13">AVERAGE(R390,T390)</f>
        <v>96.237499999999997</v>
      </c>
      <c r="T390" s="6" cm="1">
        <f t="array" ref="T390">_FV(A390,"52 week high",TRUE)</f>
        <v>107.58499999999999</v>
      </c>
      <c r="U390" s="1" cm="1">
        <f t="array" ref="U390">_FV(A390,"P/E",TRUE)</f>
        <v>10.004799999999999</v>
      </c>
      <c r="V390" s="7" cm="1">
        <f t="array" ref="V390">_FV(A390,"Beta")</f>
        <v>0.47239999999999999</v>
      </c>
      <c r="W390" s="6" cm="1">
        <f t="array" ref="W390">_FV(A390,"Market cap",TRUE)</f>
        <v>54192070000</v>
      </c>
      <c r="X390" s="22" cm="1">
        <f t="array" ref="X390">_FV(A390,"Volume")</f>
        <v>4029654</v>
      </c>
      <c r="Y390" s="22" cm="1">
        <f t="array" ref="Y390">_FV(A390,"Volume average",TRUE)</f>
        <v>2299770</v>
      </c>
      <c r="Z390" s="22" cm="1">
        <f t="array" ref="Z390">_FV(A390,"Shares outstanding",TRUE)</f>
        <v>585164300</v>
      </c>
    </row>
    <row r="391" spans="1:26" x14ac:dyDescent="0.25">
      <c r="A391" s="3" t="e" vm="407">
        <v>#VALUE!</v>
      </c>
      <c r="B391" t="str" cm="1">
        <f t="array" ref="B391">_FV(A391,"Official name",TRUE)</f>
        <v>PROLOGIS, INC.</v>
      </c>
      <c r="C391" t="str" cm="1">
        <f t="array" ref="C391">"$"&amp;_FV(A391,"Ticker symbol",TRUE)</f>
        <v>$PLD</v>
      </c>
      <c r="D391" s="1" t="str" cm="1">
        <f t="array" ref="D391">_FV(A391,"Exchange abbreviation",TRUE)</f>
        <v>XNYS</v>
      </c>
      <c r="E391" s="1" t="str" cm="1">
        <f t="array" ref="E391">_FV(A391,"Industry")</f>
        <v>Residential &amp; Commercial REIT</v>
      </c>
      <c r="F391" s="1" t="str" cm="1">
        <f t="array" ref="F391">_FV(A391,"Headquarters")</f>
        <v>PIER 1 BAY 1, SAN FRANCISCO, CA, 94111 US</v>
      </c>
      <c r="G391" s="6" cm="1">
        <f t="array" ref="G391">_FV(A391,"Price")</f>
        <v>130.11000000000001</v>
      </c>
      <c r="H391" s="6" cm="1">
        <f t="array" ref="H391">_FV(A391,"Price (Extended hours)",TRUE)</f>
        <v>130.19999999999999</v>
      </c>
      <c r="I391" s="6" cm="1">
        <f t="array" ref="I391">_FV(A391,"Change")</f>
        <v>-2.4700000000000002</v>
      </c>
      <c r="J391" s="15" cm="1">
        <f t="array" ref="J391">_FV(A391,"Change (%)",TRUE)</f>
        <v>-1.8630000000000001E-2</v>
      </c>
      <c r="K391" s="6" cm="1">
        <f t="array" ref="K391">_FV(A391,"Change (Extended hours)",TRUE)</f>
        <v>0.09</v>
      </c>
      <c r="L391" s="5" cm="1">
        <f t="array" ref="L391">_FV(A391,"Change % (Extended hours)",TRUE)</f>
        <v>6.9169999999999995E-4</v>
      </c>
      <c r="M391" s="6" cm="1">
        <f t="array" ref="M391">_FV(A391,"Open")</f>
        <v>131.37</v>
      </c>
      <c r="N391" s="6" cm="1">
        <f t="array" ref="N391">_FV(A391,"Previous close",TRUE)</f>
        <v>132.58000000000001</v>
      </c>
      <c r="O391" s="6" cm="1">
        <f t="array" ref="O391">_FV(A391,"Low")</f>
        <v>129.77000000000001</v>
      </c>
      <c r="P391" s="6">
        <f t="shared" si="12"/>
        <v>130.95499999999998</v>
      </c>
      <c r="Q391" s="6" cm="1">
        <f t="array" ref="Q391">_FV(A391,"High")</f>
        <v>132.13999999999999</v>
      </c>
      <c r="R391" s="6" cm="1">
        <f t="array" ref="R391">_FV(A391,"52 week low",TRUE)</f>
        <v>93.08</v>
      </c>
      <c r="S391" s="6">
        <f t="shared" si="13"/>
        <v>116.34</v>
      </c>
      <c r="T391" s="6" cm="1">
        <f t="array" ref="T391">_FV(A391,"52 week high",TRUE)</f>
        <v>139.6</v>
      </c>
      <c r="U391" s="1" cm="1">
        <f t="array" ref="U391">_FV(A391,"P/E",TRUE)</f>
        <v>63.888100000000001</v>
      </c>
      <c r="V391" s="7" cm="1">
        <f t="array" ref="V391">_FV(A391,"Beta")</f>
        <v>0.74770000000000003</v>
      </c>
      <c r="W391" s="6" cm="1">
        <f t="array" ref="W391">_FV(A391,"Market cap",TRUE)</f>
        <v>96183950000</v>
      </c>
      <c r="X391" s="22" cm="1">
        <f t="array" ref="X391">_FV(A391,"Volume")</f>
        <v>8746513</v>
      </c>
      <c r="Y391" s="22" cm="1">
        <f t="array" ref="Y391">_FV(A391,"Volume average",TRUE)</f>
        <v>2221655</v>
      </c>
      <c r="Z391" s="22" cm="1">
        <f t="array" ref="Z391">_FV(A391,"Shares outstanding",TRUE)</f>
        <v>739251000</v>
      </c>
    </row>
    <row r="392" spans="1:26" x14ac:dyDescent="0.25">
      <c r="A392" s="3" t="e" vm="408">
        <v>#VALUE!</v>
      </c>
      <c r="B392" t="str" cm="1">
        <f t="array" ref="B392">_FV(A392,"Official name",TRUE)</f>
        <v>PRUDENTIAL FINANCIAL, INC.</v>
      </c>
      <c r="C392" t="str" cm="1">
        <f t="array" ref="C392">"$"&amp;_FV(A392,"Ticker symbol",TRUE)</f>
        <v>$PRU</v>
      </c>
      <c r="D392" s="1" t="str" cm="1">
        <f t="array" ref="D392">_FV(A392,"Exchange abbreviation",TRUE)</f>
        <v>XNYS</v>
      </c>
      <c r="E392" s="1" t="str" cm="1">
        <f t="array" ref="E392">_FV(A392,"Industry")</f>
        <v>Insurance</v>
      </c>
      <c r="F392" s="1" t="str" cm="1">
        <f t="array" ref="F392">_FV(A392,"Headquarters")</f>
        <v>751 BROAD ST, NEWARK, NJ, 07102-3714 US</v>
      </c>
      <c r="G392" s="6" cm="1">
        <f t="array" ref="G392">_FV(A392,"Price")</f>
        <v>103.14</v>
      </c>
      <c r="H392" s="6" cm="1">
        <f t="array" ref="H392">_FV(A392,"Price (Extended hours)",TRUE)</f>
        <v>102.85</v>
      </c>
      <c r="I392" s="6" cm="1">
        <f t="array" ref="I392">_FV(A392,"Change")</f>
        <v>-0.47</v>
      </c>
      <c r="J392" s="15" cm="1">
        <f t="array" ref="J392">_FV(A392,"Change (%)",TRUE)</f>
        <v>-4.5360000000000001E-3</v>
      </c>
      <c r="K392" s="6" cm="1">
        <f t="array" ref="K392">_FV(A392,"Change (Extended hours)",TRUE)</f>
        <v>-0.28999999999999998</v>
      </c>
      <c r="L392" s="5" cm="1">
        <f t="array" ref="L392">_FV(A392,"Change % (Extended hours)",TRUE)</f>
        <v>-2.8120000000000003E-3</v>
      </c>
      <c r="M392" s="6" cm="1">
        <f t="array" ref="M392">_FV(A392,"Open")</f>
        <v>103.07</v>
      </c>
      <c r="N392" s="6" cm="1">
        <f t="array" ref="N392">_FV(A392,"Previous close",TRUE)</f>
        <v>103.61</v>
      </c>
      <c r="O392" s="6" cm="1">
        <f t="array" ref="O392">_FV(A392,"Low")</f>
        <v>102.77</v>
      </c>
      <c r="P392" s="6">
        <f t="shared" si="12"/>
        <v>103.79499999999999</v>
      </c>
      <c r="Q392" s="6" cm="1">
        <f t="array" ref="Q392">_FV(A392,"High")</f>
        <v>104.82</v>
      </c>
      <c r="R392" s="6" cm="1">
        <f t="array" ref="R392">_FV(A392,"52 week low",TRUE)</f>
        <v>60.16</v>
      </c>
      <c r="S392" s="6">
        <f t="shared" si="13"/>
        <v>84.664999999999992</v>
      </c>
      <c r="T392" s="6" cm="1">
        <f t="array" ref="T392">_FV(A392,"52 week high",TRUE)</f>
        <v>109.17</v>
      </c>
      <c r="U392" s="1" cm="1">
        <f t="array" ref="U392">_FV(A392,"P/E",TRUE)</f>
        <v>5.7145999999999999</v>
      </c>
      <c r="V392" s="7" cm="1">
        <f t="array" ref="V392">_FV(A392,"Beta")</f>
        <v>1.6883999999999999</v>
      </c>
      <c r="W392" s="6" cm="1">
        <f t="array" ref="W392">_FV(A392,"Market cap",TRUE)</f>
        <v>39812040000</v>
      </c>
      <c r="X392" s="22" cm="1">
        <f t="array" ref="X392">_FV(A392,"Volume")</f>
        <v>4747628</v>
      </c>
      <c r="Y392" s="22" cm="1">
        <f t="array" ref="Y392">_FV(A392,"Volume average",TRUE)</f>
        <v>1641182</v>
      </c>
      <c r="Z392" s="22" cm="1">
        <f t="array" ref="Z392">_FV(A392,"Shares outstanding",TRUE)</f>
        <v>386000000</v>
      </c>
    </row>
    <row r="393" spans="1:26" x14ac:dyDescent="0.25">
      <c r="A393" s="3" t="e" vm="409">
        <v>#VALUE!</v>
      </c>
      <c r="B393" t="str" cm="1">
        <f t="array" ref="B393">_FV(A393,"Official name",TRUE)</f>
        <v>PUBLIC SERVICE ENTERPRISE GROUP INCORPORATED</v>
      </c>
      <c r="C393" t="str" cm="1">
        <f t="array" ref="C393">"$"&amp;_FV(A393,"Ticker symbol",TRUE)</f>
        <v>$PEG</v>
      </c>
      <c r="D393" s="1" t="str" cm="1">
        <f t="array" ref="D393">_FV(A393,"Exchange abbreviation",TRUE)</f>
        <v>XNYS</v>
      </c>
      <c r="E393" s="1" t="str" cm="1">
        <f t="array" ref="E393">_FV(A393,"Industry")</f>
        <v>Multiline Utilities</v>
      </c>
      <c r="F393" s="1" t="str" cm="1">
        <f t="array" ref="F393">_FV(A393,"Headquarters")</f>
        <v>Corporate Accounting Services, 80 Park Plaza, 9Th Floor, NEWARK, NJ, 07102-4194 US</v>
      </c>
      <c r="G393" s="6" cm="1">
        <f t="array" ref="G393">_FV(A393,"Price")</f>
        <v>61.91</v>
      </c>
      <c r="H393" s="6" cm="1">
        <f t="array" ref="H393">_FV(A393,"Price (Extended hours)",TRUE)</f>
        <v>61.92</v>
      </c>
      <c r="I393" s="6" cm="1">
        <f t="array" ref="I393">_FV(A393,"Change")</f>
        <v>-0.7</v>
      </c>
      <c r="J393" s="15" cm="1">
        <f t="array" ref="J393">_FV(A393,"Change (%)",TRUE)</f>
        <v>-1.1180000000000001E-2</v>
      </c>
      <c r="K393" s="6" cm="1">
        <f t="array" ref="K393">_FV(A393,"Change (Extended hours)",TRUE)</f>
        <v>0.01</v>
      </c>
      <c r="L393" s="5" cm="1">
        <f t="array" ref="L393">_FV(A393,"Change % (Extended hours)",TRUE)</f>
        <v>1.6150000000000002E-4</v>
      </c>
      <c r="M393" s="6" cm="1">
        <f t="array" ref="M393">_FV(A393,"Open")</f>
        <v>62.95</v>
      </c>
      <c r="N393" s="6" cm="1">
        <f t="array" ref="N393">_FV(A393,"Previous close",TRUE)</f>
        <v>62.61</v>
      </c>
      <c r="O393" s="6" cm="1">
        <f t="array" ref="O393">_FV(A393,"Low")</f>
        <v>61.88</v>
      </c>
      <c r="P393" s="6">
        <f t="shared" si="12"/>
        <v>62.674999999999997</v>
      </c>
      <c r="Q393" s="6" cm="1">
        <f t="array" ref="Q393">_FV(A393,"High")</f>
        <v>63.47</v>
      </c>
      <c r="R393" s="6" cm="1">
        <f t="array" ref="R393">_FV(A393,"52 week low",TRUE)</f>
        <v>50.32</v>
      </c>
      <c r="S393" s="6">
        <f t="shared" si="13"/>
        <v>57.825000000000003</v>
      </c>
      <c r="T393" s="6" cm="1">
        <f t="array" ref="T393">_FV(A393,"52 week high",TRUE)</f>
        <v>65.33</v>
      </c>
      <c r="U393" s="1" cm="1">
        <f t="array" ref="U393">_FV(A393,"P/E",TRUE)</f>
        <v>21.507000000000001</v>
      </c>
      <c r="V393" s="7" cm="1">
        <f t="array" ref="V393">_FV(A393,"Beta")</f>
        <v>0.56520000000000004</v>
      </c>
      <c r="W393" s="6" cm="1">
        <f t="array" ref="W393">_FV(A393,"Market cap",TRUE)</f>
        <v>31300280000</v>
      </c>
      <c r="X393" s="22" cm="1">
        <f t="array" ref="X393">_FV(A393,"Volume")</f>
        <v>4899908</v>
      </c>
      <c r="Y393" s="22" cm="1">
        <f t="array" ref="Y393">_FV(A393,"Volume average",TRUE)</f>
        <v>2092558</v>
      </c>
      <c r="Z393" s="22" cm="1">
        <f t="array" ref="Z393">_FV(A393,"Shares outstanding",TRUE)</f>
        <v>505577100</v>
      </c>
    </row>
    <row r="394" spans="1:26" x14ac:dyDescent="0.25">
      <c r="A394" s="3" t="e" vm="410">
        <v>#VALUE!</v>
      </c>
      <c r="B394" t="str" cm="1">
        <f t="array" ref="B394">_FV(A394,"Official name",TRUE)</f>
        <v>PUBLIC STORAGE</v>
      </c>
      <c r="C394" t="str" cm="1">
        <f t="array" ref="C394">"$"&amp;_FV(A394,"Ticker symbol",TRUE)</f>
        <v>$PSA</v>
      </c>
      <c r="D394" s="1" t="str" cm="1">
        <f t="array" ref="D394">_FV(A394,"Exchange abbreviation",TRUE)</f>
        <v>XNYS</v>
      </c>
      <c r="E394" s="1" t="str" cm="1">
        <f t="array" ref="E394">_FV(A394,"Industry")</f>
        <v>Residential &amp; Commercial REIT</v>
      </c>
      <c r="F394" s="1" t="str" cm="1">
        <f t="array" ref="F394">_FV(A394,"Headquarters")</f>
        <v>701 Western Ave, GLENDALE, CA, 91201-2349 US</v>
      </c>
      <c r="G394" s="6" cm="1">
        <f t="array" ref="G394">_FV(A394,"Price")</f>
        <v>311.04000000000002</v>
      </c>
      <c r="H394" s="6" cm="1">
        <f t="array" ref="H394">_FV(A394,"Price (Extended hours)",TRUE)</f>
        <v>311.05</v>
      </c>
      <c r="I394" s="6" cm="1">
        <f t="array" ref="I394">_FV(A394,"Change")</f>
        <v>-6.35</v>
      </c>
      <c r="J394" s="15" cm="1">
        <f t="array" ref="J394">_FV(A394,"Change (%)",TRUE)</f>
        <v>-2.0007E-2</v>
      </c>
      <c r="K394" s="6" cm="1">
        <f t="array" ref="K394">_FV(A394,"Change (Extended hours)",TRUE)</f>
        <v>0.01</v>
      </c>
      <c r="L394" s="5" cm="1">
        <f t="array" ref="L394">_FV(A394,"Change % (Extended hours)",TRUE)</f>
        <v>3.2150000000000002E-5</v>
      </c>
      <c r="M394" s="6" cm="1">
        <f t="array" ref="M394">_FV(A394,"Open")</f>
        <v>315.06</v>
      </c>
      <c r="N394" s="6" cm="1">
        <f t="array" ref="N394">_FV(A394,"Previous close",TRUE)</f>
        <v>317.39</v>
      </c>
      <c r="O394" s="6" cm="1">
        <f t="array" ref="O394">_FV(A394,"Low")</f>
        <v>310.25</v>
      </c>
      <c r="P394" s="6">
        <f t="shared" si="12"/>
        <v>314.16999999999996</v>
      </c>
      <c r="Q394" s="6" cm="1">
        <f t="array" ref="Q394">_FV(A394,"High")</f>
        <v>318.08999999999997</v>
      </c>
      <c r="R394" s="6" cm="1">
        <f t="array" ref="R394">_FV(A394,"52 week low",TRUE)</f>
        <v>212.22</v>
      </c>
      <c r="S394" s="6">
        <f t="shared" si="13"/>
        <v>272.58499999999998</v>
      </c>
      <c r="T394" s="6" cm="1">
        <f t="array" ref="T394">_FV(A394,"52 week high",TRUE)</f>
        <v>332.95</v>
      </c>
      <c r="U394" s="1" cm="1">
        <f t="array" ref="U394">_FV(A394,"P/E",TRUE)</f>
        <v>43.6678</v>
      </c>
      <c r="V394" s="7" cm="1">
        <f t="array" ref="V394">_FV(A394,"Beta")</f>
        <v>0.1313</v>
      </c>
      <c r="W394" s="6" cm="1">
        <f t="array" ref="W394">_FV(A394,"Market cap",TRUE)</f>
        <v>54502990000</v>
      </c>
      <c r="X394" s="22" cm="1">
        <f t="array" ref="X394">_FV(A394,"Volume")</f>
        <v>1409009</v>
      </c>
      <c r="Y394" s="22" cm="1">
        <f t="array" ref="Y394">_FV(A394,"Volume average",TRUE)</f>
        <v>613392</v>
      </c>
      <c r="Z394" s="22" cm="1">
        <f t="array" ref="Z394">_FV(A394,"Shares outstanding",TRUE)</f>
        <v>175228200</v>
      </c>
    </row>
    <row r="395" spans="1:26" x14ac:dyDescent="0.25">
      <c r="A395" s="3" t="e" vm="411">
        <v>#VALUE!</v>
      </c>
      <c r="B395" t="str" cm="1">
        <f t="array" ref="B395">_FV(A395,"Official name",TRUE)</f>
        <v>PULTEGROUP, INC.</v>
      </c>
      <c r="C395" t="str" cm="1">
        <f t="array" ref="C395">"$"&amp;_FV(A395,"Ticker symbol",TRUE)</f>
        <v>$PHM</v>
      </c>
      <c r="D395" s="1" t="str" cm="1">
        <f t="array" ref="D395">_FV(A395,"Exchange abbreviation",TRUE)</f>
        <v>XNYS</v>
      </c>
      <c r="E395" s="1" t="str" cm="1">
        <f t="array" ref="E395">_FV(A395,"Industry")</f>
        <v>Homebuilding &amp; Construction Supplies</v>
      </c>
      <c r="F395" s="1" t="str" cm="1">
        <f t="array" ref="F395">_FV(A395,"Headquarters")</f>
        <v>3350 PEACHTREE ROAD NORTHEAST, SUITE 150, ATLANTA, GA, 30326 US</v>
      </c>
      <c r="G395" s="6" cm="1">
        <f t="array" ref="G395">_FV(A395,"Price")</f>
        <v>48.64</v>
      </c>
      <c r="H395" s="6" cm="1">
        <f t="array" ref="H395">_FV(A395,"Price (Extended hours)",TRUE)</f>
        <v>48.69</v>
      </c>
      <c r="I395" s="6" cm="1">
        <f t="array" ref="I395">_FV(A395,"Change")</f>
        <v>0.56000000000000005</v>
      </c>
      <c r="J395" s="15" cm="1">
        <f t="array" ref="J395">_FV(A395,"Change (%)",TRUE)</f>
        <v>1.1647000000000001E-2</v>
      </c>
      <c r="K395" s="6" cm="1">
        <f t="array" ref="K395">_FV(A395,"Change (Extended hours)",TRUE)</f>
        <v>0.05</v>
      </c>
      <c r="L395" s="5" cm="1">
        <f t="array" ref="L395">_FV(A395,"Change % (Extended hours)",TRUE)</f>
        <v>1.0280000000000001E-3</v>
      </c>
      <c r="M395" s="6" cm="1">
        <f t="array" ref="M395">_FV(A395,"Open")</f>
        <v>47.78</v>
      </c>
      <c r="N395" s="6" cm="1">
        <f t="array" ref="N395">_FV(A395,"Previous close",TRUE)</f>
        <v>48.08</v>
      </c>
      <c r="O395" s="6" cm="1">
        <f t="array" ref="O395">_FV(A395,"Low")</f>
        <v>47.7</v>
      </c>
      <c r="P395" s="6">
        <f t="shared" si="12"/>
        <v>48.305</v>
      </c>
      <c r="Q395" s="6" cm="1">
        <f t="array" ref="Q395">_FV(A395,"High")</f>
        <v>48.91</v>
      </c>
      <c r="R395" s="6" cm="1">
        <f t="array" ref="R395">_FV(A395,"52 week low",TRUE)</f>
        <v>39.92</v>
      </c>
      <c r="S395" s="6">
        <f t="shared" si="13"/>
        <v>51.912500000000001</v>
      </c>
      <c r="T395" s="6" cm="1">
        <f t="array" ref="T395">_FV(A395,"52 week high",TRUE)</f>
        <v>63.905000000000001</v>
      </c>
      <c r="U395" s="1" cm="1">
        <f t="array" ref="U395">_FV(A395,"P/E",TRUE)</f>
        <v>7.7571000000000003</v>
      </c>
      <c r="V395" s="7" cm="1">
        <f t="array" ref="V395">_FV(A395,"Beta")</f>
        <v>1.4437</v>
      </c>
      <c r="W395" s="6" cm="1">
        <f t="array" ref="W395">_FV(A395,"Market cap",TRUE)</f>
        <v>12623260000</v>
      </c>
      <c r="X395" s="22" cm="1">
        <f t="array" ref="X395">_FV(A395,"Volume")</f>
        <v>4720616</v>
      </c>
      <c r="Y395" s="22" cm="1">
        <f t="array" ref="Y395">_FV(A395,"Volume average",TRUE)</f>
        <v>2356407</v>
      </c>
      <c r="Z395" s="22" cm="1">
        <f t="array" ref="Z395">_FV(A395,"Shares outstanding",TRUE)</f>
        <v>259524300</v>
      </c>
    </row>
    <row r="396" spans="1:26" x14ac:dyDescent="0.25">
      <c r="A396" s="3" t="e" vm="412">
        <v>#VALUE!</v>
      </c>
      <c r="B396" t="str" cm="1">
        <f t="array" ref="B396">_FV(A396,"Official name",TRUE)</f>
        <v>PVH CORP.</v>
      </c>
      <c r="C396" t="str" cm="1">
        <f t="array" ref="C396">"$"&amp;_FV(A396,"Ticker symbol",TRUE)</f>
        <v>$PVH</v>
      </c>
      <c r="D396" s="1" t="str" cm="1">
        <f t="array" ref="D396">_FV(A396,"Exchange abbreviation",TRUE)</f>
        <v>XNYS</v>
      </c>
      <c r="E396" s="1" t="str" cm="1">
        <f t="array" ref="E396">_FV(A396,"Industry")</f>
        <v>Textiles &amp; Apparel</v>
      </c>
      <c r="F396" s="1" t="str" cm="1">
        <f t="array" ref="F396">_FV(A396,"Headquarters")</f>
        <v>200 Madison Ave, NEW YORK, NY, 10016-3903 US</v>
      </c>
      <c r="G396" s="6" cm="1">
        <f t="array" ref="G396">_FV(A396,"Price")</f>
        <v>109.98</v>
      </c>
      <c r="H396" s="6" cm="1">
        <f t="array" ref="H396">_FV(A396,"Price (Extended hours)",TRUE)</f>
        <v>109.53</v>
      </c>
      <c r="I396" s="6" cm="1">
        <f t="array" ref="I396">_FV(A396,"Change")</f>
        <v>-0.21</v>
      </c>
      <c r="J396" s="15" cm="1">
        <f t="array" ref="J396">_FV(A396,"Change (%)",TRUE)</f>
        <v>-1.9059999999999999E-3</v>
      </c>
      <c r="K396" s="6" cm="1">
        <f t="array" ref="K396">_FV(A396,"Change (Extended hours)",TRUE)</f>
        <v>-0.45</v>
      </c>
      <c r="L396" s="5" cm="1">
        <f t="array" ref="L396">_FV(A396,"Change % (Extended hours)",TRUE)</f>
        <v>-4.0920000000000002E-3</v>
      </c>
      <c r="M396" s="6" cm="1">
        <f t="array" ref="M396">_FV(A396,"Open")</f>
        <v>109.39</v>
      </c>
      <c r="N396" s="6" cm="1">
        <f t="array" ref="N396">_FV(A396,"Previous close",TRUE)</f>
        <v>110.19</v>
      </c>
      <c r="O396" s="6" cm="1">
        <f t="array" ref="O396">_FV(A396,"Low")</f>
        <v>108.77</v>
      </c>
      <c r="P396" s="6">
        <f t="shared" si="12"/>
        <v>110.285</v>
      </c>
      <c r="Q396" s="6" cm="1">
        <f t="array" ref="Q396">_FV(A396,"High")</f>
        <v>111.8</v>
      </c>
      <c r="R396" s="6" cm="1">
        <f t="array" ref="R396">_FV(A396,"52 week low",TRUE)</f>
        <v>57.35</v>
      </c>
      <c r="S396" s="6">
        <f t="shared" si="13"/>
        <v>89.644999999999996</v>
      </c>
      <c r="T396" s="6" cm="1">
        <f t="array" ref="T396">_FV(A396,"52 week high",TRUE)</f>
        <v>121.94</v>
      </c>
      <c r="U396" s="1" cm="1">
        <f t="array" ref="U396">_FV(A396,"P/E",TRUE)</f>
        <v>27.176300000000001</v>
      </c>
      <c r="V396" s="7" cm="1">
        <f t="array" ref="V396">_FV(A396,"Beta")</f>
        <v>2.3532000000000002</v>
      </c>
      <c r="W396" s="6" cm="1">
        <f t="array" ref="W396">_FV(A396,"Market cap",TRUE)</f>
        <v>7814249000</v>
      </c>
      <c r="X396" s="22" cm="1">
        <f t="array" ref="X396">_FV(A396,"Volume")</f>
        <v>1098887</v>
      </c>
      <c r="Y396" s="22" cm="1">
        <f t="array" ref="Y396">_FV(A396,"Volume average",TRUE)</f>
        <v>1213864</v>
      </c>
      <c r="Z396" s="22" cm="1">
        <f t="array" ref="Z396">_FV(A396,"Shares outstanding",TRUE)</f>
        <v>71051550</v>
      </c>
    </row>
    <row r="397" spans="1:26" x14ac:dyDescent="0.25">
      <c r="A397" s="3" t="e" vm="413">
        <v>#VALUE!</v>
      </c>
      <c r="B397" t="str" cm="1">
        <f t="array" ref="B397">_FV(A397,"Official name",TRUE)</f>
        <v>QORVO, INC.</v>
      </c>
      <c r="C397" t="str" cm="1">
        <f t="array" ref="C397">"$"&amp;_FV(A397,"Ticker symbol",TRUE)</f>
        <v>$QRVO</v>
      </c>
      <c r="D397" s="1" t="str" cm="1">
        <f t="array" ref="D397">_FV(A397,"Exchange abbreviation",TRUE)</f>
        <v>XNAS</v>
      </c>
      <c r="E397" s="1" t="str" cm="1">
        <f t="array" ref="E397">_FV(A397,"Industry")</f>
        <v>Semiconductors &amp; Semiconductor Equipment</v>
      </c>
      <c r="F397" s="1" t="str" cm="1">
        <f t="array" ref="F397">_FV(A397,"Headquarters")</f>
        <v>7628 Thorndike Rd, GREENSBORO, NC, 27409-9421 US</v>
      </c>
      <c r="G397" s="6" cm="1">
        <f t="array" ref="G397">_FV(A397,"Price")</f>
        <v>175.3</v>
      </c>
      <c r="H397" s="6" cm="1">
        <f t="array" ref="H397">_FV(A397,"Price (Extended hours)",TRUE)</f>
        <v>174.01</v>
      </c>
      <c r="I397" s="6" cm="1">
        <f t="array" ref="I397">_FV(A397,"Change")</f>
        <v>-5.01</v>
      </c>
      <c r="J397" s="15" cm="1">
        <f t="array" ref="J397">_FV(A397,"Change (%)",TRUE)</f>
        <v>-2.7785000000000001E-2</v>
      </c>
      <c r="K397" s="6" cm="1">
        <f t="array" ref="K397">_FV(A397,"Change (Extended hours)",TRUE)</f>
        <v>-1.29</v>
      </c>
      <c r="L397" s="5" cm="1">
        <f t="array" ref="L397">_FV(A397,"Change % (Extended hours)",TRUE)</f>
        <v>-7.3590000000000001E-3</v>
      </c>
      <c r="M397" s="6" cm="1">
        <f t="array" ref="M397">_FV(A397,"Open")</f>
        <v>178.07</v>
      </c>
      <c r="N397" s="6" cm="1">
        <f t="array" ref="N397">_FV(A397,"Previous close",TRUE)</f>
        <v>180.31</v>
      </c>
      <c r="O397" s="6" cm="1">
        <f t="array" ref="O397">_FV(A397,"Low")</f>
        <v>172.52</v>
      </c>
      <c r="P397" s="6">
        <f t="shared" si="12"/>
        <v>175.66000000000003</v>
      </c>
      <c r="Q397" s="6" cm="1">
        <f t="array" ref="Q397">_FV(A397,"High")</f>
        <v>178.8</v>
      </c>
      <c r="R397" s="6" cm="1">
        <f t="array" ref="R397">_FV(A397,"52 week low",TRUE)</f>
        <v>123.08</v>
      </c>
      <c r="S397" s="6">
        <f t="shared" si="13"/>
        <v>162.38</v>
      </c>
      <c r="T397" s="6" cm="1">
        <f t="array" ref="T397">_FV(A397,"52 week high",TRUE)</f>
        <v>201.68</v>
      </c>
      <c r="U397" s="1" cm="1">
        <f t="array" ref="U397">_FV(A397,"P/E",TRUE)</f>
        <v>22.494800000000001</v>
      </c>
      <c r="V397" s="7" cm="1">
        <f t="array" ref="V397">_FV(A397,"Beta")</f>
        <v>1.3628</v>
      </c>
      <c r="W397" s="6" cm="1">
        <f t="array" ref="W397">_FV(A397,"Market cap",TRUE)</f>
        <v>19483110000</v>
      </c>
      <c r="X397" s="22" cm="1">
        <f t="array" ref="X397">_FV(A397,"Volume")</f>
        <v>1891000</v>
      </c>
      <c r="Y397" s="22" cm="1">
        <f t="array" ref="Y397">_FV(A397,"Volume average",TRUE)</f>
        <v>758030</v>
      </c>
      <c r="Z397" s="22" cm="1">
        <f t="array" ref="Z397">_FV(A397,"Shares outstanding",TRUE)</f>
        <v>111141500</v>
      </c>
    </row>
    <row r="398" spans="1:26" x14ac:dyDescent="0.25">
      <c r="A398" s="3" t="e" vm="414">
        <v>#VALUE!</v>
      </c>
      <c r="B398" t="str" cm="1">
        <f t="array" ref="B398">_FV(A398,"Official name",TRUE)</f>
        <v>QUANTA SERVICES, INC.</v>
      </c>
      <c r="C398" t="str" cm="1">
        <f t="array" ref="C398">"$"&amp;_FV(A398,"Ticker symbol",TRUE)</f>
        <v>$PWR</v>
      </c>
      <c r="D398" s="1" t="str" cm="1">
        <f t="array" ref="D398">_FV(A398,"Exchange abbreviation",TRUE)</f>
        <v>XNYS</v>
      </c>
      <c r="E398" s="1" t="str" cm="1">
        <f t="array" ref="E398">_FV(A398,"Industry")</f>
        <v>Construction &amp; Engineering</v>
      </c>
      <c r="F398" s="1" t="str" cm="1">
        <f t="array" ref="F398">_FV(A398,"Headquarters")</f>
        <v>2800 Post Oak Blvd Ste 2600, HOUSTON, TX, 77056-6175 US</v>
      </c>
      <c r="G398" s="6" cm="1">
        <f t="array" ref="G398">_FV(A398,"Price")</f>
        <v>118.42</v>
      </c>
      <c r="H398" s="6" cm="1">
        <f t="array" ref="H398">_FV(A398,"Price (Extended hours)",TRUE)</f>
        <v>116.99</v>
      </c>
      <c r="I398" s="6" cm="1">
        <f t="array" ref="I398">_FV(A398,"Change")</f>
        <v>1.55</v>
      </c>
      <c r="J398" s="15" cm="1">
        <f t="array" ref="J398">_FV(A398,"Change (%)",TRUE)</f>
        <v>1.3263E-2</v>
      </c>
      <c r="K398" s="6" cm="1">
        <f t="array" ref="K398">_FV(A398,"Change (Extended hours)",TRUE)</f>
        <v>-1.43</v>
      </c>
      <c r="L398" s="5" cm="1">
        <f t="array" ref="L398">_FV(A398,"Change % (Extended hours)",TRUE)</f>
        <v>-1.2076E-2</v>
      </c>
      <c r="M398" s="6" cm="1">
        <f t="array" ref="M398">_FV(A398,"Open")</f>
        <v>117.53</v>
      </c>
      <c r="N398" s="6" cm="1">
        <f t="array" ref="N398">_FV(A398,"Previous close",TRUE)</f>
        <v>116.87</v>
      </c>
      <c r="O398" s="6" cm="1">
        <f t="array" ref="O398">_FV(A398,"Low")</f>
        <v>116.35</v>
      </c>
      <c r="P398" s="6">
        <f t="shared" si="12"/>
        <v>117.6296</v>
      </c>
      <c r="Q398" s="6" cm="1">
        <f t="array" ref="Q398">_FV(A398,"High")</f>
        <v>118.9092</v>
      </c>
      <c r="R398" s="6" cm="1">
        <f t="array" ref="R398">_FV(A398,"52 week low",TRUE)</f>
        <v>48.53</v>
      </c>
      <c r="S398" s="6">
        <f t="shared" si="13"/>
        <v>84.114200000000011</v>
      </c>
      <c r="T398" s="6" cm="1">
        <f t="array" ref="T398">_FV(A398,"52 week high",TRUE)</f>
        <v>119.69840000000001</v>
      </c>
      <c r="U398" s="1" cm="1">
        <f t="array" ref="U398">_FV(A398,"P/E",TRUE)</f>
        <v>31.385400000000001</v>
      </c>
      <c r="V398" s="7" cm="1">
        <f t="array" ref="V398">_FV(A398,"Beta")</f>
        <v>1.2215</v>
      </c>
      <c r="W398" s="6" cm="1">
        <f t="array" ref="W398">_FV(A398,"Market cap",TRUE)</f>
        <v>16478420000</v>
      </c>
      <c r="X398" s="22" cm="1">
        <f t="array" ref="X398">_FV(A398,"Volume")</f>
        <v>2272332</v>
      </c>
      <c r="Y398" s="22" cm="1">
        <f t="array" ref="Y398">_FV(A398,"Volume average",TRUE)</f>
        <v>1130783</v>
      </c>
      <c r="Z398" s="22" cm="1">
        <f t="array" ref="Z398">_FV(A398,"Shares outstanding",TRUE)</f>
        <v>139152300</v>
      </c>
    </row>
    <row r="399" spans="1:26" x14ac:dyDescent="0.25">
      <c r="A399" s="3" t="e" vm="415">
        <v>#VALUE!</v>
      </c>
      <c r="B399" t="str" cm="1">
        <f t="array" ref="B399">_FV(A399,"Official name",TRUE)</f>
        <v>QUALCOMM INCORPORATED</v>
      </c>
      <c r="C399" t="str" cm="1">
        <f t="array" ref="C399">"$"&amp;_FV(A399,"Ticker symbol",TRUE)</f>
        <v>$QCOM</v>
      </c>
      <c r="D399" s="1" t="str" cm="1">
        <f t="array" ref="D399">_FV(A399,"Exchange abbreviation",TRUE)</f>
        <v>XNAS</v>
      </c>
      <c r="E399" s="1" t="str" cm="1">
        <f t="array" ref="E399">_FV(A399,"Industry")</f>
        <v>Semiconductors &amp; Semiconductor Equipment</v>
      </c>
      <c r="F399" s="1" t="str" cm="1">
        <f t="array" ref="F399">_FV(A399,"Headquarters")</f>
        <v>5775 Morehouse Dr, SAN DIEGO, CA, 92121-1714 US</v>
      </c>
      <c r="G399" s="6" cm="1">
        <f t="array" ref="G399">_FV(A399,"Price")</f>
        <v>133.6</v>
      </c>
      <c r="H399" s="6" cm="1">
        <f t="array" ref="H399">_FV(A399,"Price (Extended hours)",TRUE)</f>
        <v>133.58000000000001</v>
      </c>
      <c r="I399" s="6" cm="1">
        <f t="array" ref="I399">_FV(A399,"Change")</f>
        <v>-4.8</v>
      </c>
      <c r="J399" s="15" cm="1">
        <f t="array" ref="J399">_FV(A399,"Change (%)",TRUE)</f>
        <v>-3.4681999999999998E-2</v>
      </c>
      <c r="K399" s="6" cm="1">
        <f t="array" ref="K399">_FV(A399,"Change (Extended hours)",TRUE)</f>
        <v>-0.02</v>
      </c>
      <c r="L399" s="5" cm="1">
        <f t="array" ref="L399">_FV(A399,"Change % (Extended hours)",TRUE)</f>
        <v>-1.4970000000000001E-4</v>
      </c>
      <c r="M399" s="6" cm="1">
        <f t="array" ref="M399">_FV(A399,"Open")</f>
        <v>137.81</v>
      </c>
      <c r="N399" s="6" cm="1">
        <f t="array" ref="N399">_FV(A399,"Previous close",TRUE)</f>
        <v>138.4</v>
      </c>
      <c r="O399" s="6" cm="1">
        <f t="array" ref="O399">_FV(A399,"Low")</f>
        <v>133.13999999999999</v>
      </c>
      <c r="P399" s="6">
        <f t="shared" si="12"/>
        <v>135.57</v>
      </c>
      <c r="Q399" s="6" cm="1">
        <f t="array" ref="Q399">_FV(A399,"High")</f>
        <v>138</v>
      </c>
      <c r="R399" s="6" cm="1">
        <f t="array" ref="R399">_FV(A399,"52 week low",TRUE)</f>
        <v>108.3</v>
      </c>
      <c r="S399" s="6">
        <f t="shared" si="13"/>
        <v>138.12</v>
      </c>
      <c r="T399" s="6" cm="1">
        <f t="array" ref="T399">_FV(A399,"52 week high",TRUE)</f>
        <v>167.94</v>
      </c>
      <c r="U399" s="1" cm="1">
        <f t="array" ref="U399">_FV(A399,"P/E",TRUE)</f>
        <v>17.283300000000001</v>
      </c>
      <c r="V399" s="7" cm="1">
        <f t="array" ref="V399">_FV(A399,"Beta")</f>
        <v>1.3378000000000001</v>
      </c>
      <c r="W399" s="6" cm="1">
        <f t="array" ref="W399">_FV(A399,"Market cap",TRUE)</f>
        <v>150700800000</v>
      </c>
      <c r="X399" s="22" cm="1">
        <f t="array" ref="X399">_FV(A399,"Volume")</f>
        <v>14550480</v>
      </c>
      <c r="Y399" s="22" cm="1">
        <f t="array" ref="Y399">_FV(A399,"Volume average",TRUE)</f>
        <v>6479777</v>
      </c>
      <c r="Z399" s="22" cm="1">
        <f t="array" ref="Z399">_FV(A399,"Shares outstanding",TRUE)</f>
        <v>1128000000</v>
      </c>
    </row>
    <row r="400" spans="1:26" x14ac:dyDescent="0.25">
      <c r="A400" s="3" t="e" vm="416">
        <v>#VALUE!</v>
      </c>
      <c r="B400" t="str" cm="1">
        <f t="array" ref="B400">_FV(A400,"Official name",TRUE)</f>
        <v>QUEST DIAGNOSTICS INCORPORATED</v>
      </c>
      <c r="C400" t="str" cm="1">
        <f t="array" ref="C400">"$"&amp;_FV(A400,"Ticker symbol",TRUE)</f>
        <v>$DGX</v>
      </c>
      <c r="D400" s="1" t="str" cm="1">
        <f t="array" ref="D400">_FV(A400,"Exchange abbreviation",TRUE)</f>
        <v>XNYS</v>
      </c>
      <c r="E400" s="1" t="str" cm="1">
        <f t="array" ref="E400">_FV(A400,"Industry")</f>
        <v>Healthcare Providers &amp; Services</v>
      </c>
      <c r="F400" s="1" t="str" cm="1">
        <f t="array" ref="F400">_FV(A400,"Headquarters")</f>
        <v>500 Plaza Dr, SECAUCUS, NJ, 07094-3619 US</v>
      </c>
      <c r="G400" s="6" cm="1">
        <f t="array" ref="G400">_FV(A400,"Price")</f>
        <v>154.77000000000001</v>
      </c>
      <c r="H400" s="6" cm="1">
        <f t="array" ref="H400">_FV(A400,"Price (Extended hours)",TRUE)</f>
        <v>151.05000000000001</v>
      </c>
      <c r="I400" s="6" cm="1">
        <f t="array" ref="I400">_FV(A400,"Change")</f>
        <v>-0.24</v>
      </c>
      <c r="J400" s="15" cm="1">
        <f t="array" ref="J400">_FV(A400,"Change (%)",TRUE)</f>
        <v>-1.5479999999999999E-3</v>
      </c>
      <c r="K400" s="6" cm="1">
        <f t="array" ref="K400">_FV(A400,"Change (Extended hours)",TRUE)</f>
        <v>-3.72</v>
      </c>
      <c r="L400" s="5" cm="1">
        <f t="array" ref="L400">_FV(A400,"Change % (Extended hours)",TRUE)</f>
        <v>-2.4035999999999998E-2</v>
      </c>
      <c r="M400" s="6" cm="1">
        <f t="array" ref="M400">_FV(A400,"Open")</f>
        <v>154.94</v>
      </c>
      <c r="N400" s="6" cm="1">
        <f t="array" ref="N400">_FV(A400,"Previous close",TRUE)</f>
        <v>155.01</v>
      </c>
      <c r="O400" s="6" cm="1">
        <f t="array" ref="O400">_FV(A400,"Low")</f>
        <v>154.61000000000001</v>
      </c>
      <c r="P400" s="6">
        <f t="shared" si="12"/>
        <v>155.72000000000003</v>
      </c>
      <c r="Q400" s="6" cm="1">
        <f t="array" ref="Q400">_FV(A400,"High")</f>
        <v>156.83000000000001</v>
      </c>
      <c r="R400" s="6" cm="1">
        <f t="array" ref="R400">_FV(A400,"52 week low",TRUE)</f>
        <v>108.28</v>
      </c>
      <c r="S400" s="6">
        <f t="shared" si="13"/>
        <v>134.42000000000002</v>
      </c>
      <c r="T400" s="6" cm="1">
        <f t="array" ref="T400">_FV(A400,"52 week high",TRUE)</f>
        <v>160.56</v>
      </c>
      <c r="U400" s="1" cm="1">
        <f t="array" ref="U400">_FV(A400,"P/E",TRUE)</f>
        <v>9.2387999999999995</v>
      </c>
      <c r="V400" s="7" cm="1">
        <f t="array" ref="V400">_FV(A400,"Beta")</f>
        <v>1.0317000000000001</v>
      </c>
      <c r="W400" s="6" cm="1">
        <f t="array" ref="W400">_FV(A400,"Market cap",TRUE)</f>
        <v>18909920000</v>
      </c>
      <c r="X400" s="22" cm="1">
        <f t="array" ref="X400">_FV(A400,"Volume")</f>
        <v>4055802</v>
      </c>
      <c r="Y400" s="22" cm="1">
        <f t="array" ref="Y400">_FV(A400,"Volume average",TRUE)</f>
        <v>1107418</v>
      </c>
      <c r="Z400" s="22" cm="1">
        <f t="array" ref="Z400">_FV(A400,"Shares outstanding",TRUE)</f>
        <v>122180800</v>
      </c>
    </row>
    <row r="401" spans="1:26" x14ac:dyDescent="0.25">
      <c r="A401" s="3" t="e" vm="417">
        <v>#VALUE!</v>
      </c>
      <c r="B401" t="str" cm="1">
        <f t="array" ref="B401">_FV(A401,"Official name",TRUE)</f>
        <v>RALPH LAUREN CORPORATION</v>
      </c>
      <c r="C401" t="str" cm="1">
        <f t="array" ref="C401">"$"&amp;_FV(A401,"Ticker symbol",TRUE)</f>
        <v>$RL</v>
      </c>
      <c r="D401" s="1" t="str" cm="1">
        <f t="array" ref="D401">_FV(A401,"Exchange abbreviation",TRUE)</f>
        <v>XNYS</v>
      </c>
      <c r="E401" s="1" t="str" cm="1">
        <f t="array" ref="E401">_FV(A401,"Industry")</f>
        <v>Textiles &amp; Apparel</v>
      </c>
      <c r="F401" s="1" t="str" cm="1">
        <f t="array" ref="F401">_FV(A401,"Headquarters")</f>
        <v>650 Madison Ave, NEW YORK, NY, 10022-1029 US</v>
      </c>
      <c r="G401" s="6" cm="1">
        <f t="array" ref="G401">_FV(A401,"Price")</f>
        <v>113.04</v>
      </c>
      <c r="H401" s="6" cm="1">
        <f t="array" ref="H401">_FV(A401,"Price (Extended hours)",TRUE)</f>
        <v>113.0425</v>
      </c>
      <c r="I401" s="6" cm="1">
        <f t="array" ref="I401">_FV(A401,"Change")</f>
        <v>0.41</v>
      </c>
      <c r="J401" s="15" cm="1">
        <f t="array" ref="J401">_FV(A401,"Change (%)",TRUE)</f>
        <v>3.64E-3</v>
      </c>
      <c r="K401" s="6" cm="1">
        <f t="array" ref="K401">_FV(A401,"Change (Extended hours)",TRUE)</f>
        <v>2.5000000000000001E-3</v>
      </c>
      <c r="L401" s="5" cm="1">
        <f t="array" ref="L401">_FV(A401,"Change % (Extended hours)",TRUE)</f>
        <v>2.2119999999999998E-5</v>
      </c>
      <c r="M401" s="6" cm="1">
        <f t="array" ref="M401">_FV(A401,"Open")</f>
        <v>112.2</v>
      </c>
      <c r="N401" s="6" cm="1">
        <f t="array" ref="N401">_FV(A401,"Previous close",TRUE)</f>
        <v>112.63</v>
      </c>
      <c r="O401" s="6" cm="1">
        <f t="array" ref="O401">_FV(A401,"Low")</f>
        <v>111.88</v>
      </c>
      <c r="P401" s="6">
        <f t="shared" si="12"/>
        <v>113.2595</v>
      </c>
      <c r="Q401" s="6" cm="1">
        <f t="array" ref="Q401">_FV(A401,"High")</f>
        <v>114.639</v>
      </c>
      <c r="R401" s="6" cm="1">
        <f t="array" ref="R401">_FV(A401,"52 week low",TRUE)</f>
        <v>65.2</v>
      </c>
      <c r="S401" s="6">
        <f t="shared" si="13"/>
        <v>103.63</v>
      </c>
      <c r="T401" s="6" cm="1">
        <f t="array" ref="T401">_FV(A401,"52 week high",TRUE)</f>
        <v>142.06</v>
      </c>
      <c r="U401" s="1" cm="1">
        <f t="array" ref="U401">_FV(A401,"P/E",TRUE)</f>
        <v>46.258600000000001</v>
      </c>
      <c r="V401" s="7" cm="1">
        <f t="array" ref="V401">_FV(A401,"Beta")</f>
        <v>1.5106999999999999</v>
      </c>
      <c r="W401" s="6" cm="1">
        <f t="array" ref="W401">_FV(A401,"Market cap",TRUE)</f>
        <v>8309497000</v>
      </c>
      <c r="X401" s="22" cm="1">
        <f t="array" ref="X401">_FV(A401,"Volume")</f>
        <v>938940</v>
      </c>
      <c r="Y401" s="22" cm="1">
        <f t="array" ref="Y401">_FV(A401,"Volume average",TRUE)</f>
        <v>724672</v>
      </c>
      <c r="Z401" s="22" cm="1">
        <f t="array" ref="Z401">_FV(A401,"Shares outstanding",TRUE)</f>
        <v>73509350</v>
      </c>
    </row>
    <row r="402" spans="1:26" x14ac:dyDescent="0.25">
      <c r="A402" s="3" t="e" vm="418">
        <v>#VALUE!</v>
      </c>
      <c r="B402" t="str" cm="1">
        <f t="array" ref="B402">_FV(A402,"Official name",TRUE)</f>
        <v>RAYMOND JAMES FINANCIAL, INC.</v>
      </c>
      <c r="C402" t="str" cm="1">
        <f t="array" ref="C402">"$"&amp;_FV(A402,"Ticker symbol",TRUE)</f>
        <v>$RJF</v>
      </c>
      <c r="D402" s="1" t="str" cm="1">
        <f t="array" ref="D402">_FV(A402,"Exchange abbreviation",TRUE)</f>
        <v>XNYS</v>
      </c>
      <c r="E402" s="1" t="str" cm="1">
        <f t="array" ref="E402">_FV(A402,"Industry")</f>
        <v>Investment Banking &amp; Investment Services</v>
      </c>
      <c r="F402" s="1" t="str" cm="1">
        <f t="array" ref="F402">_FV(A402,"Headquarters")</f>
        <v>880 Carillon Pkwy, ST PETERSBURG, FL, 33716-1102 US</v>
      </c>
      <c r="G402" s="6" cm="1">
        <f t="array" ref="G402">_FV(A402,"Price")</f>
        <v>133.71</v>
      </c>
      <c r="H402" s="6" cm="1">
        <f t="array" ref="H402">_FV(A402,"Price (Extended hours)",TRUE)</f>
        <v>134</v>
      </c>
      <c r="I402" s="6" cm="1">
        <f t="array" ref="I402">_FV(A402,"Change")</f>
        <v>-0.74</v>
      </c>
      <c r="J402" s="15" cm="1">
        <f t="array" ref="J402">_FV(A402,"Change (%)",TRUE)</f>
        <v>-5.5040000000000002E-3</v>
      </c>
      <c r="K402" s="6" cm="1">
        <f t="array" ref="K402">_FV(A402,"Change (Extended hours)",TRUE)</f>
        <v>0.28999999999999998</v>
      </c>
      <c r="L402" s="5" cm="1">
        <f t="array" ref="L402">_FV(A402,"Change % (Extended hours)",TRUE)</f>
        <v>2.1689999999999999E-3</v>
      </c>
      <c r="M402" s="6" cm="1">
        <f t="array" ref="M402">_FV(A402,"Open")</f>
        <v>133.99</v>
      </c>
      <c r="N402" s="6" cm="1">
        <f t="array" ref="N402">_FV(A402,"Previous close",TRUE)</f>
        <v>134.44999999999999</v>
      </c>
      <c r="O402" s="6" cm="1">
        <f t="array" ref="O402">_FV(A402,"Low")</f>
        <v>132.58500000000001</v>
      </c>
      <c r="P402" s="6">
        <f t="shared" si="12"/>
        <v>134.1575</v>
      </c>
      <c r="Q402" s="6" cm="1">
        <f t="array" ref="Q402">_FV(A402,"High")</f>
        <v>135.72999999999999</v>
      </c>
      <c r="R402" s="6" cm="1">
        <f t="array" ref="R402">_FV(A402,"52 week low",TRUE)</f>
        <v>67.66</v>
      </c>
      <c r="S402" s="6">
        <f t="shared" si="13"/>
        <v>105.39999999999999</v>
      </c>
      <c r="T402" s="6" cm="1">
        <f t="array" ref="T402">_FV(A402,"52 week high",TRUE)</f>
        <v>143.13999999999999</v>
      </c>
      <c r="U402" s="1" cm="1">
        <f t="array" ref="U402">_FV(A402,"P/E",TRUE)</f>
        <v>15.961</v>
      </c>
      <c r="V402" s="7" cm="1">
        <f t="array" ref="V402">_FV(A402,"Beta")</f>
        <v>1.2442</v>
      </c>
      <c r="W402" s="6" cm="1">
        <f t="array" ref="W402">_FV(A402,"Market cap",TRUE)</f>
        <v>18343960000</v>
      </c>
      <c r="X402" s="22" cm="1">
        <f t="array" ref="X402">_FV(A402,"Volume")</f>
        <v>1238585</v>
      </c>
      <c r="Y402" s="22" cm="1">
        <f t="array" ref="Y402">_FV(A402,"Volume average",TRUE)</f>
        <v>410820</v>
      </c>
      <c r="Z402" s="22" cm="1">
        <f t="array" ref="Z402">_FV(A402,"Shares outstanding",TRUE)</f>
        <v>137192100</v>
      </c>
    </row>
    <row r="403" spans="1:26" x14ac:dyDescent="0.25">
      <c r="A403" s="3" t="e" vm="419">
        <v>#VALUE!</v>
      </c>
      <c r="B403" t="str" cm="1">
        <f t="array" ref="B403">_FV(A403,"Official name",TRUE)</f>
        <v>THE RESTAURANT GROUP PLC</v>
      </c>
      <c r="C403" t="str" cm="1">
        <f t="array" ref="C403">"$"&amp;_FV(A403,"Ticker symbol",TRUE)</f>
        <v>$RTN</v>
      </c>
      <c r="D403" s="1" t="str" cm="1">
        <f t="array" ref="D403">_FV(A403,"Exchange abbreviation",TRUE)</f>
        <v>XLON</v>
      </c>
      <c r="E403" s="1" t="str" cm="1">
        <f t="array" ref="E403">_FV(A403,"Industry")</f>
        <v>Hotels &amp; Entertainment Services</v>
      </c>
      <c r="F403" s="1" t="str" cm="1">
        <f t="array" ref="F403">_FV(A403,"Headquarters")</f>
        <v>5-7 Marshalsea Road, LONDON, UNITED KINGDOM-NA, SE1 1EP GB</v>
      </c>
      <c r="G403" s="6" cm="1">
        <f t="array" ref="G403">_FV(A403,"Price")</f>
        <v>115</v>
      </c>
      <c r="H403" s="6" t="e" cm="1" vm="19">
        <f t="array" ref="H403">_FV(A403,"Price (Extended hours)",TRUE)</f>
        <v>#VALUE!</v>
      </c>
      <c r="I403" s="6" cm="1">
        <f t="array" ref="I403">_FV(A403,"Change")</f>
        <v>9.6</v>
      </c>
      <c r="J403" s="15" cm="1">
        <f t="array" ref="J403">_FV(A403,"Change (%)",TRUE)</f>
        <v>9.1081999999999996E-2</v>
      </c>
      <c r="K403" s="6" t="e" cm="1" vm="20">
        <f t="array" ref="K403">_FV(A403,"Change (Extended hours)",TRUE)</f>
        <v>#VALUE!</v>
      </c>
      <c r="L403" s="5" t="e" cm="1" vm="21">
        <f t="array" ref="L403">_FV(A403,"Change % (Extended hours)",TRUE)</f>
        <v>#VALUE!</v>
      </c>
      <c r="M403" s="6" cm="1">
        <f t="array" ref="M403">_FV(A403,"Open")</f>
        <v>109.6</v>
      </c>
      <c r="N403" s="6" cm="1">
        <f t="array" ref="N403">_FV(A403,"Previous close",TRUE)</f>
        <v>105.4</v>
      </c>
      <c r="O403" s="6" cm="1">
        <f t="array" ref="O403">_FV(A403,"Low")</f>
        <v>106</v>
      </c>
      <c r="P403" s="6">
        <f t="shared" si="12"/>
        <v>110.5</v>
      </c>
      <c r="Q403" s="6" cm="1">
        <f t="array" ref="Q403">_FV(A403,"High")</f>
        <v>115</v>
      </c>
      <c r="R403" s="6" cm="1">
        <f t="array" ref="R403">_FV(A403,"52 week low",TRUE)</f>
        <v>35.981999999999999</v>
      </c>
      <c r="S403" s="6">
        <f t="shared" si="13"/>
        <v>87.991</v>
      </c>
      <c r="T403" s="6" cm="1">
        <f t="array" ref="T403">_FV(A403,"52 week high",TRUE)</f>
        <v>140</v>
      </c>
      <c r="U403" s="1" cm="1">
        <f t="array" ref="U403">_FV(A403,"P/E",TRUE)</f>
        <v>11.607900000000001</v>
      </c>
      <c r="V403" s="7" cm="1">
        <f t="array" ref="V403">_FV(A403,"Beta")</f>
        <v>3.1964999999999999</v>
      </c>
      <c r="W403" s="6" cm="1">
        <f t="array" ref="W403">_FV(A403,"Market cap",TRUE)</f>
        <v>879792200</v>
      </c>
      <c r="X403" s="22" cm="1">
        <f t="array" ref="X403">_FV(A403,"Volume")</f>
        <v>3299420</v>
      </c>
      <c r="Y403" s="22" t="e" cm="1" vm="23">
        <f t="array" ref="Y403">_FV(A403,"Volume average",TRUE)</f>
        <v>#VALUE!</v>
      </c>
      <c r="Z403" s="22" cm="1">
        <f t="array" ref="Z403">_FV(A403,"Shares outstanding",TRUE)</f>
        <v>765036700</v>
      </c>
    </row>
    <row r="404" spans="1:26" x14ac:dyDescent="0.25">
      <c r="A404" s="3" t="e" vm="420">
        <v>#VALUE!</v>
      </c>
      <c r="B404" t="str" cm="1">
        <f t="array" ref="B404">_FV(A404,"Official name",TRUE)</f>
        <v>REALTY INCOME CORPORATION</v>
      </c>
      <c r="C404" t="str" cm="1">
        <f t="array" ref="C404">"$"&amp;_FV(A404,"Ticker symbol",TRUE)</f>
        <v>$O</v>
      </c>
      <c r="D404" s="1" t="str" cm="1">
        <f t="array" ref="D404">_FV(A404,"Exchange abbreviation",TRUE)</f>
        <v>XNYS</v>
      </c>
      <c r="E404" s="1" t="str" cm="1">
        <f t="array" ref="E404">_FV(A404,"Industry")</f>
        <v>Residential &amp; Commercial REIT</v>
      </c>
      <c r="F404" s="1" t="str" cm="1">
        <f t="array" ref="F404">_FV(A404,"Headquarters")</f>
        <v>11995 El Camino Real, SAN DIEGO, CA, 92130-2544 US</v>
      </c>
      <c r="G404" s="6" cm="1">
        <f t="array" ref="G404">_FV(A404,"Price")</f>
        <v>67.680000000000007</v>
      </c>
      <c r="H404" s="6" cm="1">
        <f t="array" ref="H404">_FV(A404,"Price (Extended hours)",TRUE)</f>
        <v>67.72</v>
      </c>
      <c r="I404" s="6" cm="1">
        <f t="array" ref="I404">_FV(A404,"Change")</f>
        <v>-0.71</v>
      </c>
      <c r="J404" s="15" cm="1">
        <f t="array" ref="J404">_FV(A404,"Change (%)",TRUE)</f>
        <v>-1.0382000000000001E-2</v>
      </c>
      <c r="K404" s="6" cm="1">
        <f t="array" ref="K404">_FV(A404,"Change (Extended hours)",TRUE)</f>
        <v>0.04</v>
      </c>
      <c r="L404" s="5" cm="1">
        <f t="array" ref="L404">_FV(A404,"Change % (Extended hours)",TRUE)</f>
        <v>5.9099999999999995E-4</v>
      </c>
      <c r="M404" s="6" cm="1">
        <f t="array" ref="M404">_FV(A404,"Open")</f>
        <v>68.319999999999993</v>
      </c>
      <c r="N404" s="6" cm="1">
        <f t="array" ref="N404">_FV(A404,"Previous close",TRUE)</f>
        <v>68.39</v>
      </c>
      <c r="O404" s="6" cm="1">
        <f t="array" ref="O404">_FV(A404,"Low")</f>
        <v>67.569999999999993</v>
      </c>
      <c r="P404" s="6">
        <f t="shared" si="12"/>
        <v>68.33</v>
      </c>
      <c r="Q404" s="6" cm="1">
        <f t="array" ref="Q404">_FV(A404,"High")</f>
        <v>69.09</v>
      </c>
      <c r="R404" s="6" cm="1">
        <f t="array" ref="R404">_FV(A404,"52 week low",TRUE)</f>
        <v>57</v>
      </c>
      <c r="S404" s="6">
        <f t="shared" si="13"/>
        <v>64.875</v>
      </c>
      <c r="T404" s="6" cm="1">
        <f t="array" ref="T404">_FV(A404,"52 week high",TRUE)</f>
        <v>72.75</v>
      </c>
      <c r="U404" s="1" cm="1">
        <f t="array" ref="U404">_FV(A404,"P/E",TRUE)</f>
        <v>69.307599999999994</v>
      </c>
      <c r="V404" s="7" cm="1">
        <f t="array" ref="V404">_FV(A404,"Beta")</f>
        <v>0.75549999999999995</v>
      </c>
      <c r="W404" s="6" cm="1">
        <f t="array" ref="W404">_FV(A404,"Market cap",TRUE)</f>
        <v>26353800000</v>
      </c>
      <c r="X404" s="22" cm="1">
        <f t="array" ref="X404">_FV(A404,"Volume")</f>
        <v>8533220</v>
      </c>
      <c r="Y404" s="22" cm="1">
        <f t="array" ref="Y404">_FV(A404,"Volume average",TRUE)</f>
        <v>3440655</v>
      </c>
      <c r="Z404" s="22" cm="1">
        <f t="array" ref="Z404">_FV(A404,"Shares outstanding",TRUE)</f>
        <v>389388300</v>
      </c>
    </row>
    <row r="405" spans="1:26" x14ac:dyDescent="0.25">
      <c r="A405" s="3" t="e" vm="421">
        <v>#VALUE!</v>
      </c>
      <c r="B405" t="str" cm="1">
        <f t="array" ref="B405">_FV(A405,"Official name",TRUE)</f>
        <v>REGENCY CENTERS CORPORATION</v>
      </c>
      <c r="C405" t="str" cm="1">
        <f t="array" ref="C405">"$"&amp;_FV(A405,"Ticker symbol",TRUE)</f>
        <v>$REG</v>
      </c>
      <c r="D405" s="1" t="str" cm="1">
        <f t="array" ref="D405">_FV(A405,"Exchange abbreviation",TRUE)</f>
        <v>XNAS</v>
      </c>
      <c r="E405" s="1" t="str" cm="1">
        <f t="array" ref="E405">_FV(A405,"Industry")</f>
        <v>Residential &amp; Commercial REIT</v>
      </c>
      <c r="F405" s="1" t="str" cm="1">
        <f t="array" ref="F405">_FV(A405,"Headquarters")</f>
        <v>1 Independent Dr Ste 114, JACKSONVILLE, FL, 32202-5005 US</v>
      </c>
      <c r="G405" s="6" cm="1">
        <f t="array" ref="G405">_FV(A405,"Price")</f>
        <v>68.31</v>
      </c>
      <c r="H405" s="6" cm="1">
        <f t="array" ref="H405">_FV(A405,"Price (Extended hours)",TRUE)</f>
        <v>68.307500000000005</v>
      </c>
      <c r="I405" s="6" cm="1">
        <f t="array" ref="I405">_FV(A405,"Change")</f>
        <v>-0.95</v>
      </c>
      <c r="J405" s="15" cm="1">
        <f t="array" ref="J405">_FV(A405,"Change (%)",TRUE)</f>
        <v>-1.3715999999999999E-2</v>
      </c>
      <c r="K405" s="6" cm="1">
        <f t="array" ref="K405">_FV(A405,"Change (Extended hours)",TRUE)</f>
        <v>-2.5000000000000001E-3</v>
      </c>
      <c r="L405" s="5" cm="1">
        <f t="array" ref="L405">_FV(A405,"Change % (Extended hours)",TRUE)</f>
        <v>-3.6600000000000002E-5</v>
      </c>
      <c r="M405" s="6" cm="1">
        <f t="array" ref="M405">_FV(A405,"Open")</f>
        <v>69.010000000000005</v>
      </c>
      <c r="N405" s="6" cm="1">
        <f t="array" ref="N405">_FV(A405,"Previous close",TRUE)</f>
        <v>69.260000000000005</v>
      </c>
      <c r="O405" s="6" cm="1">
        <f t="array" ref="O405">_FV(A405,"Low")</f>
        <v>67.88</v>
      </c>
      <c r="P405" s="6">
        <f t="shared" si="12"/>
        <v>68.69</v>
      </c>
      <c r="Q405" s="6" cm="1">
        <f t="array" ref="Q405">_FV(A405,"High")</f>
        <v>69.5</v>
      </c>
      <c r="R405" s="6" cm="1">
        <f t="array" ref="R405">_FV(A405,"52 week low",TRUE)</f>
        <v>33.29</v>
      </c>
      <c r="S405" s="6">
        <f t="shared" si="13"/>
        <v>51.444999999999993</v>
      </c>
      <c r="T405" s="6" cm="1">
        <f t="array" ref="T405">_FV(A405,"52 week high",TRUE)</f>
        <v>69.599999999999994</v>
      </c>
      <c r="U405" s="1" cm="1">
        <f t="array" ref="U405">_FV(A405,"P/E",TRUE)</f>
        <v>51.182400000000001</v>
      </c>
      <c r="V405" s="7" cm="1">
        <f t="array" ref="V405">_FV(A405,"Beta")</f>
        <v>1.1346000000000001</v>
      </c>
      <c r="W405" s="6" cm="1">
        <f t="array" ref="W405">_FV(A405,"Market cap",TRUE)</f>
        <v>11604070000</v>
      </c>
      <c r="X405" s="22" cm="1">
        <f t="array" ref="X405">_FV(A405,"Volume")</f>
        <v>2377973</v>
      </c>
      <c r="Y405" s="22" cm="1">
        <f t="array" ref="Y405">_FV(A405,"Volume average",TRUE)</f>
        <v>803819</v>
      </c>
      <c r="Z405" s="22" cm="1">
        <f t="array" ref="Z405">_FV(A405,"Shares outstanding",TRUE)</f>
        <v>169873700</v>
      </c>
    </row>
    <row r="406" spans="1:26" x14ac:dyDescent="0.25">
      <c r="A406" s="3" t="e" vm="422">
        <v>#VALUE!</v>
      </c>
      <c r="B406" t="str" cm="1">
        <f t="array" ref="B406">_FV(A406,"Official name",TRUE)</f>
        <v>REGENERON PHARMACEUTICALS, INC.</v>
      </c>
      <c r="C406" t="str" cm="1">
        <f t="array" ref="C406">"$"&amp;_FV(A406,"Ticker symbol",TRUE)</f>
        <v>$REGN</v>
      </c>
      <c r="D406" s="1" t="str" cm="1">
        <f t="array" ref="D406">_FV(A406,"Exchange abbreviation",TRUE)</f>
        <v>XNAS</v>
      </c>
      <c r="E406" s="1" t="str" cm="1">
        <f t="array" ref="E406">_FV(A406,"Industry")</f>
        <v>Biotechnology &amp; Medical Research</v>
      </c>
      <c r="F406" s="1" t="str" cm="1">
        <f t="array" ref="F406">_FV(A406,"Headquarters")</f>
        <v>777 Old Saw Mill River Rd, TARRYTOWN, NY, 10591-6717 US</v>
      </c>
      <c r="G406" s="6" cm="1">
        <f t="array" ref="G406">_FV(A406,"Price")</f>
        <v>651.88</v>
      </c>
      <c r="H406" s="6" cm="1">
        <f t="array" ref="H406">_FV(A406,"Price (Extended hours)",TRUE)</f>
        <v>651.84</v>
      </c>
      <c r="I406" s="6" cm="1">
        <f t="array" ref="I406">_FV(A406,"Change")</f>
        <v>-1.3</v>
      </c>
      <c r="J406" s="15" cm="1">
        <f t="array" ref="J406">_FV(A406,"Change (%)",TRUE)</f>
        <v>-1.99E-3</v>
      </c>
      <c r="K406" s="6" cm="1">
        <f t="array" ref="K406">_FV(A406,"Change (Extended hours)",TRUE)</f>
        <v>-0.04</v>
      </c>
      <c r="L406" s="5" cm="1">
        <f t="array" ref="L406">_FV(A406,"Change % (Extended hours)",TRUE)</f>
        <v>-6.1359999999999995E-5</v>
      </c>
      <c r="M406" s="6" cm="1">
        <f t="array" ref="M406">_FV(A406,"Open")</f>
        <v>649.16999999999996</v>
      </c>
      <c r="N406" s="6" cm="1">
        <f t="array" ref="N406">_FV(A406,"Previous close",TRUE)</f>
        <v>653.17999999999995</v>
      </c>
      <c r="O406" s="6" cm="1">
        <f t="array" ref="O406">_FV(A406,"Low")</f>
        <v>643.28689999999995</v>
      </c>
      <c r="P406" s="6">
        <f t="shared" si="12"/>
        <v>648.14345000000003</v>
      </c>
      <c r="Q406" s="6" cm="1">
        <f t="array" ref="Q406">_FV(A406,"High")</f>
        <v>653</v>
      </c>
      <c r="R406" s="6" cm="1">
        <f t="array" ref="R406">_FV(A406,"52 week low",TRUE)</f>
        <v>441</v>
      </c>
      <c r="S406" s="6">
        <f t="shared" si="13"/>
        <v>563.80999999999995</v>
      </c>
      <c r="T406" s="6" cm="1">
        <f t="array" ref="T406">_FV(A406,"52 week high",TRUE)</f>
        <v>686.62</v>
      </c>
      <c r="U406" s="1" cm="1">
        <f t="array" ref="U406">_FV(A406,"P/E",TRUE)</f>
        <v>11.726100000000001</v>
      </c>
      <c r="V406" s="7" cm="1">
        <f t="array" ref="V406">_FV(A406,"Beta")</f>
        <v>0.1673</v>
      </c>
      <c r="W406" s="6" cm="1">
        <f t="array" ref="W406">_FV(A406,"Market cap",TRUE)</f>
        <v>69722070000</v>
      </c>
      <c r="X406" s="22" cm="1">
        <f t="array" ref="X406">_FV(A406,"Volume")</f>
        <v>762045</v>
      </c>
      <c r="Y406" s="22" cm="1">
        <f t="array" ref="Y406">_FV(A406,"Volume average",TRUE)</f>
        <v>820878</v>
      </c>
      <c r="Z406" s="22" cm="1">
        <f t="array" ref="Z406">_FV(A406,"Shares outstanding",TRUE)</f>
        <v>106955400</v>
      </c>
    </row>
    <row r="407" spans="1:26" x14ac:dyDescent="0.25">
      <c r="A407" s="3" t="e" vm="423">
        <v>#VALUE!</v>
      </c>
      <c r="B407" t="str" cm="1">
        <f t="array" ref="B407">_FV(A407,"Official name",TRUE)</f>
        <v>REGIONS FINANCIAL CORPORATION</v>
      </c>
      <c r="C407" t="str" cm="1">
        <f t="array" ref="C407">"$"&amp;_FV(A407,"Ticker symbol",TRUE)</f>
        <v>$RF</v>
      </c>
      <c r="D407" s="1" t="str" cm="1">
        <f t="array" ref="D407">_FV(A407,"Exchange abbreviation",TRUE)</f>
        <v>XNYS</v>
      </c>
      <c r="E407" s="1" t="str" cm="1">
        <f t="array" ref="E407">_FV(A407,"Industry")</f>
        <v>Banking Services</v>
      </c>
      <c r="F407" s="1" t="str" cm="1">
        <f t="array" ref="F407">_FV(A407,"Headquarters")</f>
        <v>1900 5th Ave N, BIRMINGHAM, AL, 35203-2610 US</v>
      </c>
      <c r="G407" s="6" cm="1">
        <f t="array" ref="G407">_FV(A407,"Price")</f>
        <v>19.829999999999998</v>
      </c>
      <c r="H407" s="6" cm="1">
        <f t="array" ref="H407">_FV(A407,"Price (Extended hours)",TRUE)</f>
        <v>19.850000000000001</v>
      </c>
      <c r="I407" s="6" cm="1">
        <f t="array" ref="I407">_FV(A407,"Change")</f>
        <v>-0.01</v>
      </c>
      <c r="J407" s="15" cm="1">
        <f t="array" ref="J407">_FV(A407,"Change (%)",TRUE)</f>
        <v>-5.04E-4</v>
      </c>
      <c r="K407" s="6" cm="1">
        <f t="array" ref="K407">_FV(A407,"Change (Extended hours)",TRUE)</f>
        <v>0.02</v>
      </c>
      <c r="L407" s="5" cm="1">
        <f t="array" ref="L407">_FV(A407,"Change % (Extended hours)",TRUE)</f>
        <v>1.0090000000000001E-3</v>
      </c>
      <c r="M407" s="6" cm="1">
        <f t="array" ref="M407">_FV(A407,"Open")</f>
        <v>19.73</v>
      </c>
      <c r="N407" s="6" cm="1">
        <f t="array" ref="N407">_FV(A407,"Previous close",TRUE)</f>
        <v>19.84</v>
      </c>
      <c r="O407" s="6" cm="1">
        <f t="array" ref="O407">_FV(A407,"Low")</f>
        <v>19.73</v>
      </c>
      <c r="P407" s="6">
        <f t="shared" si="12"/>
        <v>19.89</v>
      </c>
      <c r="Q407" s="6" cm="1">
        <f t="array" ref="Q407">_FV(A407,"High")</f>
        <v>20.05</v>
      </c>
      <c r="R407" s="6" cm="1">
        <f t="array" ref="R407">_FV(A407,"52 week low",TRUE)</f>
        <v>10.6</v>
      </c>
      <c r="S407" s="6">
        <f t="shared" si="13"/>
        <v>17.204999999999998</v>
      </c>
      <c r="T407" s="6" cm="1">
        <f t="array" ref="T407">_FV(A407,"52 week high",TRUE)</f>
        <v>23.81</v>
      </c>
      <c r="U407" s="1" cm="1">
        <f t="array" ref="U407">_FV(A407,"P/E",TRUE)</f>
        <v>7.8257000000000003</v>
      </c>
      <c r="V407" s="7" cm="1">
        <f t="array" ref="V407">_FV(A407,"Beta")</f>
        <v>1.5415000000000001</v>
      </c>
      <c r="W407" s="6" cm="1">
        <f t="array" ref="W407">_FV(A407,"Market cap",TRUE)</f>
        <v>18928510000</v>
      </c>
      <c r="X407" s="22" cm="1">
        <f t="array" ref="X407">_FV(A407,"Volume")</f>
        <v>13530182</v>
      </c>
      <c r="Y407" s="22" cm="1">
        <f t="array" ref="Y407">_FV(A407,"Volume average",TRUE)</f>
        <v>7480841</v>
      </c>
      <c r="Z407" s="22" cm="1">
        <f t="array" ref="Z407">_FV(A407,"Shares outstanding",TRUE)</f>
        <v>954539300</v>
      </c>
    </row>
    <row r="408" spans="1:26" x14ac:dyDescent="0.25">
      <c r="A408" s="3" t="e" vm="424">
        <v>#VALUE!</v>
      </c>
      <c r="B408" t="str" cm="1">
        <f t="array" ref="B408">_FV(A408,"Official name",TRUE)</f>
        <v>REPUBLIC SERVICES, INC.</v>
      </c>
      <c r="C408" t="str" cm="1">
        <f t="array" ref="C408">"$"&amp;_FV(A408,"Ticker symbol",TRUE)</f>
        <v>$RSG</v>
      </c>
      <c r="D408" s="1" t="str" cm="1">
        <f t="array" ref="D408">_FV(A408,"Exchange abbreviation",TRUE)</f>
        <v>XNYS</v>
      </c>
      <c r="E408" s="1" t="str" cm="1">
        <f t="array" ref="E408">_FV(A408,"Industry")</f>
        <v>Professional &amp; Commercial Services</v>
      </c>
      <c r="F408" s="1" t="str" cm="1">
        <f t="array" ref="F408">_FV(A408,"Headquarters")</f>
        <v>18500 N Allied Way, PHOENIX, AZ, 85054-6164 US</v>
      </c>
      <c r="G408" s="6" cm="1">
        <f t="array" ref="G408">_FV(A408,"Price")</f>
        <v>123.44</v>
      </c>
      <c r="H408" s="6" cm="1">
        <f t="array" ref="H408">_FV(A408,"Price (Extended hours)",TRUE)</f>
        <v>123.3977</v>
      </c>
      <c r="I408" s="6" cm="1">
        <f t="array" ref="I408">_FV(A408,"Change")</f>
        <v>-0.61</v>
      </c>
      <c r="J408" s="15" cm="1">
        <f t="array" ref="J408">_FV(A408,"Change (%)",TRUE)</f>
        <v>-4.9170000000000004E-3</v>
      </c>
      <c r="K408" s="6" cm="1">
        <f t="array" ref="K408">_FV(A408,"Change (Extended hours)",TRUE)</f>
        <v>-4.2299999999999997E-2</v>
      </c>
      <c r="L408" s="5" cm="1">
        <f t="array" ref="L408">_FV(A408,"Change % (Extended hours)",TRUE)</f>
        <v>-3.4270000000000004E-4</v>
      </c>
      <c r="M408" s="6" cm="1">
        <f t="array" ref="M408">_FV(A408,"Open")</f>
        <v>123.18</v>
      </c>
      <c r="N408" s="6" cm="1">
        <f t="array" ref="N408">_FV(A408,"Previous close",TRUE)</f>
        <v>124.05</v>
      </c>
      <c r="O408" s="6" cm="1">
        <f t="array" ref="O408">_FV(A408,"Low")</f>
        <v>122.71</v>
      </c>
      <c r="P408" s="6">
        <f t="shared" si="12"/>
        <v>123.2835</v>
      </c>
      <c r="Q408" s="6" cm="1">
        <f t="array" ref="Q408">_FV(A408,"High")</f>
        <v>123.857</v>
      </c>
      <c r="R408" s="6" cm="1">
        <f t="array" ref="R408">_FV(A408,"52 week low",TRUE)</f>
        <v>86.18</v>
      </c>
      <c r="S408" s="6">
        <f t="shared" si="13"/>
        <v>106.215</v>
      </c>
      <c r="T408" s="6" cm="1">
        <f t="array" ref="T408">_FV(A408,"52 week high",TRUE)</f>
        <v>126.25</v>
      </c>
      <c r="U408" s="1" cm="1">
        <f t="array" ref="U408">_FV(A408,"P/E",TRUE)</f>
        <v>35.348799999999997</v>
      </c>
      <c r="V408" s="7" cm="1">
        <f t="array" ref="V408">_FV(A408,"Beta")</f>
        <v>0.72289999999999999</v>
      </c>
      <c r="W408" s="6" cm="1">
        <f t="array" ref="W408">_FV(A408,"Market cap",TRUE)</f>
        <v>39298960000</v>
      </c>
      <c r="X408" s="22" cm="1">
        <f t="array" ref="X408">_FV(A408,"Volume")</f>
        <v>2720204</v>
      </c>
      <c r="Y408" s="22" cm="1">
        <f t="array" ref="Y408">_FV(A408,"Volume average",TRUE)</f>
        <v>937566</v>
      </c>
      <c r="Z408" s="22" cm="1">
        <f t="array" ref="Z408">_FV(A408,"Shares outstanding",TRUE)</f>
        <v>318364800</v>
      </c>
    </row>
    <row r="409" spans="1:26" x14ac:dyDescent="0.25">
      <c r="A409" s="3" t="e" vm="425">
        <v>#VALUE!</v>
      </c>
      <c r="B409" t="str" cm="1">
        <f t="array" ref="B409">_FV(A409,"Official name",TRUE)</f>
        <v>RESMED INC.</v>
      </c>
      <c r="C409" t="str" cm="1">
        <f t="array" ref="C409">"$"&amp;_FV(A409,"Ticker symbol",TRUE)</f>
        <v>$RMD</v>
      </c>
      <c r="D409" s="1" t="str" cm="1">
        <f t="array" ref="D409">_FV(A409,"Exchange abbreviation",TRUE)</f>
        <v>XNYS</v>
      </c>
      <c r="E409" s="1" t="str" cm="1">
        <f t="array" ref="E409">_FV(A409,"Industry")</f>
        <v>Healthcare Equipment &amp; Supplies</v>
      </c>
      <c r="F409" s="1" t="str" cm="1">
        <f t="array" ref="F409">_FV(A409,"Headquarters")</f>
        <v>9001 Spectrum Center Blvd, SAN DIEGO, CA, 92123-1438 US</v>
      </c>
      <c r="G409" s="6" cm="1">
        <f t="array" ref="G409">_FV(A409,"Price")</f>
        <v>285.95</v>
      </c>
      <c r="H409" s="6" cm="1">
        <f t="array" ref="H409">_FV(A409,"Price (Extended hours)",TRUE)</f>
        <v>285.95</v>
      </c>
      <c r="I409" s="6" cm="1">
        <f t="array" ref="I409">_FV(A409,"Change")</f>
        <v>-0.23</v>
      </c>
      <c r="J409" s="15" cm="1">
        <f t="array" ref="J409">_FV(A409,"Change (%)",TRUE)</f>
        <v>-8.0369999999999997E-4</v>
      </c>
      <c r="K409" s="6" cm="1">
        <f t="array" ref="K409">_FV(A409,"Change (Extended hours)",TRUE)</f>
        <v>0</v>
      </c>
      <c r="L409" s="5" cm="1">
        <f t="array" ref="L409">_FV(A409,"Change % (Extended hours)",TRUE)</f>
        <v>0</v>
      </c>
      <c r="M409" s="6" cm="1">
        <f t="array" ref="M409">_FV(A409,"Open")</f>
        <v>284.99</v>
      </c>
      <c r="N409" s="6" cm="1">
        <f t="array" ref="N409">_FV(A409,"Previous close",TRUE)</f>
        <v>286.18</v>
      </c>
      <c r="O409" s="6" cm="1">
        <f t="array" ref="O409">_FV(A409,"Low")</f>
        <v>284</v>
      </c>
      <c r="P409" s="6">
        <f t="shared" si="12"/>
        <v>285.93</v>
      </c>
      <c r="Q409" s="6" cm="1">
        <f t="array" ref="Q409">_FV(A409,"High")</f>
        <v>287.86</v>
      </c>
      <c r="R409" s="6" cm="1">
        <f t="array" ref="R409">_FV(A409,"52 week low",TRUE)</f>
        <v>165.721</v>
      </c>
      <c r="S409" s="6">
        <f t="shared" si="13"/>
        <v>233.53049999999999</v>
      </c>
      <c r="T409" s="6" cm="1">
        <f t="array" ref="T409">_FV(A409,"52 week high",TRUE)</f>
        <v>301.33999999999997</v>
      </c>
      <c r="U409" s="1" cm="1">
        <f t="array" ref="U409">_FV(A409,"P/E",TRUE)</f>
        <v>88.376499999999993</v>
      </c>
      <c r="V409" s="7" cm="1">
        <f t="array" ref="V409">_FV(A409,"Beta")</f>
        <v>0.29849999999999999</v>
      </c>
      <c r="W409" s="6" cm="1">
        <f t="array" ref="W409">_FV(A409,"Market cap",TRUE)</f>
        <v>41657540000</v>
      </c>
      <c r="X409" s="22" cm="1">
        <f t="array" ref="X409">_FV(A409,"Volume")</f>
        <v>917484</v>
      </c>
      <c r="Y409" s="22" cm="1">
        <f t="array" ref="Y409">_FV(A409,"Volume average",TRUE)</f>
        <v>406407</v>
      </c>
      <c r="Z409" s="22" cm="1">
        <f t="array" ref="Z409">_FV(A409,"Shares outstanding",TRUE)</f>
        <v>145681200</v>
      </c>
    </row>
    <row r="410" spans="1:26" x14ac:dyDescent="0.25">
      <c r="A410" s="3" t="e" vm="426">
        <v>#VALUE!</v>
      </c>
      <c r="B410" t="str" cm="1">
        <f t="array" ref="B410">_FV(A410,"Official name",TRUE)</f>
        <v>ROBERT HALF INTERNATIONAL INC.</v>
      </c>
      <c r="C410" t="str" cm="1">
        <f t="array" ref="C410">"$"&amp;_FV(A410,"Ticker symbol",TRUE)</f>
        <v>$RHI</v>
      </c>
      <c r="D410" s="1" t="str" cm="1">
        <f t="array" ref="D410">_FV(A410,"Exchange abbreviation",TRUE)</f>
        <v>XNYS</v>
      </c>
      <c r="E410" s="1" t="str" cm="1">
        <f t="array" ref="E410">_FV(A410,"Industry")</f>
        <v>Professional &amp; Commercial Services</v>
      </c>
      <c r="F410" s="1" t="str" cm="1">
        <f t="array" ref="F410">_FV(A410,"Headquarters")</f>
        <v>2884 Sand Hill Rd Ste 200, MENLO PARK, CA, 94025-7072 US</v>
      </c>
      <c r="G410" s="6" cm="1">
        <f t="array" ref="G410">_FV(A410,"Price")</f>
        <v>101.06</v>
      </c>
      <c r="H410" s="6" cm="1">
        <f t="array" ref="H410">_FV(A410,"Price (Extended hours)",TRUE)</f>
        <v>101.06</v>
      </c>
      <c r="I410" s="6" cm="1">
        <f t="array" ref="I410">_FV(A410,"Change")</f>
        <v>-1.89</v>
      </c>
      <c r="J410" s="15" cm="1">
        <f t="array" ref="J410">_FV(A410,"Change (%)",TRUE)</f>
        <v>-1.8357999999999999E-2</v>
      </c>
      <c r="K410" s="6" cm="1">
        <f t="array" ref="K410">_FV(A410,"Change (Extended hours)",TRUE)</f>
        <v>0</v>
      </c>
      <c r="L410" s="5" cm="1">
        <f t="array" ref="L410">_FV(A410,"Change % (Extended hours)",TRUE)</f>
        <v>0</v>
      </c>
      <c r="M410" s="6" cm="1">
        <f t="array" ref="M410">_FV(A410,"Open")</f>
        <v>102.31</v>
      </c>
      <c r="N410" s="6" cm="1">
        <f t="array" ref="N410">_FV(A410,"Previous close",TRUE)</f>
        <v>102.95</v>
      </c>
      <c r="O410" s="6" cm="1">
        <f t="array" ref="O410">_FV(A410,"Low")</f>
        <v>100.72</v>
      </c>
      <c r="P410" s="6">
        <f t="shared" si="12"/>
        <v>101.8</v>
      </c>
      <c r="Q410" s="6" cm="1">
        <f t="array" ref="Q410">_FV(A410,"High")</f>
        <v>102.88</v>
      </c>
      <c r="R410" s="6" cm="1">
        <f t="array" ref="R410">_FV(A410,"52 week low",TRUE)</f>
        <v>48.29</v>
      </c>
      <c r="S410" s="6">
        <f t="shared" si="13"/>
        <v>76.510000000000005</v>
      </c>
      <c r="T410" s="6" cm="1">
        <f t="array" ref="T410">_FV(A410,"52 week high",TRUE)</f>
        <v>104.73</v>
      </c>
      <c r="U410" s="1" cm="1">
        <f t="array" ref="U410">_FV(A410,"P/E",TRUE)</f>
        <v>26.9436</v>
      </c>
      <c r="V410" s="7" cm="1">
        <f t="array" ref="V410">_FV(A410,"Beta")</f>
        <v>1.5983000000000001</v>
      </c>
      <c r="W410" s="6" cm="1">
        <f t="array" ref="W410">_FV(A410,"Market cap",TRUE)</f>
        <v>11315690000</v>
      </c>
      <c r="X410" s="22" cm="1">
        <f t="array" ref="X410">_FV(A410,"Volume")</f>
        <v>1164519</v>
      </c>
      <c r="Y410" s="22" cm="1">
        <f t="array" ref="Y410">_FV(A410,"Volume average",TRUE)</f>
        <v>501966</v>
      </c>
      <c r="Z410" s="22" cm="1">
        <f t="array" ref="Z410">_FV(A410,"Shares outstanding",TRUE)</f>
        <v>111970000</v>
      </c>
    </row>
    <row r="411" spans="1:26" x14ac:dyDescent="0.25">
      <c r="A411" s="3" t="e" vm="427">
        <v>#VALUE!</v>
      </c>
      <c r="B411" t="str" cm="1">
        <f t="array" ref="B411">_FV(A411,"Official name",TRUE)</f>
        <v>ROCKWELL AUTOMATION, INC.</v>
      </c>
      <c r="C411" t="str" cm="1">
        <f t="array" ref="C411">"$"&amp;_FV(A411,"Ticker symbol",TRUE)</f>
        <v>$ROK</v>
      </c>
      <c r="D411" s="1" t="str" cm="1">
        <f t="array" ref="D411">_FV(A411,"Exchange abbreviation",TRUE)</f>
        <v>XNYS</v>
      </c>
      <c r="E411" s="1" t="str" cm="1">
        <f t="array" ref="E411">_FV(A411,"Industry")</f>
        <v>Machinery, Equipment &amp; Components</v>
      </c>
      <c r="F411" s="1" t="str" cm="1">
        <f t="array" ref="F411">_FV(A411,"Headquarters")</f>
        <v>1201 S 2nd St, MILWAUKEE, WI, 53204-2410 US</v>
      </c>
      <c r="G411" s="6" cm="1">
        <f t="array" ref="G411">_FV(A411,"Price")</f>
        <v>311.55</v>
      </c>
      <c r="H411" s="6" cm="1">
        <f t="array" ref="H411">_FV(A411,"Price (Extended hours)",TRUE)</f>
        <v>311</v>
      </c>
      <c r="I411" s="6" cm="1">
        <f t="array" ref="I411">_FV(A411,"Change")</f>
        <v>-5.46</v>
      </c>
      <c r="J411" s="15" cm="1">
        <f t="array" ref="J411">_FV(A411,"Change (%)",TRUE)</f>
        <v>-1.7222999999999999E-2</v>
      </c>
      <c r="K411" s="6" cm="1">
        <f t="array" ref="K411">_FV(A411,"Change (Extended hours)",TRUE)</f>
        <v>-0.55000000000000004</v>
      </c>
      <c r="L411" s="5" cm="1">
        <f t="array" ref="L411">_FV(A411,"Change % (Extended hours)",TRUE)</f>
        <v>-1.7649999999999999E-3</v>
      </c>
      <c r="M411" s="6" cm="1">
        <f t="array" ref="M411">_FV(A411,"Open")</f>
        <v>315.04000000000002</v>
      </c>
      <c r="N411" s="6" cm="1">
        <f t="array" ref="N411">_FV(A411,"Previous close",TRUE)</f>
        <v>317.01</v>
      </c>
      <c r="O411" s="6" cm="1">
        <f t="array" ref="O411">_FV(A411,"Low")</f>
        <v>310.41000000000003</v>
      </c>
      <c r="P411" s="6">
        <f t="shared" si="12"/>
        <v>312.72500000000002</v>
      </c>
      <c r="Q411" s="6" cm="1">
        <f t="array" ref="Q411">_FV(A411,"High")</f>
        <v>315.04000000000002</v>
      </c>
      <c r="R411" s="6" cm="1">
        <f t="array" ref="R411">_FV(A411,"52 week low",TRUE)</f>
        <v>206.57</v>
      </c>
      <c r="S411" s="6">
        <f t="shared" si="13"/>
        <v>266.88499999999999</v>
      </c>
      <c r="T411" s="6" cm="1">
        <f t="array" ref="T411">_FV(A411,"52 week high",TRUE)</f>
        <v>327.2</v>
      </c>
      <c r="U411" s="1" cm="1">
        <f t="array" ref="U411">_FV(A411,"P/E",TRUE)</f>
        <v>24.0945</v>
      </c>
      <c r="V411" s="7" cm="1">
        <f t="array" ref="V411">_FV(A411,"Beta")</f>
        <v>1.3902000000000001</v>
      </c>
      <c r="W411" s="6" cm="1">
        <f t="array" ref="W411">_FV(A411,"Market cap",TRUE)</f>
        <v>36147810000</v>
      </c>
      <c r="X411" s="22" cm="1">
        <f t="array" ref="X411">_FV(A411,"Volume")</f>
        <v>1083580</v>
      </c>
      <c r="Y411" s="22" cm="1">
        <f t="array" ref="Y411">_FV(A411,"Volume average",TRUE)</f>
        <v>444247</v>
      </c>
      <c r="Z411" s="22" cm="1">
        <f t="array" ref="Z411">_FV(A411,"Shares outstanding",TRUE)</f>
        <v>116025700</v>
      </c>
    </row>
    <row r="412" spans="1:26" x14ac:dyDescent="0.25">
      <c r="A412" s="3" t="e" vm="428">
        <v>#VALUE!</v>
      </c>
      <c r="B412" t="str" cm="1">
        <f t="array" ref="B412">_FV(A412,"Official name",TRUE)</f>
        <v>ROLLINS, INC.</v>
      </c>
      <c r="C412" t="str" cm="1">
        <f t="array" ref="C412">"$"&amp;_FV(A412,"Ticker symbol",TRUE)</f>
        <v>$ROL</v>
      </c>
      <c r="D412" s="1" t="str" cm="1">
        <f t="array" ref="D412">_FV(A412,"Exchange abbreviation",TRUE)</f>
        <v>XNYS</v>
      </c>
      <c r="E412" s="1" t="str" cm="1">
        <f t="array" ref="E412">_FV(A412,"Industry")</f>
        <v>Professional &amp; Commercial Services</v>
      </c>
      <c r="F412" s="1" t="str" cm="1">
        <f t="array" ref="F412">_FV(A412,"Headquarters")</f>
        <v>2170 PIEDMONT RD NE, ATLANTA, GA, 30324-4135 US</v>
      </c>
      <c r="G412" s="6" cm="1">
        <f t="array" ref="G412">_FV(A412,"Price")</f>
        <v>37.14</v>
      </c>
      <c r="H412" s="6" cm="1">
        <f t="array" ref="H412">_FV(A412,"Price (Extended hours)",TRUE)</f>
        <v>37.14</v>
      </c>
      <c r="I412" s="6" cm="1">
        <f t="array" ref="I412">_FV(A412,"Change")</f>
        <v>-0.51</v>
      </c>
      <c r="J412" s="15" cm="1">
        <f t="array" ref="J412">_FV(A412,"Change (%)",TRUE)</f>
        <v>-1.3546000000000001E-2</v>
      </c>
      <c r="K412" s="6" cm="1">
        <f t="array" ref="K412">_FV(A412,"Change (Extended hours)",TRUE)</f>
        <v>0</v>
      </c>
      <c r="L412" s="5" cm="1">
        <f t="array" ref="L412">_FV(A412,"Change % (Extended hours)",TRUE)</f>
        <v>0</v>
      </c>
      <c r="M412" s="6" cm="1">
        <f t="array" ref="M412">_FV(A412,"Open")</f>
        <v>37.57</v>
      </c>
      <c r="N412" s="6" cm="1">
        <f t="array" ref="N412">_FV(A412,"Previous close",TRUE)</f>
        <v>37.65</v>
      </c>
      <c r="O412" s="6" cm="1">
        <f t="array" ref="O412">_FV(A412,"Low")</f>
        <v>36.71</v>
      </c>
      <c r="P412" s="6">
        <f t="shared" si="12"/>
        <v>37.299999999999997</v>
      </c>
      <c r="Q412" s="6" cm="1">
        <f t="array" ref="Q412">_FV(A412,"High")</f>
        <v>37.89</v>
      </c>
      <c r="R412" s="6" cm="1">
        <f t="array" ref="R412">_FV(A412,"52 week low",TRUE)</f>
        <v>31.44</v>
      </c>
      <c r="S412" s="6">
        <f t="shared" si="13"/>
        <v>37.22</v>
      </c>
      <c r="T412" s="6" cm="1">
        <f t="array" ref="T412">_FV(A412,"52 week high",TRUE)</f>
        <v>43</v>
      </c>
      <c r="U412" s="1" cm="1">
        <f t="array" ref="U412">_FV(A412,"P/E",TRUE)</f>
        <v>55.493400000000001</v>
      </c>
      <c r="V412" s="7" cm="1">
        <f t="array" ref="V412">_FV(A412,"Beta")</f>
        <v>0.54779999999999995</v>
      </c>
      <c r="W412" s="6" cm="1">
        <f t="array" ref="W412">_FV(A412,"Market cap",TRUE)</f>
        <v>18275820000</v>
      </c>
      <c r="X412" s="22" cm="1">
        <f t="array" ref="X412">_FV(A412,"Volume")</f>
        <v>4880115</v>
      </c>
      <c r="Y412" s="22" cm="1">
        <f t="array" ref="Y412">_FV(A412,"Volume average",TRUE)</f>
        <v>1102381</v>
      </c>
      <c r="Z412" s="22" cm="1">
        <f t="array" ref="Z412">_FV(A412,"Shares outstanding",TRUE)</f>
        <v>492079300</v>
      </c>
    </row>
    <row r="413" spans="1:26" x14ac:dyDescent="0.25">
      <c r="A413" s="3" t="e" vm="429">
        <v>#VALUE!</v>
      </c>
      <c r="B413" t="str" cm="1">
        <f t="array" ref="B413">_FV(A413,"Official name",TRUE)</f>
        <v>ROPER TECHNOLOGIES, INC.</v>
      </c>
      <c r="C413" t="str" cm="1">
        <f t="array" ref="C413">"$"&amp;_FV(A413,"Ticker symbol",TRUE)</f>
        <v>$ROP</v>
      </c>
      <c r="D413" s="1" t="str" cm="1">
        <f t="array" ref="D413">_FV(A413,"Exchange abbreviation",TRUE)</f>
        <v>XNYS</v>
      </c>
      <c r="E413" s="1" t="str" cm="1">
        <f t="array" ref="E413">_FV(A413,"Industry")</f>
        <v>Software &amp; IT Services</v>
      </c>
      <c r="F413" s="1" t="str" cm="1">
        <f t="array" ref="F413">_FV(A413,"Headquarters")</f>
        <v>6901 Professional Pkwy East, Suite 200, SARASOTA, FL, 34240-8473 US</v>
      </c>
      <c r="G413" s="6" cm="1">
        <f t="array" ref="G413">_FV(A413,"Price")</f>
        <v>466.65</v>
      </c>
      <c r="H413" s="6" cm="1">
        <f t="array" ref="H413">_FV(A413,"Price (Extended hours)",TRUE)</f>
        <v>464.8</v>
      </c>
      <c r="I413" s="6" cm="1">
        <f t="array" ref="I413">_FV(A413,"Change")</f>
        <v>-7.07</v>
      </c>
      <c r="J413" s="15" cm="1">
        <f t="array" ref="J413">_FV(A413,"Change (%)",TRUE)</f>
        <v>-1.4924E-2</v>
      </c>
      <c r="K413" s="6" cm="1">
        <f t="array" ref="K413">_FV(A413,"Change (Extended hours)",TRUE)</f>
        <v>-1.85</v>
      </c>
      <c r="L413" s="5" cm="1">
        <f t="array" ref="L413">_FV(A413,"Change % (Extended hours)",TRUE)</f>
        <v>-3.9639999999999996E-3</v>
      </c>
      <c r="M413" s="6" cm="1">
        <f t="array" ref="M413">_FV(A413,"Open")</f>
        <v>471.1</v>
      </c>
      <c r="N413" s="6" cm="1">
        <f t="array" ref="N413">_FV(A413,"Previous close",TRUE)</f>
        <v>473.72</v>
      </c>
      <c r="O413" s="6" cm="1">
        <f t="array" ref="O413">_FV(A413,"Low")</f>
        <v>465.92</v>
      </c>
      <c r="P413" s="6">
        <f t="shared" si="12"/>
        <v>468.79500000000002</v>
      </c>
      <c r="Q413" s="6" cm="1">
        <f t="array" ref="Q413">_FV(A413,"High")</f>
        <v>471.67</v>
      </c>
      <c r="R413" s="6" cm="1">
        <f t="array" ref="R413">_FV(A413,"52 week low",TRUE)</f>
        <v>362.9</v>
      </c>
      <c r="S413" s="6">
        <f t="shared" si="13"/>
        <v>431.05499999999995</v>
      </c>
      <c r="T413" s="6" cm="1">
        <f t="array" ref="T413">_FV(A413,"52 week high",TRUE)</f>
        <v>499.21</v>
      </c>
      <c r="U413" s="1" cm="1">
        <f t="array" ref="U413">_FV(A413,"P/E",TRUE)</f>
        <v>47.165300000000002</v>
      </c>
      <c r="V413" s="7" cm="1">
        <f t="array" ref="V413">_FV(A413,"Beta")</f>
        <v>1.0469999999999999</v>
      </c>
      <c r="W413" s="6" cm="1">
        <f t="array" ref="W413">_FV(A413,"Market cap",TRUE)</f>
        <v>49196040000</v>
      </c>
      <c r="X413" s="22" cm="1">
        <f t="array" ref="X413">_FV(A413,"Volume")</f>
        <v>706029</v>
      </c>
      <c r="Y413" s="22" cm="1">
        <f t="array" ref="Y413">_FV(A413,"Volume average",TRUE)</f>
        <v>316350</v>
      </c>
      <c r="Z413" s="22" cm="1">
        <f t="array" ref="Z413">_FV(A413,"Shares outstanding",TRUE)</f>
        <v>105423800</v>
      </c>
    </row>
    <row r="414" spans="1:26" x14ac:dyDescent="0.25">
      <c r="A414" s="3" t="e" vm="430">
        <v>#VALUE!</v>
      </c>
      <c r="B414" t="str" cm="1">
        <f t="array" ref="B414">_FV(A414,"Official name",TRUE)</f>
        <v>ROSS STORES, INC.</v>
      </c>
      <c r="C414" t="str" cm="1">
        <f t="array" ref="C414">"$"&amp;_FV(A414,"Ticker symbol",TRUE)</f>
        <v>$ROST</v>
      </c>
      <c r="D414" s="1" t="str" cm="1">
        <f t="array" ref="D414">_FV(A414,"Exchange abbreviation",TRUE)</f>
        <v>XNAS</v>
      </c>
      <c r="E414" s="1" t="str" cm="1">
        <f t="array" ref="E414">_FV(A414,"Industry")</f>
        <v>Specialty Retailers</v>
      </c>
      <c r="F414" s="1" t="str" cm="1">
        <f t="array" ref="F414">_FV(A414,"Headquarters")</f>
        <v>5130 Hacienda Dr, DUBLIN, CA, 94568-7579 US</v>
      </c>
      <c r="G414" s="6" cm="1">
        <f t="array" ref="G414">_FV(A414,"Price")</f>
        <v>114.62</v>
      </c>
      <c r="H414" s="6" cm="1">
        <f t="array" ref="H414">_FV(A414,"Price (Extended hours)",TRUE)</f>
        <v>114.69</v>
      </c>
      <c r="I414" s="6" cm="1">
        <f t="array" ref="I414">_FV(A414,"Change")</f>
        <v>0.97</v>
      </c>
      <c r="J414" s="15" cm="1">
        <f t="array" ref="J414">_FV(A414,"Change (%)",TRUE)</f>
        <v>8.5350000000000009E-3</v>
      </c>
      <c r="K414" s="6" cm="1">
        <f t="array" ref="K414">_FV(A414,"Change (Extended hours)",TRUE)</f>
        <v>7.0000000000000007E-2</v>
      </c>
      <c r="L414" s="5" cm="1">
        <f t="array" ref="L414">_FV(A414,"Change % (Extended hours)",TRUE)</f>
        <v>6.1070000000000004E-4</v>
      </c>
      <c r="M414" s="6" cm="1">
        <f t="array" ref="M414">_FV(A414,"Open")</f>
        <v>114.2</v>
      </c>
      <c r="N414" s="6" cm="1">
        <f t="array" ref="N414">_FV(A414,"Previous close",TRUE)</f>
        <v>113.65</v>
      </c>
      <c r="O414" s="6" cm="1">
        <f t="array" ref="O414">_FV(A414,"Low")</f>
        <v>113.81</v>
      </c>
      <c r="P414" s="6">
        <f t="shared" si="12"/>
        <v>114.795</v>
      </c>
      <c r="Q414" s="6" cm="1">
        <f t="array" ref="Q414">_FV(A414,"High")</f>
        <v>115.78</v>
      </c>
      <c r="R414" s="6" cm="1">
        <f t="array" ref="R414">_FV(A414,"52 week low",TRUE)</f>
        <v>84.68</v>
      </c>
      <c r="S414" s="6">
        <f t="shared" si="13"/>
        <v>109.44750000000001</v>
      </c>
      <c r="T414" s="6" cm="1">
        <f t="array" ref="T414">_FV(A414,"52 week high",TRUE)</f>
        <v>134.215</v>
      </c>
      <c r="U414" s="1" cm="1">
        <f t="array" ref="U414">_FV(A414,"P/E",TRUE)</f>
        <v>30.2119</v>
      </c>
      <c r="V414" s="7" cm="1">
        <f t="array" ref="V414">_FV(A414,"Beta")</f>
        <v>1.03</v>
      </c>
      <c r="W414" s="6" cm="1">
        <f t="array" ref="W414">_FV(A414,"Market cap",TRUE)</f>
        <v>40732050000</v>
      </c>
      <c r="X414" s="22" cm="1">
        <f t="array" ref="X414">_FV(A414,"Volume")</f>
        <v>2795257</v>
      </c>
      <c r="Y414" s="22" cm="1">
        <f t="array" ref="Y414">_FV(A414,"Volume average",TRUE)</f>
        <v>1857385</v>
      </c>
      <c r="Z414" s="22" cm="1">
        <f t="array" ref="Z414">_FV(A414,"Shares outstanding",TRUE)</f>
        <v>355366000</v>
      </c>
    </row>
    <row r="415" spans="1:26" x14ac:dyDescent="0.25">
      <c r="A415" s="3" t="e" vm="431">
        <v>#VALUE!</v>
      </c>
      <c r="B415" t="str" cm="1">
        <f t="array" ref="B415">_FV(A415,"Official name",TRUE)</f>
        <v>ROYAL CARIBBEAN CRUISES LTD.</v>
      </c>
      <c r="C415" t="str" cm="1">
        <f t="array" ref="C415">"$"&amp;_FV(A415,"Ticker symbol",TRUE)</f>
        <v>$RCL</v>
      </c>
      <c r="D415" s="1" t="str" cm="1">
        <f t="array" ref="D415">_FV(A415,"Exchange abbreviation",TRUE)</f>
        <v>XNYS</v>
      </c>
      <c r="E415" s="1" t="str" cm="1">
        <f t="array" ref="E415">_FV(A415,"Industry")</f>
        <v>Hotels &amp; Entertainment Services</v>
      </c>
      <c r="F415" s="1" t="str" cm="1">
        <f t="array" ref="F415">_FV(A415,"Headquarters")</f>
        <v>1050 Caribbean Way, MIAMI, FL, 33132-2028 US</v>
      </c>
      <c r="G415" s="6" cm="1">
        <f t="array" ref="G415">_FV(A415,"Price")</f>
        <v>83.79</v>
      </c>
      <c r="H415" s="6" cm="1">
        <f t="array" ref="H415">_FV(A415,"Price (Extended hours)",TRUE)</f>
        <v>83.38</v>
      </c>
      <c r="I415" s="6" cm="1">
        <f t="array" ref="I415">_FV(A415,"Change")</f>
        <v>1.25</v>
      </c>
      <c r="J415" s="15" cm="1">
        <f t="array" ref="J415">_FV(A415,"Change (%)",TRUE)</f>
        <v>1.5143999999999999E-2</v>
      </c>
      <c r="K415" s="6" cm="1">
        <f t="array" ref="K415">_FV(A415,"Change (Extended hours)",TRUE)</f>
        <v>-0.41</v>
      </c>
      <c r="L415" s="5" cm="1">
        <f t="array" ref="L415">_FV(A415,"Change % (Extended hours)",TRUE)</f>
        <v>-4.8929999999999998E-3</v>
      </c>
      <c r="M415" s="6" cm="1">
        <f t="array" ref="M415">_FV(A415,"Open")</f>
        <v>82.52</v>
      </c>
      <c r="N415" s="6" cm="1">
        <f t="array" ref="N415">_FV(A415,"Previous close",TRUE)</f>
        <v>82.54</v>
      </c>
      <c r="O415" s="6" cm="1">
        <f t="array" ref="O415">_FV(A415,"Low")</f>
        <v>82.52</v>
      </c>
      <c r="P415" s="6">
        <f t="shared" si="12"/>
        <v>83.68</v>
      </c>
      <c r="Q415" s="6" cm="1">
        <f t="array" ref="Q415">_FV(A415,"High")</f>
        <v>84.84</v>
      </c>
      <c r="R415" s="6" cm="1">
        <f t="array" ref="R415">_FV(A415,"52 week low",TRUE)</f>
        <v>51.33</v>
      </c>
      <c r="S415" s="6">
        <f t="shared" si="13"/>
        <v>75.284999999999997</v>
      </c>
      <c r="T415" s="6" cm="1">
        <f t="array" ref="T415">_FV(A415,"52 week high",TRUE)</f>
        <v>99.24</v>
      </c>
      <c r="U415" s="1" cm="1">
        <f t="array" ref="U415">_FV(A415,"P/E",TRUE)</f>
        <v>0</v>
      </c>
      <c r="V415" s="7" cm="1">
        <f t="array" ref="V415">_FV(A415,"Beta")</f>
        <v>2.8121</v>
      </c>
      <c r="W415" s="6" cm="1">
        <f t="array" ref="W415">_FV(A415,"Market cap",TRUE)</f>
        <v>21340830000</v>
      </c>
      <c r="X415" s="22" cm="1">
        <f t="array" ref="X415">_FV(A415,"Volume")</f>
        <v>5428774</v>
      </c>
      <c r="Y415" s="22" cm="1">
        <f t="array" ref="Y415">_FV(A415,"Volume average",TRUE)</f>
        <v>3458149</v>
      </c>
      <c r="Z415" s="22" cm="1">
        <f t="array" ref="Z415">_FV(A415,"Shares outstanding",TRUE)</f>
        <v>254694200</v>
      </c>
    </row>
    <row r="416" spans="1:26" x14ac:dyDescent="0.25">
      <c r="A416" s="3" t="e" vm="432">
        <v>#VALUE!</v>
      </c>
      <c r="B416" t="str" cm="1">
        <f t="array" ref="B416">_FV(A416,"Official name",TRUE)</f>
        <v>S&amp;P Global Inc.</v>
      </c>
      <c r="C416" t="str" cm="1">
        <f t="array" ref="C416">"$"&amp;_FV(A416,"Ticker symbol",TRUE)</f>
        <v>$SPGI</v>
      </c>
      <c r="D416" s="1" t="str" cm="1">
        <f t="array" ref="D416">_FV(A416,"Exchange abbreviation",TRUE)</f>
        <v>XNYS</v>
      </c>
      <c r="E416" s="1" t="str" cm="1">
        <f t="array" ref="E416">_FV(A416,"Industry")</f>
        <v>Professional &amp; Commercial Services</v>
      </c>
      <c r="F416" s="1" t="str" cm="1">
        <f t="array" ref="F416">_FV(A416,"Headquarters")</f>
        <v>55 Water St, NEW YORK, NY, 10041-0004 US</v>
      </c>
      <c r="G416" s="6" cm="1">
        <f t="array" ref="G416">_FV(A416,"Price")</f>
        <v>446.42</v>
      </c>
      <c r="H416" s="6" cm="1">
        <f t="array" ref="H416">_FV(A416,"Price (Extended hours)",TRUE)</f>
        <v>447.12009999999998</v>
      </c>
      <c r="I416" s="6" cm="1">
        <f t="array" ref="I416">_FV(A416,"Change")</f>
        <v>-7.63</v>
      </c>
      <c r="J416" s="15" cm="1">
        <f t="array" ref="J416">_FV(A416,"Change (%)",TRUE)</f>
        <v>-1.6803999999999999E-2</v>
      </c>
      <c r="K416" s="6" cm="1">
        <f t="array" ref="K416">_FV(A416,"Change (Extended hours)",TRUE)</f>
        <v>0.70009999999999994</v>
      </c>
      <c r="L416" s="5" cm="1">
        <f t="array" ref="L416">_FV(A416,"Change % (Extended hours)",TRUE)</f>
        <v>1.5679999999999999E-3</v>
      </c>
      <c r="M416" s="6" cm="1">
        <f t="array" ref="M416">_FV(A416,"Open")</f>
        <v>452.15</v>
      </c>
      <c r="N416" s="6" cm="1">
        <f t="array" ref="N416">_FV(A416,"Previous close",TRUE)</f>
        <v>454.05</v>
      </c>
      <c r="O416" s="6" cm="1">
        <f t="array" ref="O416">_FV(A416,"Low")</f>
        <v>445.04</v>
      </c>
      <c r="P416" s="6">
        <f t="shared" si="12"/>
        <v>449.42500000000001</v>
      </c>
      <c r="Q416" s="6" cm="1">
        <f t="array" ref="Q416">_FV(A416,"High")</f>
        <v>453.81</v>
      </c>
      <c r="R416" s="6" cm="1">
        <f t="array" ref="R416">_FV(A416,"52 week low",TRUE)</f>
        <v>303.5</v>
      </c>
      <c r="S416" s="6">
        <f t="shared" si="13"/>
        <v>380.065</v>
      </c>
      <c r="T416" s="6" cm="1">
        <f t="array" ref="T416">_FV(A416,"52 week high",TRUE)</f>
        <v>456.63</v>
      </c>
      <c r="U416" s="1" cm="1">
        <f t="array" ref="U416">_FV(A416,"P/E",TRUE)</f>
        <v>44.565199999999997</v>
      </c>
      <c r="V416" s="7" cm="1">
        <f t="array" ref="V416">_FV(A416,"Beta")</f>
        <v>0.94879999999999998</v>
      </c>
      <c r="W416" s="6" cm="1">
        <f t="array" ref="W416">_FV(A416,"Market cap",TRUE)</f>
        <v>107587200000</v>
      </c>
      <c r="X416" s="22" cm="1">
        <f t="array" ref="X416">_FV(A416,"Volume")</f>
        <v>1482723</v>
      </c>
      <c r="Y416" s="22" cm="1">
        <f t="array" ref="Y416">_FV(A416,"Volume average",TRUE)</f>
        <v>1019173</v>
      </c>
      <c r="Z416" s="22" cm="1">
        <f t="array" ref="Z416">_FV(A416,"Shares outstanding",TRUE)</f>
        <v>241000000</v>
      </c>
    </row>
    <row r="417" spans="1:26" x14ac:dyDescent="0.25">
      <c r="A417" s="3" t="e" vm="433">
        <v>#VALUE!</v>
      </c>
      <c r="B417" t="str" cm="1">
        <f t="array" ref="B417">_FV(A417,"Official name",TRUE)</f>
        <v>SALESFORCE.COM, INC.</v>
      </c>
      <c r="C417" t="str" cm="1">
        <f t="array" ref="C417">"$"&amp;_FV(A417,"Ticker symbol",TRUE)</f>
        <v>$CRM</v>
      </c>
      <c r="D417" s="1" t="str" cm="1">
        <f t="array" ref="D417">_FV(A417,"Exchange abbreviation",TRUE)</f>
        <v>XNYS</v>
      </c>
      <c r="E417" s="1" t="str" cm="1">
        <f t="array" ref="E417">_FV(A417,"Industry")</f>
        <v>Software &amp; IT Services</v>
      </c>
      <c r="F417" s="1" t="str" cm="1">
        <f t="array" ref="F417">_FV(A417,"Headquarters")</f>
        <v>415 Mission St Fl 3, SAN FRANCISCO, CA, 94105-2533 US</v>
      </c>
      <c r="G417" s="6" cm="1">
        <f t="array" ref="G417">_FV(A417,"Price")</f>
        <v>260.52999999999997</v>
      </c>
      <c r="H417" s="6" cm="1">
        <f t="array" ref="H417">_FV(A417,"Price (Extended hours)",TRUE)</f>
        <v>260</v>
      </c>
      <c r="I417" s="6" cm="1">
        <f t="array" ref="I417">_FV(A417,"Change")</f>
        <v>0.17</v>
      </c>
      <c r="J417" s="15" cm="1">
        <f t="array" ref="J417">_FV(A417,"Change (%)",TRUE)</f>
        <v>6.5289999999999999E-4</v>
      </c>
      <c r="K417" s="6" cm="1">
        <f t="array" ref="K417">_FV(A417,"Change (Extended hours)",TRUE)</f>
        <v>-0.53</v>
      </c>
      <c r="L417" s="5" cm="1">
        <f t="array" ref="L417">_FV(A417,"Change % (Extended hours)",TRUE)</f>
        <v>-2.0339999999999998E-3</v>
      </c>
      <c r="M417" s="6" cm="1">
        <f t="array" ref="M417">_FV(A417,"Open")</f>
        <v>259.27</v>
      </c>
      <c r="N417" s="6" cm="1">
        <f t="array" ref="N417">_FV(A417,"Previous close",TRUE)</f>
        <v>260.36</v>
      </c>
      <c r="O417" s="6" cm="1">
        <f t="array" ref="O417">_FV(A417,"Low")</f>
        <v>258.68</v>
      </c>
      <c r="P417" s="6">
        <f t="shared" si="12"/>
        <v>260.19</v>
      </c>
      <c r="Q417" s="6" cm="1">
        <f t="array" ref="Q417">_FV(A417,"High")</f>
        <v>261.7</v>
      </c>
      <c r="R417" s="6" cm="1">
        <f t="array" ref="R417">_FV(A417,"52 week low",TRUE)</f>
        <v>201.51</v>
      </c>
      <c r="S417" s="6">
        <f t="shared" si="13"/>
        <v>238.36500000000001</v>
      </c>
      <c r="T417" s="6" cm="1">
        <f t="array" ref="T417">_FV(A417,"52 week high",TRUE)</f>
        <v>275.22000000000003</v>
      </c>
      <c r="U417" s="1" cm="1">
        <f t="array" ref="U417">_FV(A417,"P/E",TRUE)</f>
        <v>103.26909999999999</v>
      </c>
      <c r="V417" s="7" cm="1">
        <f t="array" ref="V417">_FV(A417,"Beta")</f>
        <v>1.0774999999999999</v>
      </c>
      <c r="W417" s="6" cm="1">
        <f t="array" ref="W417">_FV(A417,"Market cap",TRUE)</f>
        <v>255058900000</v>
      </c>
      <c r="X417" s="22" cm="1">
        <f t="array" ref="X417">_FV(A417,"Volume")</f>
        <v>7053537</v>
      </c>
      <c r="Y417" s="22" cm="1">
        <f t="array" ref="Y417">_FV(A417,"Volume average",TRUE)</f>
        <v>6288677</v>
      </c>
      <c r="Z417" s="22" cm="1">
        <f t="array" ref="Z417">_FV(A417,"Shares outstanding",TRUE)</f>
        <v>979000000</v>
      </c>
    </row>
    <row r="418" spans="1:26" x14ac:dyDescent="0.25">
      <c r="A418" s="3" t="e" vm="434">
        <v>#VALUE!</v>
      </c>
      <c r="B418" t="str" cm="1">
        <f t="array" ref="B418">_FV(A418,"Official name",TRUE)</f>
        <v>SBA Communications Corporation</v>
      </c>
      <c r="C418" t="str" cm="1">
        <f t="array" ref="C418">"$"&amp;_FV(A418,"Ticker symbol",TRUE)</f>
        <v>$SBAC</v>
      </c>
      <c r="D418" s="1" t="str" cm="1">
        <f t="array" ref="D418">_FV(A418,"Exchange abbreviation",TRUE)</f>
        <v>XNAS</v>
      </c>
      <c r="E418" s="1" t="str" cm="1">
        <f t="array" ref="E418">_FV(A418,"Industry")</f>
        <v>Residential &amp; Commercial REIT</v>
      </c>
      <c r="F418" s="1" t="str" cm="1">
        <f t="array" ref="F418">_FV(A418,"Headquarters")</f>
        <v>8051 Congress Ave, BOCA RATON, FL, 33487-1310 US</v>
      </c>
      <c r="G418" s="6" cm="1">
        <f t="array" ref="G418">_FV(A418,"Price")</f>
        <v>352.7</v>
      </c>
      <c r="H418" s="6" cm="1">
        <f t="array" ref="H418">_FV(A418,"Price (Extended hours)",TRUE)</f>
        <v>352.69749999999999</v>
      </c>
      <c r="I418" s="6" cm="1">
        <f t="array" ref="I418">_FV(A418,"Change")</f>
        <v>-2.73</v>
      </c>
      <c r="J418" s="15" cm="1">
        <f t="array" ref="J418">_FV(A418,"Change (%)",TRUE)</f>
        <v>-7.6810000000000003E-3</v>
      </c>
      <c r="K418" s="6" cm="1">
        <f t="array" ref="K418">_FV(A418,"Change (Extended hours)",TRUE)</f>
        <v>-2.5000000000000001E-3</v>
      </c>
      <c r="L418" s="5" cm="1">
        <f t="array" ref="L418">_FV(A418,"Change % (Extended hours)",TRUE)</f>
        <v>-7.0879999999999997E-6</v>
      </c>
      <c r="M418" s="6" cm="1">
        <f t="array" ref="M418">_FV(A418,"Open")</f>
        <v>352.45</v>
      </c>
      <c r="N418" s="6" cm="1">
        <f t="array" ref="N418">_FV(A418,"Previous close",TRUE)</f>
        <v>355.43</v>
      </c>
      <c r="O418" s="6" cm="1">
        <f t="array" ref="O418">_FV(A418,"Low")</f>
        <v>350.03</v>
      </c>
      <c r="P418" s="6">
        <f t="shared" si="12"/>
        <v>352.85</v>
      </c>
      <c r="Q418" s="6" cm="1">
        <f t="array" ref="Q418">_FV(A418,"High")</f>
        <v>355.67</v>
      </c>
      <c r="R418" s="6" cm="1">
        <f t="array" ref="R418">_FV(A418,"52 week low",TRUE)</f>
        <v>232.88</v>
      </c>
      <c r="S418" s="6">
        <f t="shared" si="13"/>
        <v>301.22000000000003</v>
      </c>
      <c r="T418" s="6" cm="1">
        <f t="array" ref="T418">_FV(A418,"52 week high",TRUE)</f>
        <v>369.56</v>
      </c>
      <c r="U418" s="1" cm="1">
        <f t="array" ref="U418">_FV(A418,"P/E",TRUE)</f>
        <v>150.85839999999999</v>
      </c>
      <c r="V418" s="7" cm="1">
        <f t="array" ref="V418">_FV(A418,"Beta")</f>
        <v>0.20860000000000001</v>
      </c>
      <c r="W418" s="6" cm="1">
        <f t="array" ref="W418">_FV(A418,"Market cap",TRUE)</f>
        <v>38639500000</v>
      </c>
      <c r="X418" s="22" cm="1">
        <f t="array" ref="X418">_FV(A418,"Volume")</f>
        <v>825798</v>
      </c>
      <c r="Y418" s="22" cm="1">
        <f t="array" ref="Y418">_FV(A418,"Volume average",TRUE)</f>
        <v>534028</v>
      </c>
      <c r="Z418" s="22" cm="1">
        <f t="array" ref="Z418">_FV(A418,"Shares outstanding",TRUE)</f>
        <v>109553500</v>
      </c>
    </row>
    <row r="419" spans="1:26" x14ac:dyDescent="0.25">
      <c r="A419" s="3" t="e" vm="435">
        <v>#VALUE!</v>
      </c>
      <c r="B419" t="str" cm="1">
        <f t="array" ref="B419">_FV(A419,"Official name",TRUE)</f>
        <v>Schlumberger N.V.</v>
      </c>
      <c r="C419" t="str" cm="1">
        <f t="array" ref="C419">"$"&amp;_FV(A419,"Ticker symbol",TRUE)</f>
        <v>$SLB</v>
      </c>
      <c r="D419" s="1" t="str" cm="1">
        <f t="array" ref="D419">_FV(A419,"Exchange abbreviation",TRUE)</f>
        <v>XNYS</v>
      </c>
      <c r="E419" s="1" t="str" cm="1">
        <f t="array" ref="E419">_FV(A419,"Industry")</f>
        <v>Oil &amp; Gas Related Equipment and Services</v>
      </c>
      <c r="F419" s="1" t="str" cm="1">
        <f t="array" ref="F419">_FV(A419,"Headquarters")</f>
        <v>5599 San Felipe St Fl 17, HOUSTON, TX, 77056-2790 US</v>
      </c>
      <c r="G419" s="6" cm="1">
        <f t="array" ref="G419">_FV(A419,"Price")</f>
        <v>28.31</v>
      </c>
      <c r="H419" s="6" cm="1">
        <f t="array" ref="H419">_FV(A419,"Price (Extended hours)",TRUE)</f>
        <v>28.2</v>
      </c>
      <c r="I419" s="6" cm="1">
        <f t="array" ref="I419">_FV(A419,"Change")</f>
        <v>-0.55000000000000004</v>
      </c>
      <c r="J419" s="15" cm="1">
        <f t="array" ref="J419">_FV(A419,"Change (%)",TRUE)</f>
        <v>-1.9057999999999999E-2</v>
      </c>
      <c r="K419" s="6" cm="1">
        <f t="array" ref="K419">_FV(A419,"Change (Extended hours)",TRUE)</f>
        <v>-0.11</v>
      </c>
      <c r="L419" s="5" cm="1">
        <f t="array" ref="L419">_FV(A419,"Change % (Extended hours)",TRUE)</f>
        <v>-3.8860000000000001E-3</v>
      </c>
      <c r="M419" s="6" cm="1">
        <f t="array" ref="M419">_FV(A419,"Open")</f>
        <v>28.7</v>
      </c>
      <c r="N419" s="6" cm="1">
        <f t="array" ref="N419">_FV(A419,"Previous close",TRUE)</f>
        <v>28.86</v>
      </c>
      <c r="O419" s="6" cm="1">
        <f t="array" ref="O419">_FV(A419,"Low")</f>
        <v>28</v>
      </c>
      <c r="P419" s="6">
        <f t="shared" si="12"/>
        <v>28.630000000000003</v>
      </c>
      <c r="Q419" s="6" cm="1">
        <f t="array" ref="Q419">_FV(A419,"High")</f>
        <v>29.26</v>
      </c>
      <c r="R419" s="6" cm="1">
        <f t="array" ref="R419">_FV(A419,"52 week low",TRUE)</f>
        <v>13.7</v>
      </c>
      <c r="S419" s="6">
        <f t="shared" si="13"/>
        <v>25.284999999999997</v>
      </c>
      <c r="T419" s="6" cm="1">
        <f t="array" ref="T419">_FV(A419,"52 week high",TRUE)</f>
        <v>36.869999999999997</v>
      </c>
      <c r="U419" s="1" cm="1">
        <f t="array" ref="U419">_FV(A419,"P/E",TRUE)</f>
        <v>39.886099999999999</v>
      </c>
      <c r="V419" s="7" cm="1">
        <f t="array" ref="V419">_FV(A419,"Beta")</f>
        <v>2.3942999999999999</v>
      </c>
      <c r="W419" s="6" cm="1">
        <f t="array" ref="W419">_FV(A419,"Market cap",TRUE)</f>
        <v>39589640000</v>
      </c>
      <c r="X419" s="22" cm="1">
        <f t="array" ref="X419">_FV(A419,"Volume")</f>
        <v>17377479</v>
      </c>
      <c r="Y419" s="22" cm="1">
        <f t="array" ref="Y419">_FV(A419,"Volume average",TRUE)</f>
        <v>9280850</v>
      </c>
      <c r="Z419" s="22" cm="1">
        <f t="array" ref="Z419">_FV(A419,"Shares outstanding",TRUE)</f>
        <v>1398433000</v>
      </c>
    </row>
    <row r="420" spans="1:26" x14ac:dyDescent="0.25">
      <c r="A420" s="3" t="e" vm="436">
        <v>#VALUE!</v>
      </c>
      <c r="B420" t="str" cm="1">
        <f t="array" ref="B420">_FV(A420,"Official name",TRUE)</f>
        <v>SEAGATE TECHNOLOGY HOLDINGS PUBLIC LIMITED COMPANY</v>
      </c>
      <c r="C420" t="str" cm="1">
        <f t="array" ref="C420">"$"&amp;_FV(A420,"Ticker symbol",TRUE)</f>
        <v>$STX</v>
      </c>
      <c r="D420" s="1" t="str" cm="1">
        <f t="array" ref="D420">_FV(A420,"Exchange abbreviation",TRUE)</f>
        <v>XNAS</v>
      </c>
      <c r="E420" s="1" t="str" cm="1">
        <f t="array" ref="E420">_FV(A420,"Industry")</f>
        <v>Computers, Phones &amp; Household Electronics</v>
      </c>
      <c r="F420" s="1" t="str" cm="1">
        <f t="array" ref="F420">_FV(A420,"Headquarters")</f>
        <v>38/39 Fitzwilliam Square, Dublin 2, DUBLIN, DUBLIN, D02 NX53 IE</v>
      </c>
      <c r="G420" s="6" cm="1">
        <f t="array" ref="G420">_FV(A420,"Price")</f>
        <v>83.74</v>
      </c>
      <c r="H420" s="6" cm="1">
        <f t="array" ref="H420">_FV(A420,"Price (Extended hours)",TRUE)</f>
        <v>83.89</v>
      </c>
      <c r="I420" s="6" cm="1">
        <f t="array" ref="I420">_FV(A420,"Change")</f>
        <v>-1.08</v>
      </c>
      <c r="J420" s="15" cm="1">
        <f t="array" ref="J420">_FV(A420,"Change (%)",TRUE)</f>
        <v>-1.2733000000000001E-2</v>
      </c>
      <c r="K420" s="6" cm="1">
        <f t="array" ref="K420">_FV(A420,"Change (Extended hours)",TRUE)</f>
        <v>0.15</v>
      </c>
      <c r="L420" s="5" cm="1">
        <f t="array" ref="L420">_FV(A420,"Change % (Extended hours)",TRUE)</f>
        <v>1.7910000000000001E-3</v>
      </c>
      <c r="M420" s="6" cm="1">
        <f t="array" ref="M420">_FV(A420,"Open")</f>
        <v>84.24</v>
      </c>
      <c r="N420" s="6" cm="1">
        <f t="array" ref="N420">_FV(A420,"Previous close",TRUE)</f>
        <v>84.82</v>
      </c>
      <c r="O420" s="6" cm="1">
        <f t="array" ref="O420">_FV(A420,"Low")</f>
        <v>83.52</v>
      </c>
      <c r="P420" s="6">
        <f t="shared" si="12"/>
        <v>84.35</v>
      </c>
      <c r="Q420" s="6" cm="1">
        <f t="array" ref="Q420">_FV(A420,"High")</f>
        <v>85.18</v>
      </c>
      <c r="R420" s="6" cm="1">
        <f t="array" ref="R420">_FV(A420,"52 week low",TRUE)</f>
        <v>46.89</v>
      </c>
      <c r="S420" s="6">
        <f t="shared" si="13"/>
        <v>76.555000000000007</v>
      </c>
      <c r="T420" s="6" cm="1">
        <f t="array" ref="T420">_FV(A420,"52 week high",TRUE)</f>
        <v>106.22</v>
      </c>
      <c r="U420" s="1" cm="1">
        <f t="array" ref="U420">_FV(A420,"P/E",TRUE)</f>
        <v>15.815</v>
      </c>
      <c r="V420" s="7" cm="1">
        <f t="array" ref="V420">_FV(A420,"Beta")</f>
        <v>1.1394</v>
      </c>
      <c r="W420" s="6" cm="1">
        <f t="array" ref="W420">_FV(A420,"Market cap",TRUE)</f>
        <v>18922930000</v>
      </c>
      <c r="X420" s="22" cm="1">
        <f t="array" ref="X420">_FV(A420,"Volume")</f>
        <v>4437530</v>
      </c>
      <c r="Y420" s="22" cm="1">
        <f t="array" ref="Y420">_FV(A420,"Volume average",TRUE)</f>
        <v>2173145</v>
      </c>
      <c r="Z420" s="22" cm="1">
        <f t="array" ref="Z420">_FV(A420,"Shares outstanding",TRUE)</f>
        <v>225972400</v>
      </c>
    </row>
    <row r="421" spans="1:26" x14ac:dyDescent="0.25">
      <c r="A421" s="3" t="e" vm="437">
        <v>#VALUE!</v>
      </c>
      <c r="B421" t="str" cm="1">
        <f t="array" ref="B421">_FV(A421,"Official name",TRUE)</f>
        <v>SEALED AIR CORPORATION</v>
      </c>
      <c r="C421" t="str" cm="1">
        <f t="array" ref="C421">"$"&amp;_FV(A421,"Ticker symbol",TRUE)</f>
        <v>$SEE</v>
      </c>
      <c r="D421" s="1" t="str" cm="1">
        <f t="array" ref="D421">_FV(A421,"Exchange abbreviation",TRUE)</f>
        <v>XNYS</v>
      </c>
      <c r="E421" s="1" t="str" cm="1">
        <f t="array" ref="E421">_FV(A421,"Industry")</f>
        <v>Containers &amp; Packaging</v>
      </c>
      <c r="F421" s="1" t="str" cm="1">
        <f t="array" ref="F421">_FV(A421,"Headquarters")</f>
        <v>2415 Cascade Pointe Blvd, CHARLOTTE, NC, 28208-6899 US</v>
      </c>
      <c r="G421" s="6" cm="1">
        <f t="array" ref="G421">_FV(A421,"Price")</f>
        <v>56.27</v>
      </c>
      <c r="H421" s="6" cm="1">
        <f t="array" ref="H421">_FV(A421,"Price (Extended hours)",TRUE)</f>
        <v>56.267499999999998</v>
      </c>
      <c r="I421" s="6" cm="1">
        <f t="array" ref="I421">_FV(A421,"Change")</f>
        <v>-1.58</v>
      </c>
      <c r="J421" s="15" cm="1">
        <f t="array" ref="J421">_FV(A421,"Change (%)",TRUE)</f>
        <v>-2.7311999999999999E-2</v>
      </c>
      <c r="K421" s="6" cm="1">
        <f t="array" ref="K421">_FV(A421,"Change (Extended hours)",TRUE)</f>
        <v>-2.5000000000000001E-3</v>
      </c>
      <c r="L421" s="5" cm="1">
        <f t="array" ref="L421">_FV(A421,"Change % (Extended hours)",TRUE)</f>
        <v>-4.443E-5</v>
      </c>
      <c r="M421" s="6" cm="1">
        <f t="array" ref="M421">_FV(A421,"Open")</f>
        <v>57.57</v>
      </c>
      <c r="N421" s="6" cm="1">
        <f t="array" ref="N421">_FV(A421,"Previous close",TRUE)</f>
        <v>57.85</v>
      </c>
      <c r="O421" s="6" cm="1">
        <f t="array" ref="O421">_FV(A421,"Low")</f>
        <v>56.055</v>
      </c>
      <c r="P421" s="6">
        <f t="shared" si="12"/>
        <v>56.982500000000002</v>
      </c>
      <c r="Q421" s="6" cm="1">
        <f t="array" ref="Q421">_FV(A421,"High")</f>
        <v>57.91</v>
      </c>
      <c r="R421" s="6" cm="1">
        <f t="array" ref="R421">_FV(A421,"52 week low",TRUE)</f>
        <v>36.270000000000003</v>
      </c>
      <c r="S421" s="6">
        <f t="shared" si="13"/>
        <v>49.155000000000001</v>
      </c>
      <c r="T421" s="6" cm="1">
        <f t="array" ref="T421">_FV(A421,"52 week high",TRUE)</f>
        <v>62.04</v>
      </c>
      <c r="U421" s="1" cm="1">
        <f t="array" ref="U421">_FV(A421,"P/E",TRUE)</f>
        <v>18.578900000000001</v>
      </c>
      <c r="V421" s="7" cm="1">
        <f t="array" ref="V421">_FV(A421,"Beta")</f>
        <v>1.2805</v>
      </c>
      <c r="W421" s="6" cm="1">
        <f t="array" ref="W421">_FV(A421,"Market cap",TRUE)</f>
        <v>8434470000</v>
      </c>
      <c r="X421" s="22" cm="1">
        <f t="array" ref="X421">_FV(A421,"Volume")</f>
        <v>1996757</v>
      </c>
      <c r="Y421" s="22" cm="1">
        <f t="array" ref="Y421">_FV(A421,"Volume average",TRUE)</f>
        <v>646011</v>
      </c>
      <c r="Z421" s="22" cm="1">
        <f t="array" ref="Z421">_FV(A421,"Shares outstanding",TRUE)</f>
        <v>149892800</v>
      </c>
    </row>
    <row r="422" spans="1:26" x14ac:dyDescent="0.25">
      <c r="A422" s="3" t="e" vm="438">
        <v>#VALUE!</v>
      </c>
      <c r="B422" t="str" cm="1">
        <f t="array" ref="B422">_FV(A422,"Official name",TRUE)</f>
        <v>SEMPRA ENERGY</v>
      </c>
      <c r="C422" t="str" cm="1">
        <f t="array" ref="C422">"$"&amp;_FV(A422,"Ticker symbol",TRUE)</f>
        <v>$SRE</v>
      </c>
      <c r="D422" s="1" t="str" cm="1">
        <f t="array" ref="D422">_FV(A422,"Exchange abbreviation",TRUE)</f>
        <v>XNYS</v>
      </c>
      <c r="E422" s="1" t="str" cm="1">
        <f t="array" ref="E422">_FV(A422,"Industry")</f>
        <v>Multiline Utilities</v>
      </c>
      <c r="F422" s="1" t="str" cm="1">
        <f t="array" ref="F422">_FV(A422,"Headquarters")</f>
        <v>488 8th Ave, PO Box 129400, SAN DIEGO, CA, 92101-7123 US</v>
      </c>
      <c r="G422" s="6" cm="1">
        <f t="array" ref="G422">_FV(A422,"Price")</f>
        <v>133.38</v>
      </c>
      <c r="H422" s="6" cm="1">
        <f t="array" ref="H422">_FV(A422,"Price (Extended hours)",TRUE)</f>
        <v>133.38</v>
      </c>
      <c r="I422" s="6" cm="1">
        <f t="array" ref="I422">_FV(A422,"Change")</f>
        <v>-1.74</v>
      </c>
      <c r="J422" s="15" cm="1">
        <f t="array" ref="J422">_FV(A422,"Change (%)",TRUE)</f>
        <v>-1.2877000000000001E-2</v>
      </c>
      <c r="K422" s="6" cm="1">
        <f t="array" ref="K422">_FV(A422,"Change (Extended hours)",TRUE)</f>
        <v>0</v>
      </c>
      <c r="L422" s="5" cm="1">
        <f t="array" ref="L422">_FV(A422,"Change % (Extended hours)",TRUE)</f>
        <v>0</v>
      </c>
      <c r="M422" s="6" cm="1">
        <f t="array" ref="M422">_FV(A422,"Open")</f>
        <v>135.12</v>
      </c>
      <c r="N422" s="6" cm="1">
        <f t="array" ref="N422">_FV(A422,"Previous close",TRUE)</f>
        <v>135.12</v>
      </c>
      <c r="O422" s="6" cm="1">
        <f t="array" ref="O422">_FV(A422,"Low")</f>
        <v>133.25</v>
      </c>
      <c r="P422" s="6">
        <f t="shared" si="12"/>
        <v>135.035</v>
      </c>
      <c r="Q422" s="6" cm="1">
        <f t="array" ref="Q422">_FV(A422,"High")</f>
        <v>136.82</v>
      </c>
      <c r="R422" s="6" cm="1">
        <f t="array" ref="R422">_FV(A422,"52 week low",TRUE)</f>
        <v>112.33</v>
      </c>
      <c r="S422" s="6">
        <f t="shared" si="13"/>
        <v>128.63</v>
      </c>
      <c r="T422" s="6" cm="1">
        <f t="array" ref="T422">_FV(A422,"52 week high",TRUE)</f>
        <v>144.93</v>
      </c>
      <c r="U422" s="1" cm="1">
        <f t="array" ref="U422">_FV(A422,"P/E",TRUE)</f>
        <v>19.575500000000002</v>
      </c>
      <c r="V422" s="7" cm="1">
        <f t="array" ref="V422">_FV(A422,"Beta")</f>
        <v>0.65449999999999997</v>
      </c>
      <c r="W422" s="6" cm="1">
        <f t="array" ref="W422">_FV(A422,"Market cap",TRUE)</f>
        <v>42592010000</v>
      </c>
      <c r="X422" s="22" cm="1">
        <f t="array" ref="X422">_FV(A422,"Volume")</f>
        <v>3181794</v>
      </c>
      <c r="Y422" s="22" cm="1">
        <f t="array" ref="Y422">_FV(A422,"Volume average",TRUE)</f>
        <v>1139687</v>
      </c>
      <c r="Z422" s="22" cm="1">
        <f t="array" ref="Z422">_FV(A422,"Shares outstanding",TRUE)</f>
        <v>319328300</v>
      </c>
    </row>
    <row r="423" spans="1:26" x14ac:dyDescent="0.25">
      <c r="A423" s="3" t="e" vm="439">
        <v>#VALUE!</v>
      </c>
      <c r="B423" t="str" cm="1">
        <f t="array" ref="B423">_FV(A423,"Official name",TRUE)</f>
        <v>SERVICENOW, INC.</v>
      </c>
      <c r="C423" t="str" cm="1">
        <f t="array" ref="C423">"$"&amp;_FV(A423,"Ticker symbol",TRUE)</f>
        <v>$NOW</v>
      </c>
      <c r="D423" s="1" t="str" cm="1">
        <f t="array" ref="D423">_FV(A423,"Exchange abbreviation",TRUE)</f>
        <v>XNYS</v>
      </c>
      <c r="E423" s="1" t="str" cm="1">
        <f t="array" ref="E423">_FV(A423,"Industry")</f>
        <v>Software &amp; IT Services</v>
      </c>
      <c r="F423" s="1" t="str" cm="1">
        <f t="array" ref="F423">_FV(A423,"Headquarters")</f>
        <v>2225 Lawson Ln, SANTA CLARA, CA, 95054-3311 US</v>
      </c>
      <c r="G423" s="6" cm="1">
        <f t="array" ref="G423">_FV(A423,"Price")</f>
        <v>651.03</v>
      </c>
      <c r="H423" s="6" cm="1">
        <f t="array" ref="H423">_FV(A423,"Price (Extended hours)",TRUE)</f>
        <v>648.01</v>
      </c>
      <c r="I423" s="6" cm="1">
        <f t="array" ref="I423">_FV(A423,"Change")</f>
        <v>-5.32</v>
      </c>
      <c r="J423" s="15" cm="1">
        <f t="array" ref="J423">_FV(A423,"Change (%)",TRUE)</f>
        <v>-8.1049999999999994E-3</v>
      </c>
      <c r="K423" s="6" cm="1">
        <f t="array" ref="K423">_FV(A423,"Change (Extended hours)",TRUE)</f>
        <v>-3.02</v>
      </c>
      <c r="L423" s="5" cm="1">
        <f t="array" ref="L423">_FV(A423,"Change % (Extended hours)",TRUE)</f>
        <v>-4.6389999999999999E-3</v>
      </c>
      <c r="M423" s="6" cm="1">
        <f t="array" ref="M423">_FV(A423,"Open")</f>
        <v>653.39</v>
      </c>
      <c r="N423" s="6" cm="1">
        <f t="array" ref="N423">_FV(A423,"Previous close",TRUE)</f>
        <v>656.35</v>
      </c>
      <c r="O423" s="6" cm="1">
        <f t="array" ref="O423">_FV(A423,"Low")</f>
        <v>648.26</v>
      </c>
      <c r="P423" s="6">
        <f t="shared" si="12"/>
        <v>652.86</v>
      </c>
      <c r="Q423" s="6" cm="1">
        <f t="array" ref="Q423">_FV(A423,"High")</f>
        <v>657.46</v>
      </c>
      <c r="R423" s="6" cm="1">
        <f t="array" ref="R423">_FV(A423,"52 week low",TRUE)</f>
        <v>446.2</v>
      </c>
      <c r="S423" s="6">
        <f t="shared" si="13"/>
        <v>563.64994999999999</v>
      </c>
      <c r="T423" s="6" cm="1">
        <f t="array" ref="T423">_FV(A423,"52 week high",TRUE)</f>
        <v>681.09990000000005</v>
      </c>
      <c r="U423" s="1" cm="1">
        <f t="array" ref="U423">_FV(A423,"P/E",TRUE)</f>
        <v>778.18219999999997</v>
      </c>
      <c r="V423" s="7" cm="1">
        <f t="array" ref="V423">_FV(A423,"Beta")</f>
        <v>0.9304</v>
      </c>
      <c r="W423" s="6" cm="1">
        <f t="array" ref="W423">_FV(A423,"Market cap",TRUE)</f>
        <v>128969000000</v>
      </c>
      <c r="X423" s="22" cm="1">
        <f t="array" ref="X423">_FV(A423,"Volume")</f>
        <v>1298242</v>
      </c>
      <c r="Y423" s="22" cm="1">
        <f t="array" ref="Y423">_FV(A423,"Volume average",TRUE)</f>
        <v>962778</v>
      </c>
      <c r="Z423" s="22" cm="1">
        <f t="array" ref="Z423">_FV(A423,"Shares outstanding",TRUE)</f>
        <v>198100000</v>
      </c>
    </row>
    <row r="424" spans="1:26" x14ac:dyDescent="0.25">
      <c r="A424" s="3" t="e" vm="440">
        <v>#VALUE!</v>
      </c>
      <c r="B424" t="str" cm="1">
        <f t="array" ref="B424">_FV(A424,"Official name",TRUE)</f>
        <v>THE SHERWIN-WILLIAMS COMPANY</v>
      </c>
      <c r="C424" t="str" cm="1">
        <f t="array" ref="C424">"$"&amp;_FV(A424,"Ticker symbol",TRUE)</f>
        <v>$SHW</v>
      </c>
      <c r="D424" s="1" t="str" cm="1">
        <f t="array" ref="D424">_FV(A424,"Exchange abbreviation",TRUE)</f>
        <v>XNYS</v>
      </c>
      <c r="E424" s="1" t="str" cm="1">
        <f t="array" ref="E424">_FV(A424,"Industry")</f>
        <v>Chemicals</v>
      </c>
      <c r="F424" s="1" t="str" cm="1">
        <f t="array" ref="F424">_FV(A424,"Headquarters")</f>
        <v>101 W Prospect Ave, CLEVELAND, OH, 44115-1093 US</v>
      </c>
      <c r="G424" s="6" cm="1">
        <f t="array" ref="G424">_FV(A424,"Price")</f>
        <v>293.74</v>
      </c>
      <c r="H424" s="6" cm="1">
        <f t="array" ref="H424">_FV(A424,"Price (Extended hours)",TRUE)</f>
        <v>292.39999999999998</v>
      </c>
      <c r="I424" s="6" cm="1">
        <f t="array" ref="I424">_FV(A424,"Change")</f>
        <v>-4.28</v>
      </c>
      <c r="J424" s="15" cm="1">
        <f t="array" ref="J424">_FV(A424,"Change (%)",TRUE)</f>
        <v>-1.4360999999999999E-2</v>
      </c>
      <c r="K424" s="6" cm="1">
        <f t="array" ref="K424">_FV(A424,"Change (Extended hours)",TRUE)</f>
        <v>-1.34</v>
      </c>
      <c r="L424" s="5" cm="1">
        <f t="array" ref="L424">_FV(A424,"Change % (Extended hours)",TRUE)</f>
        <v>-4.5620000000000001E-3</v>
      </c>
      <c r="M424" s="6" cm="1">
        <f t="array" ref="M424">_FV(A424,"Open")</f>
        <v>296.41000000000003</v>
      </c>
      <c r="N424" s="6" cm="1">
        <f t="array" ref="N424">_FV(A424,"Previous close",TRUE)</f>
        <v>298.02</v>
      </c>
      <c r="O424" s="6" cm="1">
        <f t="array" ref="O424">_FV(A424,"Low")</f>
        <v>293.02</v>
      </c>
      <c r="P424" s="6">
        <f t="shared" si="12"/>
        <v>295.02999999999997</v>
      </c>
      <c r="Q424" s="6" cm="1">
        <f t="array" ref="Q424">_FV(A424,"High")</f>
        <v>297.04000000000002</v>
      </c>
      <c r="R424" s="6" cm="1">
        <f t="array" ref="R424">_FV(A424,"52 week low",TRUE)</f>
        <v>218.06309999999999</v>
      </c>
      <c r="S424" s="6">
        <f t="shared" si="13"/>
        <v>264.24655000000001</v>
      </c>
      <c r="T424" s="6" cm="1">
        <f t="array" ref="T424">_FV(A424,"52 week high",TRUE)</f>
        <v>310.43</v>
      </c>
      <c r="U424" s="1" cm="1">
        <f t="array" ref="U424">_FV(A424,"P/E",TRUE)</f>
        <v>27.072800000000001</v>
      </c>
      <c r="V424" s="7" cm="1">
        <f t="array" ref="V424">_FV(A424,"Beta")</f>
        <v>1.0770999999999999</v>
      </c>
      <c r="W424" s="6" cm="1">
        <f t="array" ref="W424">_FV(A424,"Market cap",TRUE)</f>
        <v>77342460000</v>
      </c>
      <c r="X424" s="22" cm="1">
        <f t="array" ref="X424">_FV(A424,"Volume")</f>
        <v>1862406</v>
      </c>
      <c r="Y424" s="22" cm="1">
        <f t="array" ref="Y424">_FV(A424,"Volume average",TRUE)</f>
        <v>912232</v>
      </c>
      <c r="Z424" s="22" cm="1">
        <f t="array" ref="Z424">_FV(A424,"Shares outstanding",TRUE)</f>
        <v>263302500</v>
      </c>
    </row>
    <row r="425" spans="1:26" x14ac:dyDescent="0.25">
      <c r="A425" s="3" t="e" vm="441">
        <v>#VALUE!</v>
      </c>
      <c r="B425" t="str" cm="1">
        <f t="array" ref="B425">_FV(A425,"Official name",TRUE)</f>
        <v>SIMON PROPERTY GROUP, INC.</v>
      </c>
      <c r="C425" t="str" cm="1">
        <f t="array" ref="C425">"$"&amp;_FV(A425,"Ticker symbol",TRUE)</f>
        <v>$SPG</v>
      </c>
      <c r="D425" s="1" t="str" cm="1">
        <f t="array" ref="D425">_FV(A425,"Exchange abbreviation",TRUE)</f>
        <v>XNYS</v>
      </c>
      <c r="E425" s="1" t="str" cm="1">
        <f t="array" ref="E425">_FV(A425,"Industry")</f>
        <v>Residential &amp; Commercial REIT</v>
      </c>
      <c r="F425" s="1" t="str" cm="1">
        <f t="array" ref="F425">_FV(A425,"Headquarters")</f>
        <v>225 W Washington St, INDIANAPOLIS, IN, 46204-3438 US</v>
      </c>
      <c r="G425" s="6" cm="1">
        <f t="array" ref="G425">_FV(A425,"Price")</f>
        <v>131.27000000000001</v>
      </c>
      <c r="H425" s="6" cm="1">
        <f t="array" ref="H425">_FV(A425,"Price (Extended hours)",TRUE)</f>
        <v>131.36000000000001</v>
      </c>
      <c r="I425" s="6" cm="1">
        <f t="array" ref="I425">_FV(A425,"Change")</f>
        <v>-1.4</v>
      </c>
      <c r="J425" s="15" cm="1">
        <f t="array" ref="J425">_FV(A425,"Change (%)",TRUE)</f>
        <v>-1.0551999999999999E-2</v>
      </c>
      <c r="K425" s="6" cm="1">
        <f t="array" ref="K425">_FV(A425,"Change (Extended hours)",TRUE)</f>
        <v>0.09</v>
      </c>
      <c r="L425" s="5" cm="1">
        <f t="array" ref="L425">_FV(A425,"Change % (Extended hours)",TRUE)</f>
        <v>6.8559999999999997E-4</v>
      </c>
      <c r="M425" s="6" cm="1">
        <f t="array" ref="M425">_FV(A425,"Open")</f>
        <v>132.22</v>
      </c>
      <c r="N425" s="6" cm="1">
        <f t="array" ref="N425">_FV(A425,"Previous close",TRUE)</f>
        <v>132.66999999999999</v>
      </c>
      <c r="O425" s="6" cm="1">
        <f t="array" ref="O425">_FV(A425,"Low")</f>
        <v>131.15</v>
      </c>
      <c r="P425" s="6">
        <f t="shared" si="12"/>
        <v>132.22500000000002</v>
      </c>
      <c r="Q425" s="6" cm="1">
        <f t="array" ref="Q425">_FV(A425,"High")</f>
        <v>133.30000000000001</v>
      </c>
      <c r="R425" s="6" cm="1">
        <f t="array" ref="R425">_FV(A425,"52 week low",TRUE)</f>
        <v>59.35</v>
      </c>
      <c r="S425" s="6">
        <f t="shared" si="13"/>
        <v>98.364999999999995</v>
      </c>
      <c r="T425" s="6" cm="1">
        <f t="array" ref="T425">_FV(A425,"52 week high",TRUE)</f>
        <v>137.38</v>
      </c>
      <c r="U425" s="1" cm="1">
        <f t="array" ref="U425">_FV(A425,"P/E",TRUE)</f>
        <v>29.012499999999999</v>
      </c>
      <c r="V425" s="7" cm="1">
        <f t="array" ref="V425">_FV(A425,"Beta")</f>
        <v>1.5476000000000001</v>
      </c>
      <c r="W425" s="6" cm="1">
        <f t="array" ref="W425">_FV(A425,"Market cap",TRUE)</f>
        <v>43136790000</v>
      </c>
      <c r="X425" s="22" cm="1">
        <f t="array" ref="X425">_FV(A425,"Volume")</f>
        <v>3155836</v>
      </c>
      <c r="Y425" s="22" cm="1">
        <f t="array" ref="Y425">_FV(A425,"Volume average",TRUE)</f>
        <v>1718088</v>
      </c>
      <c r="Z425" s="22" cm="1">
        <f t="array" ref="Z425">_FV(A425,"Shares outstanding",TRUE)</f>
        <v>328611100</v>
      </c>
    </row>
    <row r="426" spans="1:26" x14ac:dyDescent="0.25">
      <c r="A426" s="3" t="e" vm="442">
        <v>#VALUE!</v>
      </c>
      <c r="B426" t="str" cm="1">
        <f t="array" ref="B426">_FV(A426,"Official name",TRUE)</f>
        <v>SKYWORKS SOLUTIONS, INC.</v>
      </c>
      <c r="C426" t="str" cm="1">
        <f t="array" ref="C426">"$"&amp;_FV(A426,"Ticker symbol",TRUE)</f>
        <v>$SWKS</v>
      </c>
      <c r="D426" s="1" t="str" cm="1">
        <f t="array" ref="D426">_FV(A426,"Exchange abbreviation",TRUE)</f>
        <v>XNAS</v>
      </c>
      <c r="E426" s="1" t="str" cm="1">
        <f t="array" ref="E426">_FV(A426,"Industry")</f>
        <v>Semiconductors &amp; Semiconductor Equipment</v>
      </c>
      <c r="F426" s="1" t="str" cm="1">
        <f t="array" ref="F426">_FV(A426,"Headquarters")</f>
        <v>5260 CALIFORNIA AVENUE, IRVINE, CA, 92617 US</v>
      </c>
      <c r="G426" s="6" cm="1">
        <f t="array" ref="G426">_FV(A426,"Price")</f>
        <v>175.26</v>
      </c>
      <c r="H426" s="6" cm="1">
        <f t="array" ref="H426">_FV(A426,"Price (Extended hours)",TRUE)</f>
        <v>174.01</v>
      </c>
      <c r="I426" s="6" cm="1">
        <f t="array" ref="I426">_FV(A426,"Change")</f>
        <v>-3.48</v>
      </c>
      <c r="J426" s="15" cm="1">
        <f t="array" ref="J426">_FV(A426,"Change (%)",TRUE)</f>
        <v>-1.9470000000000001E-2</v>
      </c>
      <c r="K426" s="6" cm="1">
        <f t="array" ref="K426">_FV(A426,"Change (Extended hours)",TRUE)</f>
        <v>-1.25</v>
      </c>
      <c r="L426" s="5" cm="1">
        <f t="array" ref="L426">_FV(A426,"Change % (Extended hours)",TRUE)</f>
        <v>-7.1319999999999995E-3</v>
      </c>
      <c r="M426" s="6" cm="1">
        <f t="array" ref="M426">_FV(A426,"Open")</f>
        <v>178.42</v>
      </c>
      <c r="N426" s="6" cm="1">
        <f t="array" ref="N426">_FV(A426,"Previous close",TRUE)</f>
        <v>178.74</v>
      </c>
      <c r="O426" s="6" cm="1">
        <f t="array" ref="O426">_FV(A426,"Low")</f>
        <v>173.6</v>
      </c>
      <c r="P426" s="6">
        <f t="shared" si="12"/>
        <v>176.01</v>
      </c>
      <c r="Q426" s="6" cm="1">
        <f t="array" ref="Q426">_FV(A426,"High")</f>
        <v>178.42</v>
      </c>
      <c r="R426" s="6" cm="1">
        <f t="array" ref="R426">_FV(A426,"52 week low",TRUE)</f>
        <v>131.441</v>
      </c>
      <c r="S426" s="6">
        <f t="shared" si="13"/>
        <v>167.72050000000002</v>
      </c>
      <c r="T426" s="6" cm="1">
        <f t="array" ref="T426">_FV(A426,"52 week high",TRUE)</f>
        <v>204</v>
      </c>
      <c r="U426" s="1" cm="1">
        <f t="array" ref="U426">_FV(A426,"P/E",TRUE)</f>
        <v>21.0518</v>
      </c>
      <c r="V426" s="7" cm="1">
        <f t="array" ref="V426">_FV(A426,"Beta")</f>
        <v>1.0916999999999999</v>
      </c>
      <c r="W426" s="6" cm="1">
        <f t="array" ref="W426">_FV(A426,"Market cap",TRUE)</f>
        <v>28943300000</v>
      </c>
      <c r="X426" s="22" cm="1">
        <f t="array" ref="X426">_FV(A426,"Volume")</f>
        <v>2231738</v>
      </c>
      <c r="Y426" s="22" cm="1">
        <f t="array" ref="Y426">_FV(A426,"Volume average",TRUE)</f>
        <v>1146535</v>
      </c>
      <c r="Z426" s="22" cm="1">
        <f t="array" ref="Z426">_FV(A426,"Shares outstanding",TRUE)</f>
        <v>165144900</v>
      </c>
    </row>
    <row r="427" spans="1:26" x14ac:dyDescent="0.25">
      <c r="A427" s="3" t="e" vm="443">
        <v>#VALUE!</v>
      </c>
      <c r="B427" t="str" cm="1">
        <f t="array" ref="B427">_FV(A427,"Official name",TRUE)</f>
        <v>SL GREEN REALTY CORP.</v>
      </c>
      <c r="C427" t="str" cm="1">
        <f t="array" ref="C427">"$"&amp;_FV(A427,"Ticker symbol",TRUE)</f>
        <v>$SLG</v>
      </c>
      <c r="D427" s="1" t="str" cm="1">
        <f t="array" ref="D427">_FV(A427,"Exchange abbreviation",TRUE)</f>
        <v>XNYS</v>
      </c>
      <c r="E427" s="1" t="str" cm="1">
        <f t="array" ref="E427">_FV(A427,"Industry")</f>
        <v>Residential &amp; Commercial REIT</v>
      </c>
      <c r="F427" s="1" t="str" cm="1">
        <f t="array" ref="F427">_FV(A427,"Headquarters")</f>
        <v>ONE VANDERBILT AVENUE, NEW YORK, NY, 10017 US</v>
      </c>
      <c r="G427" s="6" cm="1">
        <f t="array" ref="G427">_FV(A427,"Price")</f>
        <v>68.36</v>
      </c>
      <c r="H427" s="6" cm="1">
        <f t="array" ref="H427">_FV(A427,"Price (Extended hours)",TRUE)</f>
        <v>68.37</v>
      </c>
      <c r="I427" s="6" cm="1">
        <f t="array" ref="I427">_FV(A427,"Change")</f>
        <v>-0.39</v>
      </c>
      <c r="J427" s="15" cm="1">
        <f t="array" ref="J427">_FV(A427,"Change (%)",TRUE)</f>
        <v>-5.6730000000000001E-3</v>
      </c>
      <c r="K427" s="6" cm="1">
        <f t="array" ref="K427">_FV(A427,"Change (Extended hours)",TRUE)</f>
        <v>0.01</v>
      </c>
      <c r="L427" s="5" cm="1">
        <f t="array" ref="L427">_FV(A427,"Change % (Extended hours)",TRUE)</f>
        <v>1.4630000000000001E-4</v>
      </c>
      <c r="M427" s="6" cm="1">
        <f t="array" ref="M427">_FV(A427,"Open")</f>
        <v>69.02</v>
      </c>
      <c r="N427" s="6" cm="1">
        <f t="array" ref="N427">_FV(A427,"Previous close",TRUE)</f>
        <v>68.75</v>
      </c>
      <c r="O427" s="6" cm="1">
        <f t="array" ref="O427">_FV(A427,"Low")</f>
        <v>68.28</v>
      </c>
      <c r="P427" s="6">
        <f t="shared" si="12"/>
        <v>68.736750000000001</v>
      </c>
      <c r="Q427" s="6" cm="1">
        <f t="array" ref="Q427">_FV(A427,"High")</f>
        <v>69.1935</v>
      </c>
      <c r="R427" s="6" cm="1">
        <f t="array" ref="R427">_FV(A427,"52 week low",TRUE)</f>
        <v>40.493400000000001</v>
      </c>
      <c r="S427" s="6">
        <f t="shared" si="13"/>
        <v>63.071700000000007</v>
      </c>
      <c r="T427" s="6" cm="1">
        <f t="array" ref="T427">_FV(A427,"52 week high",TRUE)</f>
        <v>85.65</v>
      </c>
      <c r="U427" s="1" cm="1">
        <f t="array" ref="U427">_FV(A427,"P/E",TRUE)</f>
        <v>17.587299999999999</v>
      </c>
      <c r="V427" s="7" cm="1">
        <f t="array" ref="V427">_FV(A427,"Beta")</f>
        <v>1.613</v>
      </c>
      <c r="W427" s="6" cm="1">
        <f t="array" ref="W427">_FV(A427,"Market cap",TRUE)</f>
        <v>4590973000</v>
      </c>
      <c r="X427" s="22" cm="1">
        <f t="array" ref="X427">_FV(A427,"Volume")</f>
        <v>2162975</v>
      </c>
      <c r="Y427" s="22" cm="1">
        <f t="array" ref="Y427">_FV(A427,"Volume average",TRUE)</f>
        <v>753210</v>
      </c>
      <c r="Z427" s="22" cm="1">
        <f t="array" ref="Z427">_FV(A427,"Shares outstanding",TRUE)</f>
        <v>67158760</v>
      </c>
    </row>
    <row r="428" spans="1:26" x14ac:dyDescent="0.25">
      <c r="A428" s="3" t="e" vm="444">
        <v>#VALUE!</v>
      </c>
      <c r="B428" t="str" cm="1">
        <f t="array" ref="B428">_FV(A428,"Official name",TRUE)</f>
        <v>SNAP-ON INCORPORATED</v>
      </c>
      <c r="C428" t="str" cm="1">
        <f t="array" ref="C428">"$"&amp;_FV(A428,"Ticker symbol",TRUE)</f>
        <v>$SNA</v>
      </c>
      <c r="D428" s="1" t="str" cm="1">
        <f t="array" ref="D428">_FV(A428,"Exchange abbreviation",TRUE)</f>
        <v>XNYS</v>
      </c>
      <c r="E428" s="1" t="str" cm="1">
        <f t="array" ref="E428">_FV(A428,"Industry")</f>
        <v>Machinery, Equipment &amp; Components</v>
      </c>
      <c r="F428" s="1" t="str" cm="1">
        <f t="array" ref="F428">_FV(A428,"Headquarters")</f>
        <v>2801 80th St, KENOSHA, WI, 53143-5656 US</v>
      </c>
      <c r="G428" s="6" cm="1">
        <f t="array" ref="G428">_FV(A428,"Price")</f>
        <v>213.6</v>
      </c>
      <c r="H428" s="6" cm="1">
        <f t="array" ref="H428">_FV(A428,"Price (Extended hours)",TRUE)</f>
        <v>213.3201</v>
      </c>
      <c r="I428" s="6" cm="1">
        <f t="array" ref="I428">_FV(A428,"Change")</f>
        <v>-5.86</v>
      </c>
      <c r="J428" s="15" cm="1">
        <f t="array" ref="J428">_FV(A428,"Change (%)",TRUE)</f>
        <v>-2.6702E-2</v>
      </c>
      <c r="K428" s="6" cm="1">
        <f t="array" ref="K428">_FV(A428,"Change (Extended hours)",TRUE)</f>
        <v>-0.27989999999999998</v>
      </c>
      <c r="L428" s="5" cm="1">
        <f t="array" ref="L428">_FV(A428,"Change % (Extended hours)",TRUE)</f>
        <v>-1.31E-3</v>
      </c>
      <c r="M428" s="6" cm="1">
        <f t="array" ref="M428">_FV(A428,"Open")</f>
        <v>212.69</v>
      </c>
      <c r="N428" s="6" cm="1">
        <f t="array" ref="N428">_FV(A428,"Previous close",TRUE)</f>
        <v>219.46</v>
      </c>
      <c r="O428" s="6" cm="1">
        <f t="array" ref="O428">_FV(A428,"Low")</f>
        <v>212.405</v>
      </c>
      <c r="P428" s="6">
        <f t="shared" si="12"/>
        <v>214.3475</v>
      </c>
      <c r="Q428" s="6" cm="1">
        <f t="array" ref="Q428">_FV(A428,"High")</f>
        <v>216.29</v>
      </c>
      <c r="R428" s="6" cm="1">
        <f t="array" ref="R428">_FV(A428,"52 week low",TRUE)</f>
        <v>138.94</v>
      </c>
      <c r="S428" s="6">
        <f t="shared" si="13"/>
        <v>199.465</v>
      </c>
      <c r="T428" s="6" cm="1">
        <f t="array" ref="T428">_FV(A428,"52 week high",TRUE)</f>
        <v>259.99</v>
      </c>
      <c r="U428" s="1" cm="1">
        <f t="array" ref="U428">_FV(A428,"P/E",TRUE)</f>
        <v>15.273199999999999</v>
      </c>
      <c r="V428" s="7" cm="1">
        <f t="array" ref="V428">_FV(A428,"Beta")</f>
        <v>1.2835000000000001</v>
      </c>
      <c r="W428" s="6" cm="1">
        <f t="array" ref="W428">_FV(A428,"Market cap",TRUE)</f>
        <v>11528100000</v>
      </c>
      <c r="X428" s="22" cm="1">
        <f t="array" ref="X428">_FV(A428,"Volume")</f>
        <v>837213</v>
      </c>
      <c r="Y428" s="22" cm="1">
        <f t="array" ref="Y428">_FV(A428,"Volume average",TRUE)</f>
        <v>271604</v>
      </c>
      <c r="Z428" s="22" cm="1">
        <f t="array" ref="Z428">_FV(A428,"Shares outstanding",TRUE)</f>
        <v>53970510</v>
      </c>
    </row>
    <row r="429" spans="1:26" x14ac:dyDescent="0.25">
      <c r="A429" s="3" t="e" vm="445">
        <v>#VALUE!</v>
      </c>
      <c r="B429" t="str" cm="1">
        <f t="array" ref="B429">_FV(A429,"Official name",TRUE)</f>
        <v>THE SOUTHERN COMPANY</v>
      </c>
      <c r="C429" t="str" cm="1">
        <f t="array" ref="C429">"$"&amp;_FV(A429,"Ticker symbol",TRUE)</f>
        <v>$SO</v>
      </c>
      <c r="D429" s="1" t="str" cm="1">
        <f t="array" ref="D429">_FV(A429,"Exchange abbreviation",TRUE)</f>
        <v>XNYS</v>
      </c>
      <c r="E429" s="1" t="str" cm="1">
        <f t="array" ref="E429">_FV(A429,"Industry")</f>
        <v>Electrical Utilities &amp; IPPs</v>
      </c>
      <c r="F429" s="1" t="str" cm="1">
        <f t="array" ref="F429">_FV(A429,"Headquarters")</f>
        <v>30 Ivan Allen Jr Blvd NW, ATLANTA, GA, 30308-3003 US</v>
      </c>
      <c r="G429" s="6" cm="1">
        <f t="array" ref="G429">_FV(A429,"Price")</f>
        <v>64.14</v>
      </c>
      <c r="H429" s="6" cm="1">
        <f t="array" ref="H429">_FV(A429,"Price (Extended hours)",TRUE)</f>
        <v>64.14</v>
      </c>
      <c r="I429" s="6" cm="1">
        <f t="array" ref="I429">_FV(A429,"Change")</f>
        <v>-1.24</v>
      </c>
      <c r="J429" s="15" cm="1">
        <f t="array" ref="J429">_FV(A429,"Change (%)",TRUE)</f>
        <v>-1.8966E-2</v>
      </c>
      <c r="K429" s="6" cm="1">
        <f t="array" ref="K429">_FV(A429,"Change (Extended hours)",TRUE)</f>
        <v>0</v>
      </c>
      <c r="L429" s="5" cm="1">
        <f t="array" ref="L429">_FV(A429,"Change % (Extended hours)",TRUE)</f>
        <v>0</v>
      </c>
      <c r="M429" s="6" cm="1">
        <f t="array" ref="M429">_FV(A429,"Open")</f>
        <v>65.010000000000005</v>
      </c>
      <c r="N429" s="6" cm="1">
        <f t="array" ref="N429">_FV(A429,"Previous close",TRUE)</f>
        <v>65.38</v>
      </c>
      <c r="O429" s="6" cm="1">
        <f t="array" ref="O429">_FV(A429,"Low")</f>
        <v>64.08</v>
      </c>
      <c r="P429" s="6">
        <f t="shared" si="12"/>
        <v>64.72999999999999</v>
      </c>
      <c r="Q429" s="6" cm="1">
        <f t="array" ref="Q429">_FV(A429,"High")</f>
        <v>65.38</v>
      </c>
      <c r="R429" s="6" cm="1">
        <f t="array" ref="R429">_FV(A429,"52 week low",TRUE)</f>
        <v>52.01</v>
      </c>
      <c r="S429" s="6">
        <f t="shared" si="13"/>
        <v>59.775000000000006</v>
      </c>
      <c r="T429" s="6" cm="1">
        <f t="array" ref="T429">_FV(A429,"52 week high",TRUE)</f>
        <v>67.540000000000006</v>
      </c>
      <c r="U429" s="1" cm="1">
        <f t="array" ref="U429">_FV(A429,"P/E",TRUE)</f>
        <v>22.151599999999998</v>
      </c>
      <c r="V429" s="7" cm="1">
        <f t="array" ref="V429">_FV(A429,"Beta")</f>
        <v>0.45240000000000002</v>
      </c>
      <c r="W429" s="6" cm="1">
        <f t="array" ref="W429">_FV(A429,"Market cap",TRUE)</f>
        <v>67913090000</v>
      </c>
      <c r="X429" s="22" cm="1">
        <f t="array" ref="X429">_FV(A429,"Volume")</f>
        <v>9457663</v>
      </c>
      <c r="Y429" s="22" cm="1">
        <f t="array" ref="Y429">_FV(A429,"Volume average",TRUE)</f>
        <v>4098612</v>
      </c>
      <c r="Z429" s="22" cm="1">
        <f t="array" ref="Z429">_FV(A429,"Shares outstanding",TRUE)</f>
        <v>1058826000</v>
      </c>
    </row>
    <row r="430" spans="1:26" x14ac:dyDescent="0.25">
      <c r="A430" s="3" t="e" vm="446">
        <v>#VALUE!</v>
      </c>
      <c r="B430" t="str" cm="1">
        <f t="array" ref="B430">_FV(A430,"Official name",TRUE)</f>
        <v>SOUTHWEST AIRLINES CO.</v>
      </c>
      <c r="C430" t="str" cm="1">
        <f t="array" ref="C430">"$"&amp;_FV(A430,"Ticker symbol",TRUE)</f>
        <v>$LUV</v>
      </c>
      <c r="D430" s="1" t="str" cm="1">
        <f t="array" ref="D430">_FV(A430,"Exchange abbreviation",TRUE)</f>
        <v>XNYS</v>
      </c>
      <c r="E430" s="1" t="str" cm="1">
        <f t="array" ref="E430">_FV(A430,"Industry")</f>
        <v>Passenger Transportation Services</v>
      </c>
      <c r="F430" s="1" t="str" cm="1">
        <f t="array" ref="F430">_FV(A430,"Headquarters")</f>
        <v>PO Box 36611, 2702 Love Field Dr, DALLAS, TX, 75235-1611 US</v>
      </c>
      <c r="G430" s="6" cm="1">
        <f t="array" ref="G430">_FV(A430,"Price")</f>
        <v>49.08</v>
      </c>
      <c r="H430" s="6" cm="1">
        <f t="array" ref="H430">_FV(A430,"Price (Extended hours)",TRUE)</f>
        <v>48.78</v>
      </c>
      <c r="I430" s="6" cm="1">
        <f t="array" ref="I430">_FV(A430,"Change")</f>
        <v>-0.04</v>
      </c>
      <c r="J430" s="15" cm="1">
        <f t="array" ref="J430">_FV(A430,"Change (%)",TRUE)</f>
        <v>-8.1430000000000001E-4</v>
      </c>
      <c r="K430" s="6" cm="1">
        <f t="array" ref="K430">_FV(A430,"Change (Extended hours)",TRUE)</f>
        <v>-0.3</v>
      </c>
      <c r="L430" s="5" cm="1">
        <f t="array" ref="L430">_FV(A430,"Change % (Extended hours)",TRUE)</f>
        <v>-6.1119999999999994E-3</v>
      </c>
      <c r="M430" s="6" cm="1">
        <f t="array" ref="M430">_FV(A430,"Open")</f>
        <v>49.39</v>
      </c>
      <c r="N430" s="6" cm="1">
        <f t="array" ref="N430">_FV(A430,"Previous close",TRUE)</f>
        <v>49.12</v>
      </c>
      <c r="O430" s="6" cm="1">
        <f t="array" ref="O430">_FV(A430,"Low")</f>
        <v>48.57</v>
      </c>
      <c r="P430" s="6">
        <f t="shared" si="12"/>
        <v>49.201999999999998</v>
      </c>
      <c r="Q430" s="6" cm="1">
        <f t="array" ref="Q430">_FV(A430,"High")</f>
        <v>49.834000000000003</v>
      </c>
      <c r="R430" s="6" cm="1">
        <f t="array" ref="R430">_FV(A430,"52 week low",TRUE)</f>
        <v>35.82</v>
      </c>
      <c r="S430" s="6">
        <f t="shared" si="13"/>
        <v>50.284999999999997</v>
      </c>
      <c r="T430" s="6" cm="1">
        <f t="array" ref="T430">_FV(A430,"52 week high",TRUE)</f>
        <v>64.75</v>
      </c>
      <c r="U430" s="1" cm="1">
        <f t="array" ref="U430">_FV(A430,"P/E",TRUE)</f>
        <v>0</v>
      </c>
      <c r="V430" s="7" cm="1">
        <f t="array" ref="V430">_FV(A430,"Beta")</f>
        <v>1.2474000000000001</v>
      </c>
      <c r="W430" s="6" cm="1">
        <f t="array" ref="W430">_FV(A430,"Market cap",TRUE)</f>
        <v>29037910000</v>
      </c>
      <c r="X430" s="22" cm="1">
        <f t="array" ref="X430">_FV(A430,"Volume")</f>
        <v>7290681</v>
      </c>
      <c r="Y430" s="22" cm="1">
        <f t="array" ref="Y430">_FV(A430,"Volume average",TRUE)</f>
        <v>6170396</v>
      </c>
      <c r="Z430" s="22" cm="1">
        <f t="array" ref="Z430">_FV(A430,"Shares outstanding",TRUE)</f>
        <v>591644500</v>
      </c>
    </row>
    <row r="431" spans="1:26" x14ac:dyDescent="0.25">
      <c r="A431" s="3" t="e" vm="447">
        <v>#VALUE!</v>
      </c>
      <c r="B431" t="str" cm="1">
        <f t="array" ref="B431">_FV(A431,"Official name",TRUE)</f>
        <v>STANLEY BLACK &amp; DECKER, INC.</v>
      </c>
      <c r="C431" t="str" cm="1">
        <f t="array" ref="C431">"$"&amp;_FV(A431,"Ticker symbol",TRUE)</f>
        <v>$SWK</v>
      </c>
      <c r="D431" s="1" t="str" cm="1">
        <f t="array" ref="D431">_FV(A431,"Exchange abbreviation",TRUE)</f>
        <v>XNYS</v>
      </c>
      <c r="E431" s="1" t="str" cm="1">
        <f t="array" ref="E431">_FV(A431,"Industry")</f>
        <v>Machinery, Equipment &amp; Components</v>
      </c>
      <c r="F431" s="1" t="str" cm="1">
        <f t="array" ref="F431">_FV(A431,"Headquarters")</f>
        <v>1000 Stanley Dr, PO Box 7000, NEW BRITAIN, CT, 06053-1675 US</v>
      </c>
      <c r="G431" s="6" cm="1">
        <f t="array" ref="G431">_FV(A431,"Price")</f>
        <v>186.24</v>
      </c>
      <c r="H431" s="6" cm="1">
        <f t="array" ref="H431">_FV(A431,"Price (Extended hours)",TRUE)</f>
        <v>186.24</v>
      </c>
      <c r="I431" s="6" cm="1">
        <f t="array" ref="I431">_FV(A431,"Change")</f>
        <v>-1.48</v>
      </c>
      <c r="J431" s="15" cm="1">
        <f t="array" ref="J431">_FV(A431,"Change (%)",TRUE)</f>
        <v>-7.8840000000000004E-3</v>
      </c>
      <c r="K431" s="6" cm="1">
        <f t="array" ref="K431">_FV(A431,"Change (Extended hours)",TRUE)</f>
        <v>0</v>
      </c>
      <c r="L431" s="5" cm="1">
        <f t="array" ref="L431">_FV(A431,"Change % (Extended hours)",TRUE)</f>
        <v>0</v>
      </c>
      <c r="M431" s="6" cm="1">
        <f t="array" ref="M431">_FV(A431,"Open")</f>
        <v>188.01</v>
      </c>
      <c r="N431" s="6" cm="1">
        <f t="array" ref="N431">_FV(A431,"Previous close",TRUE)</f>
        <v>187.72</v>
      </c>
      <c r="O431" s="6" cm="1">
        <f t="array" ref="O431">_FV(A431,"Low")</f>
        <v>185.98</v>
      </c>
      <c r="P431" s="6">
        <f t="shared" si="12"/>
        <v>187.435</v>
      </c>
      <c r="Q431" s="6" cm="1">
        <f t="array" ref="Q431">_FV(A431,"High")</f>
        <v>188.89</v>
      </c>
      <c r="R431" s="6" cm="1">
        <f t="array" ref="R431">_FV(A431,"52 week low",TRUE)</f>
        <v>152.19</v>
      </c>
      <c r="S431" s="6">
        <f t="shared" si="13"/>
        <v>188.595</v>
      </c>
      <c r="T431" s="6" cm="1">
        <f t="array" ref="T431">_FV(A431,"52 week high",TRUE)</f>
        <v>225</v>
      </c>
      <c r="U431" s="1" cm="1">
        <f t="array" ref="U431">_FV(A431,"P/E",TRUE)</f>
        <v>16.888200000000001</v>
      </c>
      <c r="V431" s="7" cm="1">
        <f t="array" ref="V431">_FV(A431,"Beta")</f>
        <v>1.4169</v>
      </c>
      <c r="W431" s="6" cm="1">
        <f t="array" ref="W431">_FV(A431,"Market cap",TRUE)</f>
        <v>30350060000</v>
      </c>
      <c r="X431" s="22" cm="1">
        <f t="array" ref="X431">_FV(A431,"Volume")</f>
        <v>1589223</v>
      </c>
      <c r="Y431" s="22" cm="1">
        <f t="array" ref="Y431">_FV(A431,"Volume average",TRUE)</f>
        <v>1000804</v>
      </c>
      <c r="Z431" s="22" cm="1">
        <f t="array" ref="Z431">_FV(A431,"Shares outstanding",TRUE)</f>
        <v>162962100</v>
      </c>
    </row>
    <row r="432" spans="1:26" x14ac:dyDescent="0.25">
      <c r="A432" s="3" t="e" vm="448">
        <v>#VALUE!</v>
      </c>
      <c r="B432" t="str" cm="1">
        <f t="array" ref="B432">_FV(A432,"Official name",TRUE)</f>
        <v>STARBUCKS CORPORATION</v>
      </c>
      <c r="C432" t="str" cm="1">
        <f t="array" ref="C432">"$"&amp;_FV(A432,"Ticker symbol",TRUE)</f>
        <v>$SBUX</v>
      </c>
      <c r="D432" s="1" t="str" cm="1">
        <f t="array" ref="D432">_FV(A432,"Exchange abbreviation",TRUE)</f>
        <v>XNAS</v>
      </c>
      <c r="E432" s="1" t="str" cm="1">
        <f t="array" ref="E432">_FV(A432,"Industry")</f>
        <v>Hotels &amp; Entertainment Services</v>
      </c>
      <c r="F432" s="1" t="str" cm="1">
        <f t="array" ref="F432">_FV(A432,"Headquarters")</f>
        <v>2401 Utah Ave S, SEATTLE, WA, 98134-1436 US</v>
      </c>
      <c r="G432" s="6" cm="1">
        <f t="array" ref="G432">_FV(A432,"Price")</f>
        <v>113.41</v>
      </c>
      <c r="H432" s="6" cm="1">
        <f t="array" ref="H432">_FV(A432,"Price (Extended hours)",TRUE)</f>
        <v>113.06</v>
      </c>
      <c r="I432" s="6" cm="1">
        <f t="array" ref="I432">_FV(A432,"Change")</f>
        <v>-1.26</v>
      </c>
      <c r="J432" s="15" cm="1">
        <f t="array" ref="J432">_FV(A432,"Change (%)",TRUE)</f>
        <v>-1.0988E-2</v>
      </c>
      <c r="K432" s="6" cm="1">
        <f t="array" ref="K432">_FV(A432,"Change (Extended hours)",TRUE)</f>
        <v>-0.35</v>
      </c>
      <c r="L432" s="5" cm="1">
        <f t="array" ref="L432">_FV(A432,"Change % (Extended hours)",TRUE)</f>
        <v>-3.0859999999999998E-3</v>
      </c>
      <c r="M432" s="6" cm="1">
        <f t="array" ref="M432">_FV(A432,"Open")</f>
        <v>114.54</v>
      </c>
      <c r="N432" s="6" cm="1">
        <f t="array" ref="N432">_FV(A432,"Previous close",TRUE)</f>
        <v>114.67</v>
      </c>
      <c r="O432" s="6" cm="1">
        <f t="array" ref="O432">_FV(A432,"Low")</f>
        <v>113.12</v>
      </c>
      <c r="P432" s="6">
        <f t="shared" si="12"/>
        <v>113.985</v>
      </c>
      <c r="Q432" s="6" cm="1">
        <f t="array" ref="Q432">_FV(A432,"High")</f>
        <v>114.85</v>
      </c>
      <c r="R432" s="6" cm="1">
        <f t="array" ref="R432">_FV(A432,"52 week low",TRUE)</f>
        <v>81.75</v>
      </c>
      <c r="S432" s="6">
        <f t="shared" si="13"/>
        <v>104.035</v>
      </c>
      <c r="T432" s="6" cm="1">
        <f t="array" ref="T432">_FV(A432,"52 week high",TRUE)</f>
        <v>126.32</v>
      </c>
      <c r="U432" s="1" cm="1">
        <f t="array" ref="U432">_FV(A432,"P/E",TRUE)</f>
        <v>48.0229</v>
      </c>
      <c r="V432" s="7" cm="1">
        <f t="array" ref="V432">_FV(A432,"Beta")</f>
        <v>0.87339999999999995</v>
      </c>
      <c r="W432" s="6" cm="1">
        <f t="array" ref="W432">_FV(A432,"Market cap",TRUE)</f>
        <v>133721700000</v>
      </c>
      <c r="X432" s="22" cm="1">
        <f t="array" ref="X432">_FV(A432,"Volume")</f>
        <v>9261033</v>
      </c>
      <c r="Y432" s="22" cm="1">
        <f t="array" ref="Y432">_FV(A432,"Volume average",TRUE)</f>
        <v>4983945</v>
      </c>
      <c r="Z432" s="22" cm="1">
        <f t="array" ref="Z432">_FV(A432,"Shares outstanding",TRUE)</f>
        <v>1179100000</v>
      </c>
    </row>
    <row r="433" spans="1:26" x14ac:dyDescent="0.25">
      <c r="A433" s="3" t="e" vm="449">
        <v>#VALUE!</v>
      </c>
      <c r="B433" t="str" cm="1">
        <f t="array" ref="B433">_FV(A433,"Official name",TRUE)</f>
        <v>STATE STREET CORPORATION</v>
      </c>
      <c r="C433" t="str" cm="1">
        <f t="array" ref="C433">"$"&amp;_FV(A433,"Ticker symbol",TRUE)</f>
        <v>$STT</v>
      </c>
      <c r="D433" s="1" t="str" cm="1">
        <f t="array" ref="D433">_FV(A433,"Exchange abbreviation",TRUE)</f>
        <v>XNYS</v>
      </c>
      <c r="E433" s="1" t="str" cm="1">
        <f t="array" ref="E433">_FV(A433,"Industry")</f>
        <v>Investment Banking &amp; Investment Services</v>
      </c>
      <c r="F433" s="1" t="str" cm="1">
        <f t="array" ref="F433">_FV(A433,"Headquarters")</f>
        <v>155 Federal St Ste 700, BOSTON, MA, 02110-1727 US</v>
      </c>
      <c r="G433" s="6" cm="1">
        <f t="array" ref="G433">_FV(A433,"Price")</f>
        <v>84.82</v>
      </c>
      <c r="H433" s="6" cm="1">
        <f t="array" ref="H433">_FV(A433,"Price (Extended hours)",TRUE)</f>
        <v>84.82</v>
      </c>
      <c r="I433" s="6" cm="1">
        <f t="array" ref="I433">_FV(A433,"Change")</f>
        <v>-2.23</v>
      </c>
      <c r="J433" s="15" cm="1">
        <f t="array" ref="J433">_FV(A433,"Change (%)",TRUE)</f>
        <v>-2.5617000000000001E-2</v>
      </c>
      <c r="K433" s="6" cm="1">
        <f t="array" ref="K433">_FV(A433,"Change (Extended hours)",TRUE)</f>
        <v>0</v>
      </c>
      <c r="L433" s="5" cm="1">
        <f t="array" ref="L433">_FV(A433,"Change % (Extended hours)",TRUE)</f>
        <v>0</v>
      </c>
      <c r="M433" s="6" cm="1">
        <f t="array" ref="M433">_FV(A433,"Open")</f>
        <v>87.29</v>
      </c>
      <c r="N433" s="6" cm="1">
        <f t="array" ref="N433">_FV(A433,"Previous close",TRUE)</f>
        <v>87.05</v>
      </c>
      <c r="O433" s="6" cm="1">
        <f t="array" ref="O433">_FV(A433,"Low")</f>
        <v>84.090100000000007</v>
      </c>
      <c r="P433" s="6">
        <f t="shared" si="12"/>
        <v>85.870050000000006</v>
      </c>
      <c r="Q433" s="6" cm="1">
        <f t="array" ref="Q433">_FV(A433,"High")</f>
        <v>87.65</v>
      </c>
      <c r="R433" s="6" cm="1">
        <f t="array" ref="R433">_FV(A433,"52 week low",TRUE)</f>
        <v>56.63</v>
      </c>
      <c r="S433" s="6">
        <f t="shared" si="13"/>
        <v>75.635000000000005</v>
      </c>
      <c r="T433" s="6" cm="1">
        <f t="array" ref="T433">_FV(A433,"52 week high",TRUE)</f>
        <v>94.64</v>
      </c>
      <c r="U433" s="1" cm="1">
        <f t="array" ref="U433">_FV(A433,"P/E",TRUE)</f>
        <v>13.859</v>
      </c>
      <c r="V433" s="7" cm="1">
        <f t="array" ref="V433">_FV(A433,"Beta")</f>
        <v>1.5725</v>
      </c>
      <c r="W433" s="6" cm="1">
        <f t="array" ref="W433">_FV(A433,"Market cap",TRUE)</f>
        <v>31012470000</v>
      </c>
      <c r="X433" s="22" cm="1">
        <f t="array" ref="X433">_FV(A433,"Volume")</f>
        <v>7098990</v>
      </c>
      <c r="Y433" s="22" cm="1">
        <f t="array" ref="Y433">_FV(A433,"Volume average",TRUE)</f>
        <v>2415670</v>
      </c>
      <c r="Z433" s="22" cm="1">
        <f t="array" ref="Z433">_FV(A433,"Shares outstanding",TRUE)</f>
        <v>365626800</v>
      </c>
    </row>
    <row r="434" spans="1:26" x14ac:dyDescent="0.25">
      <c r="A434" s="3" t="e" vm="450">
        <v>#VALUE!</v>
      </c>
      <c r="B434" t="str" cm="1">
        <f t="array" ref="B434">_FV(A434,"Official name",TRUE)</f>
        <v>STERIS plc</v>
      </c>
      <c r="C434" t="str" cm="1">
        <f t="array" ref="C434">"$"&amp;_FV(A434,"Ticker symbol",TRUE)</f>
        <v>$STE</v>
      </c>
      <c r="D434" s="1" t="str" cm="1">
        <f t="array" ref="D434">_FV(A434,"Exchange abbreviation",TRUE)</f>
        <v>XNYS</v>
      </c>
      <c r="E434" s="1" t="str" cm="1">
        <f t="array" ref="E434">_FV(A434,"Industry")</f>
        <v>Healthcare Equipment &amp; Supplies</v>
      </c>
      <c r="F434" s="1" t="str" cm="1">
        <f t="array" ref="F434">_FV(A434,"Headquarters")</f>
        <v>Block a Riverside IV, 70 Sir John Rogerson's Quay, DUBLIN, IRELAND-NA IE</v>
      </c>
      <c r="G434" s="6" cm="1">
        <f t="array" ref="G434">_FV(A434,"Price")</f>
        <v>215.09</v>
      </c>
      <c r="H434" s="6" cm="1">
        <f t="array" ref="H434">_FV(A434,"Price (Extended hours)",TRUE)</f>
        <v>215.0771</v>
      </c>
      <c r="I434" s="6" cm="1">
        <f t="array" ref="I434">_FV(A434,"Change")</f>
        <v>-0.33</v>
      </c>
      <c r="J434" s="15" cm="1">
        <f t="array" ref="J434">_FV(A434,"Change (%)",TRUE)</f>
        <v>-1.5319999999999999E-3</v>
      </c>
      <c r="K434" s="6" cm="1">
        <f t="array" ref="K434">_FV(A434,"Change (Extended hours)",TRUE)</f>
        <v>-1.29E-2</v>
      </c>
      <c r="L434" s="5" cm="1">
        <f t="array" ref="L434">_FV(A434,"Change % (Extended hours)",TRUE)</f>
        <v>-6.0000000000000002E-5</v>
      </c>
      <c r="M434" s="6" cm="1">
        <f t="array" ref="M434">_FV(A434,"Open")</f>
        <v>213.61</v>
      </c>
      <c r="N434" s="6" cm="1">
        <f t="array" ref="N434">_FV(A434,"Previous close",TRUE)</f>
        <v>215.42</v>
      </c>
      <c r="O434" s="6" cm="1">
        <f t="array" ref="O434">_FV(A434,"Low")</f>
        <v>212</v>
      </c>
      <c r="P434" s="6">
        <f t="shared" si="12"/>
        <v>213.94</v>
      </c>
      <c r="Q434" s="6" cm="1">
        <f t="array" ref="Q434">_FV(A434,"High")</f>
        <v>215.88</v>
      </c>
      <c r="R434" s="6" cm="1">
        <f t="array" ref="R434">_FV(A434,"52 week low",TRUE)</f>
        <v>164.19</v>
      </c>
      <c r="S434" s="6">
        <f t="shared" si="13"/>
        <v>195.095</v>
      </c>
      <c r="T434" s="6" cm="1">
        <f t="array" ref="T434">_FV(A434,"52 week high",TRUE)</f>
        <v>226</v>
      </c>
      <c r="U434" s="1" cm="1">
        <f t="array" ref="U434">_FV(A434,"P/E",TRUE)</f>
        <v>64.211699999999993</v>
      </c>
      <c r="V434" s="7" cm="1">
        <f t="array" ref="V434">_FV(A434,"Beta")</f>
        <v>0.55459999999999998</v>
      </c>
      <c r="W434" s="6" cm="1">
        <f t="array" ref="W434">_FV(A434,"Market cap",TRUE)</f>
        <v>21457150000</v>
      </c>
      <c r="X434" s="22" cm="1">
        <f t="array" ref="X434">_FV(A434,"Volume")</f>
        <v>1639859</v>
      </c>
      <c r="Y434" s="22" cm="1">
        <f t="array" ref="Y434">_FV(A434,"Volume average",TRUE)</f>
        <v>445061</v>
      </c>
      <c r="Z434" s="22" cm="1">
        <f t="array" ref="Z434">_FV(A434,"Shares outstanding",TRUE)</f>
        <v>99758940</v>
      </c>
    </row>
    <row r="435" spans="1:26" x14ac:dyDescent="0.25">
      <c r="A435" s="3" t="e" vm="451">
        <v>#VALUE!</v>
      </c>
      <c r="B435" t="str" cm="1">
        <f t="array" ref="B435">_FV(A435,"Official name",TRUE)</f>
        <v>STRYKER CORPORATION</v>
      </c>
      <c r="C435" t="str" cm="1">
        <f t="array" ref="C435">"$"&amp;_FV(A435,"Ticker symbol",TRUE)</f>
        <v>$SYK</v>
      </c>
      <c r="D435" s="1" t="str" cm="1">
        <f t="array" ref="D435">_FV(A435,"Exchange abbreviation",TRUE)</f>
        <v>XNYS</v>
      </c>
      <c r="E435" s="1" t="str" cm="1">
        <f t="array" ref="E435">_FV(A435,"Industry")</f>
        <v>Healthcare Equipment &amp; Supplies</v>
      </c>
      <c r="F435" s="1" t="str" cm="1">
        <f t="array" ref="F435">_FV(A435,"Headquarters")</f>
        <v>2825 Airview Blvd, PORTAGE, MI, 49002-1802 US</v>
      </c>
      <c r="G435" s="6" cm="1">
        <f t="array" ref="G435">_FV(A435,"Price")</f>
        <v>273.02999999999997</v>
      </c>
      <c r="H435" s="6" cm="1">
        <f t="array" ref="H435">_FV(A435,"Price (Extended hours)",TRUE)</f>
        <v>273.02</v>
      </c>
      <c r="I435" s="6" cm="1">
        <f t="array" ref="I435">_FV(A435,"Change")</f>
        <v>-3.08</v>
      </c>
      <c r="J435" s="15" cm="1">
        <f t="array" ref="J435">_FV(A435,"Change (%)",TRUE)</f>
        <v>-1.1155E-2</v>
      </c>
      <c r="K435" s="6" cm="1">
        <f t="array" ref="K435">_FV(A435,"Change (Extended hours)",TRUE)</f>
        <v>-0.01</v>
      </c>
      <c r="L435" s="5" cm="1">
        <f t="array" ref="L435">_FV(A435,"Change % (Extended hours)",TRUE)</f>
        <v>-3.663E-5</v>
      </c>
      <c r="M435" s="6" cm="1">
        <f t="array" ref="M435">_FV(A435,"Open")</f>
        <v>275.49</v>
      </c>
      <c r="N435" s="6" cm="1">
        <f t="array" ref="N435">_FV(A435,"Previous close",TRUE)</f>
        <v>276.11</v>
      </c>
      <c r="O435" s="6" cm="1">
        <f t="array" ref="O435">_FV(A435,"Low")</f>
        <v>272.47000000000003</v>
      </c>
      <c r="P435" s="6">
        <f t="shared" si="12"/>
        <v>274.08500000000004</v>
      </c>
      <c r="Q435" s="6" cm="1">
        <f t="array" ref="Q435">_FV(A435,"High")</f>
        <v>275.7</v>
      </c>
      <c r="R435" s="6" cm="1">
        <f t="array" ref="R435">_FV(A435,"52 week low",TRUE)</f>
        <v>196.09280000000001</v>
      </c>
      <c r="S435" s="6">
        <f t="shared" si="13"/>
        <v>238.62640000000002</v>
      </c>
      <c r="T435" s="6" cm="1">
        <f t="array" ref="T435">_FV(A435,"52 week high",TRUE)</f>
        <v>281.16000000000003</v>
      </c>
      <c r="U435" s="1" cm="1">
        <f t="array" ref="U435">_FV(A435,"P/E",TRUE)</f>
        <v>50.540900000000001</v>
      </c>
      <c r="V435" s="7" cm="1">
        <f t="array" ref="V435">_FV(A435,"Beta")</f>
        <v>0.98880000000000001</v>
      </c>
      <c r="W435" s="6" cm="1">
        <f t="array" ref="W435">_FV(A435,"Market cap",TRUE)</f>
        <v>102958600000</v>
      </c>
      <c r="X435" s="22" cm="1">
        <f t="array" ref="X435">_FV(A435,"Volume")</f>
        <v>2824306</v>
      </c>
      <c r="Y435" s="22" cm="1">
        <f t="array" ref="Y435">_FV(A435,"Volume average",TRUE)</f>
        <v>1055056</v>
      </c>
      <c r="Z435" s="22" cm="1">
        <f t="array" ref="Z435">_FV(A435,"Shares outstanding",TRUE)</f>
        <v>377096300</v>
      </c>
    </row>
    <row r="436" spans="1:26" x14ac:dyDescent="0.25">
      <c r="A436" s="3" t="e" vm="452">
        <v>#VALUE!</v>
      </c>
      <c r="B436" t="str" cm="1">
        <f t="array" ref="B436">_FV(A436,"Official name",TRUE)</f>
        <v>SVB FINANCIAL GROUP</v>
      </c>
      <c r="C436" t="str" cm="1">
        <f t="array" ref="C436">"$"&amp;_FV(A436,"Ticker symbol",TRUE)</f>
        <v>$SIVB</v>
      </c>
      <c r="D436" s="1" t="str" cm="1">
        <f t="array" ref="D436">_FV(A436,"Exchange abbreviation",TRUE)</f>
        <v>XNAS</v>
      </c>
      <c r="E436" s="1" t="str" cm="1">
        <f t="array" ref="E436">_FV(A436,"Industry")</f>
        <v>Banking Services</v>
      </c>
      <c r="F436" s="1" t="str" cm="1">
        <f t="array" ref="F436">_FV(A436,"Headquarters")</f>
        <v>3003 TASMAN DR, SANTA CLARA, CA, 95054 US</v>
      </c>
      <c r="G436" s="6" cm="1">
        <f t="array" ref="G436">_FV(A436,"Price")</f>
        <v>610.41</v>
      </c>
      <c r="H436" s="6" cm="1">
        <f t="array" ref="H436">_FV(A436,"Price (Extended hours)",TRUE)</f>
        <v>612</v>
      </c>
      <c r="I436" s="6" cm="1">
        <f t="array" ref="I436">_FV(A436,"Change")</f>
        <v>1.96</v>
      </c>
      <c r="J436" s="15" cm="1">
        <f t="array" ref="J436">_FV(A436,"Change (%)",TRUE)</f>
        <v>3.2209999999999999E-3</v>
      </c>
      <c r="K436" s="6" cm="1">
        <f t="array" ref="K436">_FV(A436,"Change (Extended hours)",TRUE)</f>
        <v>1.59</v>
      </c>
      <c r="L436" s="5" cm="1">
        <f t="array" ref="L436">_FV(A436,"Change % (Extended hours)",TRUE)</f>
        <v>2.6050000000000001E-3</v>
      </c>
      <c r="M436" s="6" cm="1">
        <f t="array" ref="M436">_FV(A436,"Open")</f>
        <v>613.42999999999995</v>
      </c>
      <c r="N436" s="6" cm="1">
        <f t="array" ref="N436">_FV(A436,"Previous close",TRUE)</f>
        <v>608.45000000000005</v>
      </c>
      <c r="O436" s="6" cm="1">
        <f t="array" ref="O436">_FV(A436,"Low")</f>
        <v>605</v>
      </c>
      <c r="P436" s="6">
        <f t="shared" si="12"/>
        <v>614</v>
      </c>
      <c r="Q436" s="6" cm="1">
        <f t="array" ref="Q436">_FV(A436,"High")</f>
        <v>623</v>
      </c>
      <c r="R436" s="6" cm="1">
        <f t="array" ref="R436">_FV(A436,"52 week low",TRUE)</f>
        <v>221.55</v>
      </c>
      <c r="S436" s="6">
        <f t="shared" si="13"/>
        <v>422.27499999999998</v>
      </c>
      <c r="T436" s="6" cm="1">
        <f t="array" ref="T436">_FV(A436,"52 week high",TRUE)</f>
        <v>623</v>
      </c>
      <c r="U436" s="1" cm="1">
        <f t="array" ref="U436">_FV(A436,"P/E",TRUE)</f>
        <v>17.383600000000001</v>
      </c>
      <c r="V436" s="7" cm="1">
        <f t="array" ref="V436">_FV(A436,"Beta")</f>
        <v>2.0226999999999999</v>
      </c>
      <c r="W436" s="6" cm="1">
        <f t="array" ref="W436">_FV(A436,"Market cap",TRUE)</f>
        <v>34645230000</v>
      </c>
      <c r="X436" s="22" cm="1">
        <f t="array" ref="X436">_FV(A436,"Volume")</f>
        <v>680965</v>
      </c>
      <c r="Y436" s="22" cm="1">
        <f t="array" ref="Y436">_FV(A436,"Volume average",TRUE)</f>
        <v>332396</v>
      </c>
      <c r="Z436" s="22" cm="1">
        <f t="array" ref="Z436">_FV(A436,"Shares outstanding",TRUE)</f>
        <v>56757310</v>
      </c>
    </row>
    <row r="437" spans="1:26" x14ac:dyDescent="0.25">
      <c r="A437" s="3" t="e" vm="453">
        <v>#VALUE!</v>
      </c>
      <c r="B437" t="str" cm="1">
        <f t="array" ref="B437">_FV(A437,"Official name",TRUE)</f>
        <v>SYNCHRONY FINANCIAL</v>
      </c>
      <c r="C437" t="str" cm="1">
        <f t="array" ref="C437">"$"&amp;_FV(A437,"Ticker symbol",TRUE)</f>
        <v>$SYF</v>
      </c>
      <c r="D437" s="1" t="str" cm="1">
        <f t="array" ref="D437">_FV(A437,"Exchange abbreviation",TRUE)</f>
        <v>XNYS</v>
      </c>
      <c r="E437" s="1" t="str" cm="1">
        <f t="array" ref="E437">_FV(A437,"Industry")</f>
        <v>Banking Services</v>
      </c>
      <c r="F437" s="1" t="str" cm="1">
        <f t="array" ref="F437">_FV(A437,"Headquarters")</f>
        <v>777 Long Ridge Rd, STAMFORD, CT, 06902-1250 US</v>
      </c>
      <c r="G437" s="6" cm="1">
        <f t="array" ref="G437">_FV(A437,"Price")</f>
        <v>48.44</v>
      </c>
      <c r="H437" s="6" cm="1">
        <f t="array" ref="H437">_FV(A437,"Price (Extended hours)",TRUE)</f>
        <v>48.5259</v>
      </c>
      <c r="I437" s="6" cm="1">
        <f t="array" ref="I437">_FV(A437,"Change")</f>
        <v>-0.25</v>
      </c>
      <c r="J437" s="15" cm="1">
        <f t="array" ref="J437">_FV(A437,"Change (%)",TRUE)</f>
        <v>-5.1349999999999998E-3</v>
      </c>
      <c r="K437" s="6" cm="1">
        <f t="array" ref="K437">_FV(A437,"Change (Extended hours)",TRUE)</f>
        <v>8.5900000000000004E-2</v>
      </c>
      <c r="L437" s="5" cm="1">
        <f t="array" ref="L437">_FV(A437,"Change % (Extended hours)",TRUE)</f>
        <v>1.7730000000000001E-3</v>
      </c>
      <c r="M437" s="6" cm="1">
        <f t="array" ref="M437">_FV(A437,"Open")</f>
        <v>48.67</v>
      </c>
      <c r="N437" s="6" cm="1">
        <f t="array" ref="N437">_FV(A437,"Previous close",TRUE)</f>
        <v>48.69</v>
      </c>
      <c r="O437" s="6" cm="1">
        <f t="array" ref="O437">_FV(A437,"Low")</f>
        <v>48.15</v>
      </c>
      <c r="P437" s="6">
        <f t="shared" si="12"/>
        <v>48.805</v>
      </c>
      <c r="Q437" s="6" cm="1">
        <f t="array" ref="Q437">_FV(A437,"High")</f>
        <v>49.46</v>
      </c>
      <c r="R437" s="6" cm="1">
        <f t="array" ref="R437">_FV(A437,"52 week low",TRUE)</f>
        <v>24.2</v>
      </c>
      <c r="S437" s="6">
        <f t="shared" si="13"/>
        <v>38.17</v>
      </c>
      <c r="T437" s="6" cm="1">
        <f t="array" ref="T437">_FV(A437,"52 week high",TRUE)</f>
        <v>52.14</v>
      </c>
      <c r="U437" s="1" cm="1">
        <f t="array" ref="U437">_FV(A437,"P/E",TRUE)</f>
        <v>8.6836000000000002</v>
      </c>
      <c r="V437" s="7" cm="1">
        <f t="array" ref="V437">_FV(A437,"Beta")</f>
        <v>1.8055000000000001</v>
      </c>
      <c r="W437" s="6" cm="1">
        <f t="array" ref="W437">_FV(A437,"Market cap",TRUE)</f>
        <v>27596220000</v>
      </c>
      <c r="X437" s="22" cm="1">
        <f t="array" ref="X437">_FV(A437,"Volume")</f>
        <v>9820481</v>
      </c>
      <c r="Y437" s="22" cm="1">
        <f t="array" ref="Y437">_FV(A437,"Volume average",TRUE)</f>
        <v>4812957</v>
      </c>
      <c r="Z437" s="22" cm="1">
        <f t="array" ref="Z437">_FV(A437,"Shares outstanding",TRUE)</f>
        <v>569699100</v>
      </c>
    </row>
    <row r="438" spans="1:26" x14ac:dyDescent="0.25">
      <c r="A438" s="3" t="e" vm="454">
        <v>#VALUE!</v>
      </c>
      <c r="B438" t="str" cm="1">
        <f t="array" ref="B438">_FV(A438,"Official name",TRUE)</f>
        <v>SYNOPSYS, INC.</v>
      </c>
      <c r="C438" t="str" cm="1">
        <f t="array" ref="C438">"$"&amp;_FV(A438,"Ticker symbol",TRUE)</f>
        <v>$SNPS</v>
      </c>
      <c r="D438" s="1" t="str" cm="1">
        <f t="array" ref="D438">_FV(A438,"Exchange abbreviation",TRUE)</f>
        <v>XNAS</v>
      </c>
      <c r="E438" s="1" t="str" cm="1">
        <f t="array" ref="E438">_FV(A438,"Industry")</f>
        <v>Software &amp; IT Services</v>
      </c>
      <c r="F438" s="1" t="str" cm="1">
        <f t="array" ref="F438">_FV(A438,"Headquarters")</f>
        <v>690 E Middlefield Rd, MOUNTAIN VIEW, CA, 94043-4010 US</v>
      </c>
      <c r="G438" s="6" cm="1">
        <f t="array" ref="G438">_FV(A438,"Price")</f>
        <v>325.54000000000002</v>
      </c>
      <c r="H438" s="6" cm="1">
        <f t="array" ref="H438">_FV(A438,"Price (Extended hours)",TRUE)</f>
        <v>325</v>
      </c>
      <c r="I438" s="6" cm="1">
        <f t="array" ref="I438">_FV(A438,"Change")</f>
        <v>-9.84</v>
      </c>
      <c r="J438" s="15" cm="1">
        <f t="array" ref="J438">_FV(A438,"Change (%)",TRUE)</f>
        <v>-2.9340000000000001E-2</v>
      </c>
      <c r="K438" s="6" cm="1">
        <f t="array" ref="K438">_FV(A438,"Change (Extended hours)",TRUE)</f>
        <v>-0.54</v>
      </c>
      <c r="L438" s="5" cm="1">
        <f t="array" ref="L438">_FV(A438,"Change % (Extended hours)",TRUE)</f>
        <v>-1.6589999999999999E-3</v>
      </c>
      <c r="M438" s="6" cm="1">
        <f t="array" ref="M438">_FV(A438,"Open")</f>
        <v>329.06</v>
      </c>
      <c r="N438" s="6" cm="1">
        <f t="array" ref="N438">_FV(A438,"Previous close",TRUE)</f>
        <v>335.38</v>
      </c>
      <c r="O438" s="6" cm="1">
        <f t="array" ref="O438">_FV(A438,"Low")</f>
        <v>319.8313</v>
      </c>
      <c r="P438" s="6">
        <f t="shared" si="12"/>
        <v>325.57814999999999</v>
      </c>
      <c r="Q438" s="6" cm="1">
        <f t="array" ref="Q438">_FV(A438,"High")</f>
        <v>331.32499999999999</v>
      </c>
      <c r="R438" s="6" cm="1">
        <f t="array" ref="R438">_FV(A438,"52 week low",TRUE)</f>
        <v>193.55</v>
      </c>
      <c r="S438" s="6">
        <f t="shared" si="13"/>
        <v>267.10500000000002</v>
      </c>
      <c r="T438" s="6" cm="1">
        <f t="array" ref="T438">_FV(A438,"52 week high",TRUE)</f>
        <v>340.66</v>
      </c>
      <c r="U438" s="1" cm="1">
        <f t="array" ref="U438">_FV(A438,"P/E",TRUE)</f>
        <v>69.972399999999993</v>
      </c>
      <c r="V438" s="7" cm="1">
        <f t="array" ref="V438">_FV(A438,"Beta")</f>
        <v>1.0822000000000001</v>
      </c>
      <c r="W438" s="6" cm="1">
        <f t="array" ref="W438">_FV(A438,"Market cap",TRUE)</f>
        <v>49645750000</v>
      </c>
      <c r="X438" s="22" cm="1">
        <f t="array" ref="X438">_FV(A438,"Volume")</f>
        <v>2041713</v>
      </c>
      <c r="Y438" s="22" cm="1">
        <f t="array" ref="Y438">_FV(A438,"Volume average",TRUE)</f>
        <v>747325</v>
      </c>
      <c r="Z438" s="22" cm="1">
        <f t="array" ref="Z438">_FV(A438,"Shares outstanding",TRUE)</f>
        <v>152502700</v>
      </c>
    </row>
    <row r="439" spans="1:26" x14ac:dyDescent="0.25">
      <c r="A439" s="3" t="e" vm="455">
        <v>#VALUE!</v>
      </c>
      <c r="B439" t="str" cm="1">
        <f t="array" ref="B439">_FV(A439,"Official name",TRUE)</f>
        <v>SYSCO CORPORATION</v>
      </c>
      <c r="C439" t="str" cm="1">
        <f t="array" ref="C439">"$"&amp;_FV(A439,"Ticker symbol",TRUE)</f>
        <v>$SYY</v>
      </c>
      <c r="D439" s="1" t="str" cm="1">
        <f t="array" ref="D439">_FV(A439,"Exchange abbreviation",TRUE)</f>
        <v>XNYS</v>
      </c>
      <c r="E439" s="1" t="str" cm="1">
        <f t="array" ref="E439">_FV(A439,"Industry")</f>
        <v>Food &amp; Drug Retailing</v>
      </c>
      <c r="F439" s="1" t="str" cm="1">
        <f t="array" ref="F439">_FV(A439,"Headquarters")</f>
        <v>1390 Enclave Pkwy, HOUSTON, TX, 77077-2025 US</v>
      </c>
      <c r="G439" s="6" cm="1">
        <f t="array" ref="G439">_FV(A439,"Price")</f>
        <v>76.09</v>
      </c>
      <c r="H439" s="6" cm="1">
        <f t="array" ref="H439">_FV(A439,"Price (Extended hours)",TRUE)</f>
        <v>75.25</v>
      </c>
      <c r="I439" s="6" cm="1">
        <f t="array" ref="I439">_FV(A439,"Change")</f>
        <v>-0.67</v>
      </c>
      <c r="J439" s="15" cm="1">
        <f t="array" ref="J439">_FV(A439,"Change (%)",TRUE)</f>
        <v>-8.7290000000000006E-3</v>
      </c>
      <c r="K439" s="6" cm="1">
        <f t="array" ref="K439">_FV(A439,"Change (Extended hours)",TRUE)</f>
        <v>-0.84</v>
      </c>
      <c r="L439" s="5" cm="1">
        <f t="array" ref="L439">_FV(A439,"Change % (Extended hours)",TRUE)</f>
        <v>-1.1040000000000001E-2</v>
      </c>
      <c r="M439" s="6" cm="1">
        <f t="array" ref="M439">_FV(A439,"Open")</f>
        <v>76.42</v>
      </c>
      <c r="N439" s="6" cm="1">
        <f t="array" ref="N439">_FV(A439,"Previous close",TRUE)</f>
        <v>76.760000000000005</v>
      </c>
      <c r="O439" s="6" cm="1">
        <f t="array" ref="O439">_FV(A439,"Low")</f>
        <v>75.405000000000001</v>
      </c>
      <c r="P439" s="6">
        <f t="shared" si="12"/>
        <v>76.142499999999998</v>
      </c>
      <c r="Q439" s="6" cm="1">
        <f t="array" ref="Q439">_FV(A439,"High")</f>
        <v>76.88</v>
      </c>
      <c r="R439" s="6" cm="1">
        <f t="array" ref="R439">_FV(A439,"52 week low",TRUE)</f>
        <v>53.85</v>
      </c>
      <c r="S439" s="6">
        <f t="shared" si="13"/>
        <v>70.290000000000006</v>
      </c>
      <c r="T439" s="6" cm="1">
        <f t="array" ref="T439">_FV(A439,"52 week high",TRUE)</f>
        <v>86.73</v>
      </c>
      <c r="U439" s="1" cm="1">
        <f t="array" ref="U439">_FV(A439,"P/E",TRUE)</f>
        <v>75.148099999999999</v>
      </c>
      <c r="V439" s="7" cm="1">
        <f t="array" ref="V439">_FV(A439,"Beta")</f>
        <v>1.4278999999999999</v>
      </c>
      <c r="W439" s="6" cm="1">
        <f t="array" ref="W439">_FV(A439,"Market cap",TRUE)</f>
        <v>38964300000</v>
      </c>
      <c r="X439" s="22" cm="1">
        <f t="array" ref="X439">_FV(A439,"Volume")</f>
        <v>3756864</v>
      </c>
      <c r="Y439" s="22" cm="1">
        <f t="array" ref="Y439">_FV(A439,"Volume average",TRUE)</f>
        <v>1996341</v>
      </c>
      <c r="Z439" s="22" cm="1">
        <f t="array" ref="Z439">_FV(A439,"Shares outstanding",TRUE)</f>
        <v>512081800</v>
      </c>
    </row>
    <row r="440" spans="1:26" x14ac:dyDescent="0.25">
      <c r="A440" s="3" t="e" vm="456">
        <v>#VALUE!</v>
      </c>
      <c r="B440" t="str" cm="1">
        <f t="array" ref="B440">_FV(A440,"Official name",TRUE)</f>
        <v>T-MOBILE US, INC.</v>
      </c>
      <c r="C440" t="str" cm="1">
        <f t="array" ref="C440">"$"&amp;_FV(A440,"Ticker symbol",TRUE)</f>
        <v>$TMUS</v>
      </c>
      <c r="D440" s="1" t="str" cm="1">
        <f t="array" ref="D440">_FV(A440,"Exchange abbreviation",TRUE)</f>
        <v>XNAS</v>
      </c>
      <c r="E440" s="1" t="str" cm="1">
        <f t="array" ref="E440">_FV(A440,"Industry")</f>
        <v>Telecommunications Services</v>
      </c>
      <c r="F440" s="1" t="str" cm="1">
        <f t="array" ref="F440">_FV(A440,"Headquarters")</f>
        <v>12920 SE 38th St, BELLEVUE, WA, 98006-1350 US</v>
      </c>
      <c r="G440" s="6" cm="1">
        <f t="array" ref="G440">_FV(A440,"Price")</f>
        <v>128</v>
      </c>
      <c r="H440" s="6" cm="1">
        <f t="array" ref="H440">_FV(A440,"Price (Extended hours)",TRUE)</f>
        <v>127.98</v>
      </c>
      <c r="I440" s="6" cm="1">
        <f t="array" ref="I440">_FV(A440,"Change")</f>
        <v>-0.91</v>
      </c>
      <c r="J440" s="15" cm="1">
        <f t="array" ref="J440">_FV(A440,"Change (%)",TRUE)</f>
        <v>-7.0589999999999993E-3</v>
      </c>
      <c r="K440" s="6" cm="1">
        <f t="array" ref="K440">_FV(A440,"Change (Extended hours)",TRUE)</f>
        <v>-0.02</v>
      </c>
      <c r="L440" s="5" cm="1">
        <f t="array" ref="L440">_FV(A440,"Change % (Extended hours)",TRUE)</f>
        <v>-1.562E-4</v>
      </c>
      <c r="M440" s="6" cm="1">
        <f t="array" ref="M440">_FV(A440,"Open")</f>
        <v>128.88</v>
      </c>
      <c r="N440" s="6" cm="1">
        <f t="array" ref="N440">_FV(A440,"Previous close",TRUE)</f>
        <v>128.91</v>
      </c>
      <c r="O440" s="6" cm="1">
        <f t="array" ref="O440">_FV(A440,"Low")</f>
        <v>127.03</v>
      </c>
      <c r="P440" s="6">
        <f t="shared" si="12"/>
        <v>128.13</v>
      </c>
      <c r="Q440" s="6" cm="1">
        <f t="array" ref="Q440">_FV(A440,"High")</f>
        <v>129.22999999999999</v>
      </c>
      <c r="R440" s="6" cm="1">
        <f t="array" ref="R440">_FV(A440,"52 week low",TRUE)</f>
        <v>107.5641</v>
      </c>
      <c r="S440" s="6">
        <f t="shared" si="13"/>
        <v>128.88204999999999</v>
      </c>
      <c r="T440" s="6" cm="1">
        <f t="array" ref="T440">_FV(A440,"52 week high",TRUE)</f>
        <v>150.19999999999999</v>
      </c>
      <c r="U440" s="1" cm="1">
        <f t="array" ref="U440">_FV(A440,"P/E",TRUE)</f>
        <v>41.238</v>
      </c>
      <c r="V440" s="7" cm="1">
        <f t="array" ref="V440">_FV(A440,"Beta")</f>
        <v>0.56340000000000001</v>
      </c>
      <c r="W440" s="6" cm="1">
        <f t="array" ref="W440">_FV(A440,"Market cap",TRUE)</f>
        <v>159739700000</v>
      </c>
      <c r="X440" s="22" cm="1">
        <f t="array" ref="X440">_FV(A440,"Volume")</f>
        <v>8304345</v>
      </c>
      <c r="Y440" s="22" cm="1">
        <f t="array" ref="Y440">_FV(A440,"Volume average",TRUE)</f>
        <v>4758615</v>
      </c>
      <c r="Z440" s="22" cm="1">
        <f t="array" ref="Z440">_FV(A440,"Shares outstanding",TRUE)</f>
        <v>1247966000</v>
      </c>
    </row>
    <row r="441" spans="1:26" x14ac:dyDescent="0.25">
      <c r="A441" s="3" t="e" vm="457">
        <v>#VALUE!</v>
      </c>
      <c r="B441" t="str" cm="1">
        <f t="array" ref="B441">_FV(A441,"Official name",TRUE)</f>
        <v>T. ROWE PRICE GROUP, INC.</v>
      </c>
      <c r="C441" t="str" cm="1">
        <f t="array" ref="C441">"$"&amp;_FV(A441,"Ticker symbol",TRUE)</f>
        <v>$TROW</v>
      </c>
      <c r="D441" s="1" t="str" cm="1">
        <f t="array" ref="D441">_FV(A441,"Exchange abbreviation",TRUE)</f>
        <v>XNAS</v>
      </c>
      <c r="E441" s="1" t="str" cm="1">
        <f t="array" ref="E441">_FV(A441,"Industry")</f>
        <v>Investment Banking &amp; Investment Services</v>
      </c>
      <c r="F441" s="1" t="str" cm="1">
        <f t="array" ref="F441">_FV(A441,"Headquarters")</f>
        <v>P.O. Box 89000, 100 East Pratt Street, BALTIMORE, MD, 21289-0320 US</v>
      </c>
      <c r="G441" s="6" cm="1">
        <f t="array" ref="G441">_FV(A441,"Price")</f>
        <v>213.51</v>
      </c>
      <c r="H441" s="6" cm="1">
        <f t="array" ref="H441">_FV(A441,"Price (Extended hours)",TRUE)</f>
        <v>213.5</v>
      </c>
      <c r="I441" s="6" cm="1">
        <f t="array" ref="I441">_FV(A441,"Change")</f>
        <v>-1.52</v>
      </c>
      <c r="J441" s="15" cm="1">
        <f t="array" ref="J441">_FV(A441,"Change (%)",TRUE)</f>
        <v>-7.0689999999999998E-3</v>
      </c>
      <c r="K441" s="6" cm="1">
        <f t="array" ref="K441">_FV(A441,"Change (Extended hours)",TRUE)</f>
        <v>-0.01</v>
      </c>
      <c r="L441" s="5" cm="1">
        <f t="array" ref="L441">_FV(A441,"Change % (Extended hours)",TRUE)</f>
        <v>-4.6839999999999999E-5</v>
      </c>
      <c r="M441" s="6" cm="1">
        <f t="array" ref="M441">_FV(A441,"Open")</f>
        <v>214.07</v>
      </c>
      <c r="N441" s="6" cm="1">
        <f t="array" ref="N441">_FV(A441,"Previous close",TRUE)</f>
        <v>215.03</v>
      </c>
      <c r="O441" s="6" cm="1">
        <f t="array" ref="O441">_FV(A441,"Low")</f>
        <v>212</v>
      </c>
      <c r="P441" s="6">
        <f t="shared" si="12"/>
        <v>214.35</v>
      </c>
      <c r="Q441" s="6" cm="1">
        <f t="array" ref="Q441">_FV(A441,"High")</f>
        <v>216.7</v>
      </c>
      <c r="R441" s="6" cm="1">
        <f t="array" ref="R441">_FV(A441,"52 week low",TRUE)</f>
        <v>119.7195</v>
      </c>
      <c r="S441" s="6">
        <f t="shared" si="13"/>
        <v>172.13724999999999</v>
      </c>
      <c r="T441" s="6" cm="1">
        <f t="array" ref="T441">_FV(A441,"52 week high",TRUE)</f>
        <v>224.55500000000001</v>
      </c>
      <c r="U441" s="1" cm="1">
        <f t="array" ref="U441">_FV(A441,"P/E",TRUE)</f>
        <v>16.9495</v>
      </c>
      <c r="V441" s="7" cm="1">
        <f t="array" ref="V441">_FV(A441,"Beta")</f>
        <v>1.1932</v>
      </c>
      <c r="W441" s="6" cm="1">
        <f t="array" ref="W441">_FV(A441,"Market cap",TRUE)</f>
        <v>48453290000</v>
      </c>
      <c r="X441" s="22" cm="1">
        <f t="array" ref="X441">_FV(A441,"Volume")</f>
        <v>1678469</v>
      </c>
      <c r="Y441" s="22" cm="1">
        <f t="array" ref="Y441">_FV(A441,"Volume average",TRUE)</f>
        <v>699703</v>
      </c>
      <c r="Z441" s="22" cm="1">
        <f t="array" ref="Z441">_FV(A441,"Shares outstanding",TRUE)</f>
        <v>226936900</v>
      </c>
    </row>
    <row r="442" spans="1:26" x14ac:dyDescent="0.25">
      <c r="A442" s="3" t="e" vm="458">
        <v>#VALUE!</v>
      </c>
      <c r="B442" t="str" cm="1">
        <f t="array" ref="B442">_FV(A442,"Official name",TRUE)</f>
        <v>TAKE-TWO INTERACTIVE SOFTWARE, INC.</v>
      </c>
      <c r="C442" t="str" cm="1">
        <f t="array" ref="C442">"$"&amp;_FV(A442,"Ticker symbol",TRUE)</f>
        <v>$TTWO</v>
      </c>
      <c r="D442" s="1" t="str" cm="1">
        <f t="array" ref="D442">_FV(A442,"Exchange abbreviation",TRUE)</f>
        <v>XNAS</v>
      </c>
      <c r="E442" s="1" t="str" cm="1">
        <f t="array" ref="E442">_FV(A442,"Industry")</f>
        <v>Leisure Products</v>
      </c>
      <c r="F442" s="1" t="str" cm="1">
        <f t="array" ref="F442">_FV(A442,"Headquarters")</f>
        <v>110 W 44th St, NEW YORK, NY, 10036-4011 US</v>
      </c>
      <c r="G442" s="6" cm="1">
        <f t="array" ref="G442">_FV(A442,"Price")</f>
        <v>151.66</v>
      </c>
      <c r="H442" s="6" cm="1">
        <f t="array" ref="H442">_FV(A442,"Price (Extended hours)",TRUE)</f>
        <v>151.30000000000001</v>
      </c>
      <c r="I442" s="6" cm="1">
        <f t="array" ref="I442">_FV(A442,"Change")</f>
        <v>-0.23</v>
      </c>
      <c r="J442" s="15" cm="1">
        <f t="array" ref="J442">_FV(A442,"Change (%)",TRUE)</f>
        <v>-1.5140000000000002E-3</v>
      </c>
      <c r="K442" s="6" cm="1">
        <f t="array" ref="K442">_FV(A442,"Change (Extended hours)",TRUE)</f>
        <v>-0.36</v>
      </c>
      <c r="L442" s="5" cm="1">
        <f t="array" ref="L442">_FV(A442,"Change % (Extended hours)",TRUE)</f>
        <v>-2.3739999999999998E-3</v>
      </c>
      <c r="M442" s="6" cm="1">
        <f t="array" ref="M442">_FV(A442,"Open")</f>
        <v>149.4855</v>
      </c>
      <c r="N442" s="6" cm="1">
        <f t="array" ref="N442">_FV(A442,"Previous close",TRUE)</f>
        <v>151.88999999999999</v>
      </c>
      <c r="O442" s="6" cm="1">
        <f t="array" ref="O442">_FV(A442,"Low")</f>
        <v>148.87</v>
      </c>
      <c r="P442" s="6">
        <f t="shared" si="12"/>
        <v>150.43</v>
      </c>
      <c r="Q442" s="6" cm="1">
        <f t="array" ref="Q442">_FV(A442,"High")</f>
        <v>151.99</v>
      </c>
      <c r="R442" s="6" cm="1">
        <f t="array" ref="R442">_FV(A442,"52 week low",TRUE)</f>
        <v>148.87</v>
      </c>
      <c r="S442" s="6">
        <f t="shared" si="13"/>
        <v>181.89</v>
      </c>
      <c r="T442" s="6" cm="1">
        <f t="array" ref="T442">_FV(A442,"52 week high",TRUE)</f>
        <v>214.91</v>
      </c>
      <c r="U442" s="1" cm="1">
        <f t="array" ref="U442">_FV(A442,"P/E",TRUE)</f>
        <v>27.064699999999998</v>
      </c>
      <c r="V442" s="7" cm="1">
        <f t="array" ref="V442">_FV(A442,"Beta")</f>
        <v>0.55320000000000003</v>
      </c>
      <c r="W442" s="6" cm="1">
        <f t="array" ref="W442">_FV(A442,"Market cap",TRUE)</f>
        <v>17671170000</v>
      </c>
      <c r="X442" s="22" cm="1">
        <f t="array" ref="X442">_FV(A442,"Volume")</f>
        <v>2075042</v>
      </c>
      <c r="Y442" s="22" cm="1">
        <f t="array" ref="Y442">_FV(A442,"Volume average",TRUE)</f>
        <v>1041077</v>
      </c>
      <c r="Z442" s="22" cm="1">
        <f t="array" ref="Z442">_FV(A442,"Shares outstanding",TRUE)</f>
        <v>116518300</v>
      </c>
    </row>
    <row r="443" spans="1:26" x14ac:dyDescent="0.25">
      <c r="A443" s="3" t="e" vm="459">
        <v>#VALUE!</v>
      </c>
      <c r="B443" t="str" cm="1">
        <f t="array" ref="B443">_FV(A443,"Official name",TRUE)</f>
        <v>TAPESTRY, INC.</v>
      </c>
      <c r="C443" t="str" cm="1">
        <f t="array" ref="C443">"$"&amp;_FV(A443,"Ticker symbol",TRUE)</f>
        <v>$TPR</v>
      </c>
      <c r="D443" s="1" t="str" cm="1">
        <f t="array" ref="D443">_FV(A443,"Exchange abbreviation",TRUE)</f>
        <v>XNYS</v>
      </c>
      <c r="E443" s="1" t="str" cm="1">
        <f t="array" ref="E443">_FV(A443,"Industry")</f>
        <v>Specialty Retailers</v>
      </c>
      <c r="F443" s="1" t="str" cm="1">
        <f t="array" ref="F443">_FV(A443,"Headquarters")</f>
        <v>10 Hudson Yards, NEW YORK, NY, 10001 US</v>
      </c>
      <c r="G443" s="6" cm="1">
        <f t="array" ref="G443">_FV(A443,"Price")</f>
        <v>40.4</v>
      </c>
      <c r="H443" s="6" cm="1">
        <f t="array" ref="H443">_FV(A443,"Price (Extended hours)",TRUE)</f>
        <v>40.299999999999997</v>
      </c>
      <c r="I443" s="6" cm="1">
        <f t="array" ref="I443">_FV(A443,"Change")</f>
        <v>-0.31</v>
      </c>
      <c r="J443" s="15" cm="1">
        <f t="array" ref="J443">_FV(A443,"Change (%)",TRUE)</f>
        <v>-7.6149999999999994E-3</v>
      </c>
      <c r="K443" s="6" cm="1">
        <f t="array" ref="K443">_FV(A443,"Change (Extended hours)",TRUE)</f>
        <v>-0.1</v>
      </c>
      <c r="L443" s="5" cm="1">
        <f t="array" ref="L443">_FV(A443,"Change % (Extended hours)",TRUE)</f>
        <v>-2.4749999999999998E-3</v>
      </c>
      <c r="M443" s="6" cm="1">
        <f t="array" ref="M443">_FV(A443,"Open")</f>
        <v>40.659999999999997</v>
      </c>
      <c r="N443" s="6" cm="1">
        <f t="array" ref="N443">_FV(A443,"Previous close",TRUE)</f>
        <v>40.71</v>
      </c>
      <c r="O443" s="6" cm="1">
        <f t="array" ref="O443">_FV(A443,"Low")</f>
        <v>40.195</v>
      </c>
      <c r="P443" s="6">
        <f t="shared" si="12"/>
        <v>40.797499999999999</v>
      </c>
      <c r="Q443" s="6" cm="1">
        <f t="array" ref="Q443">_FV(A443,"High")</f>
        <v>41.4</v>
      </c>
      <c r="R443" s="6" cm="1">
        <f t="array" ref="R443">_FV(A443,"52 week low",TRUE)</f>
        <v>15.23</v>
      </c>
      <c r="S443" s="6">
        <f t="shared" si="13"/>
        <v>32.447499999999998</v>
      </c>
      <c r="T443" s="6" cm="1">
        <f t="array" ref="T443">_FV(A443,"52 week high",TRUE)</f>
        <v>49.664999999999999</v>
      </c>
      <c r="U443" s="1" cm="1">
        <f t="array" ref="U443">_FV(A443,"P/E",TRUE)</f>
        <v>15.585699999999999</v>
      </c>
      <c r="V443" s="7" cm="1">
        <f t="array" ref="V443">_FV(A443,"Beta")</f>
        <v>1.5178</v>
      </c>
      <c r="W443" s="6" cm="1">
        <f t="array" ref="W443">_FV(A443,"Market cap",TRUE)</f>
        <v>11294840000</v>
      </c>
      <c r="X443" s="22" cm="1">
        <f t="array" ref="X443">_FV(A443,"Volume")</f>
        <v>3416658</v>
      </c>
      <c r="Y443" s="22" cm="1">
        <f t="array" ref="Y443">_FV(A443,"Volume average",TRUE)</f>
        <v>3788156</v>
      </c>
      <c r="Z443" s="22" cm="1">
        <f t="array" ref="Z443">_FV(A443,"Shares outstanding",TRUE)</f>
        <v>279575200</v>
      </c>
    </row>
    <row r="444" spans="1:26" x14ac:dyDescent="0.25">
      <c r="A444" s="3" t="e" vm="460">
        <v>#VALUE!</v>
      </c>
      <c r="B444" t="str" cm="1">
        <f t="array" ref="B444">_FV(A444,"Official name",TRUE)</f>
        <v>TARGET CORPORATION</v>
      </c>
      <c r="C444" t="str" cm="1">
        <f t="array" ref="C444">"$"&amp;_FV(A444,"Ticker symbol",TRUE)</f>
        <v>$TGT</v>
      </c>
      <c r="D444" s="1" t="str" cm="1">
        <f t="array" ref="D444">_FV(A444,"Exchange abbreviation",TRUE)</f>
        <v>XNYS</v>
      </c>
      <c r="E444" s="1" t="str" cm="1">
        <f t="array" ref="E444">_FV(A444,"Industry")</f>
        <v>Diversified Retail</v>
      </c>
      <c r="F444" s="1" t="str" cm="1">
        <f t="array" ref="F444">_FV(A444,"Headquarters")</f>
        <v>1000 Nicollet Mall, MINNEAPOLIS, MN, 55403-2542 US</v>
      </c>
      <c r="G444" s="6" cm="1">
        <f t="array" ref="G444">_FV(A444,"Price")</f>
        <v>246.67</v>
      </c>
      <c r="H444" s="6" cm="1">
        <f t="array" ref="H444">_FV(A444,"Price (Extended hours)",TRUE)</f>
        <v>246.31</v>
      </c>
      <c r="I444" s="6" cm="1">
        <f t="array" ref="I444">_FV(A444,"Change")</f>
        <v>-0.28000000000000003</v>
      </c>
      <c r="J444" s="15" cm="1">
        <f t="array" ref="J444">_FV(A444,"Change (%)",TRUE)</f>
        <v>-1.134E-3</v>
      </c>
      <c r="K444" s="6" cm="1">
        <f t="array" ref="K444">_FV(A444,"Change (Extended hours)",TRUE)</f>
        <v>-0.36</v>
      </c>
      <c r="L444" s="5" cm="1">
        <f t="array" ref="L444">_FV(A444,"Change % (Extended hours)",TRUE)</f>
        <v>-1.459E-3</v>
      </c>
      <c r="M444" s="6" cm="1">
        <f t="array" ref="M444">_FV(A444,"Open")</f>
        <v>245.45</v>
      </c>
      <c r="N444" s="6" cm="1">
        <f t="array" ref="N444">_FV(A444,"Previous close",TRUE)</f>
        <v>246.95</v>
      </c>
      <c r="O444" s="6" cm="1">
        <f t="array" ref="O444">_FV(A444,"Low")</f>
        <v>245.45</v>
      </c>
      <c r="P444" s="6">
        <f t="shared" si="12"/>
        <v>246.99</v>
      </c>
      <c r="Q444" s="6" cm="1">
        <f t="array" ref="Q444">_FV(A444,"High")</f>
        <v>248.53</v>
      </c>
      <c r="R444" s="6" cm="1">
        <f t="array" ref="R444">_FV(A444,"52 week low",TRUE)</f>
        <v>146.44999999999999</v>
      </c>
      <c r="S444" s="6">
        <f t="shared" si="13"/>
        <v>206.755</v>
      </c>
      <c r="T444" s="6" cm="1">
        <f t="array" ref="T444">_FV(A444,"52 week high",TRUE)</f>
        <v>267.06</v>
      </c>
      <c r="U444" s="1" cm="1">
        <f t="array" ref="U444">_FV(A444,"P/E",TRUE)</f>
        <v>19.674900000000001</v>
      </c>
      <c r="V444" s="7" cm="1">
        <f t="array" ref="V444">_FV(A444,"Beta")</f>
        <v>0.97719999999999996</v>
      </c>
      <c r="W444" s="6" cm="1">
        <f t="array" ref="W444">_FV(A444,"Market cap",TRUE)</f>
        <v>120384600000</v>
      </c>
      <c r="X444" s="22" cm="1">
        <f t="array" ref="X444">_FV(A444,"Volume")</f>
        <v>3736553</v>
      </c>
      <c r="Y444" s="22" cm="1">
        <f t="array" ref="Y444">_FV(A444,"Volume average",TRUE)</f>
        <v>3224509</v>
      </c>
      <c r="Z444" s="22" cm="1">
        <f t="array" ref="Z444">_FV(A444,"Shares outstanding",TRUE)</f>
        <v>488039100</v>
      </c>
    </row>
    <row r="445" spans="1:26" x14ac:dyDescent="0.25">
      <c r="A445" s="3" t="e" vm="461">
        <v>#VALUE!</v>
      </c>
      <c r="B445" t="str" cm="1">
        <f t="array" ref="B445">_FV(A445,"Official name",TRUE)</f>
        <v>TE Connectivity SA</v>
      </c>
      <c r="C445" t="str" cm="1">
        <f t="array" ref="C445">"$"&amp;_FV(A445,"Ticker symbol",TRUE)</f>
        <v>$TEL</v>
      </c>
      <c r="D445" s="1" t="str" cm="1">
        <f t="array" ref="D445">_FV(A445,"Exchange abbreviation",TRUE)</f>
        <v>XNYS</v>
      </c>
      <c r="E445" s="1" t="str" cm="1">
        <f t="array" ref="E445">_FV(A445,"Industry")</f>
        <v>Machinery, Equipment &amp; Components</v>
      </c>
      <c r="F445" s="1" t="str" cm="1">
        <f t="array" ref="F445">_FV(A445,"Headquarters")</f>
        <v>Muehlenstrasse 26, SCHAFFHAUSEN, SCHAFFHAUSEN, 8200 CH</v>
      </c>
      <c r="G445" s="6" cm="1">
        <f t="array" ref="G445">_FV(A445,"Price")</f>
        <v>141.83000000000001</v>
      </c>
      <c r="H445" s="6" cm="1">
        <f t="array" ref="H445">_FV(A445,"Price (Extended hours)",TRUE)</f>
        <v>141.83000000000001</v>
      </c>
      <c r="I445" s="6" cm="1">
        <f t="array" ref="I445">_FV(A445,"Change")</f>
        <v>-1.96</v>
      </c>
      <c r="J445" s="15" cm="1">
        <f t="array" ref="J445">_FV(A445,"Change (%)",TRUE)</f>
        <v>-1.3630999999999999E-2</v>
      </c>
      <c r="K445" s="6" cm="1">
        <f t="array" ref="K445">_FV(A445,"Change (Extended hours)",TRUE)</f>
        <v>0</v>
      </c>
      <c r="L445" s="5" cm="1">
        <f t="array" ref="L445">_FV(A445,"Change % (Extended hours)",TRUE)</f>
        <v>0</v>
      </c>
      <c r="M445" s="6" cm="1">
        <f t="array" ref="M445">_FV(A445,"Open")</f>
        <v>142.91999999999999</v>
      </c>
      <c r="N445" s="6" cm="1">
        <f t="array" ref="N445">_FV(A445,"Previous close",TRUE)</f>
        <v>143.79</v>
      </c>
      <c r="O445" s="6" cm="1">
        <f t="array" ref="O445">_FV(A445,"Low")</f>
        <v>140.71</v>
      </c>
      <c r="P445" s="6">
        <f t="shared" si="12"/>
        <v>142.41500000000002</v>
      </c>
      <c r="Q445" s="6" cm="1">
        <f t="array" ref="Q445">_FV(A445,"High")</f>
        <v>144.12</v>
      </c>
      <c r="R445" s="6" cm="1">
        <f t="array" ref="R445">_FV(A445,"52 week low",TRUE)</f>
        <v>90.88</v>
      </c>
      <c r="S445" s="6">
        <f t="shared" si="13"/>
        <v>122.2075</v>
      </c>
      <c r="T445" s="6" cm="1">
        <f t="array" ref="T445">_FV(A445,"52 week high",TRUE)</f>
        <v>153.535</v>
      </c>
      <c r="U445" s="1" cm="1">
        <f t="array" ref="U445">_FV(A445,"P/E",TRUE)</f>
        <v>28.397200000000002</v>
      </c>
      <c r="V445" s="7" cm="1">
        <f t="array" ref="V445">_FV(A445,"Beta")</f>
        <v>1.3633</v>
      </c>
      <c r="W445" s="6" cm="1">
        <f t="array" ref="W445">_FV(A445,"Market cap",TRUE)</f>
        <v>46519800000</v>
      </c>
      <c r="X445" s="22" cm="1">
        <f t="array" ref="X445">_FV(A445,"Volume")</f>
        <v>3016816</v>
      </c>
      <c r="Y445" s="22" cm="1">
        <f t="array" ref="Y445">_FV(A445,"Volume average",TRUE)</f>
        <v>1212020</v>
      </c>
      <c r="Z445" s="22" cm="1">
        <f t="array" ref="Z445">_FV(A445,"Shares outstanding",TRUE)</f>
        <v>327996900</v>
      </c>
    </row>
    <row r="446" spans="1:26" x14ac:dyDescent="0.25">
      <c r="A446" s="3" t="e" vm="462">
        <v>#VALUE!</v>
      </c>
      <c r="B446" t="str" cm="1">
        <f t="array" ref="B446">_FV(A446,"Official name",TRUE)</f>
        <v>TECHNIPFMC PLC</v>
      </c>
      <c r="C446" t="str" cm="1">
        <f t="array" ref="C446">"$"&amp;_FV(A446,"Ticker symbol",TRUE)</f>
        <v>$FTI</v>
      </c>
      <c r="D446" s="1" t="str" cm="1">
        <f t="array" ref="D446">_FV(A446,"Exchange abbreviation",TRUE)</f>
        <v>XNYS</v>
      </c>
      <c r="E446" s="1" t="str" cm="1">
        <f t="array" ref="E446">_FV(A446,"Industry")</f>
        <v>Oil &amp; Gas Related Equipment and Services</v>
      </c>
      <c r="F446" s="1" t="str" cm="1">
        <f t="array" ref="F446">_FV(A446,"Headquarters")</f>
        <v>1 St. Paul's Churchyard, LONDON, UNITED KINGDOM-NA, EC4M 8AP GB</v>
      </c>
      <c r="G446" s="6" cm="1">
        <f t="array" ref="G446">_FV(A446,"Price")</f>
        <v>7.05</v>
      </c>
      <c r="H446" s="6" cm="1">
        <f t="array" ref="H446">_FV(A446,"Price (Extended hours)",TRUE)</f>
        <v>6.97</v>
      </c>
      <c r="I446" s="6" cm="1">
        <f t="array" ref="I446">_FV(A446,"Change")</f>
        <v>-7.0000000000000007E-2</v>
      </c>
      <c r="J446" s="15" cm="1">
        <f t="array" ref="J446">_FV(A446,"Change (%)",TRUE)</f>
        <v>-9.8309999999999995E-3</v>
      </c>
      <c r="K446" s="6" cm="1">
        <f t="array" ref="K446">_FV(A446,"Change (Extended hours)",TRUE)</f>
        <v>-0.08</v>
      </c>
      <c r="L446" s="5" cm="1">
        <f t="array" ref="L446">_FV(A446,"Change % (Extended hours)",TRUE)</f>
        <v>-1.1348E-2</v>
      </c>
      <c r="M446" s="6" cm="1">
        <f t="array" ref="M446">_FV(A446,"Open")</f>
        <v>7.09</v>
      </c>
      <c r="N446" s="6" cm="1">
        <f t="array" ref="N446">_FV(A446,"Previous close",TRUE)</f>
        <v>7.12</v>
      </c>
      <c r="O446" s="6" cm="1">
        <f t="array" ref="O446">_FV(A446,"Low")</f>
        <v>6.94</v>
      </c>
      <c r="P446" s="6">
        <f t="shared" si="12"/>
        <v>7.0600000000000005</v>
      </c>
      <c r="Q446" s="6" cm="1">
        <f t="array" ref="Q446">_FV(A446,"High")</f>
        <v>7.18</v>
      </c>
      <c r="R446" s="6" cm="1">
        <f t="array" ref="R446">_FV(A446,"52 week low",TRUE)</f>
        <v>4.0266000000000002</v>
      </c>
      <c r="S446" s="6">
        <f t="shared" si="13"/>
        <v>7.3632999999999997</v>
      </c>
      <c r="T446" s="6" cm="1">
        <f t="array" ref="T446">_FV(A446,"52 week high",TRUE)</f>
        <v>10.7</v>
      </c>
      <c r="U446" s="1" cm="1">
        <f t="array" ref="U446">_FV(A446,"P/E",TRUE)</f>
        <v>15.146000000000001</v>
      </c>
      <c r="V446" s="7" cm="1">
        <f t="array" ref="V446">_FV(A446,"Beta")</f>
        <v>2.3214000000000001</v>
      </c>
      <c r="W446" s="6" cm="1">
        <f t="array" ref="W446">_FV(A446,"Market cap",TRUE)</f>
        <v>3177438000</v>
      </c>
      <c r="X446" s="22" cm="1">
        <f t="array" ref="X446">_FV(A446,"Volume")</f>
        <v>9815018</v>
      </c>
      <c r="Y446" s="22" cm="1">
        <f t="array" ref="Y446">_FV(A446,"Volume average",TRUE)</f>
        <v>5384044</v>
      </c>
      <c r="Z446" s="22" cm="1">
        <f t="array" ref="Z446">_FV(A446,"Shares outstanding",TRUE)</f>
        <v>450700500</v>
      </c>
    </row>
    <row r="447" spans="1:26" x14ac:dyDescent="0.25">
      <c r="A447" s="3" t="e" vm="463">
        <v>#VALUE!</v>
      </c>
      <c r="B447" t="str" cm="1">
        <f t="array" ref="B447">_FV(A447,"Official name",TRUE)</f>
        <v>TELEFLEX INCORPORATED</v>
      </c>
      <c r="C447" t="str" cm="1">
        <f t="array" ref="C447">"$"&amp;_FV(A447,"Ticker symbol",TRUE)</f>
        <v>$TFX</v>
      </c>
      <c r="D447" s="1" t="str" cm="1">
        <f t="array" ref="D447">_FV(A447,"Exchange abbreviation",TRUE)</f>
        <v>XNYS</v>
      </c>
      <c r="E447" s="1" t="str" cm="1">
        <f t="array" ref="E447">_FV(A447,"Industry")</f>
        <v>Healthcare Equipment &amp; Supplies</v>
      </c>
      <c r="F447" s="1" t="str" cm="1">
        <f t="array" ref="F447">_FV(A447,"Headquarters")</f>
        <v>550 E Swedesford Rd Ste 400, WAYNE, PA, 19087-1601 US</v>
      </c>
      <c r="G447" s="6" cm="1">
        <f t="array" ref="G447">_FV(A447,"Price")</f>
        <v>385.57</v>
      </c>
      <c r="H447" s="6" cm="1">
        <f t="array" ref="H447">_FV(A447,"Price (Extended hours)",TRUE)</f>
        <v>385.57</v>
      </c>
      <c r="I447" s="6" cm="1">
        <f t="array" ref="I447">_FV(A447,"Change")</f>
        <v>-0.4</v>
      </c>
      <c r="J447" s="15" cm="1">
        <f t="array" ref="J447">_FV(A447,"Change (%)",TRUE)</f>
        <v>-1.036E-3</v>
      </c>
      <c r="K447" s="6" cm="1">
        <f t="array" ref="K447">_FV(A447,"Change (Extended hours)",TRUE)</f>
        <v>0</v>
      </c>
      <c r="L447" s="5" cm="1">
        <f t="array" ref="L447">_FV(A447,"Change % (Extended hours)",TRUE)</f>
        <v>0</v>
      </c>
      <c r="M447" s="6" cm="1">
        <f t="array" ref="M447">_FV(A447,"Open")</f>
        <v>383.27</v>
      </c>
      <c r="N447" s="6" cm="1">
        <f t="array" ref="N447">_FV(A447,"Previous close",TRUE)</f>
        <v>385.97</v>
      </c>
      <c r="O447" s="6" cm="1">
        <f t="array" ref="O447">_FV(A447,"Low")</f>
        <v>382.34</v>
      </c>
      <c r="P447" s="6">
        <f t="shared" si="12"/>
        <v>385.11</v>
      </c>
      <c r="Q447" s="6" cm="1">
        <f t="array" ref="Q447">_FV(A447,"High")</f>
        <v>387.88</v>
      </c>
      <c r="R447" s="6" cm="1">
        <f t="array" ref="R447">_FV(A447,"52 week low",TRUE)</f>
        <v>312.33</v>
      </c>
      <c r="S447" s="6">
        <f t="shared" si="13"/>
        <v>380.85249999999996</v>
      </c>
      <c r="T447" s="6" cm="1">
        <f t="array" ref="T447">_FV(A447,"52 week high",TRUE)</f>
        <v>449.375</v>
      </c>
      <c r="U447" s="1" cm="1">
        <f t="array" ref="U447">_FV(A447,"P/E",TRUE)</f>
        <v>52.0413</v>
      </c>
      <c r="V447" s="7" cm="1">
        <f t="array" ref="V447">_FV(A447,"Beta")</f>
        <v>1.1785000000000001</v>
      </c>
      <c r="W447" s="6" cm="1">
        <f t="array" ref="W447">_FV(A447,"Market cap",TRUE)</f>
        <v>18045120000</v>
      </c>
      <c r="X447" s="22" cm="1">
        <f t="array" ref="X447">_FV(A447,"Volume")</f>
        <v>251426</v>
      </c>
      <c r="Y447" s="22" cm="1">
        <f t="array" ref="Y447">_FV(A447,"Volume average",TRUE)</f>
        <v>223775</v>
      </c>
      <c r="Z447" s="22" cm="1">
        <f t="array" ref="Z447">_FV(A447,"Shares outstanding",TRUE)</f>
        <v>46801140</v>
      </c>
    </row>
    <row r="448" spans="1:26" x14ac:dyDescent="0.25">
      <c r="A448" s="3" t="e" vm="464">
        <v>#VALUE!</v>
      </c>
      <c r="B448" t="str" cm="1">
        <f t="array" ref="B448">_FV(A448,"Official name",TRUE)</f>
        <v>TEXAS INSTRUMENTS INCORPORATED</v>
      </c>
      <c r="C448" t="str" cm="1">
        <f t="array" ref="C448">"$"&amp;_FV(A448,"Ticker symbol",TRUE)</f>
        <v>$TXN</v>
      </c>
      <c r="D448" s="1" t="str" cm="1">
        <f t="array" ref="D448">_FV(A448,"Exchange abbreviation",TRUE)</f>
        <v>XNAS</v>
      </c>
      <c r="E448" s="1" t="str" cm="1">
        <f t="array" ref="E448">_FV(A448,"Industry")</f>
        <v>Semiconductors &amp; Semiconductor Equipment</v>
      </c>
      <c r="F448" s="1" t="str" cm="1">
        <f t="array" ref="F448">_FV(A448,"Headquarters")</f>
        <v>12500 T I Blvd, DALLAS, TX, 75243-0592 US</v>
      </c>
      <c r="G448" s="6" cm="1">
        <f t="array" ref="G448">_FV(A448,"Price")</f>
        <v>196.25</v>
      </c>
      <c r="H448" s="6" cm="1">
        <f t="array" ref="H448">_FV(A448,"Price (Extended hours)",TRUE)</f>
        <v>196</v>
      </c>
      <c r="I448" s="6" cm="1">
        <f t="array" ref="I448">_FV(A448,"Change")</f>
        <v>-0.56999999999999995</v>
      </c>
      <c r="J448" s="15" cm="1">
        <f t="array" ref="J448">_FV(A448,"Change (%)",TRUE)</f>
        <v>-2.8960000000000001E-3</v>
      </c>
      <c r="K448" s="6" cm="1">
        <f t="array" ref="K448">_FV(A448,"Change (Extended hours)",TRUE)</f>
        <v>-0.25</v>
      </c>
      <c r="L448" s="5" cm="1">
        <f t="array" ref="L448">_FV(A448,"Change % (Extended hours)",TRUE)</f>
        <v>-1.2740000000000002E-3</v>
      </c>
      <c r="M448" s="6" cm="1">
        <f t="array" ref="M448">_FV(A448,"Open")</f>
        <v>197.31</v>
      </c>
      <c r="N448" s="6" cm="1">
        <f t="array" ref="N448">_FV(A448,"Previous close",TRUE)</f>
        <v>196.82</v>
      </c>
      <c r="O448" s="6" cm="1">
        <f t="array" ref="O448">_FV(A448,"Low")</f>
        <v>194.60499999999999</v>
      </c>
      <c r="P448" s="6">
        <f t="shared" si="12"/>
        <v>195.95749999999998</v>
      </c>
      <c r="Q448" s="6" cm="1">
        <f t="array" ref="Q448">_FV(A448,"High")</f>
        <v>197.31</v>
      </c>
      <c r="R448" s="6" cm="1">
        <f t="array" ref="R448">_FV(A448,"52 week low",TRUE)</f>
        <v>134.12</v>
      </c>
      <c r="S448" s="6">
        <f t="shared" si="13"/>
        <v>165.85500000000002</v>
      </c>
      <c r="T448" s="6" cm="1">
        <f t="array" ref="T448">_FV(A448,"52 week high",TRUE)</f>
        <v>197.59</v>
      </c>
      <c r="U448" s="1" cm="1">
        <f t="array" ref="U448">_FV(A448,"P/E",TRUE)</f>
        <v>27.4498</v>
      </c>
      <c r="V448" s="7" cm="1">
        <f t="array" ref="V448">_FV(A448,"Beta")</f>
        <v>0.99850000000000005</v>
      </c>
      <c r="W448" s="6" cm="1">
        <f t="array" ref="W448">_FV(A448,"Market cap",TRUE)</f>
        <v>181180000000</v>
      </c>
      <c r="X448" s="22" cm="1">
        <f t="array" ref="X448">_FV(A448,"Volume")</f>
        <v>5819573</v>
      </c>
      <c r="Y448" s="22" cm="1">
        <f t="array" ref="Y448">_FV(A448,"Volume average",TRUE)</f>
        <v>3087700</v>
      </c>
      <c r="Z448" s="22" cm="1">
        <f t="array" ref="Z448">_FV(A448,"Shares outstanding",TRUE)</f>
        <v>923210000</v>
      </c>
    </row>
    <row r="449" spans="1:26" x14ac:dyDescent="0.25">
      <c r="A449" s="3" t="e" vm="465">
        <v>#VALUE!</v>
      </c>
      <c r="B449" t="str" cm="1">
        <f t="array" ref="B449">_FV(A449,"Official name",TRUE)</f>
        <v>TEXTRON INC.</v>
      </c>
      <c r="C449" t="str" cm="1">
        <f t="array" ref="C449">"$"&amp;_FV(A449,"Ticker symbol",TRUE)</f>
        <v>$TXT</v>
      </c>
      <c r="D449" s="1" t="str" cm="1">
        <f t="array" ref="D449">_FV(A449,"Exchange abbreviation",TRUE)</f>
        <v>XNYS</v>
      </c>
      <c r="E449" s="1" t="str" cm="1">
        <f t="array" ref="E449">_FV(A449,"Industry")</f>
        <v>Aerospace &amp; Defense</v>
      </c>
      <c r="F449" s="1" t="str" cm="1">
        <f t="array" ref="F449">_FV(A449,"Headquarters")</f>
        <v>40 WESTMINSTER ST, PROVIDENCE, RI, 02903-2525 US</v>
      </c>
      <c r="G449" s="6" cm="1">
        <f t="array" ref="G449">_FV(A449,"Price")</f>
        <v>68.459999999999994</v>
      </c>
      <c r="H449" s="6" cm="1">
        <f t="array" ref="H449">_FV(A449,"Price (Extended hours)",TRUE)</f>
        <v>68.459999999999994</v>
      </c>
      <c r="I449" s="6" cm="1">
        <f t="array" ref="I449">_FV(A449,"Change")</f>
        <v>-0.17</v>
      </c>
      <c r="J449" s="15" cm="1">
        <f t="array" ref="J449">_FV(A449,"Change (%)",TRUE)</f>
        <v>-2.477E-3</v>
      </c>
      <c r="K449" s="6" cm="1">
        <f t="array" ref="K449">_FV(A449,"Change (Extended hours)",TRUE)</f>
        <v>0</v>
      </c>
      <c r="L449" s="5" cm="1">
        <f t="array" ref="L449">_FV(A449,"Change % (Extended hours)",TRUE)</f>
        <v>0</v>
      </c>
      <c r="M449" s="6" cm="1">
        <f t="array" ref="M449">_FV(A449,"Open")</f>
        <v>68.495000000000005</v>
      </c>
      <c r="N449" s="6" cm="1">
        <f t="array" ref="N449">_FV(A449,"Previous close",TRUE)</f>
        <v>68.63</v>
      </c>
      <c r="O449" s="6" cm="1">
        <f t="array" ref="O449">_FV(A449,"Low")</f>
        <v>68.055000000000007</v>
      </c>
      <c r="P449" s="6">
        <f t="shared" si="12"/>
        <v>68.512500000000003</v>
      </c>
      <c r="Q449" s="6" cm="1">
        <f t="array" ref="Q449">_FV(A449,"High")</f>
        <v>68.97</v>
      </c>
      <c r="R449" s="6" cm="1">
        <f t="array" ref="R449">_FV(A449,"52 week low",TRUE)</f>
        <v>31.82</v>
      </c>
      <c r="S449" s="6">
        <f t="shared" si="13"/>
        <v>53.3095</v>
      </c>
      <c r="T449" s="6" cm="1">
        <f t="array" ref="T449">_FV(A449,"52 week high",TRUE)</f>
        <v>74.799000000000007</v>
      </c>
      <c r="U449" s="1" cm="1">
        <f t="array" ref="U449">_FV(A449,"P/E",TRUE)</f>
        <v>22.247599999999998</v>
      </c>
      <c r="V449" s="7" cm="1">
        <f t="array" ref="V449">_FV(A449,"Beta")</f>
        <v>1.8008999999999999</v>
      </c>
      <c r="W449" s="6" cm="1">
        <f t="array" ref="W449">_FV(A449,"Market cap",TRUE)</f>
        <v>15344490000</v>
      </c>
      <c r="X449" s="22" cm="1">
        <f t="array" ref="X449">_FV(A449,"Volume")</f>
        <v>2211514</v>
      </c>
      <c r="Y449" s="22" cm="1">
        <f t="array" ref="Y449">_FV(A449,"Volume average",TRUE)</f>
        <v>1050718</v>
      </c>
      <c r="Z449" s="22" cm="1">
        <f t="array" ref="Z449">_FV(A449,"Shares outstanding",TRUE)</f>
        <v>224138000</v>
      </c>
    </row>
    <row r="450" spans="1:26" x14ac:dyDescent="0.25">
      <c r="A450" s="3" t="e" vm="466">
        <v>#VALUE!</v>
      </c>
      <c r="B450" t="str" cm="1">
        <f t="array" ref="B450">_FV(A450,"Official name",TRUE)</f>
        <v>THERMO FISHER SCIENTIFIC INC.</v>
      </c>
      <c r="C450" t="str" cm="1">
        <f t="array" ref="C450">"$"&amp;_FV(A450,"Ticker symbol",TRUE)</f>
        <v>$TMO</v>
      </c>
      <c r="D450" s="1" t="str" cm="1">
        <f t="array" ref="D450">_FV(A450,"Exchange abbreviation",TRUE)</f>
        <v>XNYS</v>
      </c>
      <c r="E450" s="1" t="str" cm="1">
        <f t="array" ref="E450">_FV(A450,"Industry")</f>
        <v>Healthcare Equipment &amp; Supplies</v>
      </c>
      <c r="F450" s="1" t="str" cm="1">
        <f t="array" ref="F450">_FV(A450,"Headquarters")</f>
        <v>168 3rd Ave, WALTHAM, MA, 02451-7551 US</v>
      </c>
      <c r="G450" s="6" cm="1">
        <f t="array" ref="G450">_FV(A450,"Price")</f>
        <v>596.79999999999995</v>
      </c>
      <c r="H450" s="6" cm="1">
        <f t="array" ref="H450">_FV(A450,"Price (Extended hours)",TRUE)</f>
        <v>595.04999999999995</v>
      </c>
      <c r="I450" s="6" cm="1">
        <f t="array" ref="I450">_FV(A450,"Change")</f>
        <v>36.36</v>
      </c>
      <c r="J450" s="15" cm="1">
        <f t="array" ref="J450">_FV(A450,"Change (%)",TRUE)</f>
        <v>6.4878000000000005E-2</v>
      </c>
      <c r="K450" s="6" cm="1">
        <f t="array" ref="K450">_FV(A450,"Change (Extended hours)",TRUE)</f>
        <v>-1.75</v>
      </c>
      <c r="L450" s="5" cm="1">
        <f t="array" ref="L450">_FV(A450,"Change % (Extended hours)",TRUE)</f>
        <v>-2.9320000000000001E-3</v>
      </c>
      <c r="M450" s="6" cm="1">
        <f t="array" ref="M450">_FV(A450,"Open")</f>
        <v>597.05999999999995</v>
      </c>
      <c r="N450" s="6" cm="1">
        <f t="array" ref="N450">_FV(A450,"Previous close",TRUE)</f>
        <v>560.44000000000005</v>
      </c>
      <c r="O450" s="6" cm="1">
        <f t="array" ref="O450">_FV(A450,"Low")</f>
        <v>576</v>
      </c>
      <c r="P450" s="6">
        <f t="shared" si="12"/>
        <v>592.65</v>
      </c>
      <c r="Q450" s="6" cm="1">
        <f t="array" ref="Q450">_FV(A450,"High")</f>
        <v>609.29999999999995</v>
      </c>
      <c r="R450" s="6" cm="1">
        <f t="array" ref="R450">_FV(A450,"52 week low",TRUE)</f>
        <v>412.8</v>
      </c>
      <c r="S450" s="6">
        <f t="shared" si="13"/>
        <v>511.04999999999995</v>
      </c>
      <c r="T450" s="6" cm="1">
        <f t="array" ref="T450">_FV(A450,"52 week high",TRUE)</f>
        <v>609.29999999999995</v>
      </c>
      <c r="U450" s="1" cm="1">
        <f t="array" ref="U450">_FV(A450,"P/E",TRUE)</f>
        <v>25.936599999999999</v>
      </c>
      <c r="V450" s="7" cm="1">
        <f t="array" ref="V450">_FV(A450,"Beta")</f>
        <v>0.73870000000000002</v>
      </c>
      <c r="W450" s="6" cm="1">
        <f t="array" ref="W450">_FV(A450,"Market cap",TRUE)</f>
        <v>234792400000</v>
      </c>
      <c r="X450" s="22" cm="1">
        <f t="array" ref="X450">_FV(A450,"Volume")</f>
        <v>5284996</v>
      </c>
      <c r="Y450" s="22" cm="1">
        <f t="array" ref="Y450">_FV(A450,"Volume average",TRUE)</f>
        <v>983848</v>
      </c>
      <c r="Z450" s="22" cm="1">
        <f t="array" ref="Z450">_FV(A450,"Shares outstanding",TRUE)</f>
        <v>393418900</v>
      </c>
    </row>
    <row r="451" spans="1:26" x14ac:dyDescent="0.25">
      <c r="A451" s="3" t="s">
        <v>33</v>
      </c>
      <c r="B451" t="e" cm="1" vm="172">
        <f t="array" ref="B451">_FV(A451,"Official name",TRUE)</f>
        <v>#VALUE!</v>
      </c>
      <c r="C451" t="e" cm="1" vm="173">
        <f t="array" ref="C451">"$"&amp;_FV(A451,"Ticker symbol",TRUE)</f>
        <v>#VALUE!</v>
      </c>
      <c r="D451" s="1" t="e" cm="1" vm="174">
        <f t="array" ref="D451">_FV(A451,"Exchange abbreviation",TRUE)</f>
        <v>#VALUE!</v>
      </c>
      <c r="E451" s="1" t="e" cm="1" vm="175">
        <f t="array" ref="E451">_FV(A451,"Industry")</f>
        <v>#VALUE!</v>
      </c>
      <c r="F451" s="1" t="e" cm="1" vm="176">
        <f t="array" ref="F451">_FV(A451,"Headquarters")</f>
        <v>#VALUE!</v>
      </c>
      <c r="G451" s="6" t="e" cm="1" vm="177">
        <f t="array" ref="G451">_FV(A451,"Price")</f>
        <v>#VALUE!</v>
      </c>
      <c r="H451" s="6" t="e" cm="1" vm="19">
        <f t="array" ref="H451">_FV(A451,"Price (Extended hours)",TRUE)</f>
        <v>#VALUE!</v>
      </c>
      <c r="I451" s="6" t="e" cm="1" vm="178">
        <f t="array" ref="I451">_FV(A451,"Change")</f>
        <v>#VALUE!</v>
      </c>
      <c r="J451" s="15" t="e" cm="1" vm="179">
        <f t="array" ref="J451">_FV(A451,"Change (%)",TRUE)</f>
        <v>#VALUE!</v>
      </c>
      <c r="K451" s="6" t="e" cm="1" vm="20">
        <f t="array" ref="K451">_FV(A451,"Change (Extended hours)",TRUE)</f>
        <v>#VALUE!</v>
      </c>
      <c r="L451" s="5" t="e" cm="1" vm="21">
        <f t="array" ref="L451">_FV(A451,"Change % (Extended hours)",TRUE)</f>
        <v>#VALUE!</v>
      </c>
      <c r="M451" s="6" t="e" cm="1" vm="180">
        <f t="array" ref="M451">_FV(A451,"Open")</f>
        <v>#VALUE!</v>
      </c>
      <c r="N451" s="6" t="e" cm="1" vm="181">
        <f t="array" ref="N451">_FV(A451,"Previous close",TRUE)</f>
        <v>#VALUE!</v>
      </c>
      <c r="O451" s="6" t="e" cm="1" vm="182">
        <f t="array" ref="O451">_FV(A451,"Low")</f>
        <v>#VALUE!</v>
      </c>
      <c r="P451" s="6" t="e" vm="28">
        <f t="shared" si="12"/>
        <v>#VALUE!</v>
      </c>
      <c r="Q451" s="6" t="e" cm="1" vm="183">
        <f t="array" ref="Q451">_FV(A451,"High")</f>
        <v>#VALUE!</v>
      </c>
      <c r="R451" s="6" t="e" cm="1" vm="27">
        <f t="array" ref="R451">_FV(A451,"52 week low",TRUE)</f>
        <v>#VALUE!</v>
      </c>
      <c r="S451" s="6" t="e" vm="28">
        <f t="shared" si="13"/>
        <v>#VALUE!</v>
      </c>
      <c r="T451" s="6" t="e" cm="1" vm="29">
        <f t="array" ref="T451">_FV(A451,"52 week high",TRUE)</f>
        <v>#VALUE!</v>
      </c>
      <c r="U451" s="1" t="e" cm="1" vm="22">
        <f t="array" ref="U451">_FV(A451,"P/E",TRUE)</f>
        <v>#VALUE!</v>
      </c>
      <c r="V451" s="7" t="e" cm="1" vm="38">
        <f t="array" ref="V451">_FV(A451,"Beta")</f>
        <v>#VALUE!</v>
      </c>
      <c r="W451" s="6" t="e" cm="1" vm="184">
        <f t="array" ref="W451">_FV(A451,"Market cap",TRUE)</f>
        <v>#VALUE!</v>
      </c>
      <c r="X451" s="22" t="e" cm="1" vm="185">
        <f t="array" ref="X451">_FV(A451,"Volume")</f>
        <v>#VALUE!</v>
      </c>
      <c r="Y451" s="22" t="e" cm="1" vm="23">
        <f t="array" ref="Y451">_FV(A451,"Volume average",TRUE)</f>
        <v>#VALUE!</v>
      </c>
      <c r="Z451" s="22" t="e" cm="1" vm="186">
        <f t="array" ref="Z451">_FV(A451,"Shares outstanding",TRUE)</f>
        <v>#VALUE!</v>
      </c>
    </row>
    <row r="452" spans="1:26" x14ac:dyDescent="0.25">
      <c r="A452" s="3" t="e" vm="467">
        <v>#VALUE!</v>
      </c>
      <c r="B452" t="str" cm="1">
        <f t="array" ref="B452">_FV(A452,"Official name",TRUE)</f>
        <v>THE TJX COMPANIES, INC.</v>
      </c>
      <c r="C452" t="str" cm="1">
        <f t="array" ref="C452">"$"&amp;_FV(A452,"Ticker symbol",TRUE)</f>
        <v>$TJX</v>
      </c>
      <c r="D452" s="1" t="str" cm="1">
        <f t="array" ref="D452">_FV(A452,"Exchange abbreviation",TRUE)</f>
        <v>XNYS</v>
      </c>
      <c r="E452" s="1" t="str" cm="1">
        <f t="array" ref="E452">_FV(A452,"Industry")</f>
        <v>Diversified Retail</v>
      </c>
      <c r="F452" s="1" t="str" cm="1">
        <f t="array" ref="F452">_FV(A452,"Headquarters")</f>
        <v>770 Cochituate Rd, FRAMINGHAM, MA, 01701-4666 US</v>
      </c>
      <c r="G452" s="6" cm="1">
        <f t="array" ref="G452">_FV(A452,"Price")</f>
        <v>70.41</v>
      </c>
      <c r="H452" s="6" cm="1">
        <f t="array" ref="H452">_FV(A452,"Price (Extended hours)",TRUE)</f>
        <v>70.400000000000006</v>
      </c>
      <c r="I452" s="6" cm="1">
        <f t="array" ref="I452">_FV(A452,"Change")</f>
        <v>-7.0000000000000007E-2</v>
      </c>
      <c r="J452" s="15" cm="1">
        <f t="array" ref="J452">_FV(A452,"Change (%)",TRUE)</f>
        <v>-9.9320000000000007E-4</v>
      </c>
      <c r="K452" s="6" cm="1">
        <f t="array" ref="K452">_FV(A452,"Change (Extended hours)",TRUE)</f>
        <v>-0.01</v>
      </c>
      <c r="L452" s="5" cm="1">
        <f t="array" ref="L452">_FV(A452,"Change % (Extended hours)",TRUE)</f>
        <v>-1.4200000000000001E-4</v>
      </c>
      <c r="M452" s="6" cm="1">
        <f t="array" ref="M452">_FV(A452,"Open")</f>
        <v>70</v>
      </c>
      <c r="N452" s="6" cm="1">
        <f t="array" ref="N452">_FV(A452,"Previous close",TRUE)</f>
        <v>70.48</v>
      </c>
      <c r="O452" s="6" cm="1">
        <f t="array" ref="O452">_FV(A452,"Low")</f>
        <v>69.77</v>
      </c>
      <c r="P452" s="6">
        <f t="shared" si="12"/>
        <v>70.444449999999989</v>
      </c>
      <c r="Q452" s="6" cm="1">
        <f t="array" ref="Q452">_FV(A452,"High")</f>
        <v>71.118899999999996</v>
      </c>
      <c r="R452" s="6" cm="1">
        <f t="array" ref="R452">_FV(A452,"52 week low",TRUE)</f>
        <v>50.06</v>
      </c>
      <c r="S452" s="6">
        <f t="shared" si="13"/>
        <v>63.11</v>
      </c>
      <c r="T452" s="6" cm="1">
        <f t="array" ref="T452">_FV(A452,"52 week high",TRUE)</f>
        <v>76.16</v>
      </c>
      <c r="U452" s="1" cm="1">
        <f t="array" ref="U452">_FV(A452,"P/E",TRUE)</f>
        <v>34.3401</v>
      </c>
      <c r="V452" s="7" cm="1">
        <f t="array" ref="V452">_FV(A452,"Beta")</f>
        <v>0.97789999999999999</v>
      </c>
      <c r="W452" s="6" cm="1">
        <f t="array" ref="W452">_FV(A452,"Market cap",TRUE)</f>
        <v>84670780000</v>
      </c>
      <c r="X452" s="22" cm="1">
        <f t="array" ref="X452">_FV(A452,"Volume")</f>
        <v>9208850</v>
      </c>
      <c r="Y452" s="22" cm="1">
        <f t="array" ref="Y452">_FV(A452,"Volume average",TRUE)</f>
        <v>6629424</v>
      </c>
      <c r="Z452" s="22" cm="1">
        <f t="array" ref="Z452">_FV(A452,"Shares outstanding",TRUE)</f>
        <v>1202539000</v>
      </c>
    </row>
    <row r="453" spans="1:26" x14ac:dyDescent="0.25">
      <c r="A453" s="3" t="e" vm="468">
        <v>#VALUE!</v>
      </c>
      <c r="B453" t="str" cm="1">
        <f t="array" ref="B453">_FV(A453,"Official name",TRUE)</f>
        <v>TRACTOR SUPPLY COMPANY</v>
      </c>
      <c r="C453" t="str" cm="1">
        <f t="array" ref="C453">"$"&amp;_FV(A453,"Ticker symbol",TRUE)</f>
        <v>$TSCO</v>
      </c>
      <c r="D453" s="1" t="str" cm="1">
        <f t="array" ref="D453">_FV(A453,"Exchange abbreviation",TRUE)</f>
        <v>XNAS</v>
      </c>
      <c r="E453" s="1" t="str" cm="1">
        <f t="array" ref="E453">_FV(A453,"Industry")</f>
        <v>Specialty Retailers</v>
      </c>
      <c r="F453" s="1" t="str" cm="1">
        <f t="array" ref="F453">_FV(A453,"Headquarters")</f>
        <v>5401 Virginia Way, BRENTWOOD, TN, 37027-7536 US</v>
      </c>
      <c r="G453" s="6" cm="1">
        <f t="array" ref="G453">_FV(A453,"Price")</f>
        <v>207.16</v>
      </c>
      <c r="H453" s="6" cm="1">
        <f t="array" ref="H453">_FV(A453,"Price (Extended hours)",TRUE)</f>
        <v>205.78</v>
      </c>
      <c r="I453" s="6" cm="1">
        <f t="array" ref="I453">_FV(A453,"Change")</f>
        <v>-2.2599999999999998</v>
      </c>
      <c r="J453" s="15" cm="1">
        <f t="array" ref="J453">_FV(A453,"Change (%)",TRUE)</f>
        <v>-1.0792E-2</v>
      </c>
      <c r="K453" s="6" cm="1">
        <f t="array" ref="K453">_FV(A453,"Change (Extended hours)",TRUE)</f>
        <v>-1.38</v>
      </c>
      <c r="L453" s="5" cm="1">
        <f t="array" ref="L453">_FV(A453,"Change % (Extended hours)",TRUE)</f>
        <v>-6.6620000000000004E-3</v>
      </c>
      <c r="M453" s="6" cm="1">
        <f t="array" ref="M453">_FV(A453,"Open")</f>
        <v>208.28</v>
      </c>
      <c r="N453" s="6" cm="1">
        <f t="array" ref="N453">_FV(A453,"Previous close",TRUE)</f>
        <v>209.42</v>
      </c>
      <c r="O453" s="6" cm="1">
        <f t="array" ref="O453">_FV(A453,"Low")</f>
        <v>206</v>
      </c>
      <c r="P453" s="6">
        <f t="shared" si="12"/>
        <v>207.63</v>
      </c>
      <c r="Q453" s="6" cm="1">
        <f t="array" ref="Q453">_FV(A453,"High")</f>
        <v>209.26</v>
      </c>
      <c r="R453" s="6" cm="1">
        <f t="array" ref="R453">_FV(A453,"52 week low",TRUE)</f>
        <v>127.7801</v>
      </c>
      <c r="S453" s="6">
        <f t="shared" si="13"/>
        <v>168.96505000000002</v>
      </c>
      <c r="T453" s="6" cm="1">
        <f t="array" ref="T453">_FV(A453,"52 week high",TRUE)</f>
        <v>210.15</v>
      </c>
      <c r="U453" s="1" cm="1">
        <f t="array" ref="U453">_FV(A453,"P/E",TRUE)</f>
        <v>27.895700000000001</v>
      </c>
      <c r="V453" s="7" cm="1">
        <f t="array" ref="V453">_FV(A453,"Beta")</f>
        <v>0.9859</v>
      </c>
      <c r="W453" s="6" cm="1">
        <f t="array" ref="W453">_FV(A453,"Market cap",TRUE)</f>
        <v>23686330000</v>
      </c>
      <c r="X453" s="22" cm="1">
        <f t="array" ref="X453">_FV(A453,"Volume")</f>
        <v>1194686</v>
      </c>
      <c r="Y453" s="22" cm="1">
        <f t="array" ref="Y453">_FV(A453,"Volume average",TRUE)</f>
        <v>708755</v>
      </c>
      <c r="Z453" s="22" cm="1">
        <f t="array" ref="Z453">_FV(A453,"Shares outstanding",TRUE)</f>
        <v>114338300</v>
      </c>
    </row>
    <row r="454" spans="1:26" x14ac:dyDescent="0.25">
      <c r="A454" s="3" t="e" vm="469">
        <v>#VALUE!</v>
      </c>
      <c r="B454" t="str" cm="1">
        <f t="array" ref="B454">_FV(A454,"Official name",TRUE)</f>
        <v>TRANSDIGM GROUP INCORPORATED</v>
      </c>
      <c r="C454" t="str" cm="1">
        <f t="array" ref="C454">"$"&amp;_FV(A454,"Ticker symbol",TRUE)</f>
        <v>$TDG</v>
      </c>
      <c r="D454" s="1" t="str" cm="1">
        <f t="array" ref="D454">_FV(A454,"Exchange abbreviation",TRUE)</f>
        <v>XNYS</v>
      </c>
      <c r="E454" s="1" t="str" cm="1">
        <f t="array" ref="E454">_FV(A454,"Industry")</f>
        <v>Aerospace &amp; Defense</v>
      </c>
      <c r="F454" s="1" t="str" cm="1">
        <f t="array" ref="F454">_FV(A454,"Headquarters")</f>
        <v>1301 E 9th St Ste 3000, CLEVELAND, OH, 44114-1871 US</v>
      </c>
      <c r="G454" s="6" cm="1">
        <f t="array" ref="G454">_FV(A454,"Price")</f>
        <v>609.94000000000005</v>
      </c>
      <c r="H454" s="6" cm="1">
        <f t="array" ref="H454">_FV(A454,"Price (Extended hours)",TRUE)</f>
        <v>610</v>
      </c>
      <c r="I454" s="6" cm="1">
        <f t="array" ref="I454">_FV(A454,"Change")</f>
        <v>5.34</v>
      </c>
      <c r="J454" s="15" cm="1">
        <f t="array" ref="J454">_FV(A454,"Change (%)",TRUE)</f>
        <v>8.8319999999999996E-3</v>
      </c>
      <c r="K454" s="6" cm="1">
        <f t="array" ref="K454">_FV(A454,"Change (Extended hours)",TRUE)</f>
        <v>0.06</v>
      </c>
      <c r="L454" s="5" cm="1">
        <f t="array" ref="L454">_FV(A454,"Change % (Extended hours)",TRUE)</f>
        <v>9.8370000000000009E-5</v>
      </c>
      <c r="M454" s="6" cm="1">
        <f t="array" ref="M454">_FV(A454,"Open")</f>
        <v>598.53</v>
      </c>
      <c r="N454" s="6" cm="1">
        <f t="array" ref="N454">_FV(A454,"Previous close",TRUE)</f>
        <v>604.6</v>
      </c>
      <c r="O454" s="6" cm="1">
        <f t="array" ref="O454">_FV(A454,"Low")</f>
        <v>597.27</v>
      </c>
      <c r="P454" s="6">
        <f t="shared" ref="P454:P517" si="14">AVERAGE(O454,Q454)</f>
        <v>605.06999999999994</v>
      </c>
      <c r="Q454" s="6" cm="1">
        <f t="array" ref="Q454">_FV(A454,"High")</f>
        <v>612.87</v>
      </c>
      <c r="R454" s="6" cm="1">
        <f t="array" ref="R454">_FV(A454,"52 week low",TRUE)</f>
        <v>453.76</v>
      </c>
      <c r="S454" s="6">
        <f t="shared" ref="S454:S517" si="15">AVERAGE(R454,T454)</f>
        <v>570.89499999999998</v>
      </c>
      <c r="T454" s="6" cm="1">
        <f t="array" ref="T454">_FV(A454,"52 week high",TRUE)</f>
        <v>688.03</v>
      </c>
      <c r="U454" s="1" cm="1">
        <f t="array" ref="U454">_FV(A454,"P/E",TRUE)</f>
        <v>70.704599999999999</v>
      </c>
      <c r="V454" s="7" cm="1">
        <f t="array" ref="V454">_FV(A454,"Beta")</f>
        <v>1.6074999999999999</v>
      </c>
      <c r="W454" s="6" cm="1">
        <f t="array" ref="W454">_FV(A454,"Market cap",TRUE)</f>
        <v>33615280000</v>
      </c>
      <c r="X454" s="22" cm="1">
        <f t="array" ref="X454">_FV(A454,"Volume")</f>
        <v>762761</v>
      </c>
      <c r="Y454" s="22" cm="1">
        <f t="array" ref="Y454">_FV(A454,"Volume average",TRUE)</f>
        <v>221289</v>
      </c>
      <c r="Z454" s="22" cm="1">
        <f t="array" ref="Z454">_FV(A454,"Shares outstanding",TRUE)</f>
        <v>55112430</v>
      </c>
    </row>
    <row r="455" spans="1:26" x14ac:dyDescent="0.25">
      <c r="A455" s="3" t="e" vm="470">
        <v>#VALUE!</v>
      </c>
      <c r="B455" t="str" cm="1">
        <f t="array" ref="B455">_FV(A455,"Official name",TRUE)</f>
        <v>The Travelers Companies, Inc.</v>
      </c>
      <c r="C455" t="str" cm="1">
        <f t="array" ref="C455">"$"&amp;_FV(A455,"Ticker symbol",TRUE)</f>
        <v>$TRV</v>
      </c>
      <c r="D455" s="1" t="str" cm="1">
        <f t="array" ref="D455">_FV(A455,"Exchange abbreviation",TRUE)</f>
        <v>XNYS</v>
      </c>
      <c r="E455" s="1" t="str" cm="1">
        <f t="array" ref="E455">_FV(A455,"Industry")</f>
        <v>Insurance</v>
      </c>
      <c r="F455" s="1" t="str" cm="1">
        <f t="array" ref="F455">_FV(A455,"Headquarters")</f>
        <v>385 WASHINGTON ST, SAINT PAUL, MN, 55102-1309 US</v>
      </c>
      <c r="G455" s="6" cm="1">
        <f t="array" ref="G455">_FV(A455,"Price")</f>
        <v>156.29</v>
      </c>
      <c r="H455" s="6" cm="1">
        <f t="array" ref="H455">_FV(A455,"Price (Extended hours)",TRUE)</f>
        <v>156.29</v>
      </c>
      <c r="I455" s="6" cm="1">
        <f t="array" ref="I455">_FV(A455,"Change")</f>
        <v>-0.38</v>
      </c>
      <c r="J455" s="15" cm="1">
        <f t="array" ref="J455">_FV(A455,"Change (%)",TRUE)</f>
        <v>-2.4250000000000001E-3</v>
      </c>
      <c r="K455" s="6" cm="1">
        <f t="array" ref="K455">_FV(A455,"Change (Extended hours)",TRUE)</f>
        <v>0</v>
      </c>
      <c r="L455" s="5" cm="1">
        <f t="array" ref="L455">_FV(A455,"Change % (Extended hours)",TRUE)</f>
        <v>0</v>
      </c>
      <c r="M455" s="6" cm="1">
        <f t="array" ref="M455">_FV(A455,"Open")</f>
        <v>156.59</v>
      </c>
      <c r="N455" s="6" cm="1">
        <f t="array" ref="N455">_FV(A455,"Previous close",TRUE)</f>
        <v>156.66999999999999</v>
      </c>
      <c r="O455" s="6" cm="1">
        <f t="array" ref="O455">_FV(A455,"Low")</f>
        <v>155.65</v>
      </c>
      <c r="P455" s="6">
        <f t="shared" si="14"/>
        <v>156.745</v>
      </c>
      <c r="Q455" s="6" cm="1">
        <f t="array" ref="Q455">_FV(A455,"High")</f>
        <v>157.84</v>
      </c>
      <c r="R455" s="6" cm="1">
        <f t="array" ref="R455">_FV(A455,"52 week low",TRUE)</f>
        <v>105.67</v>
      </c>
      <c r="S455" s="6">
        <f t="shared" si="15"/>
        <v>134.47999999999999</v>
      </c>
      <c r="T455" s="6" cm="1">
        <f t="array" ref="T455">_FV(A455,"52 week high",TRUE)</f>
        <v>163.29</v>
      </c>
      <c r="U455" s="1" cm="1">
        <f t="array" ref="U455">_FV(A455,"P/E",TRUE)</f>
        <v>10.5458</v>
      </c>
      <c r="V455" s="7" cm="1">
        <f t="array" ref="V455">_FV(A455,"Beta")</f>
        <v>0.77010000000000001</v>
      </c>
      <c r="W455" s="6" cm="1">
        <f t="array" ref="W455">_FV(A455,"Market cap",TRUE)</f>
        <v>38993250000</v>
      </c>
      <c r="X455" s="22" cm="1">
        <f t="array" ref="X455">_FV(A455,"Volume")</f>
        <v>2654937</v>
      </c>
      <c r="Y455" s="22" cm="1">
        <f t="array" ref="Y455">_FV(A455,"Volume average",TRUE)</f>
        <v>984289</v>
      </c>
      <c r="Z455" s="22" cm="1">
        <f t="array" ref="Z455">_FV(A455,"Shares outstanding",TRUE)</f>
        <v>249492900</v>
      </c>
    </row>
    <row r="456" spans="1:26" x14ac:dyDescent="0.25">
      <c r="A456" s="3" t="e" vm="471">
        <v>#VALUE!</v>
      </c>
      <c r="B456" t="str" cm="1">
        <f t="array" ref="B456">_FV(A456,"Official name",TRUE)</f>
        <v>Truist Financial Corporation</v>
      </c>
      <c r="C456" t="str" cm="1">
        <f t="array" ref="C456">"$"&amp;_FV(A456,"Ticker symbol",TRUE)</f>
        <v>$TFC</v>
      </c>
      <c r="D456" s="1" t="str" cm="1">
        <f t="array" ref="D456">_FV(A456,"Exchange abbreviation",TRUE)</f>
        <v>XNYS</v>
      </c>
      <c r="E456" s="1" t="str" cm="1">
        <f t="array" ref="E456">_FV(A456,"Industry")</f>
        <v>Banking Services</v>
      </c>
      <c r="F456" s="1" t="str" cm="1">
        <f t="array" ref="F456">_FV(A456,"Headquarters")</f>
        <v>214 N. Tryon St., CHARLOTTE, NC, 28202 US</v>
      </c>
      <c r="G456" s="6" cm="1">
        <f t="array" ref="G456">_FV(A456,"Price")</f>
        <v>55.33</v>
      </c>
      <c r="H456" s="6" cm="1">
        <f t="array" ref="H456">_FV(A456,"Price (Extended hours)",TRUE)</f>
        <v>55.03</v>
      </c>
      <c r="I456" s="6" cm="1">
        <f t="array" ref="I456">_FV(A456,"Change")</f>
        <v>0.05</v>
      </c>
      <c r="J456" s="15" cm="1">
        <f t="array" ref="J456">_FV(A456,"Change (%)",TRUE)</f>
        <v>9.0450000000000003E-4</v>
      </c>
      <c r="K456" s="6" cm="1">
        <f t="array" ref="K456">_FV(A456,"Change (Extended hours)",TRUE)</f>
        <v>-0.3</v>
      </c>
      <c r="L456" s="5" cm="1">
        <f t="array" ref="L456">_FV(A456,"Change % (Extended hours)",TRUE)</f>
        <v>-5.4219999999999997E-3</v>
      </c>
      <c r="M456" s="6" cm="1">
        <f t="array" ref="M456">_FV(A456,"Open")</f>
        <v>55.15</v>
      </c>
      <c r="N456" s="6" cm="1">
        <f t="array" ref="N456">_FV(A456,"Previous close",TRUE)</f>
        <v>55.28</v>
      </c>
      <c r="O456" s="6" cm="1">
        <f t="array" ref="O456">_FV(A456,"Low")</f>
        <v>55.11</v>
      </c>
      <c r="P456" s="6">
        <f t="shared" si="14"/>
        <v>55.594999999999999</v>
      </c>
      <c r="Q456" s="6" cm="1">
        <f t="array" ref="Q456">_FV(A456,"High")</f>
        <v>56.08</v>
      </c>
      <c r="R456" s="6" cm="1">
        <f t="array" ref="R456">_FV(A456,"52 week low",TRUE)</f>
        <v>34.86</v>
      </c>
      <c r="S456" s="6">
        <f t="shared" si="15"/>
        <v>48.774999999999999</v>
      </c>
      <c r="T456" s="6" cm="1">
        <f t="array" ref="T456">_FV(A456,"52 week high",TRUE)</f>
        <v>62.69</v>
      </c>
      <c r="U456" s="1" cm="1">
        <f t="array" ref="U456">_FV(A456,"P/E",TRUE)</f>
        <v>14.458</v>
      </c>
      <c r="V456" s="7" cm="1">
        <f t="array" ref="V456">_FV(A456,"Beta")</f>
        <v>1.3302</v>
      </c>
      <c r="W456" s="6" cm="1">
        <f t="array" ref="W456">_FV(A456,"Market cap",TRUE)</f>
        <v>73856170000</v>
      </c>
      <c r="X456" s="22" cm="1">
        <f t="array" ref="X456">_FV(A456,"Volume")</f>
        <v>19623651</v>
      </c>
      <c r="Y456" s="22" cm="1">
        <f t="array" ref="Y456">_FV(A456,"Volume average",TRUE)</f>
        <v>3846728</v>
      </c>
      <c r="Z456" s="22" cm="1">
        <f t="array" ref="Z456">_FV(A456,"Shares outstanding",TRUE)</f>
        <v>1334831000</v>
      </c>
    </row>
    <row r="457" spans="1:26" x14ac:dyDescent="0.25">
      <c r="A457" s="3" t="e" vm="472">
        <v>#VALUE!</v>
      </c>
      <c r="B457" t="str" cm="1">
        <f t="array" ref="B457">_FV(A457,"Official name",TRUE)</f>
        <v>TWITTER, INC.</v>
      </c>
      <c r="C457" t="str" cm="1">
        <f t="array" ref="C457">"$"&amp;_FV(A457,"Ticker symbol",TRUE)</f>
        <v>$TWTR</v>
      </c>
      <c r="D457" s="1" t="str" cm="1">
        <f t="array" ref="D457">_FV(A457,"Exchange abbreviation",TRUE)</f>
        <v>XNYS</v>
      </c>
      <c r="E457" s="1" t="str" cm="1">
        <f t="array" ref="E457">_FV(A457,"Industry")</f>
        <v>Software &amp; IT Services</v>
      </c>
      <c r="F457" s="1" t="str" cm="1">
        <f t="array" ref="F457">_FV(A457,"Headquarters")</f>
        <v>1355 Market St Ste 900, SAN FRANCISCO, CA, 94103-1337 US</v>
      </c>
      <c r="G457" s="6" cm="1">
        <f t="array" ref="G457">_FV(A457,"Price")</f>
        <v>62.47</v>
      </c>
      <c r="H457" s="6" cm="1">
        <f t="array" ref="H457">_FV(A457,"Price (Extended hours)",TRUE)</f>
        <v>62.17</v>
      </c>
      <c r="I457" s="6" cm="1">
        <f t="array" ref="I457">_FV(A457,"Change")</f>
        <v>0.18</v>
      </c>
      <c r="J457" s="15" cm="1">
        <f t="array" ref="J457">_FV(A457,"Change (%)",TRUE)</f>
        <v>2.8899999999999998E-3</v>
      </c>
      <c r="K457" s="6" cm="1">
        <f t="array" ref="K457">_FV(A457,"Change (Extended hours)",TRUE)</f>
        <v>-0.3</v>
      </c>
      <c r="L457" s="5" cm="1">
        <f t="array" ref="L457">_FV(A457,"Change % (Extended hours)",TRUE)</f>
        <v>-4.8019999999999998E-3</v>
      </c>
      <c r="M457" s="6" cm="1">
        <f t="array" ref="M457">_FV(A457,"Open")</f>
        <v>62.1</v>
      </c>
      <c r="N457" s="6" cm="1">
        <f t="array" ref="N457">_FV(A457,"Previous close",TRUE)</f>
        <v>62.29</v>
      </c>
      <c r="O457" s="6" cm="1">
        <f t="array" ref="O457">_FV(A457,"Low")</f>
        <v>61.65</v>
      </c>
      <c r="P457" s="6">
        <f t="shared" si="14"/>
        <v>62.314999999999998</v>
      </c>
      <c r="Q457" s="6" cm="1">
        <f t="array" ref="Q457">_FV(A457,"High")</f>
        <v>62.98</v>
      </c>
      <c r="R457" s="6" cm="1">
        <f t="array" ref="R457">_FV(A457,"52 week low",TRUE)</f>
        <v>38.93</v>
      </c>
      <c r="S457" s="6">
        <f t="shared" si="15"/>
        <v>59.84</v>
      </c>
      <c r="T457" s="6" cm="1">
        <f t="array" ref="T457">_FV(A457,"52 week high",TRUE)</f>
        <v>80.75</v>
      </c>
      <c r="U457" s="1" cm="1">
        <f t="array" ref="U457">_FV(A457,"P/E",TRUE)</f>
        <v>132.8853</v>
      </c>
      <c r="V457" s="7" cm="1">
        <f t="array" ref="V457">_FV(A457,"Beta")</f>
        <v>0.80640000000000001</v>
      </c>
      <c r="W457" s="6" cm="1">
        <f t="array" ref="W457">_FV(A457,"Market cap",TRUE)</f>
        <v>49848970000</v>
      </c>
      <c r="X457" s="22" cm="1">
        <f t="array" ref="X457">_FV(A457,"Volume")</f>
        <v>9813245</v>
      </c>
      <c r="Y457" s="22" cm="1">
        <f t="array" ref="Y457">_FV(A457,"Volume average",TRUE)</f>
        <v>8785300</v>
      </c>
      <c r="Z457" s="22" cm="1">
        <f t="array" ref="Z457">_FV(A457,"Shares outstanding",TRUE)</f>
        <v>797966600</v>
      </c>
    </row>
    <row r="458" spans="1:26" x14ac:dyDescent="0.25">
      <c r="A458" s="3" t="e" vm="473">
        <v>#VALUE!</v>
      </c>
      <c r="B458" t="str" cm="1">
        <f t="array" ref="B458">_FV(A458,"Official name",TRUE)</f>
        <v>TYSON FOODS, INC.</v>
      </c>
      <c r="C458" t="str" cm="1">
        <f t="array" ref="C458">"$"&amp;_FV(A458,"Ticker symbol",TRUE)</f>
        <v>$TSN</v>
      </c>
      <c r="D458" s="1" t="str" cm="1">
        <f t="array" ref="D458">_FV(A458,"Exchange abbreviation",TRUE)</f>
        <v>XNYS</v>
      </c>
      <c r="E458" s="1" t="str" cm="1">
        <f t="array" ref="E458">_FV(A458,"Industry")</f>
        <v>Food &amp; Tobacco</v>
      </c>
      <c r="F458" s="1" t="str" cm="1">
        <f t="array" ref="F458">_FV(A458,"Headquarters")</f>
        <v>2200 W Don Tyson Pkwy, SPRINGDALE, AR, 72762-6901 US</v>
      </c>
      <c r="G458" s="6" cm="1">
        <f t="array" ref="G458">_FV(A458,"Price")</f>
        <v>75.81</v>
      </c>
      <c r="H458" s="6" cm="1">
        <f t="array" ref="H458">_FV(A458,"Price (Extended hours)",TRUE)</f>
        <v>75.510000000000005</v>
      </c>
      <c r="I458" s="6" cm="1">
        <f t="array" ref="I458">_FV(A458,"Change")</f>
        <v>0.01</v>
      </c>
      <c r="J458" s="15" cm="1">
        <f t="array" ref="J458">_FV(A458,"Change (%)",TRUE)</f>
        <v>1.3190000000000001E-4</v>
      </c>
      <c r="K458" s="6" cm="1">
        <f t="array" ref="K458">_FV(A458,"Change (Extended hours)",TRUE)</f>
        <v>-0.3</v>
      </c>
      <c r="L458" s="5" cm="1">
        <f t="array" ref="L458">_FV(A458,"Change % (Extended hours)",TRUE)</f>
        <v>-3.9569999999999996E-3</v>
      </c>
      <c r="M458" s="6" cm="1">
        <f t="array" ref="M458">_FV(A458,"Open")</f>
        <v>75.400000000000006</v>
      </c>
      <c r="N458" s="6" cm="1">
        <f t="array" ref="N458">_FV(A458,"Previous close",TRUE)</f>
        <v>75.8</v>
      </c>
      <c r="O458" s="6" cm="1">
        <f t="array" ref="O458">_FV(A458,"Low")</f>
        <v>75.290000000000006</v>
      </c>
      <c r="P458" s="6">
        <f t="shared" si="14"/>
        <v>75.735000000000014</v>
      </c>
      <c r="Q458" s="6" cm="1">
        <f t="array" ref="Q458">_FV(A458,"High")</f>
        <v>76.180000000000007</v>
      </c>
      <c r="R458" s="6" cm="1">
        <f t="array" ref="R458">_FV(A458,"52 week low",TRUE)</f>
        <v>55.82</v>
      </c>
      <c r="S458" s="6">
        <f t="shared" si="15"/>
        <v>69.132499999999993</v>
      </c>
      <c r="T458" s="6" cm="1">
        <f t="array" ref="T458">_FV(A458,"52 week high",TRUE)</f>
        <v>82.444999999999993</v>
      </c>
      <c r="U458" s="1" cm="1">
        <f t="array" ref="U458">_FV(A458,"P/E",TRUE)</f>
        <v>13.0465</v>
      </c>
      <c r="V458" s="7" cm="1">
        <f t="array" ref="V458">_FV(A458,"Beta")</f>
        <v>0.8347</v>
      </c>
      <c r="W458" s="6" cm="1">
        <f t="array" ref="W458">_FV(A458,"Market cap",TRUE)</f>
        <v>27657460000</v>
      </c>
      <c r="X458" s="22" cm="1">
        <f t="array" ref="X458">_FV(A458,"Volume")</f>
        <v>2566229</v>
      </c>
      <c r="Y458" s="22" cm="1">
        <f t="array" ref="Y458">_FV(A458,"Volume average",TRUE)</f>
        <v>1693073</v>
      </c>
      <c r="Z458" s="22" cm="1">
        <f t="array" ref="Z458">_FV(A458,"Shares outstanding",TRUE)</f>
        <v>364826100</v>
      </c>
    </row>
    <row r="459" spans="1:26" x14ac:dyDescent="0.25">
      <c r="A459" s="3" t="e" vm="474">
        <v>#VALUE!</v>
      </c>
      <c r="B459" t="str" cm="1">
        <f t="array" ref="B459">_FV(A459,"Official name",TRUE)</f>
        <v>UDR, INC.</v>
      </c>
      <c r="C459" t="str" cm="1">
        <f t="array" ref="C459">"$"&amp;_FV(A459,"Ticker symbol",TRUE)</f>
        <v>$UDR</v>
      </c>
      <c r="D459" s="1" t="str" cm="1">
        <f t="array" ref="D459">_FV(A459,"Exchange abbreviation",TRUE)</f>
        <v>XNYS</v>
      </c>
      <c r="E459" s="1" t="str" cm="1">
        <f t="array" ref="E459">_FV(A459,"Industry")</f>
        <v>Residential &amp; Commercial REIT</v>
      </c>
      <c r="F459" s="1" t="str" cm="1">
        <f t="array" ref="F459">_FV(A459,"Headquarters")</f>
        <v>1745 Shea Center Dr Ste 200, HIGHLANDS RANCH, CO, 80129-1540 US</v>
      </c>
      <c r="G459" s="6" cm="1">
        <f t="array" ref="G459">_FV(A459,"Price")</f>
        <v>53.18</v>
      </c>
      <c r="H459" s="6" cm="1">
        <f t="array" ref="H459">_FV(A459,"Price (Extended hours)",TRUE)</f>
        <v>53.177500000000002</v>
      </c>
      <c r="I459" s="6" cm="1">
        <f t="array" ref="I459">_FV(A459,"Change")</f>
        <v>-0.56999999999999995</v>
      </c>
      <c r="J459" s="15" cm="1">
        <f t="array" ref="J459">_FV(A459,"Change (%)",TRUE)</f>
        <v>-1.0605E-2</v>
      </c>
      <c r="K459" s="6" cm="1">
        <f t="array" ref="K459">_FV(A459,"Change (Extended hours)",TRUE)</f>
        <v>-2.5000000000000001E-3</v>
      </c>
      <c r="L459" s="5" cm="1">
        <f t="array" ref="L459">_FV(A459,"Change % (Extended hours)",TRUE)</f>
        <v>-4.7010000000000006E-5</v>
      </c>
      <c r="M459" s="6" cm="1">
        <f t="array" ref="M459">_FV(A459,"Open")</f>
        <v>53.43</v>
      </c>
      <c r="N459" s="6" cm="1">
        <f t="array" ref="N459">_FV(A459,"Previous close",TRUE)</f>
        <v>53.75</v>
      </c>
      <c r="O459" s="6" cm="1">
        <f t="array" ref="O459">_FV(A459,"Low")</f>
        <v>52.98</v>
      </c>
      <c r="P459" s="6">
        <f t="shared" si="14"/>
        <v>53.42</v>
      </c>
      <c r="Q459" s="6" cm="1">
        <f t="array" ref="Q459">_FV(A459,"High")</f>
        <v>53.86</v>
      </c>
      <c r="R459" s="6" cm="1">
        <f t="array" ref="R459">_FV(A459,"52 week low",TRUE)</f>
        <v>29.34</v>
      </c>
      <c r="S459" s="6">
        <f t="shared" si="15"/>
        <v>42.822499999999998</v>
      </c>
      <c r="T459" s="6" cm="1">
        <f t="array" ref="T459">_FV(A459,"52 week high",TRUE)</f>
        <v>56.305</v>
      </c>
      <c r="U459" s="1" cm="1">
        <f t="array" ref="U459">_FV(A459,"P/E",TRUE)</f>
        <v>1250.5809999999999</v>
      </c>
      <c r="V459" s="7" cm="1">
        <f t="array" ref="V459">_FV(A459,"Beta")</f>
        <v>0.73660000000000003</v>
      </c>
      <c r="W459" s="6" cm="1">
        <f t="array" ref="W459">_FV(A459,"Market cap",TRUE)</f>
        <v>15786320000</v>
      </c>
      <c r="X459" s="22" cm="1">
        <f t="array" ref="X459">_FV(A459,"Volume")</f>
        <v>7464795</v>
      </c>
      <c r="Y459" s="22" cm="1">
        <f t="array" ref="Y459">_FV(A459,"Volume average",TRUE)</f>
        <v>1655617</v>
      </c>
      <c r="Z459" s="22" cm="1">
        <f t="array" ref="Z459">_FV(A459,"Shares outstanding",TRUE)</f>
        <v>296846900</v>
      </c>
    </row>
    <row r="460" spans="1:26" x14ac:dyDescent="0.25">
      <c r="A460" s="3" t="e" vm="475">
        <v>#VALUE!</v>
      </c>
      <c r="B460" t="str" cm="1">
        <f t="array" ref="B460">_FV(A460,"Official name",TRUE)</f>
        <v>ULTA BEAUTY, INC.</v>
      </c>
      <c r="C460" t="str" cm="1">
        <f t="array" ref="C460">"$"&amp;_FV(A460,"Ticker symbol",TRUE)</f>
        <v>$ULTA</v>
      </c>
      <c r="D460" s="1" t="str" cm="1">
        <f t="array" ref="D460">_FV(A460,"Exchange abbreviation",TRUE)</f>
        <v>XNAS</v>
      </c>
      <c r="E460" s="1" t="str" cm="1">
        <f t="array" ref="E460">_FV(A460,"Industry")</f>
        <v>Specialty Retailers</v>
      </c>
      <c r="F460" s="1" t="str" cm="1">
        <f t="array" ref="F460">_FV(A460,"Headquarters")</f>
        <v>1000 Remington Blvd Ste 120, BOLINGBROOK, IL, 60440-4708 US</v>
      </c>
      <c r="G460" s="6" cm="1">
        <f t="array" ref="G460">_FV(A460,"Price")</f>
        <v>379.05</v>
      </c>
      <c r="H460" s="6" cm="1">
        <f t="array" ref="H460">_FV(A460,"Price (Extended hours)",TRUE)</f>
        <v>377.01</v>
      </c>
      <c r="I460" s="6" cm="1">
        <f t="array" ref="I460">_FV(A460,"Change")</f>
        <v>-3.27</v>
      </c>
      <c r="J460" s="15" cm="1">
        <f t="array" ref="J460">_FV(A460,"Change (%)",TRUE)</f>
        <v>-8.5529999999999998E-3</v>
      </c>
      <c r="K460" s="6" cm="1">
        <f t="array" ref="K460">_FV(A460,"Change (Extended hours)",TRUE)</f>
        <v>-2.04</v>
      </c>
      <c r="L460" s="5" cm="1">
        <f t="array" ref="L460">_FV(A460,"Change % (Extended hours)",TRUE)</f>
        <v>-5.3820000000000005E-3</v>
      </c>
      <c r="M460" s="6" cm="1">
        <f t="array" ref="M460">_FV(A460,"Open")</f>
        <v>380.46</v>
      </c>
      <c r="N460" s="6" cm="1">
        <f t="array" ref="N460">_FV(A460,"Previous close",TRUE)</f>
        <v>382.32</v>
      </c>
      <c r="O460" s="6" cm="1">
        <f t="array" ref="O460">_FV(A460,"Low")</f>
        <v>377.88</v>
      </c>
      <c r="P460" s="6">
        <f t="shared" si="14"/>
        <v>381.74360000000001</v>
      </c>
      <c r="Q460" s="6" cm="1">
        <f t="array" ref="Q460">_FV(A460,"High")</f>
        <v>385.60719999999998</v>
      </c>
      <c r="R460" s="6" cm="1">
        <f t="array" ref="R460">_FV(A460,"52 week low",TRUE)</f>
        <v>200.5</v>
      </c>
      <c r="S460" s="6">
        <f t="shared" si="15"/>
        <v>307.74</v>
      </c>
      <c r="T460" s="6" cm="1">
        <f t="array" ref="T460">_FV(A460,"52 week high",TRUE)</f>
        <v>414.98</v>
      </c>
      <c r="U460" s="1" cm="1">
        <f t="array" ref="U460">_FV(A460,"P/E",TRUE)</f>
        <v>29.3872</v>
      </c>
      <c r="V460" s="7" cm="1">
        <f t="array" ref="V460">_FV(A460,"Beta")</f>
        <v>1.7044999999999999</v>
      </c>
      <c r="W460" s="6" cm="1">
        <f t="array" ref="W460">_FV(A460,"Market cap",TRUE)</f>
        <v>20604240000</v>
      </c>
      <c r="X460" s="22" cm="1">
        <f t="array" ref="X460">_FV(A460,"Volume")</f>
        <v>629933</v>
      </c>
      <c r="Y460" s="22" cm="1">
        <f t="array" ref="Y460">_FV(A460,"Volume average",TRUE)</f>
        <v>755230</v>
      </c>
      <c r="Z460" s="22" cm="1">
        <f t="array" ref="Z460">_FV(A460,"Shares outstanding",TRUE)</f>
        <v>54357570</v>
      </c>
    </row>
    <row r="461" spans="1:26" x14ac:dyDescent="0.25">
      <c r="A461" s="3" t="e" vm="476">
        <v>#VALUE!</v>
      </c>
      <c r="B461" t="str" cm="1">
        <f t="array" ref="B461">_FV(A461,"Official name",TRUE)</f>
        <v>U.S. BANCORP</v>
      </c>
      <c r="C461" t="str" cm="1">
        <f t="array" ref="C461">"$"&amp;_FV(A461,"Ticker symbol",TRUE)</f>
        <v>$USB</v>
      </c>
      <c r="D461" s="1" t="str" cm="1">
        <f t="array" ref="D461">_FV(A461,"Exchange abbreviation",TRUE)</f>
        <v>XNYS</v>
      </c>
      <c r="E461" s="1" t="str" cm="1">
        <f t="array" ref="E461">_FV(A461,"Industry")</f>
        <v>Banking Services</v>
      </c>
      <c r="F461" s="1" t="str" cm="1">
        <f t="array" ref="F461">_FV(A461,"Headquarters")</f>
        <v>800 Nicollet Mall, MINNEAPOLIS, MN, 55402-7000 US</v>
      </c>
      <c r="G461" s="6" cm="1">
        <f t="array" ref="G461">_FV(A461,"Price")</f>
        <v>57.01</v>
      </c>
      <c r="H461" s="6" cm="1">
        <f t="array" ref="H461">_FV(A461,"Price (Extended hours)",TRUE)</f>
        <v>56.9801</v>
      </c>
      <c r="I461" s="6" cm="1">
        <f t="array" ref="I461">_FV(A461,"Change")</f>
        <v>-0.09</v>
      </c>
      <c r="J461" s="15" cm="1">
        <f t="array" ref="J461">_FV(A461,"Change (%)",TRUE)</f>
        <v>-1.5759999999999999E-3</v>
      </c>
      <c r="K461" s="6" cm="1">
        <f t="array" ref="K461">_FV(A461,"Change (Extended hours)",TRUE)</f>
        <v>-2.9899999999999999E-2</v>
      </c>
      <c r="L461" s="5" cm="1">
        <f t="array" ref="L461">_FV(A461,"Change % (Extended hours)",TRUE)</f>
        <v>-5.2450000000000001E-4</v>
      </c>
      <c r="M461" s="6" cm="1">
        <f t="array" ref="M461">_FV(A461,"Open")</f>
        <v>56.87</v>
      </c>
      <c r="N461" s="6" cm="1">
        <f t="array" ref="N461">_FV(A461,"Previous close",TRUE)</f>
        <v>57.1</v>
      </c>
      <c r="O461" s="6" cm="1">
        <f t="array" ref="O461">_FV(A461,"Low")</f>
        <v>56.86</v>
      </c>
      <c r="P461" s="6">
        <f t="shared" si="14"/>
        <v>57.18</v>
      </c>
      <c r="Q461" s="6" cm="1">
        <f t="array" ref="Q461">_FV(A461,"High")</f>
        <v>57.5</v>
      </c>
      <c r="R461" s="6" cm="1">
        <f t="array" ref="R461">_FV(A461,"52 week low",TRUE)</f>
        <v>34.17</v>
      </c>
      <c r="S461" s="6">
        <f t="shared" si="15"/>
        <v>48.32</v>
      </c>
      <c r="T461" s="6" cm="1">
        <f t="array" ref="T461">_FV(A461,"52 week high",TRUE)</f>
        <v>62.47</v>
      </c>
      <c r="U461" s="1" cm="1">
        <f t="array" ref="U461">_FV(A461,"P/E",TRUE)</f>
        <v>12.234500000000001</v>
      </c>
      <c r="V461" s="7" cm="1">
        <f t="array" ref="V461">_FV(A461,"Beta")</f>
        <v>1.1583000000000001</v>
      </c>
      <c r="W461" s="6" cm="1">
        <f t="array" ref="W461">_FV(A461,"Market cap",TRUE)</f>
        <v>84524320000</v>
      </c>
      <c r="X461" s="22" cm="1">
        <f t="array" ref="X461">_FV(A461,"Volume")</f>
        <v>10014326</v>
      </c>
      <c r="Y461" s="22" cm="1">
        <f t="array" ref="Y461">_FV(A461,"Volume average",TRUE)</f>
        <v>4610467</v>
      </c>
      <c r="Z461" s="22" cm="1">
        <f t="array" ref="Z461">_FV(A461,"Shares outstanding",TRUE)</f>
        <v>1482623000</v>
      </c>
    </row>
    <row r="462" spans="1:26" x14ac:dyDescent="0.25">
      <c r="A462" s="3" t="e" vm="477">
        <v>#VALUE!</v>
      </c>
      <c r="B462" t="str" cm="1">
        <f t="array" ref="B462">_FV(A462,"Official name",TRUE)</f>
        <v>UNDER ARMOUR, INC.</v>
      </c>
      <c r="C462" t="str" cm="1">
        <f t="array" ref="C462">"$"&amp;_FV(A462,"Ticker symbol",TRUE)</f>
        <v>$UAA</v>
      </c>
      <c r="D462" s="1" t="str" cm="1">
        <f t="array" ref="D462">_FV(A462,"Exchange abbreviation",TRUE)</f>
        <v>XNYS</v>
      </c>
      <c r="E462" s="1" t="str" cm="1">
        <f t="array" ref="E462">_FV(A462,"Industry")</f>
        <v>Textiles &amp; Apparel</v>
      </c>
      <c r="F462" s="1" t="str" cm="1">
        <f t="array" ref="F462">_FV(A462,"Headquarters")</f>
        <v>1020 Hull St Fl 3, BALTIMORE, MD, 21230-5356 US</v>
      </c>
      <c r="G462" s="6" cm="1">
        <f t="array" ref="G462">_FV(A462,"Price")</f>
        <v>21.07</v>
      </c>
      <c r="H462" s="6" cm="1">
        <f t="array" ref="H462">_FV(A462,"Price (Extended hours)",TRUE)</f>
        <v>21</v>
      </c>
      <c r="I462" s="6" cm="1">
        <f t="array" ref="I462">_FV(A462,"Change")</f>
        <v>-0.31</v>
      </c>
      <c r="J462" s="15" cm="1">
        <f t="array" ref="J462">_FV(A462,"Change (%)",TRUE)</f>
        <v>-1.4499999999999999E-2</v>
      </c>
      <c r="K462" s="6" cm="1">
        <f t="array" ref="K462">_FV(A462,"Change (Extended hours)",TRUE)</f>
        <v>-7.0000000000000007E-2</v>
      </c>
      <c r="L462" s="5" cm="1">
        <f t="array" ref="L462">_FV(A462,"Change % (Extended hours)",TRUE)</f>
        <v>-3.3219999999999999E-3</v>
      </c>
      <c r="M462" s="6" cm="1">
        <f t="array" ref="M462">_FV(A462,"Open")</f>
        <v>21.21</v>
      </c>
      <c r="N462" s="6" cm="1">
        <f t="array" ref="N462">_FV(A462,"Previous close",TRUE)</f>
        <v>21.38</v>
      </c>
      <c r="O462" s="6" cm="1">
        <f t="array" ref="O462">_FV(A462,"Low")</f>
        <v>20.931000000000001</v>
      </c>
      <c r="P462" s="6">
        <f t="shared" si="14"/>
        <v>21.325499999999998</v>
      </c>
      <c r="Q462" s="6" cm="1">
        <f t="array" ref="Q462">_FV(A462,"High")</f>
        <v>21.72</v>
      </c>
      <c r="R462" s="6" cm="1">
        <f t="array" ref="R462">_FV(A462,"52 week low",TRUE)</f>
        <v>10.51</v>
      </c>
      <c r="S462" s="6">
        <f t="shared" si="15"/>
        <v>18.48</v>
      </c>
      <c r="T462" s="6" cm="1">
        <f t="array" ref="T462">_FV(A462,"52 week high",TRUE)</f>
        <v>26.45</v>
      </c>
      <c r="U462" s="1" cm="1">
        <f t="array" ref="U462">_FV(A462,"P/E",TRUE)</f>
        <v>26.966999999999999</v>
      </c>
      <c r="V462" s="7" cm="1">
        <f t="array" ref="V462">_FV(A462,"Beta")</f>
        <v>1.3096000000000001</v>
      </c>
      <c r="W462" s="6" cm="1">
        <f t="array" ref="W462">_FV(A462,"Market cap",TRUE)</f>
        <v>9216166000</v>
      </c>
      <c r="X462" s="22" cm="1">
        <f t="array" ref="X462">_FV(A462,"Volume")</f>
        <v>7674312</v>
      </c>
      <c r="Y462" s="22" cm="1">
        <f t="array" ref="Y462">_FV(A462,"Volume average",TRUE)</f>
        <v>4722080</v>
      </c>
      <c r="Z462" s="22" cm="1">
        <f t="array" ref="Z462">_FV(A462,"Shares outstanding",TRUE)</f>
        <v>468239100</v>
      </c>
    </row>
    <row r="463" spans="1:26" x14ac:dyDescent="0.25">
      <c r="A463" s="3" t="e" vm="478">
        <v>#VALUE!</v>
      </c>
      <c r="B463" t="str" cm="1">
        <f t="array" ref="B463">_FV(A463,"Official name",TRUE)</f>
        <v>UNDER ARMOUR, INC.</v>
      </c>
      <c r="C463" t="str" cm="1">
        <f t="array" ref="C463">"$"&amp;_FV(A463,"Ticker symbol",TRUE)</f>
        <v>$UA</v>
      </c>
      <c r="D463" s="1" t="str" cm="1">
        <f t="array" ref="D463">_FV(A463,"Exchange abbreviation",TRUE)</f>
        <v>XNYS</v>
      </c>
      <c r="E463" s="1" t="str" cm="1">
        <f t="array" ref="E463">_FV(A463,"Industry")</f>
        <v>Textiles &amp; Apparel</v>
      </c>
      <c r="F463" s="1" t="str" cm="1">
        <f t="array" ref="F463">_FV(A463,"Headquarters")</f>
        <v>1020 Hull St Fl 3, BALTIMORE, MD, 21230-5356 US</v>
      </c>
      <c r="G463" s="6" cm="1">
        <f t="array" ref="G463">_FV(A463,"Price")</f>
        <v>18.420000000000002</v>
      </c>
      <c r="H463" s="6" cm="1">
        <f t="array" ref="H463">_FV(A463,"Price (Extended hours)",TRUE)</f>
        <v>18.62</v>
      </c>
      <c r="I463" s="6" cm="1">
        <f t="array" ref="I463">_FV(A463,"Change")</f>
        <v>-0.37</v>
      </c>
      <c r="J463" s="15" cm="1">
        <f t="array" ref="J463">_FV(A463,"Change (%)",TRUE)</f>
        <v>-1.9691E-2</v>
      </c>
      <c r="K463" s="6" cm="1">
        <f t="array" ref="K463">_FV(A463,"Change (Extended hours)",TRUE)</f>
        <v>0.2</v>
      </c>
      <c r="L463" s="5" cm="1">
        <f t="array" ref="L463">_FV(A463,"Change % (Extended hours)",TRUE)</f>
        <v>1.0858000000000001E-2</v>
      </c>
      <c r="M463" s="6" cm="1">
        <f t="array" ref="M463">_FV(A463,"Open")</f>
        <v>18.559999999999999</v>
      </c>
      <c r="N463" s="6" cm="1">
        <f t="array" ref="N463">_FV(A463,"Previous close",TRUE)</f>
        <v>18.79</v>
      </c>
      <c r="O463" s="6" cm="1">
        <f t="array" ref="O463">_FV(A463,"Low")</f>
        <v>18.34</v>
      </c>
      <c r="P463" s="6">
        <f t="shared" si="14"/>
        <v>18.689999999999998</v>
      </c>
      <c r="Q463" s="6" cm="1">
        <f t="array" ref="Q463">_FV(A463,"High")</f>
        <v>19.04</v>
      </c>
      <c r="R463" s="6" cm="1">
        <f t="array" ref="R463">_FV(A463,"52 week low",TRUE)</f>
        <v>9.2050000000000001</v>
      </c>
      <c r="S463" s="6">
        <f t="shared" si="15"/>
        <v>15.682500000000001</v>
      </c>
      <c r="T463" s="6" cm="1">
        <f t="array" ref="T463">_FV(A463,"52 week high",TRUE)</f>
        <v>22.16</v>
      </c>
      <c r="U463" s="1" cm="1">
        <f t="array" ref="U463">_FV(A463,"P/E",TRUE)</f>
        <v>72.269199999999998</v>
      </c>
      <c r="V463" s="7" cm="1">
        <f t="array" ref="V463">_FV(A463,"Beta")</f>
        <v>1.3096000000000001</v>
      </c>
      <c r="W463" s="6" cm="1">
        <f t="array" ref="W463">_FV(A463,"Market cap",TRUE)</f>
        <v>9216166000</v>
      </c>
      <c r="X463" s="22" cm="1">
        <f t="array" ref="X463">_FV(A463,"Volume")</f>
        <v>4803686</v>
      </c>
      <c r="Y463" s="22" cm="1">
        <f t="array" ref="Y463">_FV(A463,"Volume average",TRUE)</f>
        <v>2802381</v>
      </c>
      <c r="Z463" s="22" cm="1">
        <f t="array" ref="Z463">_FV(A463,"Shares outstanding",TRUE)</f>
        <v>468239100</v>
      </c>
    </row>
    <row r="464" spans="1:26" x14ac:dyDescent="0.25">
      <c r="A464" s="3" t="e" vm="479">
        <v>#VALUE!</v>
      </c>
      <c r="B464" t="str" cm="1">
        <f t="array" ref="B464">_FV(A464,"Official name",TRUE)</f>
        <v>UNION PACIFIC CORPORATION</v>
      </c>
      <c r="C464" t="str" cm="1">
        <f t="array" ref="C464">"$"&amp;_FV(A464,"Ticker symbol",TRUE)</f>
        <v>$UNP</v>
      </c>
      <c r="D464" s="1" t="str" cm="1">
        <f t="array" ref="D464">_FV(A464,"Exchange abbreviation",TRUE)</f>
        <v>XNYS</v>
      </c>
      <c r="E464" s="1" t="str" cm="1">
        <f t="array" ref="E464">_FV(A464,"Industry")</f>
        <v>Freight &amp; Logistics Services</v>
      </c>
      <c r="F464" s="1" t="str" cm="1">
        <f t="array" ref="F464">_FV(A464,"Headquarters")</f>
        <v>1400 Douglas Street, OMAHA, NE, 68179 US</v>
      </c>
      <c r="G464" s="6" cm="1">
        <f t="array" ref="G464">_FV(A464,"Price")</f>
        <v>201.47</v>
      </c>
      <c r="H464" s="6" cm="1">
        <f t="array" ref="H464">_FV(A464,"Price (Extended hours)",TRUE)</f>
        <v>201.55</v>
      </c>
      <c r="I464" s="6" cm="1">
        <f t="array" ref="I464">_FV(A464,"Change")</f>
        <v>-1.97</v>
      </c>
      <c r="J464" s="15" cm="1">
        <f t="array" ref="J464">_FV(A464,"Change (%)",TRUE)</f>
        <v>-9.6830000000000006E-3</v>
      </c>
      <c r="K464" s="6" cm="1">
        <f t="array" ref="K464">_FV(A464,"Change (Extended hours)",TRUE)</f>
        <v>0.08</v>
      </c>
      <c r="L464" s="5" cm="1">
        <f t="array" ref="L464">_FV(A464,"Change % (Extended hours)",TRUE)</f>
        <v>3.971E-4</v>
      </c>
      <c r="M464" s="6" cm="1">
        <f t="array" ref="M464">_FV(A464,"Open")</f>
        <v>202.87</v>
      </c>
      <c r="N464" s="6" cm="1">
        <f t="array" ref="N464">_FV(A464,"Previous close",TRUE)</f>
        <v>203.44</v>
      </c>
      <c r="O464" s="6" cm="1">
        <f t="array" ref="O464">_FV(A464,"Low")</f>
        <v>200.84</v>
      </c>
      <c r="P464" s="6">
        <f t="shared" si="14"/>
        <v>202.70249999999999</v>
      </c>
      <c r="Q464" s="6" cm="1">
        <f t="array" ref="Q464">_FV(A464,"High")</f>
        <v>204.565</v>
      </c>
      <c r="R464" s="6" cm="1">
        <f t="array" ref="R464">_FV(A464,"52 week low",TRUE)</f>
        <v>171.501</v>
      </c>
      <c r="S464" s="6">
        <f t="shared" si="15"/>
        <v>201.38049999999998</v>
      </c>
      <c r="T464" s="6" cm="1">
        <f t="array" ref="T464">_FV(A464,"52 week high",TRUE)</f>
        <v>231.26</v>
      </c>
      <c r="U464" s="1" cm="1">
        <f t="array" ref="U464">_FV(A464,"P/E",TRUE)</f>
        <v>23.1493</v>
      </c>
      <c r="V464" s="7" cm="1">
        <f t="array" ref="V464">_FV(A464,"Beta")</f>
        <v>1.1405000000000001</v>
      </c>
      <c r="W464" s="6" cm="1">
        <f t="array" ref="W464">_FV(A464,"Market cap",TRUE)</f>
        <v>131383200000</v>
      </c>
      <c r="X464" s="22" cm="1">
        <f t="array" ref="X464">_FV(A464,"Volume")</f>
        <v>7702971</v>
      </c>
      <c r="Y464" s="22" cm="1">
        <f t="array" ref="Y464">_FV(A464,"Volume average",TRUE)</f>
        <v>3018069</v>
      </c>
      <c r="Z464" s="22" cm="1">
        <f t="array" ref="Z464">_FV(A464,"Shares outstanding",TRUE)</f>
        <v>652122900</v>
      </c>
    </row>
    <row r="465" spans="1:26" x14ac:dyDescent="0.25">
      <c r="A465" s="3" t="e" vm="480">
        <v>#VALUE!</v>
      </c>
      <c r="B465" t="str" cm="1">
        <f t="array" ref="B465">_FV(A465,"Official name",TRUE)</f>
        <v>UNITED AIRLINES HOLDINGS, INC.</v>
      </c>
      <c r="C465" t="str" cm="1">
        <f t="array" ref="C465">"$"&amp;_FV(A465,"Ticker symbol",TRUE)</f>
        <v>$UAL</v>
      </c>
      <c r="D465" s="1" t="str" cm="1">
        <f t="array" ref="D465">_FV(A465,"Exchange abbreviation",TRUE)</f>
        <v>XNAS</v>
      </c>
      <c r="E465" s="1" t="str" cm="1">
        <f t="array" ref="E465">_FV(A465,"Industry")</f>
        <v>Passenger Transportation Services</v>
      </c>
      <c r="F465" s="1" t="str" cm="1">
        <f t="array" ref="F465">_FV(A465,"Headquarters")</f>
        <v>E. Anna Ha - Whqld, 233 South Wacker Drive, CHICAGO, IL, 60606 US</v>
      </c>
      <c r="G465" s="6" cm="1">
        <f t="array" ref="G465">_FV(A465,"Price")</f>
        <v>44.54</v>
      </c>
      <c r="H465" s="6" cm="1">
        <f t="array" ref="H465">_FV(A465,"Price (Extended hours)",TRUE)</f>
        <v>44.44</v>
      </c>
      <c r="I465" s="6" cm="1">
        <f t="array" ref="I465">_FV(A465,"Change")</f>
        <v>7.0000000000000007E-2</v>
      </c>
      <c r="J465" s="15" cm="1">
        <f t="array" ref="J465">_FV(A465,"Change (%)",TRUE)</f>
        <v>1.5740000000000001E-3</v>
      </c>
      <c r="K465" s="6" cm="1">
        <f t="array" ref="K465">_FV(A465,"Change (Extended hours)",TRUE)</f>
        <v>-0.1</v>
      </c>
      <c r="L465" s="5" cm="1">
        <f t="array" ref="L465">_FV(A465,"Change % (Extended hours)",TRUE)</f>
        <v>-2.245E-3</v>
      </c>
      <c r="M465" s="6" cm="1">
        <f t="array" ref="M465">_FV(A465,"Open")</f>
        <v>44.78</v>
      </c>
      <c r="N465" s="6" cm="1">
        <f t="array" ref="N465">_FV(A465,"Previous close",TRUE)</f>
        <v>44.47</v>
      </c>
      <c r="O465" s="6" cm="1">
        <f t="array" ref="O465">_FV(A465,"Low")</f>
        <v>44.11</v>
      </c>
      <c r="P465" s="6">
        <f t="shared" si="14"/>
        <v>44.805</v>
      </c>
      <c r="Q465" s="6" cm="1">
        <f t="array" ref="Q465">_FV(A465,"High")</f>
        <v>45.5</v>
      </c>
      <c r="R465" s="6" cm="1">
        <f t="array" ref="R465">_FV(A465,"52 week low",TRUE)</f>
        <v>31.22</v>
      </c>
      <c r="S465" s="6">
        <f t="shared" si="15"/>
        <v>47.459949999999999</v>
      </c>
      <c r="T465" s="6" cm="1">
        <f t="array" ref="T465">_FV(A465,"52 week high",TRUE)</f>
        <v>63.6999</v>
      </c>
      <c r="U465" s="1" cm="1">
        <f t="array" ref="U465">_FV(A465,"P/E",TRUE)</f>
        <v>8.7719000000000005</v>
      </c>
      <c r="V465" s="7" cm="1">
        <f t="array" ref="V465">_FV(A465,"Beta")</f>
        <v>1.5885</v>
      </c>
      <c r="W465" s="6" cm="1">
        <f t="array" ref="W465">_FV(A465,"Market cap",TRUE)</f>
        <v>14413720000</v>
      </c>
      <c r="X465" s="22" cm="1">
        <f t="array" ref="X465">_FV(A465,"Volume")</f>
        <v>11743870</v>
      </c>
      <c r="Y465" s="22" cm="1">
        <f t="array" ref="Y465">_FV(A465,"Volume average",TRUE)</f>
        <v>10052760</v>
      </c>
      <c r="Z465" s="22" cm="1">
        <f t="array" ref="Z465">_FV(A465,"Shares outstanding",TRUE)</f>
        <v>323612900</v>
      </c>
    </row>
    <row r="466" spans="1:26" x14ac:dyDescent="0.25">
      <c r="A466" s="3" t="e" vm="481">
        <v>#VALUE!</v>
      </c>
      <c r="B466" t="str" cm="1">
        <f t="array" ref="B466">_FV(A466,"Official name",TRUE)</f>
        <v>UNITEDHEALTH GROUP INCORPORATED</v>
      </c>
      <c r="C466" t="str" cm="1">
        <f t="array" ref="C466">"$"&amp;_FV(A466,"Ticker symbol",TRUE)</f>
        <v>$UNH</v>
      </c>
      <c r="D466" s="1" t="str" cm="1">
        <f t="array" ref="D466">_FV(A466,"Exchange abbreviation",TRUE)</f>
        <v>XNYS</v>
      </c>
      <c r="E466" s="1" t="str" cm="1">
        <f t="array" ref="E466">_FV(A466,"Industry")</f>
        <v>Healthcare Providers &amp; Services</v>
      </c>
      <c r="F466" s="1" t="str" cm="1">
        <f t="array" ref="F466">_FV(A466,"Headquarters")</f>
        <v>9900 Bren Rd E, HOPKINS, MN, 55343-9664 US</v>
      </c>
      <c r="G466" s="6" cm="1">
        <f t="array" ref="G466">_FV(A466,"Price")</f>
        <v>420.16</v>
      </c>
      <c r="H466" s="6" cm="1">
        <f t="array" ref="H466">_FV(A466,"Price (Extended hours)",TRUE)</f>
        <v>419.9</v>
      </c>
      <c r="I466" s="6" cm="1">
        <f t="array" ref="I466">_FV(A466,"Change")</f>
        <v>3.32</v>
      </c>
      <c r="J466" s="15" cm="1">
        <f t="array" ref="J466">_FV(A466,"Change (%)",TRUE)</f>
        <v>7.9649999999999999E-3</v>
      </c>
      <c r="K466" s="6" cm="1">
        <f t="array" ref="K466">_FV(A466,"Change (Extended hours)",TRUE)</f>
        <v>-0.26</v>
      </c>
      <c r="L466" s="5" cm="1">
        <f t="array" ref="L466">_FV(A466,"Change % (Extended hours)",TRUE)</f>
        <v>-6.1879999999999997E-4</v>
      </c>
      <c r="M466" s="6" cm="1">
        <f t="array" ref="M466">_FV(A466,"Open")</f>
        <v>414.97</v>
      </c>
      <c r="N466" s="6" cm="1">
        <f t="array" ref="N466">_FV(A466,"Previous close",TRUE)</f>
        <v>416.84</v>
      </c>
      <c r="O466" s="6" cm="1">
        <f t="array" ref="O466">_FV(A466,"Low")</f>
        <v>414.97</v>
      </c>
      <c r="P466" s="6">
        <f t="shared" si="14"/>
        <v>418.03</v>
      </c>
      <c r="Q466" s="6" cm="1">
        <f t="array" ref="Q466">_FV(A466,"High")</f>
        <v>421.09</v>
      </c>
      <c r="R466" s="6" cm="1">
        <f t="array" ref="R466">_FV(A466,"52 week low",TRUE)</f>
        <v>289.64</v>
      </c>
      <c r="S466" s="6">
        <f t="shared" si="15"/>
        <v>360.4975</v>
      </c>
      <c r="T466" s="6" cm="1">
        <f t="array" ref="T466">_FV(A466,"52 week high",TRUE)</f>
        <v>431.35500000000002</v>
      </c>
      <c r="U466" s="1" cm="1">
        <f t="array" ref="U466">_FV(A466,"P/E",TRUE)</f>
        <v>27.529</v>
      </c>
      <c r="V466" s="7" cm="1">
        <f t="array" ref="V466">_FV(A466,"Beta")</f>
        <v>0.77090000000000003</v>
      </c>
      <c r="W466" s="6" cm="1">
        <f t="array" ref="W466">_FV(A466,"Market cap",TRUE)</f>
        <v>396176200000</v>
      </c>
      <c r="X466" s="22" cm="1">
        <f t="array" ref="X466">_FV(A466,"Volume")</f>
        <v>4534224</v>
      </c>
      <c r="Y466" s="22" cm="1">
        <f t="array" ref="Y466">_FV(A466,"Volume average",TRUE)</f>
        <v>2452364</v>
      </c>
      <c r="Z466" s="22" cm="1">
        <f t="array" ref="Z466">_FV(A466,"Shares outstanding",TRUE)</f>
        <v>942917400</v>
      </c>
    </row>
    <row r="467" spans="1:26" x14ac:dyDescent="0.25">
      <c r="A467" s="3" t="e" vm="482">
        <v>#VALUE!</v>
      </c>
      <c r="B467" t="str" cm="1">
        <f t="array" ref="B467">_FV(A467,"Official name",TRUE)</f>
        <v>UNITED PARCEL SERVICE, INC.</v>
      </c>
      <c r="C467" t="str" cm="1">
        <f t="array" ref="C467">"$"&amp;_FV(A467,"Ticker symbol",TRUE)</f>
        <v>$UPS</v>
      </c>
      <c r="D467" s="1" t="str" cm="1">
        <f t="array" ref="D467">_FV(A467,"Exchange abbreviation",TRUE)</f>
        <v>XNYS</v>
      </c>
      <c r="E467" s="1" t="str" cm="1">
        <f t="array" ref="E467">_FV(A467,"Industry")</f>
        <v>Freight &amp; Logistics Services</v>
      </c>
      <c r="F467" s="1" t="str" cm="1">
        <f t="array" ref="F467">_FV(A467,"Headquarters")</f>
        <v>55 Glenlake Parkway Ne, ATLANTA, GA, 30328 US</v>
      </c>
      <c r="G467" s="6" cm="1">
        <f t="array" ref="G467">_FV(A467,"Price")</f>
        <v>190.03</v>
      </c>
      <c r="H467" s="6" cm="1">
        <f t="array" ref="H467">_FV(A467,"Price (Extended hours)",TRUE)</f>
        <v>189.95</v>
      </c>
      <c r="I467" s="6" cm="1">
        <f t="array" ref="I467">_FV(A467,"Change")</f>
        <v>-2.94</v>
      </c>
      <c r="J467" s="15" cm="1">
        <f t="array" ref="J467">_FV(A467,"Change (%)",TRUE)</f>
        <v>-1.5236000000000001E-2</v>
      </c>
      <c r="K467" s="6" cm="1">
        <f t="array" ref="K467">_FV(A467,"Change (Extended hours)",TRUE)</f>
        <v>-0.08</v>
      </c>
      <c r="L467" s="5" cm="1">
        <f t="array" ref="L467">_FV(A467,"Change % (Extended hours)",TRUE)</f>
        <v>-4.2099999999999999E-4</v>
      </c>
      <c r="M467" s="6" cm="1">
        <f t="array" ref="M467">_FV(A467,"Open")</f>
        <v>192.56</v>
      </c>
      <c r="N467" s="6" cm="1">
        <f t="array" ref="N467">_FV(A467,"Previous close",TRUE)</f>
        <v>192.97</v>
      </c>
      <c r="O467" s="6" cm="1">
        <f t="array" ref="O467">_FV(A467,"Low")</f>
        <v>189.67</v>
      </c>
      <c r="P467" s="6">
        <f t="shared" si="14"/>
        <v>192.95999999999998</v>
      </c>
      <c r="Q467" s="6" cm="1">
        <f t="array" ref="Q467">_FV(A467,"High")</f>
        <v>196.25</v>
      </c>
      <c r="R467" s="6" cm="1">
        <f t="array" ref="R467">_FV(A467,"52 week low",TRUE)</f>
        <v>154.76</v>
      </c>
      <c r="S467" s="6">
        <f t="shared" si="15"/>
        <v>187.17500000000001</v>
      </c>
      <c r="T467" s="6" cm="1">
        <f t="array" ref="T467">_FV(A467,"52 week high",TRUE)</f>
        <v>219.59</v>
      </c>
      <c r="U467" s="1" cm="1">
        <f t="array" ref="U467">_FV(A467,"P/E",TRUE)</f>
        <v>27.906099999999999</v>
      </c>
      <c r="V467" s="7" cm="1">
        <f t="array" ref="V467">_FV(A467,"Beta")</f>
        <v>1.0576000000000001</v>
      </c>
      <c r="W467" s="6" cm="1">
        <f t="array" ref="W467">_FV(A467,"Market cap",TRUE)</f>
        <v>165524200000</v>
      </c>
      <c r="X467" s="22" cm="1">
        <f t="array" ref="X467">_FV(A467,"Volume")</f>
        <v>4505342</v>
      </c>
      <c r="Y467" s="22" cm="1">
        <f t="array" ref="Y467">_FV(A467,"Volume average",TRUE)</f>
        <v>2286206</v>
      </c>
      <c r="Z467" s="22" cm="1">
        <f t="array" ref="Z467">_FV(A467,"Shares outstanding",TRUE)</f>
        <v>871042200</v>
      </c>
    </row>
    <row r="468" spans="1:26" x14ac:dyDescent="0.25">
      <c r="A468" s="3" t="e" vm="483">
        <v>#VALUE!</v>
      </c>
      <c r="B468" t="str" cm="1">
        <f t="array" ref="B468">_FV(A468,"Official name",TRUE)</f>
        <v>UNITED RENTALS, INC.</v>
      </c>
      <c r="C468" t="str" cm="1">
        <f t="array" ref="C468">"$"&amp;_FV(A468,"Ticker symbol",TRUE)</f>
        <v>$URI</v>
      </c>
      <c r="D468" s="1" t="str" cm="1">
        <f t="array" ref="D468">_FV(A468,"Exchange abbreviation",TRUE)</f>
        <v>XNYS</v>
      </c>
      <c r="E468" s="1" t="str" cm="1">
        <f t="array" ref="E468">_FV(A468,"Industry")</f>
        <v>Professional &amp; Commercial Services</v>
      </c>
      <c r="F468" s="1" t="str" cm="1">
        <f t="array" ref="F468">_FV(A468,"Headquarters")</f>
        <v>100 Stamford Pl Fl 7, STAMFORD, CT, 06902-6740 US</v>
      </c>
      <c r="G468" s="6" cm="1">
        <f t="array" ref="G468">_FV(A468,"Price")</f>
        <v>341.46</v>
      </c>
      <c r="H468" s="6" cm="1">
        <f t="array" ref="H468">_FV(A468,"Price (Extended hours)",TRUE)</f>
        <v>341.43</v>
      </c>
      <c r="I468" s="6" cm="1">
        <f t="array" ref="I468">_FV(A468,"Change")</f>
        <v>-4.74</v>
      </c>
      <c r="J468" s="15" cm="1">
        <f t="array" ref="J468">_FV(A468,"Change (%)",TRUE)</f>
        <v>-1.3691999999999999E-2</v>
      </c>
      <c r="K468" s="6" cm="1">
        <f t="array" ref="K468">_FV(A468,"Change (Extended hours)",TRUE)</f>
        <v>-0.03</v>
      </c>
      <c r="L468" s="5" cm="1">
        <f t="array" ref="L468">_FV(A468,"Change % (Extended hours)",TRUE)</f>
        <v>-8.7860000000000002E-5</v>
      </c>
      <c r="M468" s="6" cm="1">
        <f t="array" ref="M468">_FV(A468,"Open")</f>
        <v>343.5</v>
      </c>
      <c r="N468" s="6" cm="1">
        <f t="array" ref="N468">_FV(A468,"Previous close",TRUE)</f>
        <v>346.2</v>
      </c>
      <c r="O468" s="6" cm="1">
        <f t="array" ref="O468">_FV(A468,"Low")</f>
        <v>337.98</v>
      </c>
      <c r="P468" s="6">
        <f t="shared" si="14"/>
        <v>343.55500000000001</v>
      </c>
      <c r="Q468" s="6" cm="1">
        <f t="array" ref="Q468">_FV(A468,"High")</f>
        <v>349.13</v>
      </c>
      <c r="R468" s="6" cm="1">
        <f t="array" ref="R468">_FV(A468,"52 week low",TRUE)</f>
        <v>159.01</v>
      </c>
      <c r="S468" s="6">
        <f t="shared" si="15"/>
        <v>261.65494999999999</v>
      </c>
      <c r="T468" s="6" cm="1">
        <f t="array" ref="T468">_FV(A468,"52 week high",TRUE)</f>
        <v>364.29989999999998</v>
      </c>
      <c r="U468" s="1" cm="1">
        <f t="array" ref="U468">_FV(A468,"P/E",TRUE)</f>
        <v>25.1265</v>
      </c>
      <c r="V468" s="7" cm="1">
        <f t="array" ref="V468">_FV(A468,"Beta")</f>
        <v>2.0234000000000001</v>
      </c>
      <c r="W468" s="6" cm="1">
        <f t="array" ref="W468">_FV(A468,"Market cap",TRUE)</f>
        <v>24718340000</v>
      </c>
      <c r="X468" s="22" cm="1">
        <f t="array" ref="X468">_FV(A468,"Volume")</f>
        <v>920031</v>
      </c>
      <c r="Y468" s="22" cm="1">
        <f t="array" ref="Y468">_FV(A468,"Volume average",TRUE)</f>
        <v>488308</v>
      </c>
      <c r="Z468" s="22" cm="1">
        <f t="array" ref="Z468">_FV(A468,"Shares outstanding",TRUE)</f>
        <v>72390140</v>
      </c>
    </row>
    <row r="469" spans="1:26" x14ac:dyDescent="0.25">
      <c r="A469" s="3" t="e" vm="484">
        <v>#VALUE!</v>
      </c>
      <c r="B469" t="str" cm="1">
        <f t="array" ref="B469">_FV(A469,"Official name",TRUE)</f>
        <v>RAYTHEON TECHNOLOGIES CORPORATION</v>
      </c>
      <c r="C469" t="str" cm="1">
        <f t="array" ref="C469">"$"&amp;_FV(A469,"Ticker symbol",TRUE)</f>
        <v>$UTX</v>
      </c>
      <c r="D469" s="1" t="str" cm="1">
        <f t="array" ref="D469">_FV(A469,"Exchange abbreviation",TRUE)</f>
        <v>XSWX</v>
      </c>
      <c r="E469" s="1" t="str" cm="1">
        <f t="array" ref="E469">_FV(A469,"Industry")</f>
        <v>Aerospace &amp; Defense</v>
      </c>
      <c r="F469" s="1" t="str" cm="1">
        <f t="array" ref="F469">_FV(A469,"Headquarters")</f>
        <v>870 WINTER STREET, WALTHAM, MA, 02451 US</v>
      </c>
      <c r="G469" s="6" cm="1">
        <f t="array" ref="G469">_FV(A469,"Price")</f>
        <v>125.59</v>
      </c>
      <c r="H469" s="6" t="e" cm="1" vm="19">
        <f t="array" ref="H469">_FV(A469,"Price (Extended hours)",TRUE)</f>
        <v>#VALUE!</v>
      </c>
      <c r="I469" s="6" cm="1">
        <f t="array" ref="I469">_FV(A469,"Change")</f>
        <v>0.59</v>
      </c>
      <c r="J469" s="15" cm="1">
        <f t="array" ref="J469">_FV(A469,"Change (%)",TRUE)</f>
        <v>4.7199999999999994E-3</v>
      </c>
      <c r="K469" s="6" t="e" cm="1" vm="20">
        <f t="array" ref="K469">_FV(A469,"Change (Extended hours)",TRUE)</f>
        <v>#VALUE!</v>
      </c>
      <c r="L469" s="5" t="e" cm="1" vm="21">
        <f t="array" ref="L469">_FV(A469,"Change % (Extended hours)",TRUE)</f>
        <v>#VALUE!</v>
      </c>
      <c r="M469" s="6" cm="1">
        <f t="array" ref="M469">_FV(A469,"Open")</f>
        <v>125.59</v>
      </c>
      <c r="N469" s="6" cm="1">
        <f t="array" ref="N469">_FV(A469,"Previous close",TRUE)</f>
        <v>125</v>
      </c>
      <c r="O469" s="6" cm="1">
        <f t="array" ref="O469">_FV(A469,"Low")</f>
        <v>125.59</v>
      </c>
      <c r="P469" s="6">
        <f t="shared" si="14"/>
        <v>125.59</v>
      </c>
      <c r="Q469" s="6" cm="1">
        <f t="array" ref="Q469">_FV(A469,"High")</f>
        <v>125.59</v>
      </c>
      <c r="R469" s="6" cm="1">
        <f t="array" ref="R469">_FV(A469,"52 week low",TRUE)</f>
        <v>74.075000000000003</v>
      </c>
      <c r="S469" s="6">
        <f t="shared" si="15"/>
        <v>99.83250000000001</v>
      </c>
      <c r="T469" s="6" cm="1">
        <f t="array" ref="T469">_FV(A469,"52 week high",TRUE)</f>
        <v>125.59</v>
      </c>
      <c r="U469" s="1" cm="1">
        <f t="array" ref="U469">_FV(A469,"P/E",TRUE)</f>
        <v>97.3566</v>
      </c>
      <c r="V469" s="7" cm="1">
        <f t="array" ref="V469">_FV(A469,"Beta")</f>
        <v>1.5381</v>
      </c>
      <c r="W469" s="6" cm="1">
        <f t="array" ref="W469">_FV(A469,"Market cap",TRUE)</f>
        <v>117159000000</v>
      </c>
      <c r="X469" s="22" cm="1">
        <f t="array" ref="X469">_FV(A469,"Volume")</f>
        <v>74</v>
      </c>
      <c r="Y469" s="22" t="e" cm="1" vm="23">
        <f t="array" ref="Y469">_FV(A469,"Volume average",TRUE)</f>
        <v>#VALUE!</v>
      </c>
      <c r="Z469" s="22" cm="1">
        <f t="array" ref="Z469">_FV(A469,"Shares outstanding",TRUE)</f>
        <v>1507878000</v>
      </c>
    </row>
    <row r="470" spans="1:26" x14ac:dyDescent="0.25">
      <c r="A470" s="3" t="e" vm="485">
        <v>#VALUE!</v>
      </c>
      <c r="B470" t="str" cm="1">
        <f t="array" ref="B470">_FV(A470,"Official name",TRUE)</f>
        <v>UNIVERSAL HEALTH SERVICES, INC.</v>
      </c>
      <c r="C470" t="str" cm="1">
        <f t="array" ref="C470">"$"&amp;_FV(A470,"Ticker symbol",TRUE)</f>
        <v>$UHS</v>
      </c>
      <c r="D470" s="1" t="str" cm="1">
        <f t="array" ref="D470">_FV(A470,"Exchange abbreviation",TRUE)</f>
        <v>XNYS</v>
      </c>
      <c r="E470" s="1" t="str" cm="1">
        <f t="array" ref="E470">_FV(A470,"Industry")</f>
        <v>Healthcare Providers &amp; Services</v>
      </c>
      <c r="F470" s="1" t="str" cm="1">
        <f t="array" ref="F470">_FV(A470,"Headquarters")</f>
        <v>367 S GULPH RD, KING OF PRUSSIA, PA, 19406-3121 US</v>
      </c>
      <c r="G470" s="6" cm="1">
        <f t="array" ref="G470">_FV(A470,"Price")</f>
        <v>145.91999999999999</v>
      </c>
      <c r="H470" s="6" cm="1">
        <f t="array" ref="H470">_FV(A470,"Price (Extended hours)",TRUE)</f>
        <v>145.91749999999999</v>
      </c>
      <c r="I470" s="6" cm="1">
        <f t="array" ref="I470">_FV(A470,"Change")</f>
        <v>-0.97</v>
      </c>
      <c r="J470" s="15" cm="1">
        <f t="array" ref="J470">_FV(A470,"Change (%)",TRUE)</f>
        <v>-6.6039999999999996E-3</v>
      </c>
      <c r="K470" s="6" cm="1">
        <f t="array" ref="K470">_FV(A470,"Change (Extended hours)",TRUE)</f>
        <v>-2.5000000000000001E-3</v>
      </c>
      <c r="L470" s="5" cm="1">
        <f t="array" ref="L470">_FV(A470,"Change % (Extended hours)",TRUE)</f>
        <v>-1.713E-5</v>
      </c>
      <c r="M470" s="6" cm="1">
        <f t="array" ref="M470">_FV(A470,"Open")</f>
        <v>146.19</v>
      </c>
      <c r="N470" s="6" cm="1">
        <f t="array" ref="N470">_FV(A470,"Previous close",TRUE)</f>
        <v>146.88999999999999</v>
      </c>
      <c r="O470" s="6" cm="1">
        <f t="array" ref="O470">_FV(A470,"Low")</f>
        <v>144.51</v>
      </c>
      <c r="P470" s="6">
        <f t="shared" si="14"/>
        <v>145.86500000000001</v>
      </c>
      <c r="Q470" s="6" cm="1">
        <f t="array" ref="Q470">_FV(A470,"High")</f>
        <v>147.22</v>
      </c>
      <c r="R470" s="6" cm="1">
        <f t="array" ref="R470">_FV(A470,"52 week low",TRUE)</f>
        <v>99.47</v>
      </c>
      <c r="S470" s="6">
        <f t="shared" si="15"/>
        <v>132.23500000000001</v>
      </c>
      <c r="T470" s="6" cm="1">
        <f t="array" ref="T470">_FV(A470,"52 week high",TRUE)</f>
        <v>165</v>
      </c>
      <c r="U470" s="1" cm="1">
        <f t="array" ref="U470">_FV(A470,"P/E",TRUE)</f>
        <v>11.625999999999999</v>
      </c>
      <c r="V470" s="7" cm="1">
        <f t="array" ref="V470">_FV(A470,"Beta")</f>
        <v>1.2163999999999999</v>
      </c>
      <c r="W470" s="6" cm="1">
        <f t="array" ref="W470">_FV(A470,"Market cap",TRUE)</f>
        <v>12129730000</v>
      </c>
      <c r="X470" s="22" cm="1">
        <f t="array" ref="X470">_FV(A470,"Volume")</f>
        <v>1282020</v>
      </c>
      <c r="Y470" s="22" cm="1">
        <f t="array" ref="Y470">_FV(A470,"Volume average",TRUE)</f>
        <v>535907</v>
      </c>
      <c r="Z470" s="22" cm="1">
        <f t="array" ref="Z470">_FV(A470,"Shares outstanding",TRUE)</f>
        <v>83131030</v>
      </c>
    </row>
    <row r="471" spans="1:26" x14ac:dyDescent="0.25">
      <c r="A471" s="3" t="e" vm="486">
        <v>#VALUE!</v>
      </c>
      <c r="B471" t="str" cm="1">
        <f t="array" ref="B471">_FV(A471,"Official name",TRUE)</f>
        <v>UNUM GROUP</v>
      </c>
      <c r="C471" t="str" cm="1">
        <f t="array" ref="C471">"$"&amp;_FV(A471,"Ticker symbol",TRUE)</f>
        <v>$UNM</v>
      </c>
      <c r="D471" s="1" t="str" cm="1">
        <f t="array" ref="D471">_FV(A471,"Exchange abbreviation",TRUE)</f>
        <v>XNYS</v>
      </c>
      <c r="E471" s="1" t="str" cm="1">
        <f t="array" ref="E471">_FV(A471,"Industry")</f>
        <v>Insurance</v>
      </c>
      <c r="F471" s="1" t="str" cm="1">
        <f t="array" ref="F471">_FV(A471,"Headquarters")</f>
        <v>1 Fountain Sq, CHATTANOOGA, TN, 37402-1307 US</v>
      </c>
      <c r="G471" s="6" cm="1">
        <f t="array" ref="G471">_FV(A471,"Price")</f>
        <v>24.27</v>
      </c>
      <c r="H471" s="6" cm="1">
        <f t="array" ref="H471">_FV(A471,"Price (Extended hours)",TRUE)</f>
        <v>24.52</v>
      </c>
      <c r="I471" s="6" cm="1">
        <f t="array" ref="I471">_FV(A471,"Change")</f>
        <v>-1.56</v>
      </c>
      <c r="J471" s="15" cm="1">
        <f t="array" ref="J471">_FV(A471,"Change (%)",TRUE)</f>
        <v>-6.0395000000000004E-2</v>
      </c>
      <c r="K471" s="6" cm="1">
        <f t="array" ref="K471">_FV(A471,"Change (Extended hours)",TRUE)</f>
        <v>0.25</v>
      </c>
      <c r="L471" s="5" cm="1">
        <f t="array" ref="L471">_FV(A471,"Change % (Extended hours)",TRUE)</f>
        <v>1.0300999999999999E-2</v>
      </c>
      <c r="M471" s="6" cm="1">
        <f t="array" ref="M471">_FV(A471,"Open")</f>
        <v>25.89</v>
      </c>
      <c r="N471" s="6" cm="1">
        <f t="array" ref="N471">_FV(A471,"Previous close",TRUE)</f>
        <v>25.83</v>
      </c>
      <c r="O471" s="6" cm="1">
        <f t="array" ref="O471">_FV(A471,"Low")</f>
        <v>24.07</v>
      </c>
      <c r="P471" s="6">
        <f t="shared" si="14"/>
        <v>25.22</v>
      </c>
      <c r="Q471" s="6" cm="1">
        <f t="array" ref="Q471">_FV(A471,"High")</f>
        <v>26.37</v>
      </c>
      <c r="R471" s="6" cm="1">
        <f t="array" ref="R471">_FV(A471,"52 week low",TRUE)</f>
        <v>15.79</v>
      </c>
      <c r="S471" s="6">
        <f t="shared" si="15"/>
        <v>23.884999999999998</v>
      </c>
      <c r="T471" s="6" cm="1">
        <f t="array" ref="T471">_FV(A471,"52 week high",TRUE)</f>
        <v>31.98</v>
      </c>
      <c r="U471" s="1" cm="1">
        <f t="array" ref="U471">_FV(A471,"P/E",TRUE)</f>
        <v>7.5193000000000003</v>
      </c>
      <c r="V471" s="7" cm="1">
        <f t="array" ref="V471">_FV(A471,"Beta")</f>
        <v>1.7178</v>
      </c>
      <c r="W471" s="6" cm="1">
        <f t="array" ref="W471">_FV(A471,"Market cap",TRUE)</f>
        <v>4960634000</v>
      </c>
      <c r="X471" s="22" cm="1">
        <f t="array" ref="X471">_FV(A471,"Volume")</f>
        <v>48606502</v>
      </c>
      <c r="Y471" s="22" cm="1">
        <f t="array" ref="Y471">_FV(A471,"Volume average",TRUE)</f>
        <v>1738343</v>
      </c>
      <c r="Z471" s="22" cm="1">
        <f t="array" ref="Z471">_FV(A471,"Shares outstanding",TRUE)</f>
        <v>204393600</v>
      </c>
    </row>
    <row r="472" spans="1:26" x14ac:dyDescent="0.25">
      <c r="A472" s="3" t="e" vm="324">
        <v>#VALUE!</v>
      </c>
      <c r="B472" t="str" cm="1">
        <f t="array" ref="B472">_FV(A472,"Official name",TRUE)</f>
        <v>M&amp;T BANK CORPORATION</v>
      </c>
      <c r="C472" t="str" cm="1">
        <f t="array" ref="C472">"$"&amp;_FV(A472,"Ticker symbol",TRUE)</f>
        <v>$MTB</v>
      </c>
      <c r="D472" s="1" t="str" cm="1">
        <f t="array" ref="D472">_FV(A472,"Exchange abbreviation",TRUE)</f>
        <v>XNYS</v>
      </c>
      <c r="E472" s="1" t="str" cm="1">
        <f t="array" ref="E472">_FV(A472,"Industry")</f>
        <v>Banking Services</v>
      </c>
      <c r="F472" s="1" t="str" cm="1">
        <f t="array" ref="F472">_FV(A472,"Headquarters")</f>
        <v>1 M And T Plz Fl 5, BUFFALO, NY, 14203-2309 US</v>
      </c>
      <c r="G472" s="6" cm="1">
        <f t="array" ref="G472">_FV(A472,"Price")</f>
        <v>137.55000000000001</v>
      </c>
      <c r="H472" s="6" cm="1">
        <f t="array" ref="H472">_FV(A472,"Price (Extended hours)",TRUE)</f>
        <v>137.81</v>
      </c>
      <c r="I472" s="6" cm="1">
        <f t="array" ref="I472">_FV(A472,"Change")</f>
        <v>0.04</v>
      </c>
      <c r="J472" s="15" cm="1">
        <f t="array" ref="J472">_FV(A472,"Change (%)",TRUE)</f>
        <v>2.9090000000000002E-4</v>
      </c>
      <c r="K472" s="6" cm="1">
        <f t="array" ref="K472">_FV(A472,"Change (Extended hours)",TRUE)</f>
        <v>0.26</v>
      </c>
      <c r="L472" s="5" cm="1">
        <f t="array" ref="L472">_FV(A472,"Change % (Extended hours)",TRUE)</f>
        <v>1.89E-3</v>
      </c>
      <c r="M472" s="6" cm="1">
        <f t="array" ref="M472">_FV(A472,"Open")</f>
        <v>137.01</v>
      </c>
      <c r="N472" s="6" cm="1">
        <f t="array" ref="N472">_FV(A472,"Previous close",TRUE)</f>
        <v>137.51</v>
      </c>
      <c r="O472" s="6" cm="1">
        <f t="array" ref="O472">_FV(A472,"Low")</f>
        <v>137.01</v>
      </c>
      <c r="P472" s="6">
        <f t="shared" si="14"/>
        <v>137.97499999999999</v>
      </c>
      <c r="Q472" s="6" cm="1">
        <f t="array" ref="Q472">_FV(A472,"High")</f>
        <v>138.94</v>
      </c>
      <c r="R472" s="6" cm="1">
        <f t="array" ref="R472">_FV(A472,"52 week low",TRUE)</f>
        <v>88.48</v>
      </c>
      <c r="S472" s="6">
        <f t="shared" si="15"/>
        <v>128.375</v>
      </c>
      <c r="T472" s="6" cm="1">
        <f t="array" ref="T472">_FV(A472,"52 week high",TRUE)</f>
        <v>168.27</v>
      </c>
      <c r="U472" s="1" cm="1">
        <f t="array" ref="U472">_FV(A472,"P/E",TRUE)</f>
        <v>10.5708</v>
      </c>
      <c r="V472" s="7" cm="1">
        <f t="array" ref="V472">_FV(A472,"Beta")</f>
        <v>1.1928000000000001</v>
      </c>
      <c r="W472" s="6" cm="1">
        <f t="array" ref="W472">_FV(A472,"Market cap",TRUE)</f>
        <v>17699630000</v>
      </c>
      <c r="X472" s="22" cm="1">
        <f t="array" ref="X472">_FV(A472,"Volume")</f>
        <v>1693972</v>
      </c>
      <c r="Y472" s="22" cm="1">
        <f t="array" ref="Y472">_FV(A472,"Volume average",TRUE)</f>
        <v>819251</v>
      </c>
      <c r="Z472" s="22" cm="1">
        <f t="array" ref="Z472">_FV(A472,"Shares outstanding",TRUE)</f>
        <v>128677800</v>
      </c>
    </row>
    <row r="473" spans="1:26" x14ac:dyDescent="0.25">
      <c r="A473" s="3" t="e" vm="325">
        <v>#VALUE!</v>
      </c>
      <c r="B473" t="str" cm="1">
        <f t="array" ref="B473">_FV(A473,"Official name",TRUE)</f>
        <v>MACY'S, INC.</v>
      </c>
      <c r="C473" t="str" cm="1">
        <f t="array" ref="C473">"$"&amp;_FV(A473,"Ticker symbol",TRUE)</f>
        <v>$M</v>
      </c>
      <c r="D473" s="1" t="str" cm="1">
        <f t="array" ref="D473">_FV(A473,"Exchange abbreviation",TRUE)</f>
        <v>XNYS</v>
      </c>
      <c r="E473" s="1" t="str" cm="1">
        <f t="array" ref="E473">_FV(A473,"Industry")</f>
        <v>Diversified Retail</v>
      </c>
      <c r="F473" s="1" t="str" cm="1">
        <f t="array" ref="F473">_FV(A473,"Headquarters")</f>
        <v>151 WEST 34TH STREET, NEW YORK, NY, 10001 US</v>
      </c>
      <c r="G473" s="6" cm="1">
        <f t="array" ref="G473">_FV(A473,"Price")</f>
        <v>21.93</v>
      </c>
      <c r="H473" s="6" cm="1">
        <f t="array" ref="H473">_FV(A473,"Price (Extended hours)",TRUE)</f>
        <v>21.86</v>
      </c>
      <c r="I473" s="6" cm="1">
        <f t="array" ref="I473">_FV(A473,"Change")</f>
        <v>-0.19</v>
      </c>
      <c r="J473" s="15" cm="1">
        <f t="array" ref="J473">_FV(A473,"Change (%)",TRUE)</f>
        <v>-8.5900000000000004E-3</v>
      </c>
      <c r="K473" s="6" cm="1">
        <f t="array" ref="K473">_FV(A473,"Change (Extended hours)",TRUE)</f>
        <v>-7.0000000000000007E-2</v>
      </c>
      <c r="L473" s="5" cm="1">
        <f t="array" ref="L473">_FV(A473,"Change % (Extended hours)",TRUE)</f>
        <v>-3.192E-3</v>
      </c>
      <c r="M473" s="6" cm="1">
        <f t="array" ref="M473">_FV(A473,"Open")</f>
        <v>22</v>
      </c>
      <c r="N473" s="6" cm="1">
        <f t="array" ref="N473">_FV(A473,"Previous close",TRUE)</f>
        <v>22.12</v>
      </c>
      <c r="O473" s="6" cm="1">
        <f t="array" ref="O473">_FV(A473,"Low")</f>
        <v>21.664999999999999</v>
      </c>
      <c r="P473" s="6">
        <f t="shared" si="14"/>
        <v>21.990000000000002</v>
      </c>
      <c r="Q473" s="6" cm="1">
        <f t="array" ref="Q473">_FV(A473,"High")</f>
        <v>22.315000000000001</v>
      </c>
      <c r="R473" s="6" cm="1">
        <f t="array" ref="R473">_FV(A473,"52 week low",TRUE)</f>
        <v>5.57</v>
      </c>
      <c r="S473" s="6">
        <f t="shared" si="15"/>
        <v>14.665000000000001</v>
      </c>
      <c r="T473" s="6" cm="1">
        <f t="array" ref="T473">_FV(A473,"52 week high",TRUE)</f>
        <v>23.76</v>
      </c>
      <c r="U473" s="1" cm="1">
        <f t="array" ref="U473">_FV(A473,"P/E",TRUE)</f>
        <v>13.591100000000001</v>
      </c>
      <c r="V473" s="7" cm="1">
        <f t="array" ref="V473">_FV(A473,"Beta")</f>
        <v>2.1558999999999999</v>
      </c>
      <c r="W473" s="6" cm="1">
        <f t="array" ref="W473">_FV(A473,"Market cap",TRUE)</f>
        <v>6791827000</v>
      </c>
      <c r="X473" s="22" cm="1">
        <f t="array" ref="X473">_FV(A473,"Volume")</f>
        <v>15888765</v>
      </c>
      <c r="Y473" s="22" cm="1">
        <f t="array" ref="Y473">_FV(A473,"Volume average",TRUE)</f>
        <v>22279402</v>
      </c>
      <c r="Z473" s="22" cm="1">
        <f t="array" ref="Z473">_FV(A473,"Shares outstanding",TRUE)</f>
        <v>309704800</v>
      </c>
    </row>
    <row r="474" spans="1:26" x14ac:dyDescent="0.25">
      <c r="A474" s="3" t="e" vm="326">
        <v>#VALUE!</v>
      </c>
      <c r="B474" t="str" cm="1">
        <f t="array" ref="B474">_FV(A474,"Official name",TRUE)</f>
        <v>MARATHON OIL CORPORATION</v>
      </c>
      <c r="C474" t="str" cm="1">
        <f t="array" ref="C474">"$"&amp;_FV(A474,"Ticker symbol",TRUE)</f>
        <v>$MRO</v>
      </c>
      <c r="D474" s="1" t="str" cm="1">
        <f t="array" ref="D474">_FV(A474,"Exchange abbreviation",TRUE)</f>
        <v>XNYS</v>
      </c>
      <c r="E474" s="1" t="str" cm="1">
        <f t="array" ref="E474">_FV(A474,"Industry")</f>
        <v>Oil &amp; Gas</v>
      </c>
      <c r="F474" s="1" t="str" cm="1">
        <f t="array" ref="F474">_FV(A474,"Headquarters")</f>
        <v>PO Box 3128, HOUSTON, TX, 77253-3128 US</v>
      </c>
      <c r="G474" s="6" cm="1">
        <f t="array" ref="G474">_FV(A474,"Price")</f>
        <v>12</v>
      </c>
      <c r="H474" s="6" cm="1">
        <f t="array" ref="H474">_FV(A474,"Price (Extended hours)",TRUE)</f>
        <v>11.97</v>
      </c>
      <c r="I474" s="6" cm="1">
        <f t="array" ref="I474">_FV(A474,"Change")</f>
        <v>-0.32</v>
      </c>
      <c r="J474" s="15" cm="1">
        <f t="array" ref="J474">_FV(A474,"Change (%)",TRUE)</f>
        <v>-2.5974000000000001E-2</v>
      </c>
      <c r="K474" s="6" cm="1">
        <f t="array" ref="K474">_FV(A474,"Change (Extended hours)",TRUE)</f>
        <v>-0.03</v>
      </c>
      <c r="L474" s="5" cm="1">
        <f t="array" ref="L474">_FV(A474,"Change % (Extended hours)",TRUE)</f>
        <v>-2.5000000000000001E-3</v>
      </c>
      <c r="M474" s="6" cm="1">
        <f t="array" ref="M474">_FV(A474,"Open")</f>
        <v>12.31</v>
      </c>
      <c r="N474" s="6" cm="1">
        <f t="array" ref="N474">_FV(A474,"Previous close",TRUE)</f>
        <v>12.32</v>
      </c>
      <c r="O474" s="6" cm="1">
        <f t="array" ref="O474">_FV(A474,"Low")</f>
        <v>11.98</v>
      </c>
      <c r="P474" s="6">
        <f t="shared" si="14"/>
        <v>12.235050000000001</v>
      </c>
      <c r="Q474" s="6" cm="1">
        <f t="array" ref="Q474">_FV(A474,"High")</f>
        <v>12.4901</v>
      </c>
      <c r="R474" s="6" cm="1">
        <f t="array" ref="R474">_FV(A474,"52 week low",TRUE)</f>
        <v>3.73</v>
      </c>
      <c r="S474" s="6">
        <f t="shared" si="15"/>
        <v>9.0299999999999994</v>
      </c>
      <c r="T474" s="6" cm="1">
        <f t="array" ref="T474">_FV(A474,"52 week high",TRUE)</f>
        <v>14.33</v>
      </c>
      <c r="U474" s="1" cm="1">
        <f t="array" ref="U474">_FV(A474,"P/E",TRUE)</f>
        <v>0</v>
      </c>
      <c r="V474" s="7" cm="1">
        <f t="array" ref="V474">_FV(A474,"Beta")</f>
        <v>3.2721</v>
      </c>
      <c r="W474" s="6" cm="1">
        <f t="array" ref="W474">_FV(A474,"Market cap",TRUE)</f>
        <v>9460786000</v>
      </c>
      <c r="X474" s="22" cm="1">
        <f t="array" ref="X474">_FV(A474,"Volume")</f>
        <v>27428076</v>
      </c>
      <c r="Y474" s="22" cm="1">
        <f t="array" ref="Y474">_FV(A474,"Volume average",TRUE)</f>
        <v>14704334</v>
      </c>
      <c r="Z474" s="22" cm="1">
        <f t="array" ref="Z474">_FV(A474,"Shares outstanding",TRUE)</f>
        <v>788398900</v>
      </c>
    </row>
    <row r="475" spans="1:26" x14ac:dyDescent="0.25">
      <c r="A475" s="3" t="e" vm="327">
        <v>#VALUE!</v>
      </c>
      <c r="B475" t="str" cm="1">
        <f t="array" ref="B475">_FV(A475,"Official name",TRUE)</f>
        <v>MARATHON PETROLEUM CORPORATION</v>
      </c>
      <c r="C475" t="str" cm="1">
        <f t="array" ref="C475">"$"&amp;_FV(A475,"Ticker symbol",TRUE)</f>
        <v>$MPC</v>
      </c>
      <c r="D475" s="1" t="str" cm="1">
        <f t="array" ref="D475">_FV(A475,"Exchange abbreviation",TRUE)</f>
        <v>XNYS</v>
      </c>
      <c r="E475" s="1" t="str" cm="1">
        <f t="array" ref="E475">_FV(A475,"Industry")</f>
        <v>Oil &amp; Gas</v>
      </c>
      <c r="F475" s="1" t="str" cm="1">
        <f t="array" ref="F475">_FV(A475,"Headquarters")</f>
        <v>539 S Main St, FINDLAY, OH, 45840-3229 US</v>
      </c>
      <c r="G475" s="6" cm="1">
        <f t="array" ref="G475">_FV(A475,"Price")</f>
        <v>58.86</v>
      </c>
      <c r="H475" s="6" cm="1">
        <f t="array" ref="H475">_FV(A475,"Price (Extended hours)",TRUE)</f>
        <v>58.53</v>
      </c>
      <c r="I475" s="6" cm="1">
        <f t="array" ref="I475">_FV(A475,"Change")</f>
        <v>-0.24</v>
      </c>
      <c r="J475" s="15" cm="1">
        <f t="array" ref="J475">_FV(A475,"Change (%)",TRUE)</f>
        <v>-4.0610000000000004E-3</v>
      </c>
      <c r="K475" s="6" cm="1">
        <f t="array" ref="K475">_FV(A475,"Change (Extended hours)",TRUE)</f>
        <v>-0.33</v>
      </c>
      <c r="L475" s="5" cm="1">
        <f t="array" ref="L475">_FV(A475,"Change % (Extended hours)",TRUE)</f>
        <v>-5.607E-3</v>
      </c>
      <c r="M475" s="6" cm="1">
        <f t="array" ref="M475">_FV(A475,"Open")</f>
        <v>58.85</v>
      </c>
      <c r="N475" s="6" cm="1">
        <f t="array" ref="N475">_FV(A475,"Previous close",TRUE)</f>
        <v>59.1</v>
      </c>
      <c r="O475" s="6" cm="1">
        <f t="array" ref="O475">_FV(A475,"Low")</f>
        <v>58.47</v>
      </c>
      <c r="P475" s="6">
        <f t="shared" si="14"/>
        <v>59.004199999999997</v>
      </c>
      <c r="Q475" s="6" cm="1">
        <f t="array" ref="Q475">_FV(A475,"High")</f>
        <v>59.538400000000003</v>
      </c>
      <c r="R475" s="6" cm="1">
        <f t="array" ref="R475">_FV(A475,"52 week low",TRUE)</f>
        <v>26.56</v>
      </c>
      <c r="S475" s="6">
        <f t="shared" si="15"/>
        <v>45.7</v>
      </c>
      <c r="T475" s="6" cm="1">
        <f t="array" ref="T475">_FV(A475,"52 week high",TRUE)</f>
        <v>64.84</v>
      </c>
      <c r="U475" s="1" cm="1">
        <f t="array" ref="U475">_FV(A475,"P/E",TRUE)</f>
        <v>0</v>
      </c>
      <c r="V475" s="7" cm="1">
        <f t="array" ref="V475">_FV(A475,"Beta")</f>
        <v>2.1558000000000002</v>
      </c>
      <c r="W475" s="6" cm="1">
        <f t="array" ref="W475">_FV(A475,"Market cap",TRUE)</f>
        <v>37564580000</v>
      </c>
      <c r="X475" s="22" cm="1">
        <f t="array" ref="X475">_FV(A475,"Volume")</f>
        <v>7621077</v>
      </c>
      <c r="Y475" s="22" cm="1">
        <f t="array" ref="Y475">_FV(A475,"Volume average",TRUE)</f>
        <v>5549510</v>
      </c>
      <c r="Z475" s="22" cm="1">
        <f t="array" ref="Z475">_FV(A475,"Shares outstanding",TRUE)</f>
        <v>638202200</v>
      </c>
    </row>
    <row r="476" spans="1:26" x14ac:dyDescent="0.25">
      <c r="A476" s="3" t="e" vm="328">
        <v>#VALUE!</v>
      </c>
      <c r="B476" t="str" cm="1">
        <f t="array" ref="B476">_FV(A476,"Official name",TRUE)</f>
        <v>MARKETAXESS HOLDINGS INC.</v>
      </c>
      <c r="C476" t="str" cm="1">
        <f t="array" ref="C476">"$"&amp;_FV(A476,"Ticker symbol",TRUE)</f>
        <v>$MKTX</v>
      </c>
      <c r="D476" s="1" t="str" cm="1">
        <f t="array" ref="D476">_FV(A476,"Exchange abbreviation",TRUE)</f>
        <v>XNAS</v>
      </c>
      <c r="E476" s="1" t="str" cm="1">
        <f t="array" ref="E476">_FV(A476,"Industry")</f>
        <v>Investment Banking &amp; Investment Services</v>
      </c>
      <c r="F476" s="1" t="str" cm="1">
        <f t="array" ref="F476">_FV(A476,"Headquarters")</f>
        <v>55 Hudson Yards Fl 15, NEW YORK, NY, 10001-2163 US</v>
      </c>
      <c r="G476" s="6" cm="1">
        <f t="array" ref="G476">_FV(A476,"Price")</f>
        <v>426</v>
      </c>
      <c r="H476" s="6" cm="1">
        <f t="array" ref="H476">_FV(A476,"Price (Extended hours)",TRUE)</f>
        <v>424.24</v>
      </c>
      <c r="I476" s="6" cm="1">
        <f t="array" ref="I476">_FV(A476,"Change")</f>
        <v>-1.62</v>
      </c>
      <c r="J476" s="15" cm="1">
        <f t="array" ref="J476">_FV(A476,"Change (%)",TRUE)</f>
        <v>-3.7880000000000001E-3</v>
      </c>
      <c r="K476" s="6" cm="1">
        <f t="array" ref="K476">_FV(A476,"Change (Extended hours)",TRUE)</f>
        <v>-1.76</v>
      </c>
      <c r="L476" s="5" cm="1">
        <f t="array" ref="L476">_FV(A476,"Change % (Extended hours)",TRUE)</f>
        <v>-4.1310000000000001E-3</v>
      </c>
      <c r="M476" s="6" cm="1">
        <f t="array" ref="M476">_FV(A476,"Open")</f>
        <v>427.24</v>
      </c>
      <c r="N476" s="6" cm="1">
        <f t="array" ref="N476">_FV(A476,"Previous close",TRUE)</f>
        <v>427.62</v>
      </c>
      <c r="O476" s="6" cm="1">
        <f t="array" ref="O476">_FV(A476,"Low")</f>
        <v>423.21</v>
      </c>
      <c r="P476" s="6">
        <f t="shared" si="14"/>
        <v>426.54999999999995</v>
      </c>
      <c r="Q476" s="6" cm="1">
        <f t="array" ref="Q476">_FV(A476,"High")</f>
        <v>429.89</v>
      </c>
      <c r="R476" s="6" cm="1">
        <f t="array" ref="R476">_FV(A476,"52 week low",TRUE)</f>
        <v>420.79</v>
      </c>
      <c r="S476" s="6">
        <f t="shared" si="15"/>
        <v>513.62</v>
      </c>
      <c r="T476" s="6" cm="1">
        <f t="array" ref="T476">_FV(A476,"52 week high",TRUE)</f>
        <v>606.45000000000005</v>
      </c>
      <c r="U476" s="1" cm="1">
        <f t="array" ref="U476">_FV(A476,"P/E",TRUE)</f>
        <v>56.560299999999998</v>
      </c>
      <c r="V476" s="7" cm="1">
        <f t="array" ref="V476">_FV(A476,"Beta")</f>
        <v>0.37880000000000003</v>
      </c>
      <c r="W476" s="6" cm="1">
        <f t="array" ref="W476">_FV(A476,"Market cap",TRUE)</f>
        <v>16188160000</v>
      </c>
      <c r="X476" s="22" cm="1">
        <f t="array" ref="X476">_FV(A476,"Volume")</f>
        <v>316266</v>
      </c>
      <c r="Y476" s="22" cm="1">
        <f t="array" ref="Y476">_FV(A476,"Volume average",TRUE)</f>
        <v>167273</v>
      </c>
      <c r="Z476" s="22" cm="1">
        <f t="array" ref="Z476">_FV(A476,"Shares outstanding",TRUE)</f>
        <v>38000370</v>
      </c>
    </row>
    <row r="477" spans="1:26" x14ac:dyDescent="0.25">
      <c r="A477" s="3" t="e" vm="329">
        <v>#VALUE!</v>
      </c>
      <c r="B477" t="str" cm="1">
        <f t="array" ref="B477">_FV(A477,"Official name",TRUE)</f>
        <v>MARRIOTT INTERNATIONAL, INC.</v>
      </c>
      <c r="C477" t="str" cm="1">
        <f t="array" ref="C477">"$"&amp;_FV(A477,"Ticker symbol",TRUE)</f>
        <v>$MAR</v>
      </c>
      <c r="D477" s="1" t="str" cm="1">
        <f t="array" ref="D477">_FV(A477,"Exchange abbreviation",TRUE)</f>
        <v>XNAS</v>
      </c>
      <c r="E477" s="1" t="str" cm="1">
        <f t="array" ref="E477">_FV(A477,"Industry")</f>
        <v>Hotels &amp; Entertainment Services</v>
      </c>
      <c r="F477" s="1" t="str" cm="1">
        <f t="array" ref="F477">_FV(A477,"Headquarters")</f>
        <v>10400 Fernwood Rd, BETHESDA, MD, 20817-1102 US</v>
      </c>
      <c r="G477" s="6" cm="1">
        <f t="array" ref="G477">_FV(A477,"Price")</f>
        <v>143.9</v>
      </c>
      <c r="H477" s="6" cm="1">
        <f t="array" ref="H477">_FV(A477,"Price (Extended hours)",TRUE)</f>
        <v>143.22</v>
      </c>
      <c r="I477" s="6" cm="1">
        <f t="array" ref="I477">_FV(A477,"Change")</f>
        <v>-0.9</v>
      </c>
      <c r="J477" s="15" cm="1">
        <f t="array" ref="J477">_FV(A477,"Change (%)",TRUE)</f>
        <v>-6.2150000000000009E-3</v>
      </c>
      <c r="K477" s="6" cm="1">
        <f t="array" ref="K477">_FV(A477,"Change (Extended hours)",TRUE)</f>
        <v>-0.68</v>
      </c>
      <c r="L477" s="5" cm="1">
        <f t="array" ref="L477">_FV(A477,"Change % (Extended hours)",TRUE)</f>
        <v>-4.7260000000000002E-3</v>
      </c>
      <c r="M477" s="6" cm="1">
        <f t="array" ref="M477">_FV(A477,"Open")</f>
        <v>145.02000000000001</v>
      </c>
      <c r="N477" s="6" cm="1">
        <f t="array" ref="N477">_FV(A477,"Previous close",TRUE)</f>
        <v>144.80000000000001</v>
      </c>
      <c r="O477" s="6" cm="1">
        <f t="array" ref="O477">_FV(A477,"Low")</f>
        <v>143.66</v>
      </c>
      <c r="P477" s="6">
        <f t="shared" si="14"/>
        <v>144.64499999999998</v>
      </c>
      <c r="Q477" s="6" cm="1">
        <f t="array" ref="Q477">_FV(A477,"High")</f>
        <v>145.63</v>
      </c>
      <c r="R477" s="6" cm="1">
        <f t="array" ref="R477">_FV(A477,"52 week low",TRUE)</f>
        <v>88.92</v>
      </c>
      <c r="S477" s="6">
        <f t="shared" si="15"/>
        <v>124.44999999999999</v>
      </c>
      <c r="T477" s="6" cm="1">
        <f t="array" ref="T477">_FV(A477,"52 week high",TRUE)</f>
        <v>159.97999999999999</v>
      </c>
      <c r="U477" s="1" cm="1">
        <f t="array" ref="U477">_FV(A477,"P/E",TRUE)</f>
        <v>137.68049999999999</v>
      </c>
      <c r="V477" s="7" cm="1">
        <f t="array" ref="V477">_FV(A477,"Beta")</f>
        <v>1.8375999999999999</v>
      </c>
      <c r="W477" s="6" cm="1">
        <f t="array" ref="W477">_FV(A477,"Market cap",TRUE)</f>
        <v>46861950000</v>
      </c>
      <c r="X477" s="22" cm="1">
        <f t="array" ref="X477">_FV(A477,"Volume")</f>
        <v>2650198</v>
      </c>
      <c r="Y477" s="22" cm="1">
        <f t="array" ref="Y477">_FV(A477,"Volume average",TRUE)</f>
        <v>1828692</v>
      </c>
      <c r="Z477" s="22" cm="1">
        <f t="array" ref="Z477">_FV(A477,"Shares outstanding",TRUE)</f>
        <v>325656400</v>
      </c>
    </row>
    <row r="478" spans="1:26" x14ac:dyDescent="0.25">
      <c r="A478" s="3" t="e" vm="330">
        <v>#VALUE!</v>
      </c>
      <c r="B478" t="str" cm="1">
        <f t="array" ref="B478">_FV(A478,"Official name",TRUE)</f>
        <v>MARSH &amp; MCLENNAN COMPANIES, INC.</v>
      </c>
      <c r="C478" t="str" cm="1">
        <f t="array" ref="C478">"$"&amp;_FV(A478,"Ticker symbol",TRUE)</f>
        <v>$MMC</v>
      </c>
      <c r="D478" s="1" t="str" cm="1">
        <f t="array" ref="D478">_FV(A478,"Exchange abbreviation",TRUE)</f>
        <v>XNYS</v>
      </c>
      <c r="E478" s="1" t="str" cm="1">
        <f t="array" ref="E478">_FV(A478,"Industry")</f>
        <v>Insurance</v>
      </c>
      <c r="F478" s="1" t="str" cm="1">
        <f t="array" ref="F478">_FV(A478,"Headquarters")</f>
        <v>1166 Avenue of the Americas, NEW YORK, NY, 10036-2708 US</v>
      </c>
      <c r="G478" s="6" cm="1">
        <f t="array" ref="G478">_FV(A478,"Price")</f>
        <v>155.83000000000001</v>
      </c>
      <c r="H478" s="6" cm="1">
        <f t="array" ref="H478">_FV(A478,"Price (Extended hours)",TRUE)</f>
        <v>155.83000000000001</v>
      </c>
      <c r="I478" s="6" cm="1">
        <f t="array" ref="I478">_FV(A478,"Change")</f>
        <v>-2.39</v>
      </c>
      <c r="J478" s="15" cm="1">
        <f t="array" ref="J478">_FV(A478,"Change (%)",TRUE)</f>
        <v>-1.5106E-2</v>
      </c>
      <c r="K478" s="6" cm="1">
        <f t="array" ref="K478">_FV(A478,"Change (Extended hours)",TRUE)</f>
        <v>0</v>
      </c>
      <c r="L478" s="5" cm="1">
        <f t="array" ref="L478">_FV(A478,"Change % (Extended hours)",TRUE)</f>
        <v>0</v>
      </c>
      <c r="M478" s="6" cm="1">
        <f t="array" ref="M478">_FV(A478,"Open")</f>
        <v>157.46</v>
      </c>
      <c r="N478" s="6" cm="1">
        <f t="array" ref="N478">_FV(A478,"Previous close",TRUE)</f>
        <v>158.22</v>
      </c>
      <c r="O478" s="6" cm="1">
        <f t="array" ref="O478">_FV(A478,"Low")</f>
        <v>155.36000000000001</v>
      </c>
      <c r="P478" s="6">
        <f t="shared" si="14"/>
        <v>156.98500000000001</v>
      </c>
      <c r="Q478" s="6" cm="1">
        <f t="array" ref="Q478">_FV(A478,"High")</f>
        <v>158.61000000000001</v>
      </c>
      <c r="R478" s="6" cm="1">
        <f t="array" ref="R478">_FV(A478,"52 week low",TRUE)</f>
        <v>102.11</v>
      </c>
      <c r="S478" s="6">
        <f t="shared" si="15"/>
        <v>132.185</v>
      </c>
      <c r="T478" s="6" cm="1">
        <f t="array" ref="T478">_FV(A478,"52 week high",TRUE)</f>
        <v>162.26</v>
      </c>
      <c r="U478" s="1" cm="1">
        <f t="array" ref="U478">_FV(A478,"P/E",TRUE)</f>
        <v>32.593800000000002</v>
      </c>
      <c r="V478" s="7" cm="1">
        <f t="array" ref="V478">_FV(A478,"Beta")</f>
        <v>0.93379999999999996</v>
      </c>
      <c r="W478" s="6" cm="1">
        <f t="array" ref="W478">_FV(A478,"Market cap",TRUE)</f>
        <v>78947520000</v>
      </c>
      <c r="X478" s="22" cm="1">
        <f t="array" ref="X478">_FV(A478,"Volume")</f>
        <v>3864967</v>
      </c>
      <c r="Y478" s="22" cm="1">
        <f t="array" ref="Y478">_FV(A478,"Volume average",TRUE)</f>
        <v>1595365</v>
      </c>
      <c r="Z478" s="22" cm="1">
        <f t="array" ref="Z478">_FV(A478,"Shares outstanding",TRUE)</f>
        <v>506625900</v>
      </c>
    </row>
    <row r="479" spans="1:26" x14ac:dyDescent="0.25">
      <c r="A479" s="3" t="e" vm="331">
        <v>#VALUE!</v>
      </c>
      <c r="B479" t="str" cm="1">
        <f t="array" ref="B479">_FV(A479,"Official name",TRUE)</f>
        <v>MARTIN MARIETTA MATERIALS, INC.</v>
      </c>
      <c r="C479" t="str" cm="1">
        <f t="array" ref="C479">"$"&amp;_FV(A479,"Ticker symbol",TRUE)</f>
        <v>$MLM</v>
      </c>
      <c r="D479" s="1" t="str" cm="1">
        <f t="array" ref="D479">_FV(A479,"Exchange abbreviation",TRUE)</f>
        <v>XNYS</v>
      </c>
      <c r="E479" s="1" t="str" cm="1">
        <f t="array" ref="E479">_FV(A479,"Industry")</f>
        <v>Construction Materials</v>
      </c>
      <c r="F479" s="1" t="str" cm="1">
        <f t="array" ref="F479">_FV(A479,"Headquarters")</f>
        <v>2710 Wycliff Rd, RALEIGH, NC, 27607-3033 US</v>
      </c>
      <c r="G479" s="6" cm="1">
        <f t="array" ref="G479">_FV(A479,"Price")</f>
        <v>342.73</v>
      </c>
      <c r="H479" s="6" cm="1">
        <f t="array" ref="H479">_FV(A479,"Price (Extended hours)",TRUE)</f>
        <v>340.82</v>
      </c>
      <c r="I479" s="6" cm="1">
        <f t="array" ref="I479">_FV(A479,"Change")</f>
        <v>-11.36</v>
      </c>
      <c r="J479" s="15" cm="1">
        <f t="array" ref="J479">_FV(A479,"Change (%)",TRUE)</f>
        <v>-3.2081999999999999E-2</v>
      </c>
      <c r="K479" s="6" cm="1">
        <f t="array" ref="K479">_FV(A479,"Change (Extended hours)",TRUE)</f>
        <v>-1.91</v>
      </c>
      <c r="L479" s="5" cm="1">
        <f t="array" ref="L479">_FV(A479,"Change % (Extended hours)",TRUE)</f>
        <v>-5.5729999999999998E-3</v>
      </c>
      <c r="M479" s="6" cm="1">
        <f t="array" ref="M479">_FV(A479,"Open")</f>
        <v>352.39</v>
      </c>
      <c r="N479" s="6" cm="1">
        <f t="array" ref="N479">_FV(A479,"Previous close",TRUE)</f>
        <v>354.09</v>
      </c>
      <c r="O479" s="6" cm="1">
        <f t="array" ref="O479">_FV(A479,"Low")</f>
        <v>340.87</v>
      </c>
      <c r="P479" s="6">
        <f t="shared" si="14"/>
        <v>347.89499999999998</v>
      </c>
      <c r="Q479" s="6" cm="1">
        <f t="array" ref="Q479">_FV(A479,"High")</f>
        <v>354.92</v>
      </c>
      <c r="R479" s="6" cm="1">
        <f t="array" ref="R479">_FV(A479,"52 week low",TRUE)</f>
        <v>215.74</v>
      </c>
      <c r="S479" s="6">
        <f t="shared" si="15"/>
        <v>303.75</v>
      </c>
      <c r="T479" s="6" cm="1">
        <f t="array" ref="T479">_FV(A479,"52 week high",TRUE)</f>
        <v>391.76</v>
      </c>
      <c r="U479" s="1" cm="1">
        <f t="array" ref="U479">_FV(A479,"P/E",TRUE)</f>
        <v>28.794799999999999</v>
      </c>
      <c r="V479" s="7" cm="1">
        <f t="array" ref="V479">_FV(A479,"Beta")</f>
        <v>0.64990000000000003</v>
      </c>
      <c r="W479" s="6" cm="1">
        <f t="array" ref="W479">_FV(A479,"Market cap",TRUE)</f>
        <v>21378580000</v>
      </c>
      <c r="X479" s="22" cm="1">
        <f t="array" ref="X479">_FV(A479,"Volume")</f>
        <v>1000477</v>
      </c>
      <c r="Y479" s="22" cm="1">
        <f t="array" ref="Y479">_FV(A479,"Volume average",TRUE)</f>
        <v>236836</v>
      </c>
      <c r="Z479" s="22" cm="1">
        <f t="array" ref="Z479">_FV(A479,"Shares outstanding",TRUE)</f>
        <v>62377330</v>
      </c>
    </row>
    <row r="480" spans="1:26" x14ac:dyDescent="0.25">
      <c r="A480" s="3" t="e" vm="332">
        <v>#VALUE!</v>
      </c>
      <c r="B480" t="str" cm="1">
        <f t="array" ref="B480">_FV(A480,"Official name",TRUE)</f>
        <v>MASCO CORPORATION</v>
      </c>
      <c r="C480" t="str" cm="1">
        <f t="array" ref="C480">"$"&amp;_FV(A480,"Ticker symbol",TRUE)</f>
        <v>$MAS</v>
      </c>
      <c r="D480" s="1" t="str" cm="1">
        <f t="array" ref="D480">_FV(A480,"Exchange abbreviation",TRUE)</f>
        <v>XNYS</v>
      </c>
      <c r="E480" s="1" t="str" cm="1">
        <f t="array" ref="E480">_FV(A480,"Industry")</f>
        <v>Homebuilding &amp; Construction Supplies</v>
      </c>
      <c r="F480" s="1" t="str" cm="1">
        <f t="array" ref="F480">_FV(A480,"Headquarters")</f>
        <v>17450 College Pkwy, LIVONIA, MI, 48152 US</v>
      </c>
      <c r="G480" s="6" cm="1">
        <f t="array" ref="G480">_FV(A480,"Price")</f>
        <v>57.23</v>
      </c>
      <c r="H480" s="6" cm="1">
        <f t="array" ref="H480">_FV(A480,"Price (Extended hours)",TRUE)</f>
        <v>57.23</v>
      </c>
      <c r="I480" s="6" cm="1">
        <f t="array" ref="I480">_FV(A480,"Change")</f>
        <v>-0.91</v>
      </c>
      <c r="J480" s="15" cm="1">
        <f t="array" ref="J480">_FV(A480,"Change (%)",TRUE)</f>
        <v>-1.5651999999999999E-2</v>
      </c>
      <c r="K480" s="6" cm="1">
        <f t="array" ref="K480">_FV(A480,"Change (Extended hours)",TRUE)</f>
        <v>0</v>
      </c>
      <c r="L480" s="5" cm="1">
        <f t="array" ref="L480">_FV(A480,"Change % (Extended hours)",TRUE)</f>
        <v>0</v>
      </c>
      <c r="M480" s="6" cm="1">
        <f t="array" ref="M480">_FV(A480,"Open")</f>
        <v>57.58</v>
      </c>
      <c r="N480" s="6" cm="1">
        <f t="array" ref="N480">_FV(A480,"Previous close",TRUE)</f>
        <v>58.14</v>
      </c>
      <c r="O480" s="6" cm="1">
        <f t="array" ref="O480">_FV(A480,"Low")</f>
        <v>57.03</v>
      </c>
      <c r="P480" s="6">
        <f t="shared" si="14"/>
        <v>57.4589</v>
      </c>
      <c r="Q480" s="6" cm="1">
        <f t="array" ref="Q480">_FV(A480,"High")</f>
        <v>57.887799999999999</v>
      </c>
      <c r="R480" s="6" cm="1">
        <f t="array" ref="R480">_FV(A480,"52 week low",TRUE)</f>
        <v>51.53</v>
      </c>
      <c r="S480" s="6">
        <f t="shared" si="15"/>
        <v>60.035000000000004</v>
      </c>
      <c r="T480" s="6" cm="1">
        <f t="array" ref="T480">_FV(A480,"52 week high",TRUE)</f>
        <v>68.540000000000006</v>
      </c>
      <c r="U480" s="1" cm="1">
        <f t="array" ref="U480">_FV(A480,"P/E",TRUE)</f>
        <v>29.0046</v>
      </c>
      <c r="V480" s="7" cm="1">
        <f t="array" ref="V480">_FV(A480,"Beta")</f>
        <v>1.3085</v>
      </c>
      <c r="W480" s="6" cm="1">
        <f t="array" ref="W480">_FV(A480,"Market cap",TRUE)</f>
        <v>14145140000</v>
      </c>
      <c r="X480" s="22" cm="1">
        <f t="array" ref="X480">_FV(A480,"Volume")</f>
        <v>4128128</v>
      </c>
      <c r="Y480" s="22" cm="1">
        <f t="array" ref="Y480">_FV(A480,"Volume average",TRUE)</f>
        <v>1687062</v>
      </c>
      <c r="Z480" s="22" cm="1">
        <f t="array" ref="Z480">_FV(A480,"Shares outstanding",TRUE)</f>
        <v>247163000</v>
      </c>
    </row>
    <row r="481" spans="1:26" x14ac:dyDescent="0.25">
      <c r="A481" s="3" t="e" vm="333">
        <v>#VALUE!</v>
      </c>
      <c r="B481" t="str" cm="1">
        <f t="array" ref="B481">_FV(A481,"Official name",TRUE)</f>
        <v>MASTERCARD INCORPORATED.</v>
      </c>
      <c r="C481" t="str" cm="1">
        <f t="array" ref="C481">"$"&amp;_FV(A481,"Ticker symbol",TRUE)</f>
        <v>$MA</v>
      </c>
      <c r="D481" s="1" t="str" cm="1">
        <f t="array" ref="D481">_FV(A481,"Exchange abbreviation",TRUE)</f>
        <v>XNYS</v>
      </c>
      <c r="E481" s="1" t="str" cm="1">
        <f t="array" ref="E481">_FV(A481,"Industry")</f>
        <v>Software &amp; IT Services</v>
      </c>
      <c r="F481" s="1" t="str" cm="1">
        <f t="array" ref="F481">_FV(A481,"Headquarters")</f>
        <v>2000 Purchase St, PURCHASE, NY, 10577-2405 US</v>
      </c>
      <c r="G481" s="6" cm="1">
        <f t="array" ref="G481">_FV(A481,"Price")</f>
        <v>343.04</v>
      </c>
      <c r="H481" s="6" cm="1">
        <f t="array" ref="H481">_FV(A481,"Price (Extended hours)",TRUE)</f>
        <v>342.9</v>
      </c>
      <c r="I481" s="6" cm="1">
        <f t="array" ref="I481">_FV(A481,"Change")</f>
        <v>-3.27</v>
      </c>
      <c r="J481" s="15" cm="1">
        <f t="array" ref="J481">_FV(A481,"Change (%)",TRUE)</f>
        <v>-9.4420000000000007E-3</v>
      </c>
      <c r="K481" s="6" cm="1">
        <f t="array" ref="K481">_FV(A481,"Change (Extended hours)",TRUE)</f>
        <v>-0.14000000000000001</v>
      </c>
      <c r="L481" s="5" cm="1">
        <f t="array" ref="L481">_FV(A481,"Change % (Extended hours)",TRUE)</f>
        <v>-4.081E-4</v>
      </c>
      <c r="M481" s="6" cm="1">
        <f t="array" ref="M481">_FV(A481,"Open")</f>
        <v>344</v>
      </c>
      <c r="N481" s="6" cm="1">
        <f t="array" ref="N481">_FV(A481,"Previous close",TRUE)</f>
        <v>346.31</v>
      </c>
      <c r="O481" s="6" cm="1">
        <f t="array" ref="O481">_FV(A481,"Low")</f>
        <v>340.77</v>
      </c>
      <c r="P481" s="6">
        <f t="shared" si="14"/>
        <v>343.38495</v>
      </c>
      <c r="Q481" s="6" cm="1">
        <f t="array" ref="Q481">_FV(A481,"High")</f>
        <v>345.99990000000003</v>
      </c>
      <c r="R481" s="6" cm="1">
        <f t="array" ref="R481">_FV(A481,"52 week low",TRUE)</f>
        <v>281.2</v>
      </c>
      <c r="S481" s="6">
        <f t="shared" si="15"/>
        <v>341.35</v>
      </c>
      <c r="T481" s="6" cm="1">
        <f t="array" ref="T481">_FV(A481,"52 week high",TRUE)</f>
        <v>401.5</v>
      </c>
      <c r="U481" s="1" cm="1">
        <f t="array" ref="U481">_FV(A481,"P/E",TRUE)</f>
        <v>48.105699999999999</v>
      </c>
      <c r="V481" s="7" cm="1">
        <f t="array" ref="V481">_FV(A481,"Beta")</f>
        <v>1.1576</v>
      </c>
      <c r="W481" s="6" cm="1">
        <f t="array" ref="W481">_FV(A481,"Market cap",TRUE)</f>
        <v>338503300000</v>
      </c>
      <c r="X481" s="22" cm="1">
        <f t="array" ref="X481">_FV(A481,"Volume")</f>
        <v>5529836</v>
      </c>
      <c r="Y481" s="22" cm="1">
        <f t="array" ref="Y481">_FV(A481,"Volume average",TRUE)</f>
        <v>3881847</v>
      </c>
      <c r="Z481" s="22" cm="1">
        <f t="array" ref="Z481">_FV(A481,"Shares outstanding",TRUE)</f>
        <v>986775000</v>
      </c>
    </row>
    <row r="482" spans="1:26" x14ac:dyDescent="0.25">
      <c r="A482" s="3" t="e" vm="334">
        <v>#VALUE!</v>
      </c>
      <c r="B482" t="str" cm="1">
        <f t="array" ref="B482">_FV(A482,"Official name",TRUE)</f>
        <v>MCCORMICK &amp; COMPANY, INCORPORATED</v>
      </c>
      <c r="C482" t="str" cm="1">
        <f t="array" ref="C482">"$"&amp;_FV(A482,"Ticker symbol",TRUE)</f>
        <v>$MKC</v>
      </c>
      <c r="D482" s="1" t="str" cm="1">
        <f t="array" ref="D482">_FV(A482,"Exchange abbreviation",TRUE)</f>
        <v>XNYS</v>
      </c>
      <c r="E482" s="1" t="str" cm="1">
        <f t="array" ref="E482">_FV(A482,"Industry")</f>
        <v>Food &amp; Tobacco</v>
      </c>
      <c r="F482" s="1" t="str" cm="1">
        <f t="array" ref="F482">_FV(A482,"Headquarters")</f>
        <v>24 Schilling Road, HUNT VALLEY, MD, 21031 US</v>
      </c>
      <c r="G482" s="6" cm="1">
        <f t="array" ref="G482">_FV(A482,"Price")</f>
        <v>86.27</v>
      </c>
      <c r="H482" s="6" cm="1">
        <f t="array" ref="H482">_FV(A482,"Price (Extended hours)",TRUE)</f>
        <v>86.37</v>
      </c>
      <c r="I482" s="6" cm="1">
        <f t="array" ref="I482">_FV(A482,"Change")</f>
        <v>0.16</v>
      </c>
      <c r="J482" s="15" cm="1">
        <f t="array" ref="J482">_FV(A482,"Change (%)",TRUE)</f>
        <v>1.8579999999999998E-3</v>
      </c>
      <c r="K482" s="6" cm="1">
        <f t="array" ref="K482">_FV(A482,"Change (Extended hours)",TRUE)</f>
        <v>0.1</v>
      </c>
      <c r="L482" s="5" cm="1">
        <f t="array" ref="L482">_FV(A482,"Change % (Extended hours)",TRUE)</f>
        <v>1.1590000000000001E-3</v>
      </c>
      <c r="M482" s="6" cm="1">
        <f t="array" ref="M482">_FV(A482,"Open")</f>
        <v>86.18</v>
      </c>
      <c r="N482" s="6" cm="1">
        <f t="array" ref="N482">_FV(A482,"Previous close",TRUE)</f>
        <v>86.11</v>
      </c>
      <c r="O482" s="6" cm="1">
        <f t="array" ref="O482">_FV(A482,"Low")</f>
        <v>85.76</v>
      </c>
      <c r="P482" s="6">
        <f t="shared" si="14"/>
        <v>86.28</v>
      </c>
      <c r="Q482" s="6" cm="1">
        <f t="array" ref="Q482">_FV(A482,"High")</f>
        <v>86.8</v>
      </c>
      <c r="R482" s="6" cm="1">
        <f t="array" ref="R482">_FV(A482,"52 week low",TRUE)</f>
        <v>82.031800000000004</v>
      </c>
      <c r="S482" s="6">
        <f t="shared" si="15"/>
        <v>91.848399999999998</v>
      </c>
      <c r="T482" s="6" cm="1">
        <f t="array" ref="T482">_FV(A482,"52 week high",TRUE)</f>
        <v>101.66500000000001</v>
      </c>
      <c r="U482" s="1" cm="1">
        <f t="array" ref="U482">_FV(A482,"P/E",TRUE)</f>
        <v>30.9192</v>
      </c>
      <c r="V482" s="7" cm="1">
        <f t="array" ref="V482">_FV(A482,"Beta")</f>
        <v>0.46899999999999997</v>
      </c>
      <c r="W482" s="6" cm="1">
        <f t="array" ref="W482">_FV(A482,"Market cap",TRUE)</f>
        <v>23061550000</v>
      </c>
      <c r="X482" s="22" cm="1">
        <f t="array" ref="X482">_FV(A482,"Volume")</f>
        <v>2386808</v>
      </c>
      <c r="Y482" s="22" cm="1">
        <f t="array" ref="Y482">_FV(A482,"Volume average",TRUE)</f>
        <v>893241</v>
      </c>
      <c r="Z482" s="22" cm="1">
        <f t="array" ref="Z482">_FV(A482,"Shares outstanding",TRUE)</f>
        <v>267270200</v>
      </c>
    </row>
    <row r="483" spans="1:26" x14ac:dyDescent="0.25">
      <c r="A483" s="3" t="e" vm="335">
        <v>#VALUE!</v>
      </c>
      <c r="B483" t="str" cm="1">
        <f t="array" ref="B483">_FV(A483,"Official name",TRUE)</f>
        <v>MAXIM INTEGRATED PRODUCTS, INC.</v>
      </c>
      <c r="C483" t="str" cm="1">
        <f t="array" ref="C483">"$"&amp;_FV(A483,"Ticker symbol",TRUE)</f>
        <v>$0JZM</v>
      </c>
      <c r="D483" s="1" t="str" cm="1">
        <f t="array" ref="D483">_FV(A483,"Exchange abbreviation",TRUE)</f>
        <v>XLON</v>
      </c>
      <c r="E483" s="1" t="str" cm="1">
        <f t="array" ref="E483">_FV(A483,"Industry")</f>
        <v>Semiconductors &amp; Semiconductor Equipment</v>
      </c>
      <c r="F483" s="1" t="str" cm="1">
        <f t="array" ref="F483">_FV(A483,"Headquarters")</f>
        <v>160 RIO ROBLES, SAN JOSE, CA, 95134-1813 US</v>
      </c>
      <c r="G483" s="6" cm="1">
        <f t="array" ref="G483">_FV(A483,"Price")</f>
        <v>103.16800000000001</v>
      </c>
      <c r="H483" s="6" t="e" cm="1" vm="19">
        <f t="array" ref="H483">_FV(A483,"Price (Extended hours)",TRUE)</f>
        <v>#VALUE!</v>
      </c>
      <c r="I483" s="6" t="e" cm="1" vm="178">
        <f t="array" ref="I483">_FV(A483,"Change")</f>
        <v>#VALUE!</v>
      </c>
      <c r="J483" s="15" t="e" cm="1" vm="179">
        <f t="array" ref="J483">_FV(A483,"Change (%)",TRUE)</f>
        <v>#VALUE!</v>
      </c>
      <c r="K483" s="6" t="e" cm="1" vm="20">
        <f t="array" ref="K483">_FV(A483,"Change (Extended hours)",TRUE)</f>
        <v>#VALUE!</v>
      </c>
      <c r="L483" s="5" t="e" cm="1" vm="21">
        <f t="array" ref="L483">_FV(A483,"Change % (Extended hours)",TRUE)</f>
        <v>#VALUE!</v>
      </c>
      <c r="M483" s="6" t="e" cm="1" vm="180">
        <f t="array" ref="M483">_FV(A483,"Open")</f>
        <v>#VALUE!</v>
      </c>
      <c r="N483" s="6" t="e" cm="1" vm="181">
        <f t="array" ref="N483">_FV(A483,"Previous close",TRUE)</f>
        <v>#VALUE!</v>
      </c>
      <c r="O483" s="6" t="e" cm="1" vm="182">
        <f t="array" ref="O483">_FV(A483,"Low")</f>
        <v>#VALUE!</v>
      </c>
      <c r="P483" s="6" t="e" vm="28">
        <f t="shared" si="14"/>
        <v>#VALUE!</v>
      </c>
      <c r="Q483" s="6" t="e" cm="1" vm="183">
        <f t="array" ref="Q483">_FV(A483,"High")</f>
        <v>#VALUE!</v>
      </c>
      <c r="R483" s="6" cm="1">
        <f t="array" ref="R483">_FV(A483,"52 week low",TRUE)</f>
        <v>66.14</v>
      </c>
      <c r="S483" s="6">
        <f t="shared" si="15"/>
        <v>87.155000000000001</v>
      </c>
      <c r="T483" s="6" cm="1">
        <f t="array" ref="T483">_FV(A483,"52 week high",TRUE)</f>
        <v>108.17</v>
      </c>
      <c r="U483" s="1" cm="1">
        <f t="array" ref="U483">_FV(A483,"P/E",TRUE)</f>
        <v>0</v>
      </c>
      <c r="V483" s="7" cm="1">
        <f t="array" ref="V483">_FV(A483,"Beta")</f>
        <v>1.1658999999999999</v>
      </c>
      <c r="W483" s="6" cm="1">
        <f t="array" ref="W483">_FV(A483,"Market cap",TRUE)</f>
        <v>28030260000</v>
      </c>
      <c r="X483" s="22" cm="1">
        <f t="array" ref="X483">_FV(A483,"Volume")</f>
        <v>102459</v>
      </c>
      <c r="Y483" s="22" t="e" cm="1" vm="23">
        <f t="array" ref="Y483">_FV(A483,"Volume average",TRUE)</f>
        <v>#VALUE!</v>
      </c>
      <c r="Z483" s="22" cm="1">
        <f t="array" ref="Z483">_FV(A483,"Shares outstanding",TRUE)</f>
        <v>268566300</v>
      </c>
    </row>
    <row r="484" spans="1:26" x14ac:dyDescent="0.25">
      <c r="A484" s="3" t="e" vm="336">
        <v>#VALUE!</v>
      </c>
      <c r="B484" t="str" cm="1">
        <f t="array" ref="B484">_FV(A484,"Official name",TRUE)</f>
        <v>MCDONALD'S CORPORATION</v>
      </c>
      <c r="C484" t="str" cm="1">
        <f t="array" ref="C484">"$"&amp;_FV(A484,"Ticker symbol",TRUE)</f>
        <v>$MCD</v>
      </c>
      <c r="D484" s="1" t="str" cm="1">
        <f t="array" ref="D484">_FV(A484,"Exchange abbreviation",TRUE)</f>
        <v>XNYS</v>
      </c>
      <c r="E484" s="1" t="str" cm="1">
        <f t="array" ref="E484">_FV(A484,"Industry")</f>
        <v>Hotels &amp; Entertainment Services</v>
      </c>
      <c r="F484" s="1" t="str" cm="1">
        <f t="array" ref="F484">_FV(A484,"Headquarters")</f>
        <v>110 N Carpenter St, CHICAGO, IL, 60607-2104 US</v>
      </c>
      <c r="G484" s="6" cm="1">
        <f t="array" ref="G484">_FV(A484,"Price")</f>
        <v>242.49</v>
      </c>
      <c r="H484" s="6" cm="1">
        <f t="array" ref="H484">_FV(A484,"Price (Extended hours)",TRUE)</f>
        <v>241.61</v>
      </c>
      <c r="I484" s="6" cm="1">
        <f t="array" ref="I484">_FV(A484,"Change")</f>
        <v>-0.72</v>
      </c>
      <c r="J484" s="15" cm="1">
        <f t="array" ref="J484">_FV(A484,"Change (%)",TRUE)</f>
        <v>-2.96E-3</v>
      </c>
      <c r="K484" s="6" cm="1">
        <f t="array" ref="K484">_FV(A484,"Change (Extended hours)",TRUE)</f>
        <v>-0.88</v>
      </c>
      <c r="L484" s="5" cm="1">
        <f t="array" ref="L484">_FV(A484,"Change % (Extended hours)",TRUE)</f>
        <v>-3.6289999999999998E-3</v>
      </c>
      <c r="M484" s="6" cm="1">
        <f t="array" ref="M484">_FV(A484,"Open")</f>
        <v>243.84</v>
      </c>
      <c r="N484" s="6" cm="1">
        <f t="array" ref="N484">_FV(A484,"Previous close",TRUE)</f>
        <v>243.21</v>
      </c>
      <c r="O484" s="6" cm="1">
        <f t="array" ref="O484">_FV(A484,"Low")</f>
        <v>241.88</v>
      </c>
      <c r="P484" s="6">
        <f t="shared" si="14"/>
        <v>243.255</v>
      </c>
      <c r="Q484" s="6" cm="1">
        <f t="array" ref="Q484">_FV(A484,"High")</f>
        <v>244.63</v>
      </c>
      <c r="R484" s="6" cm="1">
        <f t="array" ref="R484">_FV(A484,"52 week low",TRUE)</f>
        <v>202.73</v>
      </c>
      <c r="S484" s="6">
        <f t="shared" si="15"/>
        <v>224.89</v>
      </c>
      <c r="T484" s="6" cm="1">
        <f t="array" ref="T484">_FV(A484,"52 week high",TRUE)</f>
        <v>247.05</v>
      </c>
      <c r="U484" s="1" cm="1">
        <f t="array" ref="U484">_FV(A484,"P/E",TRUE)</f>
        <v>26.488800000000001</v>
      </c>
      <c r="V484" s="7" cm="1">
        <f t="array" ref="V484">_FV(A484,"Beta")</f>
        <v>0.62119999999999997</v>
      </c>
      <c r="W484" s="6" cm="1">
        <f t="array" ref="W484">_FV(A484,"Market cap",TRUE)</f>
        <v>181091300000</v>
      </c>
      <c r="X484" s="22" cm="1">
        <f t="array" ref="X484">_FV(A484,"Volume")</f>
        <v>4756852</v>
      </c>
      <c r="Y484" s="22" cm="1">
        <f t="array" ref="Y484">_FV(A484,"Volume average",TRUE)</f>
        <v>2102687</v>
      </c>
      <c r="Z484" s="22" cm="1">
        <f t="array" ref="Z484">_FV(A484,"Shares outstanding",TRUE)</f>
        <v>746798900</v>
      </c>
    </row>
    <row r="485" spans="1:26" x14ac:dyDescent="0.25">
      <c r="A485" s="3" t="e" vm="337">
        <v>#VALUE!</v>
      </c>
      <c r="B485" t="str" cm="1">
        <f t="array" ref="B485">_FV(A485,"Official name",TRUE)</f>
        <v>MCKESSON CORPORATION</v>
      </c>
      <c r="C485" t="str" cm="1">
        <f t="array" ref="C485">"$"&amp;_FV(A485,"Ticker symbol",TRUE)</f>
        <v>$MCK</v>
      </c>
      <c r="D485" s="1" t="str" cm="1">
        <f t="array" ref="D485">_FV(A485,"Exchange abbreviation",TRUE)</f>
        <v>XNYS</v>
      </c>
      <c r="E485" s="1" t="str" cm="1">
        <f t="array" ref="E485">_FV(A485,"Industry")</f>
        <v>Food &amp; Drug Retailing</v>
      </c>
      <c r="F485" s="1" t="str" cm="1">
        <f t="array" ref="F485">_FV(A485,"Headquarters")</f>
        <v>6555 State Highway 161, IRVING, TX, 75039-2402 US</v>
      </c>
      <c r="G485" s="6" cm="1">
        <f t="array" ref="G485">_FV(A485,"Price")</f>
        <v>207.75</v>
      </c>
      <c r="H485" s="6" cm="1">
        <f t="array" ref="H485">_FV(A485,"Price (Extended hours)",TRUE)</f>
        <v>207.75</v>
      </c>
      <c r="I485" s="6" cm="1">
        <f t="array" ref="I485">_FV(A485,"Change")</f>
        <v>-0.02</v>
      </c>
      <c r="J485" s="15" cm="1">
        <f t="array" ref="J485">_FV(A485,"Change (%)",TRUE)</f>
        <v>-9.625999999999999E-5</v>
      </c>
      <c r="K485" s="6" cm="1">
        <f t="array" ref="K485">_FV(A485,"Change (Extended hours)",TRUE)</f>
        <v>0</v>
      </c>
      <c r="L485" s="5" cm="1">
        <f t="array" ref="L485">_FV(A485,"Change % (Extended hours)",TRUE)</f>
        <v>0</v>
      </c>
      <c r="M485" s="6" cm="1">
        <f t="array" ref="M485">_FV(A485,"Open")</f>
        <v>206.7</v>
      </c>
      <c r="N485" s="6" cm="1">
        <f t="array" ref="N485">_FV(A485,"Previous close",TRUE)</f>
        <v>207.77</v>
      </c>
      <c r="O485" s="6" cm="1">
        <f t="array" ref="O485">_FV(A485,"Low")</f>
        <v>206.7</v>
      </c>
      <c r="P485" s="6">
        <f t="shared" si="14"/>
        <v>207.79499999999999</v>
      </c>
      <c r="Q485" s="6" cm="1">
        <f t="array" ref="Q485">_FV(A485,"High")</f>
        <v>208.89</v>
      </c>
      <c r="R485" s="6" cm="1">
        <f t="array" ref="R485">_FV(A485,"52 week low",TRUE)</f>
        <v>141.32</v>
      </c>
      <c r="S485" s="6">
        <f t="shared" si="15"/>
        <v>175.66</v>
      </c>
      <c r="T485" s="6" cm="1">
        <f t="array" ref="T485">_FV(A485,"52 week high",TRUE)</f>
        <v>210</v>
      </c>
      <c r="U485" s="1" cm="1">
        <f t="array" ref="U485">_FV(A485,"P/E",TRUE)</f>
        <v>0</v>
      </c>
      <c r="V485" s="7" cm="1">
        <f t="array" ref="V485">_FV(A485,"Beta")</f>
        <v>0.85270000000000001</v>
      </c>
      <c r="W485" s="6" cm="1">
        <f t="array" ref="W485">_FV(A485,"Market cap",TRUE)</f>
        <v>32133640000</v>
      </c>
      <c r="X485" s="22" cm="1">
        <f t="array" ref="X485">_FV(A485,"Volume")</f>
        <v>2219165</v>
      </c>
      <c r="Y485" s="22" cm="1">
        <f t="array" ref="Y485">_FV(A485,"Volume average",TRUE)</f>
        <v>794336</v>
      </c>
      <c r="Z485" s="22" cm="1">
        <f t="array" ref="Z485">_FV(A485,"Shares outstanding",TRUE)</f>
        <v>154674600</v>
      </c>
    </row>
    <row r="486" spans="1:26" x14ac:dyDescent="0.25">
      <c r="A486" s="3" t="e" vm="338">
        <v>#VALUE!</v>
      </c>
      <c r="B486" t="str" cm="1">
        <f t="array" ref="B486">_FV(A486,"Official name",TRUE)</f>
        <v>MEDTRONIC PUBLIC LIMITED COMPANY</v>
      </c>
      <c r="C486" t="str" cm="1">
        <f t="array" ref="C486">"$"&amp;_FV(A486,"Ticker symbol",TRUE)</f>
        <v>$MDT</v>
      </c>
      <c r="D486" s="1" t="str" cm="1">
        <f t="array" ref="D486">_FV(A486,"Exchange abbreviation",TRUE)</f>
        <v>XNYS</v>
      </c>
      <c r="E486" s="1" t="str" cm="1">
        <f t="array" ref="E486">_FV(A486,"Industry")</f>
        <v>Healthcare Equipment &amp; Supplies</v>
      </c>
      <c r="F486" s="1" t="str" cm="1">
        <f t="array" ref="F486">_FV(A486,"Headquarters")</f>
        <v>20 On Hatch, Hatch Street Lower, DUBLIN, DUBLIN IE</v>
      </c>
      <c r="G486" s="6" cm="1">
        <f t="array" ref="G486">_FV(A486,"Price")</f>
        <v>129.69999999999999</v>
      </c>
      <c r="H486" s="6" cm="1">
        <f t="array" ref="H486">_FV(A486,"Price (Extended hours)",TRUE)</f>
        <v>129</v>
      </c>
      <c r="I486" s="6" cm="1">
        <f t="array" ref="I486">_FV(A486,"Change")</f>
        <v>-1.22</v>
      </c>
      <c r="J486" s="15" cm="1">
        <f t="array" ref="J486">_FV(A486,"Change (%)",TRUE)</f>
        <v>-9.3189999999999992E-3</v>
      </c>
      <c r="K486" s="6" cm="1">
        <f t="array" ref="K486">_FV(A486,"Change (Extended hours)",TRUE)</f>
        <v>-0.7</v>
      </c>
      <c r="L486" s="5" cm="1">
        <f t="array" ref="L486">_FV(A486,"Change % (Extended hours)",TRUE)</f>
        <v>-5.3969999999999999E-3</v>
      </c>
      <c r="M486" s="6" cm="1">
        <f t="array" ref="M486">_FV(A486,"Open")</f>
        <v>130.36000000000001</v>
      </c>
      <c r="N486" s="6" cm="1">
        <f t="array" ref="N486">_FV(A486,"Previous close",TRUE)</f>
        <v>130.91999999999999</v>
      </c>
      <c r="O486" s="6" cm="1">
        <f t="array" ref="O486">_FV(A486,"Low")</f>
        <v>129.16999999999999</v>
      </c>
      <c r="P486" s="6">
        <f t="shared" si="14"/>
        <v>130</v>
      </c>
      <c r="Q486" s="6" cm="1">
        <f t="array" ref="Q486">_FV(A486,"High")</f>
        <v>130.83000000000001</v>
      </c>
      <c r="R486" s="6" cm="1">
        <f t="array" ref="R486">_FV(A486,"52 week low",TRUE)</f>
        <v>98.94</v>
      </c>
      <c r="S486" s="6">
        <f t="shared" si="15"/>
        <v>117.41499999999999</v>
      </c>
      <c r="T486" s="6" cm="1">
        <f t="array" ref="T486">_FV(A486,"52 week high",TRUE)</f>
        <v>135.88999999999999</v>
      </c>
      <c r="U486" s="1" cm="1">
        <f t="array" ref="U486">_FV(A486,"P/E",TRUE)</f>
        <v>45.659799999999997</v>
      </c>
      <c r="V486" s="7" cm="1">
        <f t="array" ref="V486">_FV(A486,"Beta")</f>
        <v>0.81710000000000005</v>
      </c>
      <c r="W486" s="6" cm="1">
        <f t="array" ref="W486">_FV(A486,"Market cap",TRUE)</f>
        <v>174551500000</v>
      </c>
      <c r="X486" s="22" cm="1">
        <f t="array" ref="X486">_FV(A486,"Volume")</f>
        <v>6833296</v>
      </c>
      <c r="Y486" s="22" cm="1">
        <f t="array" ref="Y486">_FV(A486,"Volume average",TRUE)</f>
        <v>4001591</v>
      </c>
      <c r="Z486" s="22" cm="1">
        <f t="array" ref="Z486">_FV(A486,"Shares outstanding",TRUE)</f>
        <v>1345810000</v>
      </c>
    </row>
    <row r="487" spans="1:26" x14ac:dyDescent="0.25">
      <c r="A487" s="3" t="e" vm="339">
        <v>#VALUE!</v>
      </c>
      <c r="B487" t="str" cm="1">
        <f t="array" ref="B487">_FV(A487,"Official name",TRUE)</f>
        <v>MERCK &amp; CO., INC.</v>
      </c>
      <c r="C487" t="str" cm="1">
        <f t="array" ref="C487">"$"&amp;_FV(A487,"Ticker symbol",TRUE)</f>
        <v>$MRK</v>
      </c>
      <c r="D487" s="1" t="str" cm="1">
        <f t="array" ref="D487">_FV(A487,"Exchange abbreviation",TRUE)</f>
        <v>XNYS</v>
      </c>
      <c r="E487" s="1" t="str" cm="1">
        <f t="array" ref="E487">_FV(A487,"Industry")</f>
        <v>Pharmaceuticals</v>
      </c>
      <c r="F487" s="1" t="str" cm="1">
        <f t="array" ref="F487">_FV(A487,"Headquarters")</f>
        <v>2000 Galloping Hill Rd, KENILWORTH, NJ, 07033-1310 US</v>
      </c>
      <c r="G487" s="6" cm="1">
        <f t="array" ref="G487">_FV(A487,"Price")</f>
        <v>71.680000000000007</v>
      </c>
      <c r="H487" s="6" cm="1">
        <f t="array" ref="H487">_FV(A487,"Price (Extended hours)",TRUE)</f>
        <v>71.37</v>
      </c>
      <c r="I487" s="6" cm="1">
        <f t="array" ref="I487">_FV(A487,"Change")</f>
        <v>-0.28999999999999998</v>
      </c>
      <c r="J487" s="15" cm="1">
        <f t="array" ref="J487">_FV(A487,"Change (%)",TRUE)</f>
        <v>-4.0289999999999996E-3</v>
      </c>
      <c r="K487" s="6" cm="1">
        <f t="array" ref="K487">_FV(A487,"Change (Extended hours)",TRUE)</f>
        <v>-0.31</v>
      </c>
      <c r="L487" s="5" cm="1">
        <f t="array" ref="L487">_FV(A487,"Change % (Extended hours)",TRUE)</f>
        <v>-4.3249999999999999E-3</v>
      </c>
      <c r="M487" s="6" cm="1">
        <f t="array" ref="M487">_FV(A487,"Open")</f>
        <v>71.19</v>
      </c>
      <c r="N487" s="6" cm="1">
        <f t="array" ref="N487">_FV(A487,"Previous close",TRUE)</f>
        <v>71.97</v>
      </c>
      <c r="O487" s="6" cm="1">
        <f t="array" ref="O487">_FV(A487,"Low")</f>
        <v>70.89</v>
      </c>
      <c r="P487" s="6">
        <f t="shared" si="14"/>
        <v>71.444999999999993</v>
      </c>
      <c r="Q487" s="6" cm="1">
        <f t="array" ref="Q487">_FV(A487,"High")</f>
        <v>72</v>
      </c>
      <c r="R487" s="6" cm="1">
        <f t="array" ref="R487">_FV(A487,"52 week low",TRUE)</f>
        <v>68.382099999999994</v>
      </c>
      <c r="S487" s="6">
        <f t="shared" si="15"/>
        <v>75.001949999999994</v>
      </c>
      <c r="T487" s="6" cm="1">
        <f t="array" ref="T487">_FV(A487,"52 week high",TRUE)</f>
        <v>81.621799999999993</v>
      </c>
      <c r="U487" s="1" cm="1">
        <f t="array" ref="U487">_FV(A487,"P/E",TRUE)</f>
        <v>38.091700000000003</v>
      </c>
      <c r="V487" s="7" cm="1">
        <f t="array" ref="V487">_FV(A487,"Beta")</f>
        <v>0.43609999999999999</v>
      </c>
      <c r="W487" s="6" cm="1">
        <f t="array" ref="W487">_FV(A487,"Market cap",TRUE)</f>
        <v>181448900000</v>
      </c>
      <c r="X487" s="22" cm="1">
        <f t="array" ref="X487">_FV(A487,"Volume")</f>
        <v>43419639</v>
      </c>
      <c r="Y487" s="22" cm="1">
        <f t="array" ref="Y487">_FV(A487,"Volume average",TRUE)</f>
        <v>9299850</v>
      </c>
      <c r="Z487" s="22" cm="1">
        <f t="array" ref="Z487">_FV(A487,"Shares outstanding",TRUE)</f>
        <v>2531375000</v>
      </c>
    </row>
    <row r="488" spans="1:26" x14ac:dyDescent="0.25">
      <c r="A488" s="3" t="e" vm="340">
        <v>#VALUE!</v>
      </c>
      <c r="B488" t="str" cm="1">
        <f t="array" ref="B488">_FV(A488,"Official name",TRUE)</f>
        <v>METLIFE, INC.</v>
      </c>
      <c r="C488" t="str" cm="1">
        <f t="array" ref="C488">"$"&amp;_FV(A488,"Ticker symbol",TRUE)</f>
        <v>$MET</v>
      </c>
      <c r="D488" s="1" t="str" cm="1">
        <f t="array" ref="D488">_FV(A488,"Exchange abbreviation",TRUE)</f>
        <v>XNYS</v>
      </c>
      <c r="E488" s="1" t="str" cm="1">
        <f t="array" ref="E488">_FV(A488,"Industry")</f>
        <v>Insurance</v>
      </c>
      <c r="F488" s="1" t="str" cm="1">
        <f t="array" ref="F488">_FV(A488,"Headquarters")</f>
        <v>200 Park Ave, NEW YORK, NY, 10166-0005 US</v>
      </c>
      <c r="G488" s="6" cm="1">
        <f t="array" ref="G488">_FV(A488,"Price")</f>
        <v>61.72</v>
      </c>
      <c r="H488" s="6" cm="1">
        <f t="array" ref="H488">_FV(A488,"Price (Extended hours)",TRUE)</f>
        <v>61.65</v>
      </c>
      <c r="I488" s="6" cm="1">
        <f t="array" ref="I488">_FV(A488,"Change")</f>
        <v>-0.5</v>
      </c>
      <c r="J488" s="15" cm="1">
        <f t="array" ref="J488">_FV(A488,"Change (%)",TRUE)</f>
        <v>-8.0359999999999997E-3</v>
      </c>
      <c r="K488" s="6" cm="1">
        <f t="array" ref="K488">_FV(A488,"Change (Extended hours)",TRUE)</f>
        <v>-7.0000000000000007E-2</v>
      </c>
      <c r="L488" s="5" cm="1">
        <f t="array" ref="L488">_FV(A488,"Change % (Extended hours)",TRUE)</f>
        <v>-1.134E-3</v>
      </c>
      <c r="M488" s="6" cm="1">
        <f t="array" ref="M488">_FV(A488,"Open")</f>
        <v>61.84</v>
      </c>
      <c r="N488" s="6" cm="1">
        <f t="array" ref="N488">_FV(A488,"Previous close",TRUE)</f>
        <v>62.22</v>
      </c>
      <c r="O488" s="6" cm="1">
        <f t="array" ref="O488">_FV(A488,"Low")</f>
        <v>61.54</v>
      </c>
      <c r="P488" s="6">
        <f t="shared" si="14"/>
        <v>62.204999999999998</v>
      </c>
      <c r="Q488" s="6" cm="1">
        <f t="array" ref="Q488">_FV(A488,"High")</f>
        <v>62.87</v>
      </c>
      <c r="R488" s="6" cm="1">
        <f t="array" ref="R488">_FV(A488,"52 week low",TRUE)</f>
        <v>35.19</v>
      </c>
      <c r="S488" s="6">
        <f t="shared" si="15"/>
        <v>51.435000000000002</v>
      </c>
      <c r="T488" s="6" cm="1">
        <f t="array" ref="T488">_FV(A488,"52 week high",TRUE)</f>
        <v>67.680000000000007</v>
      </c>
      <c r="U488" s="1" cm="1">
        <f t="array" ref="U488">_FV(A488,"P/E",TRUE)</f>
        <v>12.476800000000001</v>
      </c>
      <c r="V488" s="7" cm="1">
        <f t="array" ref="V488">_FV(A488,"Beta")</f>
        <v>1.3007</v>
      </c>
      <c r="W488" s="6" cm="1">
        <f t="array" ref="W488">_FV(A488,"Market cap",TRUE)</f>
        <v>52887710000</v>
      </c>
      <c r="X488" s="22" cm="1">
        <f t="array" ref="X488">_FV(A488,"Volume")</f>
        <v>9183048</v>
      </c>
      <c r="Y488" s="22" cm="1">
        <f t="array" ref="Y488">_FV(A488,"Volume average",TRUE)</f>
        <v>3929807</v>
      </c>
      <c r="Z488" s="22" cm="1">
        <f t="array" ref="Z488">_FV(A488,"Shares outstanding",TRUE)</f>
        <v>856897500</v>
      </c>
    </row>
    <row r="489" spans="1:26" x14ac:dyDescent="0.25">
      <c r="A489" s="3" t="e" vm="341">
        <v>#VALUE!</v>
      </c>
      <c r="B489" t="str" cm="1">
        <f t="array" ref="B489">_FV(A489,"Official name",TRUE)</f>
        <v>METTLER-TOLEDO INTERNATIONAL INC.</v>
      </c>
      <c r="C489" t="str" cm="1">
        <f t="array" ref="C489">"$"&amp;_FV(A489,"Ticker symbol",TRUE)</f>
        <v>$MTD</v>
      </c>
      <c r="D489" s="1" t="str" cm="1">
        <f t="array" ref="D489">_FV(A489,"Exchange abbreviation",TRUE)</f>
        <v>XNYS</v>
      </c>
      <c r="E489" s="1" t="str" cm="1">
        <f t="array" ref="E489">_FV(A489,"Industry")</f>
        <v>Office Equipment</v>
      </c>
      <c r="F489" s="1" t="str" cm="1">
        <f t="array" ref="F489">_FV(A489,"Headquarters")</f>
        <v>1900 Polaris Pkwy, COLUMBUS, OH, 43240-4035 US</v>
      </c>
      <c r="G489" s="6" cm="1">
        <f t="array" ref="G489">_FV(A489,"Price")</f>
        <v>1545.18</v>
      </c>
      <c r="H489" s="6" cm="1">
        <f t="array" ref="H489">_FV(A489,"Price (Extended hours)",TRUE)</f>
        <v>1545.18</v>
      </c>
      <c r="I489" s="6" cm="1">
        <f t="array" ref="I489">_FV(A489,"Change")</f>
        <v>-9.41</v>
      </c>
      <c r="J489" s="15" cm="1">
        <f t="array" ref="J489">_FV(A489,"Change (%)",TRUE)</f>
        <v>-6.0529999999999994E-3</v>
      </c>
      <c r="K489" s="6" cm="1">
        <f t="array" ref="K489">_FV(A489,"Change (Extended hours)",TRUE)</f>
        <v>0</v>
      </c>
      <c r="L489" s="5" cm="1">
        <f t="array" ref="L489">_FV(A489,"Change % (Extended hours)",TRUE)</f>
        <v>0</v>
      </c>
      <c r="M489" s="6" cm="1">
        <f t="array" ref="M489">_FV(A489,"Open")</f>
        <v>1551.38</v>
      </c>
      <c r="N489" s="6" cm="1">
        <f t="array" ref="N489">_FV(A489,"Previous close",TRUE)</f>
        <v>1554.59</v>
      </c>
      <c r="O489" s="6" cm="1">
        <f t="array" ref="O489">_FV(A489,"Low")</f>
        <v>1541.98</v>
      </c>
      <c r="P489" s="6">
        <f t="shared" si="14"/>
        <v>1550.5900000000001</v>
      </c>
      <c r="Q489" s="6" cm="1">
        <f t="array" ref="Q489">_FV(A489,"High")</f>
        <v>1559.2</v>
      </c>
      <c r="R489" s="6" cm="1">
        <f t="array" ref="R489">_FV(A489,"52 week low",TRUE)</f>
        <v>945</v>
      </c>
      <c r="S489" s="6">
        <f t="shared" si="15"/>
        <v>1285.81</v>
      </c>
      <c r="T489" s="6" cm="1">
        <f t="array" ref="T489">_FV(A489,"52 week high",TRUE)</f>
        <v>1626.62</v>
      </c>
      <c r="U489" s="1" cm="1">
        <f t="array" ref="U489">_FV(A489,"P/E",TRUE)</f>
        <v>52.043100000000003</v>
      </c>
      <c r="V489" s="7" cm="1">
        <f t="array" ref="V489">_FV(A489,"Beta")</f>
        <v>1.0054000000000001</v>
      </c>
      <c r="W489" s="6" cm="1">
        <f t="array" ref="W489">_FV(A489,"Market cap",TRUE)</f>
        <v>35719830000</v>
      </c>
      <c r="X489" s="22" cm="1">
        <f t="array" ref="X489">_FV(A489,"Volume")</f>
        <v>185822</v>
      </c>
      <c r="Y489" s="22" cm="1">
        <f t="array" ref="Y489">_FV(A489,"Volume average",TRUE)</f>
        <v>81267</v>
      </c>
      <c r="Z489" s="22" cm="1">
        <f t="array" ref="Z489">_FV(A489,"Shares outstanding",TRUE)</f>
        <v>23116940</v>
      </c>
    </row>
    <row r="490" spans="1:26" x14ac:dyDescent="0.25">
      <c r="A490" s="3" t="e" vm="342">
        <v>#VALUE!</v>
      </c>
      <c r="B490" t="str" cm="1">
        <f t="array" ref="B490">_FV(A490,"Official name",TRUE)</f>
        <v>MGM RESORTS INTERNATIONAL</v>
      </c>
      <c r="C490" t="str" cm="1">
        <f t="array" ref="C490">"$"&amp;_FV(A490,"Ticker symbol",TRUE)</f>
        <v>$MGM</v>
      </c>
      <c r="D490" s="1" t="str" cm="1">
        <f t="array" ref="D490">_FV(A490,"Exchange abbreviation",TRUE)</f>
        <v>XNYS</v>
      </c>
      <c r="E490" s="1" t="str" cm="1">
        <f t="array" ref="E490">_FV(A490,"Industry")</f>
        <v>Hotels &amp; Entertainment Services</v>
      </c>
      <c r="F490" s="1" t="str" cm="1">
        <f t="array" ref="F490">_FV(A490,"Headquarters")</f>
        <v>3600 LAS VEGAS BLVD S, LAS VEGAS, NV, 89109-4303 US</v>
      </c>
      <c r="G490" s="6" cm="1">
        <f t="array" ref="G490">_FV(A490,"Price")</f>
        <v>41.54</v>
      </c>
      <c r="H490" s="6" cm="1">
        <f t="array" ref="H490">_FV(A490,"Price (Extended hours)",TRUE)</f>
        <v>41.45</v>
      </c>
      <c r="I490" s="6" cm="1">
        <f t="array" ref="I490">_FV(A490,"Change")</f>
        <v>0.24</v>
      </c>
      <c r="J490" s="15" cm="1">
        <f t="array" ref="J490">_FV(A490,"Change (%)",TRUE)</f>
        <v>5.8109999999999993E-3</v>
      </c>
      <c r="K490" s="6" cm="1">
        <f t="array" ref="K490">_FV(A490,"Change (Extended hours)",TRUE)</f>
        <v>-0.09</v>
      </c>
      <c r="L490" s="5" cm="1">
        <f t="array" ref="L490">_FV(A490,"Change % (Extended hours)",TRUE)</f>
        <v>-2.1670000000000001E-3</v>
      </c>
      <c r="M490" s="6" cm="1">
        <f t="array" ref="M490">_FV(A490,"Open")</f>
        <v>41.27</v>
      </c>
      <c r="N490" s="6" cm="1">
        <f t="array" ref="N490">_FV(A490,"Previous close",TRUE)</f>
        <v>41.3</v>
      </c>
      <c r="O490" s="6" cm="1">
        <f t="array" ref="O490">_FV(A490,"Low")</f>
        <v>41.18</v>
      </c>
      <c r="P490" s="6">
        <f t="shared" si="14"/>
        <v>41.78</v>
      </c>
      <c r="Q490" s="6" cm="1">
        <f t="array" ref="Q490">_FV(A490,"High")</f>
        <v>42.38</v>
      </c>
      <c r="R490" s="6" cm="1">
        <f t="array" ref="R490">_FV(A490,"52 week low",TRUE)</f>
        <v>19.55</v>
      </c>
      <c r="S490" s="6">
        <f t="shared" si="15"/>
        <v>32.445</v>
      </c>
      <c r="T490" s="6" cm="1">
        <f t="array" ref="T490">_FV(A490,"52 week high",TRUE)</f>
        <v>45.34</v>
      </c>
      <c r="U490" s="1" cm="1">
        <f t="array" ref="U490">_FV(A490,"P/E",TRUE)</f>
        <v>0</v>
      </c>
      <c r="V490" s="7" cm="1">
        <f t="array" ref="V490">_FV(A490,"Beta")</f>
        <v>2.4580000000000002</v>
      </c>
      <c r="W490" s="6" cm="1">
        <f t="array" ref="W490">_FV(A490,"Market cap",TRUE)</f>
        <v>20017310000</v>
      </c>
      <c r="X490" s="22" cm="1">
        <f t="array" ref="X490">_FV(A490,"Volume")</f>
        <v>8317970</v>
      </c>
      <c r="Y490" s="22" cm="1">
        <f t="array" ref="Y490">_FV(A490,"Volume average",TRUE)</f>
        <v>5828481</v>
      </c>
      <c r="Z490" s="22" cm="1">
        <f t="array" ref="Z490">_FV(A490,"Shares outstanding",TRUE)</f>
        <v>481880400</v>
      </c>
    </row>
    <row r="491" spans="1:26" x14ac:dyDescent="0.25">
      <c r="A491" s="3" t="e" vm="343">
        <v>#VALUE!</v>
      </c>
      <c r="B491" t="str" cm="1">
        <f t="array" ref="B491">_FV(A491,"Official name",TRUE)</f>
        <v>MICROCHIP TECHNOLOGY INCORPORATED</v>
      </c>
      <c r="C491" t="str" cm="1">
        <f t="array" ref="C491">"$"&amp;_FV(A491,"Ticker symbol",TRUE)</f>
        <v>$MCHP</v>
      </c>
      <c r="D491" s="1" t="str" cm="1">
        <f t="array" ref="D491">_FV(A491,"Exchange abbreviation",TRUE)</f>
        <v>XNAS</v>
      </c>
      <c r="E491" s="1" t="str" cm="1">
        <f t="array" ref="E491">_FV(A491,"Industry")</f>
        <v>Semiconductors &amp; Semiconductor Equipment</v>
      </c>
      <c r="F491" s="1" t="str" cm="1">
        <f t="array" ref="F491">_FV(A491,"Headquarters")</f>
        <v>2355 W CHANDLER BLVD, CHANDLER, AZ, 85224-6199 US</v>
      </c>
      <c r="G491" s="6" cm="1">
        <f t="array" ref="G491">_FV(A491,"Price")</f>
        <v>161.1</v>
      </c>
      <c r="H491" s="6" cm="1">
        <f t="array" ref="H491">_FV(A491,"Price (Extended hours)",TRUE)</f>
        <v>159</v>
      </c>
      <c r="I491" s="6" cm="1">
        <f t="array" ref="I491">_FV(A491,"Change")</f>
        <v>-2.0099999999999998</v>
      </c>
      <c r="J491" s="15" cm="1">
        <f t="array" ref="J491">_FV(A491,"Change (%)",TRUE)</f>
        <v>-1.2322999999999999E-2</v>
      </c>
      <c r="K491" s="6" cm="1">
        <f t="array" ref="K491">_FV(A491,"Change (Extended hours)",TRUE)</f>
        <v>-2.1</v>
      </c>
      <c r="L491" s="5" cm="1">
        <f t="array" ref="L491">_FV(A491,"Change % (Extended hours)",TRUE)</f>
        <v>-1.3035000000000001E-2</v>
      </c>
      <c r="M491" s="6" cm="1">
        <f t="array" ref="M491">_FV(A491,"Open")</f>
        <v>162.61000000000001</v>
      </c>
      <c r="N491" s="6" cm="1">
        <f t="array" ref="N491">_FV(A491,"Previous close",TRUE)</f>
        <v>163.11000000000001</v>
      </c>
      <c r="O491" s="6" cm="1">
        <f t="array" ref="O491">_FV(A491,"Low")</f>
        <v>159.34</v>
      </c>
      <c r="P491" s="6">
        <f t="shared" si="14"/>
        <v>161.17000000000002</v>
      </c>
      <c r="Q491" s="6" cm="1">
        <f t="array" ref="Q491">_FV(A491,"High")</f>
        <v>163</v>
      </c>
      <c r="R491" s="6" cm="1">
        <f t="array" ref="R491">_FV(A491,"52 week low",TRUE)</f>
        <v>95.53</v>
      </c>
      <c r="S491" s="6">
        <f t="shared" si="15"/>
        <v>131.1</v>
      </c>
      <c r="T491" s="6" cm="1">
        <f t="array" ref="T491">_FV(A491,"52 week high",TRUE)</f>
        <v>166.67</v>
      </c>
      <c r="U491" s="1" cm="1">
        <f t="array" ref="U491">_FV(A491,"P/E",TRUE)</f>
        <v>95.210599999999999</v>
      </c>
      <c r="V491" s="7" cm="1">
        <f t="array" ref="V491">_FV(A491,"Beta")</f>
        <v>1.6621999999999999</v>
      </c>
      <c r="W491" s="6" cm="1">
        <f t="array" ref="W491">_FV(A491,"Market cap",TRUE)</f>
        <v>44147870000</v>
      </c>
      <c r="X491" s="22" cm="1">
        <f t="array" ref="X491">_FV(A491,"Volume")</f>
        <v>5488114</v>
      </c>
      <c r="Y491" s="22" cm="1">
        <f t="array" ref="Y491">_FV(A491,"Volume average",TRUE)</f>
        <v>1867610</v>
      </c>
      <c r="Z491" s="22" cm="1">
        <f t="array" ref="Z491">_FV(A491,"Shares outstanding",TRUE)</f>
        <v>274040200</v>
      </c>
    </row>
    <row r="492" spans="1:26" x14ac:dyDescent="0.25">
      <c r="A492" s="3" t="e" vm="344">
        <v>#VALUE!</v>
      </c>
      <c r="B492" t="str" cm="1">
        <f t="array" ref="B492">_FV(A492,"Official name",TRUE)</f>
        <v>MICRON TECHNOLOGY, INC.</v>
      </c>
      <c r="C492" t="str" cm="1">
        <f t="array" ref="C492">"$"&amp;_FV(A492,"Ticker symbol",TRUE)</f>
        <v>$MU</v>
      </c>
      <c r="D492" s="1" t="str" cm="1">
        <f t="array" ref="D492">_FV(A492,"Exchange abbreviation",TRUE)</f>
        <v>XNAS</v>
      </c>
      <c r="E492" s="1" t="str" cm="1">
        <f t="array" ref="E492">_FV(A492,"Industry")</f>
        <v>Semiconductors &amp; Semiconductor Equipment</v>
      </c>
      <c r="F492" s="1" t="str" cm="1">
        <f t="array" ref="F492">_FV(A492,"Headquarters")</f>
        <v>8000 S Federal Way, Po Box 6, BOISE, ID, 83716-9632 US</v>
      </c>
      <c r="G492" s="6" cm="1">
        <f t="array" ref="G492">_FV(A492,"Price")</f>
        <v>74.3</v>
      </c>
      <c r="H492" s="6" cm="1">
        <f t="array" ref="H492">_FV(A492,"Price (Extended hours)",TRUE)</f>
        <v>74.069999999999993</v>
      </c>
      <c r="I492" s="6" cm="1">
        <f t="array" ref="I492">_FV(A492,"Change")</f>
        <v>-0.33</v>
      </c>
      <c r="J492" s="15" cm="1">
        <f t="array" ref="J492">_FV(A492,"Change (%)",TRUE)</f>
        <v>-4.4219999999999997E-3</v>
      </c>
      <c r="K492" s="6" cm="1">
        <f t="array" ref="K492">_FV(A492,"Change (Extended hours)",TRUE)</f>
        <v>-0.23</v>
      </c>
      <c r="L492" s="5" cm="1">
        <f t="array" ref="L492">_FV(A492,"Change % (Extended hours)",TRUE)</f>
        <v>-3.0959999999999998E-3</v>
      </c>
      <c r="M492" s="6" cm="1">
        <f t="array" ref="M492">_FV(A492,"Open")</f>
        <v>74.405000000000001</v>
      </c>
      <c r="N492" s="6" cm="1">
        <f t="array" ref="N492">_FV(A492,"Previous close",TRUE)</f>
        <v>74.63</v>
      </c>
      <c r="O492" s="6" cm="1">
        <f t="array" ref="O492">_FV(A492,"Low")</f>
        <v>73.320099999999996</v>
      </c>
      <c r="P492" s="6">
        <f t="shared" si="14"/>
        <v>73.910049999999998</v>
      </c>
      <c r="Q492" s="6" cm="1">
        <f t="array" ref="Q492">_FV(A492,"High")</f>
        <v>74.5</v>
      </c>
      <c r="R492" s="6" cm="1">
        <f t="array" ref="R492">_FV(A492,"52 week low",TRUE)</f>
        <v>46.5</v>
      </c>
      <c r="S492" s="6">
        <f t="shared" si="15"/>
        <v>71.72999999999999</v>
      </c>
      <c r="T492" s="6" cm="1">
        <f t="array" ref="T492">_FV(A492,"52 week high",TRUE)</f>
        <v>96.96</v>
      </c>
      <c r="U492" s="1" cm="1">
        <f t="array" ref="U492">_FV(A492,"P/E",TRUE)</f>
        <v>20.604500000000002</v>
      </c>
      <c r="V492" s="7" cm="1">
        <f t="array" ref="V492">_FV(A492,"Beta")</f>
        <v>1.2710999999999999</v>
      </c>
      <c r="W492" s="6" cm="1">
        <f t="array" ref="W492">_FV(A492,"Market cap",TRUE)</f>
        <v>83643490000</v>
      </c>
      <c r="X492" s="22" cm="1">
        <f t="array" ref="X492">_FV(A492,"Volume")</f>
        <v>20449629</v>
      </c>
      <c r="Y492" s="22" cm="1">
        <f t="array" ref="Y492">_FV(A492,"Volume average",TRUE)</f>
        <v>19127600</v>
      </c>
      <c r="Z492" s="22" cm="1">
        <f t="array" ref="Z492">_FV(A492,"Shares outstanding",TRUE)</f>
        <v>1125754000</v>
      </c>
    </row>
    <row r="493" spans="1:26" x14ac:dyDescent="0.25">
      <c r="A493" s="3" t="e" vm="345">
        <v>#VALUE!</v>
      </c>
      <c r="B493" t="str" cm="1">
        <f t="array" ref="B493">_FV(A493,"Official name",TRUE)</f>
        <v>MICROSOFT CORPORATION</v>
      </c>
      <c r="C493" t="str" cm="1">
        <f t="array" ref="C493">"$"&amp;_FV(A493,"Ticker symbol",TRUE)</f>
        <v>$MSFT</v>
      </c>
      <c r="D493" s="1" t="str" cm="1">
        <f t="array" ref="D493">_FV(A493,"Exchange abbreviation",TRUE)</f>
        <v>XNAS</v>
      </c>
      <c r="E493" s="1" t="str" cm="1">
        <f t="array" ref="E493">_FV(A493,"Industry")</f>
        <v>Software &amp; IT Services</v>
      </c>
      <c r="F493" s="1" t="str" cm="1">
        <f t="array" ref="F493">_FV(A493,"Headquarters")</f>
        <v>1 Microsoft Way, REDMOND, WA, 98052-6399 US</v>
      </c>
      <c r="G493" s="6" cm="1">
        <f t="array" ref="G493">_FV(A493,"Price")</f>
        <v>299.87</v>
      </c>
      <c r="H493" s="6" cm="1">
        <f t="array" ref="H493">_FV(A493,"Price (Extended hours)",TRUE)</f>
        <v>299.69</v>
      </c>
      <c r="I493" s="6" cm="1">
        <f t="array" ref="I493">_FV(A493,"Change")</f>
        <v>-5.35</v>
      </c>
      <c r="J493" s="15" cm="1">
        <f t="array" ref="J493">_FV(A493,"Change (%)",TRUE)</f>
        <v>-1.7527999999999998E-2</v>
      </c>
      <c r="K493" s="6" cm="1">
        <f t="array" ref="K493">_FV(A493,"Change (Extended hours)",TRUE)</f>
        <v>-0.18</v>
      </c>
      <c r="L493" s="5" cm="1">
        <f t="array" ref="L493">_FV(A493,"Change % (Extended hours)",TRUE)</f>
        <v>-6.0030000000000001E-4</v>
      </c>
      <c r="M493" s="6" cm="1">
        <f t="array" ref="M493">_FV(A493,"Open")</f>
        <v>304.17</v>
      </c>
      <c r="N493" s="6" cm="1">
        <f t="array" ref="N493">_FV(A493,"Previous close",TRUE)</f>
        <v>305.22000000000003</v>
      </c>
      <c r="O493" s="6" cm="1">
        <f t="array" ref="O493">_FV(A493,"Low")</f>
        <v>299.52999999999997</v>
      </c>
      <c r="P493" s="6">
        <f t="shared" si="14"/>
        <v>302.01499999999999</v>
      </c>
      <c r="Q493" s="6" cm="1">
        <f t="array" ref="Q493">_FV(A493,"High")</f>
        <v>304.5</v>
      </c>
      <c r="R493" s="6" cm="1">
        <f t="array" ref="R493">_FV(A493,"52 week low",TRUE)</f>
        <v>196.38</v>
      </c>
      <c r="S493" s="6">
        <f t="shared" si="15"/>
        <v>251.10999999999999</v>
      </c>
      <c r="T493" s="6" cm="1">
        <f t="array" ref="T493">_FV(A493,"52 week high",TRUE)</f>
        <v>305.83999999999997</v>
      </c>
      <c r="U493" s="1" cm="1">
        <f t="array" ref="U493">_FV(A493,"P/E",TRUE)</f>
        <v>37.8917</v>
      </c>
      <c r="V493" s="7" cm="1">
        <f t="array" ref="V493">_FV(A493,"Beta")</f>
        <v>0.78039999999999998</v>
      </c>
      <c r="W493" s="6" cm="1">
        <f t="array" ref="W493">_FV(A493,"Market cap",TRUE)</f>
        <v>2253491000000</v>
      </c>
      <c r="X493" s="22" cm="1">
        <f t="array" ref="X493">_FV(A493,"Volume")</f>
        <v>41372457</v>
      </c>
      <c r="Y493" s="22" cm="1">
        <f t="array" ref="Y493">_FV(A493,"Volume average",TRUE)</f>
        <v>21081590</v>
      </c>
      <c r="Z493" s="22" cm="1">
        <f t="array" ref="Z493">_FV(A493,"Shares outstanding",TRUE)</f>
        <v>7514891000</v>
      </c>
    </row>
    <row r="494" spans="1:26" x14ac:dyDescent="0.25">
      <c r="A494" s="3" t="e" vm="346">
        <v>#VALUE!</v>
      </c>
      <c r="B494" t="str" cm="1">
        <f t="array" ref="B494">_FV(A494,"Official name",TRUE)</f>
        <v>MID-AMERICA APARTMENT COMMUNITIES, INC.</v>
      </c>
      <c r="C494" t="str" cm="1">
        <f t="array" ref="C494">"$"&amp;_FV(A494,"Ticker symbol",TRUE)</f>
        <v>$MAA</v>
      </c>
      <c r="D494" s="1" t="str" cm="1">
        <f t="array" ref="D494">_FV(A494,"Exchange abbreviation",TRUE)</f>
        <v>XNYS</v>
      </c>
      <c r="E494" s="1" t="str" cm="1">
        <f t="array" ref="E494">_FV(A494,"Industry")</f>
        <v>Residential &amp; Commercial REIT</v>
      </c>
      <c r="F494" s="1" t="str" cm="1">
        <f t="array" ref="F494">_FV(A494,"Headquarters")</f>
        <v>6815 Poplar Ave Ste 500, GERMANTOWN, TN, 38138-0612 US</v>
      </c>
      <c r="G494" s="6" cm="1">
        <f t="array" ref="G494">_FV(A494,"Price")</f>
        <v>187.48</v>
      </c>
      <c r="H494" s="6" cm="1">
        <f t="array" ref="H494">_FV(A494,"Price (Extended hours)",TRUE)</f>
        <v>187.48</v>
      </c>
      <c r="I494" s="6" cm="1">
        <f t="array" ref="I494">_FV(A494,"Change")</f>
        <v>-3.87</v>
      </c>
      <c r="J494" s="15" cm="1">
        <f t="array" ref="J494">_FV(A494,"Change (%)",TRUE)</f>
        <v>-2.0225E-2</v>
      </c>
      <c r="K494" s="6" cm="1">
        <f t="array" ref="K494">_FV(A494,"Change (Extended hours)",TRUE)</f>
        <v>0</v>
      </c>
      <c r="L494" s="5" cm="1">
        <f t="array" ref="L494">_FV(A494,"Change % (Extended hours)",TRUE)</f>
        <v>0</v>
      </c>
      <c r="M494" s="6" cm="1">
        <f t="array" ref="M494">_FV(A494,"Open")</f>
        <v>190.91</v>
      </c>
      <c r="N494" s="6" cm="1">
        <f t="array" ref="N494">_FV(A494,"Previous close",TRUE)</f>
        <v>191.35</v>
      </c>
      <c r="O494" s="6" cm="1">
        <f t="array" ref="O494">_FV(A494,"Low")</f>
        <v>187.46</v>
      </c>
      <c r="P494" s="6">
        <f t="shared" si="14"/>
        <v>189.465</v>
      </c>
      <c r="Q494" s="6" cm="1">
        <f t="array" ref="Q494">_FV(A494,"High")</f>
        <v>191.47</v>
      </c>
      <c r="R494" s="6" cm="1">
        <f t="array" ref="R494">_FV(A494,"52 week low",TRUE)</f>
        <v>110.53</v>
      </c>
      <c r="S494" s="6">
        <f t="shared" si="15"/>
        <v>154.01499999999999</v>
      </c>
      <c r="T494" s="6" cm="1">
        <f t="array" ref="T494">_FV(A494,"52 week high",TRUE)</f>
        <v>197.5</v>
      </c>
      <c r="U494" s="1" cm="1">
        <f t="array" ref="U494">_FV(A494,"P/E",TRUE)</f>
        <v>54.428800000000003</v>
      </c>
      <c r="V494" s="7" cm="1">
        <f t="array" ref="V494">_FV(A494,"Beta")</f>
        <v>0.6573</v>
      </c>
      <c r="W494" s="6" cm="1">
        <f t="array" ref="W494">_FV(A494,"Market cap",TRUE)</f>
        <v>21751410000</v>
      </c>
      <c r="X494" s="22" cm="1">
        <f t="array" ref="X494">_FV(A494,"Volume")</f>
        <v>1171312</v>
      </c>
      <c r="Y494" s="22" cm="1">
        <f t="array" ref="Y494">_FV(A494,"Volume average",TRUE)</f>
        <v>475639</v>
      </c>
      <c r="Z494" s="22" cm="1">
        <f t="array" ref="Z494">_FV(A494,"Shares outstanding",TRUE)</f>
        <v>116019900</v>
      </c>
    </row>
    <row r="495" spans="1:26" x14ac:dyDescent="0.25">
      <c r="A495" s="3" t="e" vm="347">
        <v>#VALUE!</v>
      </c>
      <c r="B495" t="str" cm="1">
        <f t="array" ref="B495">_FV(A495,"Official name",TRUE)</f>
        <v>MOHAWK INDUSTRIES, INC.</v>
      </c>
      <c r="C495" t="str" cm="1">
        <f t="array" ref="C495">"$"&amp;_FV(A495,"Ticker symbol",TRUE)</f>
        <v>$MHK</v>
      </c>
      <c r="D495" s="1" t="str" cm="1">
        <f t="array" ref="D495">_FV(A495,"Exchange abbreviation",TRUE)</f>
        <v>XNYS</v>
      </c>
      <c r="E495" s="1" t="str" cm="1">
        <f t="array" ref="E495">_FV(A495,"Industry")</f>
        <v>Household Goods</v>
      </c>
      <c r="F495" s="1" t="str" cm="1">
        <f t="array" ref="F495">_FV(A495,"Headquarters")</f>
        <v>160 S INDUSTRIAL BLVD, PO BOX 12069, CALHOUN, GA, 30701-3030 US</v>
      </c>
      <c r="G495" s="6" cm="1">
        <f t="array" ref="G495">_FV(A495,"Price")</f>
        <v>181.82</v>
      </c>
      <c r="H495" s="6" cm="1">
        <f t="array" ref="H495">_FV(A495,"Price (Extended hours)",TRUE)</f>
        <v>181.86</v>
      </c>
      <c r="I495" s="6" cm="1">
        <f t="array" ref="I495">_FV(A495,"Change")</f>
        <v>-3.16</v>
      </c>
      <c r="J495" s="15" cm="1">
        <f t="array" ref="J495">_FV(A495,"Change (%)",TRUE)</f>
        <v>-1.7083000000000001E-2</v>
      </c>
      <c r="K495" s="6" cm="1">
        <f t="array" ref="K495">_FV(A495,"Change (Extended hours)",TRUE)</f>
        <v>0.04</v>
      </c>
      <c r="L495" s="5" cm="1">
        <f t="array" ref="L495">_FV(A495,"Change % (Extended hours)",TRUE)</f>
        <v>2.1999999999999998E-4</v>
      </c>
      <c r="M495" s="6" cm="1">
        <f t="array" ref="M495">_FV(A495,"Open")</f>
        <v>182.93</v>
      </c>
      <c r="N495" s="6" cm="1">
        <f t="array" ref="N495">_FV(A495,"Previous close",TRUE)</f>
        <v>184.98</v>
      </c>
      <c r="O495" s="6" cm="1">
        <f t="array" ref="O495">_FV(A495,"Low")</f>
        <v>179.98</v>
      </c>
      <c r="P495" s="6">
        <f t="shared" si="14"/>
        <v>182.39</v>
      </c>
      <c r="Q495" s="6" cm="1">
        <f t="array" ref="Q495">_FV(A495,"High")</f>
        <v>184.8</v>
      </c>
      <c r="R495" s="6" cm="1">
        <f t="array" ref="R495">_FV(A495,"52 week low",TRUE)</f>
        <v>90.98</v>
      </c>
      <c r="S495" s="6">
        <f t="shared" si="15"/>
        <v>161.39000000000001</v>
      </c>
      <c r="T495" s="6" cm="1">
        <f t="array" ref="T495">_FV(A495,"52 week high",TRUE)</f>
        <v>231.8</v>
      </c>
      <c r="U495" s="1" cm="1">
        <f t="array" ref="U495">_FV(A495,"P/E",TRUE)</f>
        <v>12.7342</v>
      </c>
      <c r="V495" s="7" cm="1">
        <f t="array" ref="V495">_FV(A495,"Beta")</f>
        <v>1.5533999999999999</v>
      </c>
      <c r="W495" s="6" cm="1">
        <f t="array" ref="W495">_FV(A495,"Market cap",TRUE)</f>
        <v>12550900000</v>
      </c>
      <c r="X495" s="22" cm="1">
        <f t="array" ref="X495">_FV(A495,"Volume")</f>
        <v>1183373</v>
      </c>
      <c r="Y495" s="22" cm="1">
        <f t="array" ref="Y495">_FV(A495,"Volume average",TRUE)</f>
        <v>382826</v>
      </c>
      <c r="Z495" s="22" cm="1">
        <f t="array" ref="Z495">_FV(A495,"Shares outstanding",TRUE)</f>
        <v>69029240</v>
      </c>
    </row>
    <row r="496" spans="1:26" x14ac:dyDescent="0.25">
      <c r="A496" s="3" t="e" vm="348">
        <v>#VALUE!</v>
      </c>
      <c r="B496" t="str" cm="1">
        <f t="array" ref="B496">_FV(A496,"Official name",TRUE)</f>
        <v>MOLSON COORS BEVERAGE COMPANY</v>
      </c>
      <c r="C496" t="str" cm="1">
        <f t="array" ref="C496">"$"&amp;_FV(A496,"Ticker symbol",TRUE)</f>
        <v>$TAP</v>
      </c>
      <c r="D496" s="1" t="str" cm="1">
        <f t="array" ref="D496">_FV(A496,"Exchange abbreviation",TRUE)</f>
        <v>XNYS</v>
      </c>
      <c r="E496" s="1" t="str" cm="1">
        <f t="array" ref="E496">_FV(A496,"Industry")</f>
        <v>Beverages</v>
      </c>
      <c r="F496" s="1" t="str" cm="1">
        <f t="array" ref="F496">_FV(A496,"Headquarters")</f>
        <v>P.O. BOX 4030, NH353, GOLDEN, CO, 80401 US</v>
      </c>
      <c r="G496" s="6" cm="1">
        <f t="array" ref="G496">_FV(A496,"Price")</f>
        <v>45.8</v>
      </c>
      <c r="H496" s="6" cm="1">
        <f t="array" ref="H496">_FV(A496,"Price (Extended hours)",TRUE)</f>
        <v>45.8</v>
      </c>
      <c r="I496" s="6" cm="1">
        <f t="array" ref="I496">_FV(A496,"Change")</f>
        <v>-0.57999999999999996</v>
      </c>
      <c r="J496" s="15" cm="1">
        <f t="array" ref="J496">_FV(A496,"Change (%)",TRUE)</f>
        <v>-1.2504999999999999E-2</v>
      </c>
      <c r="K496" s="6" cm="1">
        <f t="array" ref="K496">_FV(A496,"Change (Extended hours)",TRUE)</f>
        <v>0</v>
      </c>
      <c r="L496" s="5" cm="1">
        <f t="array" ref="L496">_FV(A496,"Change % (Extended hours)",TRUE)</f>
        <v>0</v>
      </c>
      <c r="M496" s="6" cm="1">
        <f t="array" ref="M496">_FV(A496,"Open")</f>
        <v>46.2</v>
      </c>
      <c r="N496" s="6" cm="1">
        <f t="array" ref="N496">_FV(A496,"Previous close",TRUE)</f>
        <v>46.38</v>
      </c>
      <c r="O496" s="6" cm="1">
        <f t="array" ref="O496">_FV(A496,"Low")</f>
        <v>45.42</v>
      </c>
      <c r="P496" s="6">
        <f t="shared" si="14"/>
        <v>45.89</v>
      </c>
      <c r="Q496" s="6" cm="1">
        <f t="array" ref="Q496">_FV(A496,"High")</f>
        <v>46.36</v>
      </c>
      <c r="R496" s="6" cm="1">
        <f t="array" ref="R496">_FV(A496,"52 week low",TRUE)</f>
        <v>32.11</v>
      </c>
      <c r="S496" s="6">
        <f t="shared" si="15"/>
        <v>46.795000000000002</v>
      </c>
      <c r="T496" s="6" cm="1">
        <f t="array" ref="T496">_FV(A496,"52 week high",TRUE)</f>
        <v>61.48</v>
      </c>
      <c r="U496" s="1" cm="1">
        <f t="array" ref="U496">_FV(A496,"P/E",TRUE)</f>
        <v>0</v>
      </c>
      <c r="V496" s="7" cm="1">
        <f t="array" ref="V496">_FV(A496,"Beta")</f>
        <v>1.1383000000000001</v>
      </c>
      <c r="W496" s="6" cm="1">
        <f t="array" ref="W496">_FV(A496,"Market cap",TRUE)</f>
        <v>9987373000</v>
      </c>
      <c r="X496" s="22" cm="1">
        <f t="array" ref="X496">_FV(A496,"Volume")</f>
        <v>3053160</v>
      </c>
      <c r="Y496" s="22" cm="1">
        <f t="array" ref="Y496">_FV(A496,"Volume average",TRUE)</f>
        <v>1325012</v>
      </c>
      <c r="Z496" s="22" cm="1">
        <f t="array" ref="Z496">_FV(A496,"Shares outstanding",TRUE)</f>
        <v>216956700</v>
      </c>
    </row>
    <row r="497" spans="1:26" x14ac:dyDescent="0.25">
      <c r="A497" s="3" t="e" vm="349">
        <v>#VALUE!</v>
      </c>
      <c r="B497" t="str" cm="1">
        <f t="array" ref="B497">_FV(A497,"Official name",TRUE)</f>
        <v>Mondelez International, Inc.</v>
      </c>
      <c r="C497" t="str" cm="1">
        <f t="array" ref="C497">"$"&amp;_FV(A497,"Ticker symbol",TRUE)</f>
        <v>$MDLZ</v>
      </c>
      <c r="D497" s="1" t="str" cm="1">
        <f t="array" ref="D497">_FV(A497,"Exchange abbreviation",TRUE)</f>
        <v>XNAS</v>
      </c>
      <c r="E497" s="1" t="str" cm="1">
        <f t="array" ref="E497">_FV(A497,"Industry")</f>
        <v>Food &amp; Tobacco</v>
      </c>
      <c r="F497" s="1" t="str" cm="1">
        <f t="array" ref="F497">_FV(A497,"Headquarters")</f>
        <v>905 West Fulton Market, Suite 200, CHICAGO, IL, 60607 US</v>
      </c>
      <c r="G497" s="6" cm="1">
        <f t="array" ref="G497">_FV(A497,"Price")</f>
        <v>60.94</v>
      </c>
      <c r="H497" s="6" cm="1">
        <f t="array" ref="H497">_FV(A497,"Price (Extended hours)",TRUE)</f>
        <v>60.93</v>
      </c>
      <c r="I497" s="6" cm="1">
        <f t="array" ref="I497">_FV(A497,"Change")</f>
        <v>0.23</v>
      </c>
      <c r="J497" s="15" cm="1">
        <f t="array" ref="J497">_FV(A497,"Change (%)",TRUE)</f>
        <v>3.7890000000000003E-3</v>
      </c>
      <c r="K497" s="6" cm="1">
        <f t="array" ref="K497">_FV(A497,"Change (Extended hours)",TRUE)</f>
        <v>-0.01</v>
      </c>
      <c r="L497" s="5" cm="1">
        <f t="array" ref="L497">_FV(A497,"Change % (Extended hours)",TRUE)</f>
        <v>-1.641E-4</v>
      </c>
      <c r="M497" s="6" cm="1">
        <f t="array" ref="M497">_FV(A497,"Open")</f>
        <v>60.48</v>
      </c>
      <c r="N497" s="6" cm="1">
        <f t="array" ref="N497">_FV(A497,"Previous close",TRUE)</f>
        <v>60.71</v>
      </c>
      <c r="O497" s="6" cm="1">
        <f t="array" ref="O497">_FV(A497,"Low")</f>
        <v>60.15</v>
      </c>
      <c r="P497" s="6">
        <f t="shared" si="14"/>
        <v>60.685000000000002</v>
      </c>
      <c r="Q497" s="6" cm="1">
        <f t="array" ref="Q497">_FV(A497,"High")</f>
        <v>61.22</v>
      </c>
      <c r="R497" s="6" cm="1">
        <f t="array" ref="R497">_FV(A497,"52 week low",TRUE)</f>
        <v>52.51</v>
      </c>
      <c r="S497" s="6">
        <f t="shared" si="15"/>
        <v>59.054999999999993</v>
      </c>
      <c r="T497" s="6" cm="1">
        <f t="array" ref="T497">_FV(A497,"52 week high",TRUE)</f>
        <v>65.599999999999994</v>
      </c>
      <c r="U497" s="1" cm="1">
        <f t="array" ref="U497">_FV(A497,"P/E",TRUE)</f>
        <v>20.122599999999998</v>
      </c>
      <c r="V497" s="7" cm="1">
        <f t="array" ref="V497">_FV(A497,"Beta")</f>
        <v>0.67600000000000005</v>
      </c>
      <c r="W497" s="6" cm="1">
        <f t="array" ref="W497">_FV(A497,"Market cap",TRUE)</f>
        <v>85182990000</v>
      </c>
      <c r="X497" s="22" cm="1">
        <f t="array" ref="X497">_FV(A497,"Volume")</f>
        <v>16980448</v>
      </c>
      <c r="Y497" s="22" cm="1">
        <f t="array" ref="Y497">_FV(A497,"Volume average",TRUE)</f>
        <v>5638603</v>
      </c>
      <c r="Z497" s="22" cm="1">
        <f t="array" ref="Z497">_FV(A497,"Shares outstanding",TRUE)</f>
        <v>1397817000</v>
      </c>
    </row>
    <row r="498" spans="1:26" x14ac:dyDescent="0.25">
      <c r="A498" s="3" t="e" vm="350">
        <v>#VALUE!</v>
      </c>
      <c r="B498" t="str" cm="1">
        <f t="array" ref="B498">_FV(A498,"Official name",TRUE)</f>
        <v>MONSTER BEVERAGE CORPORATION</v>
      </c>
      <c r="C498" t="str" cm="1">
        <f t="array" ref="C498">"$"&amp;_FV(A498,"Ticker symbol",TRUE)</f>
        <v>$MNST</v>
      </c>
      <c r="D498" s="1" t="str" cm="1">
        <f t="array" ref="D498">_FV(A498,"Exchange abbreviation",TRUE)</f>
        <v>XNAS</v>
      </c>
      <c r="E498" s="1" t="str" cm="1">
        <f t="array" ref="E498">_FV(A498,"Industry")</f>
        <v>Beverages</v>
      </c>
      <c r="F498" s="1" t="str" cm="1">
        <f t="array" ref="F498">_FV(A498,"Headquarters")</f>
        <v>1 Monster Way, CORONA, CA, 92879-7101 US</v>
      </c>
      <c r="G498" s="6" cm="1">
        <f t="array" ref="G498">_FV(A498,"Price")</f>
        <v>94.64</v>
      </c>
      <c r="H498" s="6" cm="1">
        <f t="array" ref="H498">_FV(A498,"Price (Extended hours)",TRUE)</f>
        <v>94.64</v>
      </c>
      <c r="I498" s="6" cm="1">
        <f t="array" ref="I498">_FV(A498,"Change")</f>
        <v>-1.24</v>
      </c>
      <c r="J498" s="15" cm="1">
        <f t="array" ref="J498">_FV(A498,"Change (%)",TRUE)</f>
        <v>-1.2932999999999998E-2</v>
      </c>
      <c r="K498" s="6" cm="1">
        <f t="array" ref="K498">_FV(A498,"Change (Extended hours)",TRUE)</f>
        <v>0</v>
      </c>
      <c r="L498" s="5" cm="1">
        <f t="array" ref="L498">_FV(A498,"Change % (Extended hours)",TRUE)</f>
        <v>0</v>
      </c>
      <c r="M498" s="6" cm="1">
        <f t="array" ref="M498">_FV(A498,"Open")</f>
        <v>94.6554</v>
      </c>
      <c r="N498" s="6" cm="1">
        <f t="array" ref="N498">_FV(A498,"Previous close",TRUE)</f>
        <v>95.88</v>
      </c>
      <c r="O498" s="6" cm="1">
        <f t="array" ref="O498">_FV(A498,"Low")</f>
        <v>93.81</v>
      </c>
      <c r="P498" s="6">
        <f t="shared" si="14"/>
        <v>94.85</v>
      </c>
      <c r="Q498" s="6" cm="1">
        <f t="array" ref="Q498">_FV(A498,"High")</f>
        <v>95.89</v>
      </c>
      <c r="R498" s="6" cm="1">
        <f t="array" ref="R498">_FV(A498,"52 week low",TRUE)</f>
        <v>75.45</v>
      </c>
      <c r="S498" s="6">
        <f t="shared" si="15"/>
        <v>87.67</v>
      </c>
      <c r="T498" s="6" cm="1">
        <f t="array" ref="T498">_FV(A498,"52 week high",TRUE)</f>
        <v>99.89</v>
      </c>
      <c r="U498" s="1" cm="1">
        <f t="array" ref="U498">_FV(A498,"P/E",TRUE)</f>
        <v>33.313600000000001</v>
      </c>
      <c r="V498" s="7" cm="1">
        <f t="array" ref="V498">_FV(A498,"Beta")</f>
        <v>1.1066</v>
      </c>
      <c r="W498" s="6" cm="1">
        <f t="array" ref="W498">_FV(A498,"Market cap",TRUE)</f>
        <v>50053750000</v>
      </c>
      <c r="X498" s="22" cm="1">
        <f t="array" ref="X498">_FV(A498,"Volume")</f>
        <v>3123351</v>
      </c>
      <c r="Y498" s="22" cm="1">
        <f t="array" ref="Y498">_FV(A498,"Volume average",TRUE)</f>
        <v>1193257</v>
      </c>
      <c r="Z498" s="22" cm="1">
        <f t="array" ref="Z498">_FV(A498,"Shares outstanding",TRUE)</f>
        <v>528885800</v>
      </c>
    </row>
    <row r="499" spans="1:26" x14ac:dyDescent="0.25">
      <c r="A499" s="3" t="e" vm="351">
        <v>#VALUE!</v>
      </c>
      <c r="B499" t="str" cm="1">
        <f t="array" ref="B499">_FV(A499,"Official name",TRUE)</f>
        <v>MOODY'S CORPORATION</v>
      </c>
      <c r="C499" t="str" cm="1">
        <f t="array" ref="C499">"$"&amp;_FV(A499,"Ticker symbol",TRUE)</f>
        <v>$MCO</v>
      </c>
      <c r="D499" s="1" t="str" cm="1">
        <f t="array" ref="D499">_FV(A499,"Exchange abbreviation",TRUE)</f>
        <v>XNYS</v>
      </c>
      <c r="E499" s="1" t="str" cm="1">
        <f t="array" ref="E499">_FV(A499,"Industry")</f>
        <v>Professional &amp; Commercial Services</v>
      </c>
      <c r="F499" s="1" t="str" cm="1">
        <f t="array" ref="F499">_FV(A499,"Headquarters")</f>
        <v>7 World Trade Ctr, NEW YORK, NY, 10007-2140 US</v>
      </c>
      <c r="G499" s="6" cm="1">
        <f t="array" ref="G499">_FV(A499,"Price")</f>
        <v>370</v>
      </c>
      <c r="H499" s="6" cm="1">
        <f t="array" ref="H499">_FV(A499,"Price (Extended hours)",TRUE)</f>
        <v>370</v>
      </c>
      <c r="I499" s="6" cm="1">
        <f t="array" ref="I499">_FV(A499,"Change")</f>
        <v>-10.33</v>
      </c>
      <c r="J499" s="15" cm="1">
        <f t="array" ref="J499">_FV(A499,"Change (%)",TRUE)</f>
        <v>-2.7161000000000001E-2</v>
      </c>
      <c r="K499" s="6" cm="1">
        <f t="array" ref="K499">_FV(A499,"Change (Extended hours)",TRUE)</f>
        <v>0</v>
      </c>
      <c r="L499" s="5" cm="1">
        <f t="array" ref="L499">_FV(A499,"Change % (Extended hours)",TRUE)</f>
        <v>0</v>
      </c>
      <c r="M499" s="6" cm="1">
        <f t="array" ref="M499">_FV(A499,"Open")</f>
        <v>377.6</v>
      </c>
      <c r="N499" s="6" cm="1">
        <f t="array" ref="N499">_FV(A499,"Previous close",TRUE)</f>
        <v>380.33</v>
      </c>
      <c r="O499" s="6" cm="1">
        <f t="array" ref="O499">_FV(A499,"Low")</f>
        <v>368.78</v>
      </c>
      <c r="P499" s="6">
        <f t="shared" si="14"/>
        <v>373.74</v>
      </c>
      <c r="Q499" s="6" cm="1">
        <f t="array" ref="Q499">_FV(A499,"High")</f>
        <v>378.7</v>
      </c>
      <c r="R499" s="6" cm="1">
        <f t="array" ref="R499">_FV(A499,"52 week low",TRUE)</f>
        <v>253.17</v>
      </c>
      <c r="S499" s="6">
        <f t="shared" si="15"/>
        <v>320.99</v>
      </c>
      <c r="T499" s="6" cm="1">
        <f t="array" ref="T499">_FV(A499,"52 week high",TRUE)</f>
        <v>388.81</v>
      </c>
      <c r="U499" s="1" cm="1">
        <f t="array" ref="U499">_FV(A499,"P/E",TRUE)</f>
        <v>34.267200000000003</v>
      </c>
      <c r="V499" s="7" cm="1">
        <f t="array" ref="V499">_FV(A499,"Beta")</f>
        <v>1.1505000000000001</v>
      </c>
      <c r="W499" s="6" cm="1">
        <f t="array" ref="W499">_FV(A499,"Market cap",TRUE)</f>
        <v>68894000000</v>
      </c>
      <c r="X499" s="22" cm="1">
        <f t="array" ref="X499">_FV(A499,"Volume")</f>
        <v>1260874</v>
      </c>
      <c r="Y499" s="22" cm="1">
        <f t="array" ref="Y499">_FV(A499,"Volume average",TRUE)</f>
        <v>441461</v>
      </c>
      <c r="Z499" s="22" cm="1">
        <f t="array" ref="Z499">_FV(A499,"Shares outstanding",TRUE)</f>
        <v>186200000</v>
      </c>
    </row>
    <row r="500" spans="1:26" x14ac:dyDescent="0.25">
      <c r="A500" s="3" t="e" vm="352">
        <v>#VALUE!</v>
      </c>
      <c r="B500" t="str" cm="1">
        <f t="array" ref="B500">_FV(A500,"Official name",TRUE)</f>
        <v>MORGAN STANLEY</v>
      </c>
      <c r="C500" t="str" cm="1">
        <f t="array" ref="C500">"$"&amp;_FV(A500,"Ticker symbol",TRUE)</f>
        <v>$MS</v>
      </c>
      <c r="D500" s="1" t="str" cm="1">
        <f t="array" ref="D500">_FV(A500,"Exchange abbreviation",TRUE)</f>
        <v>XNYS</v>
      </c>
      <c r="E500" s="1" t="str" cm="1">
        <f t="array" ref="E500">_FV(A500,"Industry")</f>
        <v>Investment Banking &amp; Investment Services</v>
      </c>
      <c r="F500" s="1" t="str" cm="1">
        <f t="array" ref="F500">_FV(A500,"Headquarters")</f>
        <v>1585 Broadway, NEW YORK, NY, 10036-8200 US</v>
      </c>
      <c r="G500" s="6" cm="1">
        <f t="array" ref="G500">_FV(A500,"Price")</f>
        <v>101.75</v>
      </c>
      <c r="H500" s="6" cm="1">
        <f t="array" ref="H500">_FV(A500,"Price (Extended hours)",TRUE)</f>
        <v>101.35</v>
      </c>
      <c r="I500" s="6" cm="1">
        <f t="array" ref="I500">_FV(A500,"Change")</f>
        <v>-0.72</v>
      </c>
      <c r="J500" s="15" cm="1">
        <f t="array" ref="J500">_FV(A500,"Change (%)",TRUE)</f>
        <v>-7.0260000000000001E-3</v>
      </c>
      <c r="K500" s="6" cm="1">
        <f t="array" ref="K500">_FV(A500,"Change (Extended hours)",TRUE)</f>
        <v>-0.4</v>
      </c>
      <c r="L500" s="5" cm="1">
        <f t="array" ref="L500">_FV(A500,"Change % (Extended hours)",TRUE)</f>
        <v>-3.9310000000000005E-3</v>
      </c>
      <c r="M500" s="6" cm="1">
        <f t="array" ref="M500">_FV(A500,"Open")</f>
        <v>102.13</v>
      </c>
      <c r="N500" s="6" cm="1">
        <f t="array" ref="N500">_FV(A500,"Previous close",TRUE)</f>
        <v>102.47</v>
      </c>
      <c r="O500" s="6" cm="1">
        <f t="array" ref="O500">_FV(A500,"Low")</f>
        <v>101.41</v>
      </c>
      <c r="P500" s="6">
        <f t="shared" si="14"/>
        <v>102.65</v>
      </c>
      <c r="Q500" s="6" cm="1">
        <f t="array" ref="Q500">_FV(A500,"High")</f>
        <v>103.89</v>
      </c>
      <c r="R500" s="6" cm="1">
        <f t="array" ref="R500">_FV(A500,"52 week low",TRUE)</f>
        <v>45.86</v>
      </c>
      <c r="S500" s="6">
        <f t="shared" si="15"/>
        <v>75.835000000000008</v>
      </c>
      <c r="T500" s="6" cm="1">
        <f t="array" ref="T500">_FV(A500,"52 week high",TRUE)</f>
        <v>105.81</v>
      </c>
      <c r="U500" s="1" cm="1">
        <f t="array" ref="U500">_FV(A500,"P/E",TRUE)</f>
        <v>13.639099999999999</v>
      </c>
      <c r="V500" s="7" cm="1">
        <f t="array" ref="V500">_FV(A500,"Beta")</f>
        <v>1.5544</v>
      </c>
      <c r="W500" s="6" cm="1">
        <f t="array" ref="W500">_FV(A500,"Market cap",TRUE)</f>
        <v>185649100000</v>
      </c>
      <c r="X500" s="22" cm="1">
        <f t="array" ref="X500">_FV(A500,"Volume")</f>
        <v>17653709</v>
      </c>
      <c r="Y500" s="22" cm="1">
        <f t="array" ref="Y500">_FV(A500,"Volume average",TRUE)</f>
        <v>6628923</v>
      </c>
      <c r="Z500" s="22" cm="1">
        <f t="array" ref="Z500">_FV(A500,"Shares outstanding",TRUE)</f>
        <v>1824561000</v>
      </c>
    </row>
    <row r="501" spans="1:26" x14ac:dyDescent="0.25">
      <c r="A501" s="3" t="e" vm="353">
        <v>#VALUE!</v>
      </c>
      <c r="B501" t="str" cm="1">
        <f t="array" ref="B501">_FV(A501,"Official name",TRUE)</f>
        <v>THE MOSAIC COMPANY</v>
      </c>
      <c r="C501" t="str" cm="1">
        <f t="array" ref="C501">"$"&amp;_FV(A501,"Ticker symbol",TRUE)</f>
        <v>$MOS</v>
      </c>
      <c r="D501" s="1" t="str" cm="1">
        <f t="array" ref="D501">_FV(A501,"Exchange abbreviation",TRUE)</f>
        <v>XNYS</v>
      </c>
      <c r="E501" s="1" t="str" cm="1">
        <f t="array" ref="E501">_FV(A501,"Industry")</f>
        <v>Chemicals</v>
      </c>
      <c r="F501" s="1" t="str" cm="1">
        <f t="array" ref="F501">_FV(A501,"Headquarters")</f>
        <v>101 E Kennedy Blvd Ste 2500, TAMPA, FL, 33602-3650 US</v>
      </c>
      <c r="G501" s="6" cm="1">
        <f t="array" ref="G501">_FV(A501,"Price")</f>
        <v>33.61</v>
      </c>
      <c r="H501" s="6" cm="1">
        <f t="array" ref="H501">_FV(A501,"Price (Extended hours)",TRUE)</f>
        <v>33.58</v>
      </c>
      <c r="I501" s="6" cm="1">
        <f t="array" ref="I501">_FV(A501,"Change")</f>
        <v>-0.14000000000000001</v>
      </c>
      <c r="J501" s="15" cm="1">
        <f t="array" ref="J501">_FV(A501,"Change (%)",TRUE)</f>
        <v>-4.1479999999999998E-3</v>
      </c>
      <c r="K501" s="6" cm="1">
        <f t="array" ref="K501">_FV(A501,"Change (Extended hours)",TRUE)</f>
        <v>-0.03</v>
      </c>
      <c r="L501" s="5" cm="1">
        <f t="array" ref="L501">_FV(A501,"Change % (Extended hours)",TRUE)</f>
        <v>-8.9260000000000001E-4</v>
      </c>
      <c r="M501" s="6" cm="1">
        <f t="array" ref="M501">_FV(A501,"Open")</f>
        <v>33.51</v>
      </c>
      <c r="N501" s="6" cm="1">
        <f t="array" ref="N501">_FV(A501,"Previous close",TRUE)</f>
        <v>33.75</v>
      </c>
      <c r="O501" s="6" cm="1">
        <f t="array" ref="O501">_FV(A501,"Low")</f>
        <v>32.67</v>
      </c>
      <c r="P501" s="6">
        <f t="shared" si="14"/>
        <v>33.225000000000001</v>
      </c>
      <c r="Q501" s="6" cm="1">
        <f t="array" ref="Q501">_FV(A501,"High")</f>
        <v>33.78</v>
      </c>
      <c r="R501" s="6" cm="1">
        <f t="array" ref="R501">_FV(A501,"52 week low",TRUE)</f>
        <v>16.010000000000002</v>
      </c>
      <c r="S501" s="6">
        <f t="shared" si="15"/>
        <v>27.119999999999997</v>
      </c>
      <c r="T501" s="6" cm="1">
        <f t="array" ref="T501">_FV(A501,"52 week high",TRUE)</f>
        <v>38.229999999999997</v>
      </c>
      <c r="U501" s="1" cm="1">
        <f t="array" ref="U501">_FV(A501,"P/E",TRUE)</f>
        <v>9.1953999999999994</v>
      </c>
      <c r="V501" s="7" cm="1">
        <f t="array" ref="V501">_FV(A501,"Beta")</f>
        <v>1.8290999999999999</v>
      </c>
      <c r="W501" s="6" cm="1">
        <f t="array" ref="W501">_FV(A501,"Market cap",TRUE)</f>
        <v>12768340000</v>
      </c>
      <c r="X501" s="22" cm="1">
        <f t="array" ref="X501">_FV(A501,"Volume")</f>
        <v>5066741</v>
      </c>
      <c r="Y501" s="22" cm="1">
        <f t="array" ref="Y501">_FV(A501,"Volume average",TRUE)</f>
        <v>3237202</v>
      </c>
      <c r="Z501" s="22" cm="1">
        <f t="array" ref="Z501">_FV(A501,"Shares outstanding",TRUE)</f>
        <v>379896900</v>
      </c>
    </row>
    <row r="502" spans="1:26" x14ac:dyDescent="0.25">
      <c r="A502" s="3" t="e" vm="354">
        <v>#VALUE!</v>
      </c>
      <c r="B502" t="str" cm="1">
        <f t="array" ref="B502">_FV(A502,"Official name",TRUE)</f>
        <v>MOTOROLA SOLUTIONS, INC.</v>
      </c>
      <c r="C502" t="str" cm="1">
        <f t="array" ref="C502">"$"&amp;_FV(A502,"Ticker symbol",TRUE)</f>
        <v>$MSI</v>
      </c>
      <c r="D502" s="1" t="str" cm="1">
        <f t="array" ref="D502">_FV(A502,"Exchange abbreviation",TRUE)</f>
        <v>XNYS</v>
      </c>
      <c r="E502" s="1" t="str" cm="1">
        <f t="array" ref="E502">_FV(A502,"Industry")</f>
        <v>Communications &amp; Networking</v>
      </c>
      <c r="F502" s="1" t="str" cm="1">
        <f t="array" ref="F502">_FV(A502,"Headquarters")</f>
        <v>500 W Monroe St, CHICAGO, IL, 60661-3671 US</v>
      </c>
      <c r="G502" s="6" cm="1">
        <f t="array" ref="G502">_FV(A502,"Price")</f>
        <v>237.42</v>
      </c>
      <c r="H502" s="6" cm="1">
        <f t="array" ref="H502">_FV(A502,"Price (Extended hours)",TRUE)</f>
        <v>237.43</v>
      </c>
      <c r="I502" s="6" cm="1">
        <f t="array" ref="I502">_FV(A502,"Change")</f>
        <v>-4.9000000000000004</v>
      </c>
      <c r="J502" s="15" cm="1">
        <f t="array" ref="J502">_FV(A502,"Change (%)",TRUE)</f>
        <v>-2.0220999999999999E-2</v>
      </c>
      <c r="K502" s="6" cm="1">
        <f t="array" ref="K502">_FV(A502,"Change (Extended hours)",TRUE)</f>
        <v>0.01</v>
      </c>
      <c r="L502" s="5" cm="1">
        <f t="array" ref="L502">_FV(A502,"Change % (Extended hours)",TRUE)</f>
        <v>4.2119999999999997E-5</v>
      </c>
      <c r="M502" s="6" cm="1">
        <f t="array" ref="M502">_FV(A502,"Open")</f>
        <v>240.68</v>
      </c>
      <c r="N502" s="6" cm="1">
        <f t="array" ref="N502">_FV(A502,"Previous close",TRUE)</f>
        <v>242.32</v>
      </c>
      <c r="O502" s="6" cm="1">
        <f t="array" ref="O502">_FV(A502,"Low")</f>
        <v>236.56</v>
      </c>
      <c r="P502" s="6">
        <f t="shared" si="14"/>
        <v>239.48500000000001</v>
      </c>
      <c r="Q502" s="6" cm="1">
        <f t="array" ref="Q502">_FV(A502,"High")</f>
        <v>242.41</v>
      </c>
      <c r="R502" s="6" cm="1">
        <f t="array" ref="R502">_FV(A502,"52 week low",TRUE)</f>
        <v>149.81</v>
      </c>
      <c r="S502" s="6">
        <f t="shared" si="15"/>
        <v>198.38749999999999</v>
      </c>
      <c r="T502" s="6" cm="1">
        <f t="array" ref="T502">_FV(A502,"52 week high",TRUE)</f>
        <v>246.965</v>
      </c>
      <c r="U502" s="1" cm="1">
        <f t="array" ref="U502">_FV(A502,"P/E",TRUE)</f>
        <v>36.397300000000001</v>
      </c>
      <c r="V502" s="7" cm="1">
        <f t="array" ref="V502">_FV(A502,"Beta")</f>
        <v>0.7853</v>
      </c>
      <c r="W502" s="6" cm="1">
        <f t="array" ref="W502">_FV(A502,"Market cap",TRUE)</f>
        <v>40201050000</v>
      </c>
      <c r="X502" s="22" cm="1">
        <f t="array" ref="X502">_FV(A502,"Volume")</f>
        <v>1458697</v>
      </c>
      <c r="Y502" s="22" cm="1">
        <f t="array" ref="Y502">_FV(A502,"Volume average",TRUE)</f>
        <v>712612</v>
      </c>
      <c r="Z502" s="22" cm="1">
        <f t="array" ref="Z502">_FV(A502,"Shares outstanding",TRUE)</f>
        <v>169324600</v>
      </c>
    </row>
    <row r="503" spans="1:26" x14ac:dyDescent="0.25">
      <c r="A503" s="3" t="e" vm="355">
        <v>#VALUE!</v>
      </c>
      <c r="B503" t="str" cm="1">
        <f t="array" ref="B503">_FV(A503,"Official name",TRUE)</f>
        <v>MSCI INC.</v>
      </c>
      <c r="C503" t="str" cm="1">
        <f t="array" ref="C503">"$"&amp;_FV(A503,"Ticker symbol",TRUE)</f>
        <v>$MSCI</v>
      </c>
      <c r="D503" s="1" t="str" cm="1">
        <f t="array" ref="D503">_FV(A503,"Exchange abbreviation",TRUE)</f>
        <v>XNYS</v>
      </c>
      <c r="E503" s="1" t="str" cm="1">
        <f t="array" ref="E503">_FV(A503,"Industry")</f>
        <v>Professional &amp; Commercial Services</v>
      </c>
      <c r="F503" s="1" t="str" cm="1">
        <f t="array" ref="F503">_FV(A503,"Headquarters")</f>
        <v>7 World Trade Center, 250 Greenwich Street, 49Th Floor, NEW YORK, NY, 10007 US</v>
      </c>
      <c r="G503" s="6" cm="1">
        <f t="array" ref="G503">_FV(A503,"Price")</f>
        <v>641.66</v>
      </c>
      <c r="H503" s="6" cm="1">
        <f t="array" ref="H503">_FV(A503,"Price (Extended hours)",TRUE)</f>
        <v>648</v>
      </c>
      <c r="I503" s="6" cm="1">
        <f t="array" ref="I503">_FV(A503,"Change")</f>
        <v>-10.49</v>
      </c>
      <c r="J503" s="15" cm="1">
        <f t="array" ref="J503">_FV(A503,"Change (%)",TRUE)</f>
        <v>-1.6085000000000002E-2</v>
      </c>
      <c r="K503" s="6" cm="1">
        <f t="array" ref="K503">_FV(A503,"Change (Extended hours)",TRUE)</f>
        <v>6.34</v>
      </c>
      <c r="L503" s="5" cm="1">
        <f t="array" ref="L503">_FV(A503,"Change % (Extended hours)",TRUE)</f>
        <v>9.8809999999999992E-3</v>
      </c>
      <c r="M503" s="6" cm="1">
        <f t="array" ref="M503">_FV(A503,"Open")</f>
        <v>645.4</v>
      </c>
      <c r="N503" s="6" cm="1">
        <f t="array" ref="N503">_FV(A503,"Previous close",TRUE)</f>
        <v>652.15</v>
      </c>
      <c r="O503" s="6" cm="1">
        <f t="array" ref="O503">_FV(A503,"Low")</f>
        <v>638.59</v>
      </c>
      <c r="P503" s="6">
        <f t="shared" si="14"/>
        <v>644.995</v>
      </c>
      <c r="Q503" s="6" cm="1">
        <f t="array" ref="Q503">_FV(A503,"High")</f>
        <v>651.4</v>
      </c>
      <c r="R503" s="6" cm="1">
        <f t="array" ref="R503">_FV(A503,"52 week low",TRUE)</f>
        <v>336.03</v>
      </c>
      <c r="S503" s="6">
        <f t="shared" si="15"/>
        <v>501.55</v>
      </c>
      <c r="T503" s="6" cm="1">
        <f t="array" ref="T503">_FV(A503,"52 week high",TRUE)</f>
        <v>667.07</v>
      </c>
      <c r="U503" s="1" cm="1">
        <f t="array" ref="U503">_FV(A503,"P/E",TRUE)</f>
        <v>78.542299999999997</v>
      </c>
      <c r="V503" s="7" cm="1">
        <f t="array" ref="V503">_FV(A503,"Beta")</f>
        <v>0.95040000000000002</v>
      </c>
      <c r="W503" s="6" cm="1">
        <f t="array" ref="W503">_FV(A503,"Market cap",TRUE)</f>
        <v>52899920000</v>
      </c>
      <c r="X503" s="22" cm="1">
        <f t="array" ref="X503">_FV(A503,"Volume")</f>
        <v>562315</v>
      </c>
      <c r="Y503" s="22" cm="1">
        <f t="array" ref="Y503">_FV(A503,"Volume average",TRUE)</f>
        <v>273231</v>
      </c>
      <c r="Z503" s="22" cm="1">
        <f t="array" ref="Z503">_FV(A503,"Shares outstanding",TRUE)</f>
        <v>82442290</v>
      </c>
    </row>
    <row r="504" spans="1:26" x14ac:dyDescent="0.25">
      <c r="A504" s="3" t="e" vm="356">
        <v>#VALUE!</v>
      </c>
      <c r="B504" t="str" cm="1">
        <f t="array" ref="B504">_FV(A504,"Official name",TRUE)</f>
        <v>MYANMAR METALS LIMITED</v>
      </c>
      <c r="C504" t="str" cm="1">
        <f t="array" ref="C504">"$"&amp;_FV(A504,"Ticker symbol",TRUE)</f>
        <v>$MYL</v>
      </c>
      <c r="D504" s="1" t="str" cm="1">
        <f t="array" ref="D504">_FV(A504,"Exchange abbreviation",TRUE)</f>
        <v>XASX</v>
      </c>
      <c r="E504" s="1" t="str" cm="1">
        <f t="array" ref="E504">_FV(A504,"Industry")</f>
        <v>Metals &amp; Mining</v>
      </c>
      <c r="F504" s="1" t="str" cm="1">
        <f t="array" ref="F504">_FV(A504,"Headquarters")</f>
        <v>Suite 4, West Perth, PERTH, WESTERN AUSTRALIA, 6005 AU</v>
      </c>
      <c r="G504" s="6" cm="1">
        <f t="array" ref="G504">_FV(A504,"Price")</f>
        <v>7.0000000000000007E-2</v>
      </c>
      <c r="H504" s="6" t="e" cm="1" vm="19">
        <f t="array" ref="H504">_FV(A504,"Price (Extended hours)",TRUE)</f>
        <v>#VALUE!</v>
      </c>
      <c r="I504" s="6" cm="1">
        <f t="array" ref="I504">_FV(A504,"Change")</f>
        <v>-1.4999999999999999E-2</v>
      </c>
      <c r="J504" s="15" cm="1">
        <f t="array" ref="J504">_FV(A504,"Change (%)",TRUE)</f>
        <v>-0.17647099999999999</v>
      </c>
      <c r="K504" s="6" t="e" cm="1" vm="20">
        <f t="array" ref="K504">_FV(A504,"Change (Extended hours)",TRUE)</f>
        <v>#VALUE!</v>
      </c>
      <c r="L504" s="5" t="e" cm="1" vm="21">
        <f t="array" ref="L504">_FV(A504,"Change % (Extended hours)",TRUE)</f>
        <v>#VALUE!</v>
      </c>
      <c r="M504" s="6" cm="1">
        <f t="array" ref="M504">_FV(A504,"Open")</f>
        <v>8.4000000000000005E-2</v>
      </c>
      <c r="N504" s="6" cm="1">
        <f t="array" ref="N504">_FV(A504,"Previous close",TRUE)</f>
        <v>8.5000000000000006E-2</v>
      </c>
      <c r="O504" s="6" cm="1">
        <f t="array" ref="O504">_FV(A504,"Low")</f>
        <v>6.9000000000000006E-2</v>
      </c>
      <c r="P504" s="6">
        <f t="shared" si="14"/>
        <v>7.6500000000000012E-2</v>
      </c>
      <c r="Q504" s="6" cm="1">
        <f t="array" ref="Q504">_FV(A504,"High")</f>
        <v>8.4000000000000005E-2</v>
      </c>
      <c r="R504" s="6" cm="1">
        <f t="array" ref="R504">_FV(A504,"52 week low",TRUE)</f>
        <v>6.7000000000000004E-2</v>
      </c>
      <c r="S504" s="6">
        <f t="shared" si="15"/>
        <v>8.5999999999999993E-2</v>
      </c>
      <c r="T504" s="6" cm="1">
        <f t="array" ref="T504">_FV(A504,"52 week high",TRUE)</f>
        <v>0.105</v>
      </c>
      <c r="U504" s="1" cm="1">
        <f t="array" ref="U504">_FV(A504,"P/E",TRUE)</f>
        <v>5.47</v>
      </c>
      <c r="V504" s="7" cm="1">
        <f t="array" ref="V504">_FV(A504,"Beta")</f>
        <v>1.3744000000000001</v>
      </c>
      <c r="W504" s="6" cm="1">
        <f t="array" ref="W504">_FV(A504,"Market cap",TRUE)</f>
        <v>133077700</v>
      </c>
      <c r="X504" s="22" cm="1">
        <f t="array" ref="X504">_FV(A504,"Volume")</f>
        <v>11029885</v>
      </c>
      <c r="Y504" s="22" t="e" cm="1" vm="23">
        <f t="array" ref="Y504">_FV(A504,"Volume average",TRUE)</f>
        <v>#VALUE!</v>
      </c>
      <c r="Z504" s="22" cm="1">
        <f t="array" ref="Z504">_FV(A504,"Shares outstanding",TRUE)</f>
        <v>1901110000</v>
      </c>
    </row>
    <row r="505" spans="1:26" x14ac:dyDescent="0.25">
      <c r="A505" s="3" t="e" vm="357">
        <v>#VALUE!</v>
      </c>
      <c r="B505" t="str" cm="1">
        <f t="array" ref="B505">_FV(A505,"Official name",TRUE)</f>
        <v>Nasdaq, Inc.</v>
      </c>
      <c r="C505" t="str" cm="1">
        <f t="array" ref="C505">"$"&amp;_FV(A505,"Ticker symbol",TRUE)</f>
        <v>$NDAQ</v>
      </c>
      <c r="D505" s="1" t="str" cm="1">
        <f t="array" ref="D505">_FV(A505,"Exchange abbreviation",TRUE)</f>
        <v>XNAS</v>
      </c>
      <c r="E505" s="1" t="str" cm="1">
        <f t="array" ref="E505">_FV(A505,"Industry")</f>
        <v>Investment Banking &amp; Investment Services</v>
      </c>
      <c r="F505" s="1" t="str" cm="1">
        <f t="array" ref="F505">_FV(A505,"Headquarters")</f>
        <v>151 W. 42ND STREET, NEW YORK, NY, 10036 US</v>
      </c>
      <c r="G505" s="6" cm="1">
        <f t="array" ref="G505">_FV(A505,"Price")</f>
        <v>192.9</v>
      </c>
      <c r="H505" s="6" cm="1">
        <f t="array" ref="H505">_FV(A505,"Price (Extended hours)",TRUE)</f>
        <v>192.9</v>
      </c>
      <c r="I505" s="6" cm="1">
        <f t="array" ref="I505">_FV(A505,"Change")</f>
        <v>-2.5299999999999998</v>
      </c>
      <c r="J505" s="15" cm="1">
        <f t="array" ref="J505">_FV(A505,"Change (%)",TRUE)</f>
        <v>-1.2945999999999999E-2</v>
      </c>
      <c r="K505" s="6" cm="1">
        <f t="array" ref="K505">_FV(A505,"Change (Extended hours)",TRUE)</f>
        <v>0</v>
      </c>
      <c r="L505" s="5" cm="1">
        <f t="array" ref="L505">_FV(A505,"Change % (Extended hours)",TRUE)</f>
        <v>0</v>
      </c>
      <c r="M505" s="6" cm="1">
        <f t="array" ref="M505">_FV(A505,"Open")</f>
        <v>194.86</v>
      </c>
      <c r="N505" s="6" cm="1">
        <f t="array" ref="N505">_FV(A505,"Previous close",TRUE)</f>
        <v>195.43</v>
      </c>
      <c r="O505" s="6" cm="1">
        <f t="array" ref="O505">_FV(A505,"Low")</f>
        <v>191</v>
      </c>
      <c r="P505" s="6">
        <f t="shared" si="14"/>
        <v>192.95499999999998</v>
      </c>
      <c r="Q505" s="6" cm="1">
        <f t="array" ref="Q505">_FV(A505,"High")</f>
        <v>194.91</v>
      </c>
      <c r="R505" s="6" cm="1">
        <f t="array" ref="R505">_FV(A505,"52 week low",TRUE)</f>
        <v>118.01</v>
      </c>
      <c r="S505" s="6">
        <f t="shared" si="15"/>
        <v>158.94499999999999</v>
      </c>
      <c r="T505" s="6" cm="1">
        <f t="array" ref="T505">_FV(A505,"52 week high",TRUE)</f>
        <v>199.88</v>
      </c>
      <c r="U505" s="1" cm="1">
        <f t="array" ref="U505">_FV(A505,"P/E",TRUE)</f>
        <v>28.9374</v>
      </c>
      <c r="V505" s="7" cm="1">
        <f t="array" ref="V505">_FV(A505,"Beta")</f>
        <v>0.84209999999999996</v>
      </c>
      <c r="W505" s="6" cm="1">
        <f t="array" ref="W505">_FV(A505,"Market cap",TRUE)</f>
        <v>32253620000</v>
      </c>
      <c r="X505" s="22" cm="1">
        <f t="array" ref="X505">_FV(A505,"Volume")</f>
        <v>1263426</v>
      </c>
      <c r="Y505" s="22" cm="1">
        <f t="array" ref="Y505">_FV(A505,"Volume average",TRUE)</f>
        <v>512835</v>
      </c>
      <c r="Z505" s="22" cm="1">
        <f t="array" ref="Z505">_FV(A505,"Shares outstanding",TRUE)</f>
        <v>167203800</v>
      </c>
    </row>
    <row r="506" spans="1:26" x14ac:dyDescent="0.25">
      <c r="A506" s="3" t="e" vm="358">
        <v>#VALUE!</v>
      </c>
      <c r="B506" t="str" cm="1">
        <f t="array" ref="B506">_FV(A506,"Official name",TRUE)</f>
        <v>NOV INC.</v>
      </c>
      <c r="C506" t="str" cm="1">
        <f t="array" ref="C506">"$"&amp;_FV(A506,"Ticker symbol",TRUE)</f>
        <v>$NOV</v>
      </c>
      <c r="D506" s="1" t="str" cm="1">
        <f t="array" ref="D506">_FV(A506,"Exchange abbreviation",TRUE)</f>
        <v>XNYS</v>
      </c>
      <c r="E506" s="1" t="str" cm="1">
        <f t="array" ref="E506">_FV(A506,"Industry")</f>
        <v>Oil &amp; Gas Related Equipment and Services</v>
      </c>
      <c r="F506" s="1" t="str" cm="1">
        <f t="array" ref="F506">_FV(A506,"Headquarters")</f>
        <v>7909 PARKWOOD CIRCLE DR, HOUSTON, TX, 77036 US</v>
      </c>
      <c r="G506" s="6" cm="1">
        <f t="array" ref="G506">_FV(A506,"Price")</f>
        <v>13.39</v>
      </c>
      <c r="H506" s="6" cm="1">
        <f t="array" ref="H506">_FV(A506,"Price (Extended hours)",TRUE)</f>
        <v>13.65</v>
      </c>
      <c r="I506" s="6" cm="1">
        <f t="array" ref="I506">_FV(A506,"Change")</f>
        <v>-0.42</v>
      </c>
      <c r="J506" s="15" cm="1">
        <f t="array" ref="J506">_FV(A506,"Change (%)",TRUE)</f>
        <v>-3.0413000000000003E-2</v>
      </c>
      <c r="K506" s="6" cm="1">
        <f t="array" ref="K506">_FV(A506,"Change (Extended hours)",TRUE)</f>
        <v>0.26</v>
      </c>
      <c r="L506" s="5" cm="1">
        <f t="array" ref="L506">_FV(A506,"Change % (Extended hours)",TRUE)</f>
        <v>1.9417E-2</v>
      </c>
      <c r="M506" s="6" cm="1">
        <f t="array" ref="M506">_FV(A506,"Open")</f>
        <v>13.78</v>
      </c>
      <c r="N506" s="6" cm="1">
        <f t="array" ref="N506">_FV(A506,"Previous close",TRUE)</f>
        <v>13.81</v>
      </c>
      <c r="O506" s="6" cm="1">
        <f t="array" ref="O506">_FV(A506,"Low")</f>
        <v>13.25</v>
      </c>
      <c r="P506" s="6">
        <f t="shared" si="14"/>
        <v>13.625</v>
      </c>
      <c r="Q506" s="6" cm="1">
        <f t="array" ref="Q506">_FV(A506,"High")</f>
        <v>14</v>
      </c>
      <c r="R506" s="6" cm="1">
        <f t="array" ref="R506">_FV(A506,"52 week low",TRUE)</f>
        <v>7.7</v>
      </c>
      <c r="S506" s="6">
        <f t="shared" si="15"/>
        <v>12.86</v>
      </c>
      <c r="T506" s="6" cm="1">
        <f t="array" ref="T506">_FV(A506,"52 week high",TRUE)</f>
        <v>18.02</v>
      </c>
      <c r="U506" s="1" cm="1">
        <f t="array" ref="U506">_FV(A506,"P/E",TRUE)</f>
        <v>0</v>
      </c>
      <c r="V506" s="7" cm="1">
        <f t="array" ref="V506">_FV(A506,"Beta")</f>
        <v>2.3151999999999999</v>
      </c>
      <c r="W506" s="6" cm="1">
        <f t="array" ref="W506">_FV(A506,"Market cap",TRUE)</f>
        <v>5231528000</v>
      </c>
      <c r="X506" s="22" cm="1">
        <f t="array" ref="X506">_FV(A506,"Volume")</f>
        <v>89460777</v>
      </c>
      <c r="Y506" s="22" cm="1">
        <f t="array" ref="Y506">_FV(A506,"Volume average",TRUE)</f>
        <v>4505015</v>
      </c>
      <c r="Z506" s="22" cm="1">
        <f t="array" ref="Z506">_FV(A506,"Shares outstanding",TRUE)</f>
        <v>390704100</v>
      </c>
    </row>
    <row r="507" spans="1:26" x14ac:dyDescent="0.25">
      <c r="A507" s="3" t="e" vm="359">
        <v>#VALUE!</v>
      </c>
      <c r="B507" t="str" cm="1">
        <f t="array" ref="B507">_FV(A507,"Official name",TRUE)</f>
        <v>NETAPP, INC.</v>
      </c>
      <c r="C507" t="str" cm="1">
        <f t="array" ref="C507">"$"&amp;_FV(A507,"Ticker symbol",TRUE)</f>
        <v>$NTAP</v>
      </c>
      <c r="D507" s="1" t="str" cm="1">
        <f t="array" ref="D507">_FV(A507,"Exchange abbreviation",TRUE)</f>
        <v>XNAS</v>
      </c>
      <c r="E507" s="1" t="str" cm="1">
        <f t="array" ref="E507">_FV(A507,"Industry")</f>
        <v>Computers, Phones &amp; Household Electronics</v>
      </c>
      <c r="F507" s="1" t="str" cm="1">
        <f t="array" ref="F507">_FV(A507,"Headquarters")</f>
        <v>1395 Crossman Ave, SUNNYVALE, CA, 94089-1114 US</v>
      </c>
      <c r="G507" s="6" cm="1">
        <f t="array" ref="G507">_FV(A507,"Price")</f>
        <v>90.01</v>
      </c>
      <c r="H507" s="6" cm="1">
        <f t="array" ref="H507">_FV(A507,"Price (Extended hours)",TRUE)</f>
        <v>88.38</v>
      </c>
      <c r="I507" s="6" cm="1">
        <f t="array" ref="I507">_FV(A507,"Change")</f>
        <v>-2.95</v>
      </c>
      <c r="J507" s="15" cm="1">
        <f t="array" ref="J507">_FV(A507,"Change (%)",TRUE)</f>
        <v>-3.1733999999999998E-2</v>
      </c>
      <c r="K507" s="6" cm="1">
        <f t="array" ref="K507">_FV(A507,"Change (Extended hours)",TRUE)</f>
        <v>-1.63</v>
      </c>
      <c r="L507" s="5" cm="1">
        <f t="array" ref="L507">_FV(A507,"Change % (Extended hours)",TRUE)</f>
        <v>-1.8109E-2</v>
      </c>
      <c r="M507" s="6" cm="1">
        <f t="array" ref="M507">_FV(A507,"Open")</f>
        <v>92.27</v>
      </c>
      <c r="N507" s="6" cm="1">
        <f t="array" ref="N507">_FV(A507,"Previous close",TRUE)</f>
        <v>92.96</v>
      </c>
      <c r="O507" s="6" cm="1">
        <f t="array" ref="O507">_FV(A507,"Low")</f>
        <v>89.795000000000002</v>
      </c>
      <c r="P507" s="6">
        <f t="shared" si="14"/>
        <v>91.157499999999999</v>
      </c>
      <c r="Q507" s="6" cm="1">
        <f t="array" ref="Q507">_FV(A507,"High")</f>
        <v>92.52</v>
      </c>
      <c r="R507" s="6" cm="1">
        <f t="array" ref="R507">_FV(A507,"52 week low",TRUE)</f>
        <v>40.46</v>
      </c>
      <c r="S507" s="6">
        <f t="shared" si="15"/>
        <v>67.067499999999995</v>
      </c>
      <c r="T507" s="6" cm="1">
        <f t="array" ref="T507">_FV(A507,"52 week high",TRUE)</f>
        <v>93.674999999999997</v>
      </c>
      <c r="U507" s="1" cm="1">
        <f t="array" ref="U507">_FV(A507,"P/E",TRUE)</f>
        <v>24.763000000000002</v>
      </c>
      <c r="V507" s="7" cm="1">
        <f t="array" ref="V507">_FV(A507,"Beta")</f>
        <v>1.3021</v>
      </c>
      <c r="W507" s="6" cm="1">
        <f t="array" ref="W507">_FV(A507,"Market cap",TRUE)</f>
        <v>20128880000</v>
      </c>
      <c r="X507" s="22" cm="1">
        <f t="array" ref="X507">_FV(A507,"Volume")</f>
        <v>2367371</v>
      </c>
      <c r="Y507" s="22" cm="1">
        <f t="array" ref="Y507">_FV(A507,"Volume average",TRUE)</f>
        <v>1630852</v>
      </c>
      <c r="Z507" s="22" cm="1">
        <f t="array" ref="Z507">_FV(A507,"Shares outstanding",TRUE)</f>
        <v>223629400</v>
      </c>
    </row>
    <row r="508" spans="1:26" x14ac:dyDescent="0.25">
      <c r="A508" s="3" t="e" vm="360">
        <v>#VALUE!</v>
      </c>
      <c r="B508" t="str" cm="1">
        <f t="array" ref="B508">_FV(A508,"Official name",TRUE)</f>
        <v>NETFLIX, INC.</v>
      </c>
      <c r="C508" t="str" cm="1">
        <f t="array" ref="C508">"$"&amp;_FV(A508,"Ticker symbol",TRUE)</f>
        <v>$NFLX</v>
      </c>
      <c r="D508" s="1" t="str" cm="1">
        <f t="array" ref="D508">_FV(A508,"Exchange abbreviation",TRUE)</f>
        <v>XNAS</v>
      </c>
      <c r="E508" s="1" t="str" cm="1">
        <f t="array" ref="E508">_FV(A508,"Industry")</f>
        <v>Software &amp; IT Services</v>
      </c>
      <c r="F508" s="1" t="str" cm="1">
        <f t="array" ref="F508">_FV(A508,"Headquarters")</f>
        <v>100 Winchester Cir, LOS GATOS, CA, 95032-1815 US</v>
      </c>
      <c r="G508" s="6" cm="1">
        <f t="array" ref="G508">_FV(A508,"Price")</f>
        <v>589.35</v>
      </c>
      <c r="H508" s="6" cm="1">
        <f t="array" ref="H508">_FV(A508,"Price (Extended hours)",TRUE)</f>
        <v>587.30999999999995</v>
      </c>
      <c r="I508" s="6" cm="1">
        <f t="array" ref="I508">_FV(A508,"Change")</f>
        <v>2.85</v>
      </c>
      <c r="J508" s="15" cm="1">
        <f t="array" ref="J508">_FV(A508,"Change (%)",TRUE)</f>
        <v>4.8589999999999996E-3</v>
      </c>
      <c r="K508" s="6" cm="1">
        <f t="array" ref="K508">_FV(A508,"Change (Extended hours)",TRUE)</f>
        <v>-2.04</v>
      </c>
      <c r="L508" s="5" cm="1">
        <f t="array" ref="L508">_FV(A508,"Change % (Extended hours)",TRUE)</f>
        <v>-3.4610000000000001E-3</v>
      </c>
      <c r="M508" s="6" cm="1">
        <f t="array" ref="M508">_FV(A508,"Open")</f>
        <v>587.85</v>
      </c>
      <c r="N508" s="6" cm="1">
        <f t="array" ref="N508">_FV(A508,"Previous close",TRUE)</f>
        <v>586.5</v>
      </c>
      <c r="O508" s="6" cm="1">
        <f t="array" ref="O508">_FV(A508,"Low")</f>
        <v>580.8501</v>
      </c>
      <c r="P508" s="6">
        <f t="shared" si="14"/>
        <v>585.56504999999993</v>
      </c>
      <c r="Q508" s="6" cm="1">
        <f t="array" ref="Q508">_FV(A508,"High")</f>
        <v>590.28</v>
      </c>
      <c r="R508" s="6" cm="1">
        <f t="array" ref="R508">_FV(A508,"52 week low",TRUE)</f>
        <v>463.41</v>
      </c>
      <c r="S508" s="6">
        <f t="shared" si="15"/>
        <v>539.505</v>
      </c>
      <c r="T508" s="6" cm="1">
        <f t="array" ref="T508">_FV(A508,"52 week high",TRUE)</f>
        <v>615.6</v>
      </c>
      <c r="U508" s="1" cm="1">
        <f t="array" ref="U508">_FV(A508,"P/E",TRUE)</f>
        <v>62.039099999999998</v>
      </c>
      <c r="V508" s="7" cm="1">
        <f t="array" ref="V508">_FV(A508,"Beta")</f>
        <v>0.75349999999999995</v>
      </c>
      <c r="W508" s="6" cm="1">
        <f t="array" ref="W508">_FV(A508,"Market cap",TRUE)</f>
        <v>260843900000</v>
      </c>
      <c r="X508" s="22" cm="1">
        <f t="array" ref="X508">_FV(A508,"Volume")</f>
        <v>4145145</v>
      </c>
      <c r="Y508" s="22" cm="1">
        <f t="array" ref="Y508">_FV(A508,"Volume average",TRUE)</f>
        <v>3292702</v>
      </c>
      <c r="Z508" s="22" cm="1">
        <f t="array" ref="Z508">_FV(A508,"Shares outstanding",TRUE)</f>
        <v>442595900</v>
      </c>
    </row>
    <row r="509" spans="1:26" x14ac:dyDescent="0.25">
      <c r="A509" s="3" t="e" vm="361">
        <v>#VALUE!</v>
      </c>
      <c r="B509" t="str" cm="1">
        <f t="array" ref="B509">_FV(A509,"Official name",TRUE)</f>
        <v>NEWELL BRANDS INC.</v>
      </c>
      <c r="C509" t="str" cm="1">
        <f t="array" ref="C509">"$"&amp;_FV(A509,"Ticker symbol",TRUE)</f>
        <v>$NWL</v>
      </c>
      <c r="D509" s="1" t="str" cm="1">
        <f t="array" ref="D509">_FV(A509,"Exchange abbreviation",TRUE)</f>
        <v>XNAS</v>
      </c>
      <c r="E509" s="1" t="str" cm="1">
        <f t="array" ref="E509">_FV(A509,"Industry")</f>
        <v>Household Goods</v>
      </c>
      <c r="F509" s="1" t="str" cm="1">
        <f t="array" ref="F509">_FV(A509,"Headquarters")</f>
        <v>6655 Peachtree Dunwoody Rd, ATLANTA, GA, 30328 US</v>
      </c>
      <c r="G509" s="6" cm="1">
        <f t="array" ref="G509">_FV(A509,"Price")</f>
        <v>24.81</v>
      </c>
      <c r="H509" s="6" cm="1">
        <f t="array" ref="H509">_FV(A509,"Price (Extended hours)",TRUE)</f>
        <v>24.68</v>
      </c>
      <c r="I509" s="6" cm="1">
        <f t="array" ref="I509">_FV(A509,"Change")</f>
        <v>-0.2</v>
      </c>
      <c r="J509" s="15" cm="1">
        <f t="array" ref="J509">_FV(A509,"Change (%)",TRUE)</f>
        <v>-7.9969999999999989E-3</v>
      </c>
      <c r="K509" s="6" cm="1">
        <f t="array" ref="K509">_FV(A509,"Change (Extended hours)",TRUE)</f>
        <v>-0.13</v>
      </c>
      <c r="L509" s="5" cm="1">
        <f t="array" ref="L509">_FV(A509,"Change % (Extended hours)",TRUE)</f>
        <v>-5.2399999999999999E-3</v>
      </c>
      <c r="M509" s="6" cm="1">
        <f t="array" ref="M509">_FV(A509,"Open")</f>
        <v>24.83</v>
      </c>
      <c r="N509" s="6" cm="1">
        <f t="array" ref="N509">_FV(A509,"Previous close",TRUE)</f>
        <v>25.01</v>
      </c>
      <c r="O509" s="6" cm="1">
        <f t="array" ref="O509">_FV(A509,"Low")</f>
        <v>24.68</v>
      </c>
      <c r="P509" s="6">
        <f t="shared" si="14"/>
        <v>24.8675</v>
      </c>
      <c r="Q509" s="6" cm="1">
        <f t="array" ref="Q509">_FV(A509,"High")</f>
        <v>25.055</v>
      </c>
      <c r="R509" s="6" cm="1">
        <f t="array" ref="R509">_FV(A509,"52 week low",TRUE)</f>
        <v>16.559999999999999</v>
      </c>
      <c r="S509" s="6">
        <f t="shared" si="15"/>
        <v>23.33</v>
      </c>
      <c r="T509" s="6" cm="1">
        <f t="array" ref="T509">_FV(A509,"52 week high",TRUE)</f>
        <v>30.1</v>
      </c>
      <c r="U509" s="1" cm="1">
        <f t="array" ref="U509">_FV(A509,"P/E",TRUE)</f>
        <v>14.8628</v>
      </c>
      <c r="V509" s="7" cm="1">
        <f t="array" ref="V509">_FV(A509,"Beta")</f>
        <v>0.9355</v>
      </c>
      <c r="W509" s="6" cm="1">
        <f t="array" ref="W509">_FV(A509,"Market cap",TRUE)</f>
        <v>10554170000</v>
      </c>
      <c r="X509" s="22" cm="1">
        <f t="array" ref="X509">_FV(A509,"Volume")</f>
        <v>4304558</v>
      </c>
      <c r="Y509" s="22" cm="1">
        <f t="array" ref="Y509">_FV(A509,"Volume average",TRUE)</f>
        <v>2015137</v>
      </c>
      <c r="Z509" s="22" cm="1">
        <f t="array" ref="Z509">_FV(A509,"Shares outstanding",TRUE)</f>
        <v>425400000</v>
      </c>
    </row>
    <row r="510" spans="1:26" x14ac:dyDescent="0.25">
      <c r="A510" s="3" t="e" vm="362">
        <v>#VALUE!</v>
      </c>
      <c r="B510" t="str" cm="1">
        <f t="array" ref="B510">_FV(A510,"Official name",TRUE)</f>
        <v>NEWMONT CORPORATION</v>
      </c>
      <c r="C510" t="str" cm="1">
        <f t="array" ref="C510">"$"&amp;_FV(A510,"Ticker symbol",TRUE)</f>
        <v>$NEM</v>
      </c>
      <c r="D510" s="1" t="str" cm="1">
        <f t="array" ref="D510">_FV(A510,"Exchange abbreviation",TRUE)</f>
        <v>XNYS</v>
      </c>
      <c r="E510" s="1" t="str" cm="1">
        <f t="array" ref="E510">_FV(A510,"Industry")</f>
        <v>Metals &amp; Mining</v>
      </c>
      <c r="F510" s="1" t="str" cm="1">
        <f t="array" ref="F510">_FV(A510,"Headquarters")</f>
        <v>6900 E Layton Ave, Suite 700, DENVER, CO, 80237 US</v>
      </c>
      <c r="G510" s="6" cm="1">
        <f t="array" ref="G510">_FV(A510,"Price")</f>
        <v>55.22</v>
      </c>
      <c r="H510" s="6" cm="1">
        <f t="array" ref="H510">_FV(A510,"Price (Extended hours)",TRUE)</f>
        <v>55.31</v>
      </c>
      <c r="I510" s="6" cm="1">
        <f t="array" ref="I510">_FV(A510,"Change")</f>
        <v>-0.21</v>
      </c>
      <c r="J510" s="15" cm="1">
        <f t="array" ref="J510">_FV(A510,"Change (%)",TRUE)</f>
        <v>-3.7890000000000003E-3</v>
      </c>
      <c r="K510" s="6" cm="1">
        <f t="array" ref="K510">_FV(A510,"Change (Extended hours)",TRUE)</f>
        <v>0.09</v>
      </c>
      <c r="L510" s="5" cm="1">
        <f t="array" ref="L510">_FV(A510,"Change % (Extended hours)",TRUE)</f>
        <v>1.6300000000000002E-3</v>
      </c>
      <c r="M510" s="6" cm="1">
        <f t="array" ref="M510">_FV(A510,"Open")</f>
        <v>54.95</v>
      </c>
      <c r="N510" s="6" cm="1">
        <f t="array" ref="N510">_FV(A510,"Previous close",TRUE)</f>
        <v>55.43</v>
      </c>
      <c r="O510" s="6" cm="1">
        <f t="array" ref="O510">_FV(A510,"Low")</f>
        <v>54.54</v>
      </c>
      <c r="P510" s="6">
        <f t="shared" si="14"/>
        <v>54.924750000000003</v>
      </c>
      <c r="Q510" s="6" cm="1">
        <f t="array" ref="Q510">_FV(A510,"High")</f>
        <v>55.3095</v>
      </c>
      <c r="R510" s="6" cm="1">
        <f t="array" ref="R510">_FV(A510,"52 week low",TRUE)</f>
        <v>54.18</v>
      </c>
      <c r="S510" s="6">
        <f t="shared" si="15"/>
        <v>64.745000000000005</v>
      </c>
      <c r="T510" s="6" cm="1">
        <f t="array" ref="T510">_FV(A510,"52 week high",TRUE)</f>
        <v>75.31</v>
      </c>
      <c r="U510" s="1" cm="1">
        <f t="array" ref="U510">_FV(A510,"P/E",TRUE)</f>
        <v>17.1829</v>
      </c>
      <c r="V510" s="7" cm="1">
        <f t="array" ref="V510">_FV(A510,"Beta")</f>
        <v>0.25090000000000001</v>
      </c>
      <c r="W510" s="6" cm="1">
        <f t="array" ref="W510">_FV(A510,"Market cap",TRUE)</f>
        <v>44127750000</v>
      </c>
      <c r="X510" s="22" cm="1">
        <f t="array" ref="X510">_FV(A510,"Volume")</f>
        <v>10447405</v>
      </c>
      <c r="Y510" s="22" cm="1">
        <f t="array" ref="Y510">_FV(A510,"Volume average",TRUE)</f>
        <v>5044515</v>
      </c>
      <c r="Z510" s="22" cm="1">
        <f t="array" ref="Z510">_FV(A510,"Shares outstanding",TRUE)</f>
        <v>799126100</v>
      </c>
    </row>
    <row r="511" spans="1:26" x14ac:dyDescent="0.25">
      <c r="A511" s="3" t="e" vm="363">
        <v>#VALUE!</v>
      </c>
      <c r="B511" t="str" cm="1">
        <f t="array" ref="B511">_FV(A511,"Official name",TRUE)</f>
        <v>NEWS CORPORATION</v>
      </c>
      <c r="C511" t="str" cm="1">
        <f t="array" ref="C511">"$"&amp;_FV(A511,"Ticker symbol",TRUE)</f>
        <v>$NWSA</v>
      </c>
      <c r="D511" s="1" t="str" cm="1">
        <f t="array" ref="D511">_FV(A511,"Exchange abbreviation",TRUE)</f>
        <v>XNAS</v>
      </c>
      <c r="E511" s="1" t="str" cm="1">
        <f t="array" ref="E511">_FV(A511,"Industry")</f>
        <v>Media &amp; Publishing</v>
      </c>
      <c r="F511" s="1" t="str" cm="1">
        <f t="array" ref="F511">_FV(A511,"Headquarters")</f>
        <v>1211 Avenue of the Americas, NEW YORK, NY, 10036-8701 US</v>
      </c>
      <c r="G511" s="6" cm="1">
        <f t="array" ref="G511">_FV(A511,"Price")</f>
        <v>22.35</v>
      </c>
      <c r="H511" s="6" cm="1">
        <f t="array" ref="H511">_FV(A511,"Price (Extended hours)",TRUE)</f>
        <v>22.35</v>
      </c>
      <c r="I511" s="6" cm="1">
        <f t="array" ref="I511">_FV(A511,"Change")</f>
        <v>-0.12</v>
      </c>
      <c r="J511" s="15" cm="1">
        <f t="array" ref="J511">_FV(A511,"Change (%)",TRUE)</f>
        <v>-5.3400000000000001E-3</v>
      </c>
      <c r="K511" s="6" cm="1">
        <f t="array" ref="K511">_FV(A511,"Change (Extended hours)",TRUE)</f>
        <v>0</v>
      </c>
      <c r="L511" s="5" cm="1">
        <f t="array" ref="L511">_FV(A511,"Change % (Extended hours)",TRUE)</f>
        <v>0</v>
      </c>
      <c r="M511" s="6" cm="1">
        <f t="array" ref="M511">_FV(A511,"Open")</f>
        <v>22.44</v>
      </c>
      <c r="N511" s="6" cm="1">
        <f t="array" ref="N511">_FV(A511,"Previous close",TRUE)</f>
        <v>22.47</v>
      </c>
      <c r="O511" s="6" cm="1">
        <f t="array" ref="O511">_FV(A511,"Low")</f>
        <v>22.155000000000001</v>
      </c>
      <c r="P511" s="6">
        <f t="shared" si="14"/>
        <v>22.372500000000002</v>
      </c>
      <c r="Q511" s="6" cm="1">
        <f t="array" ref="Q511">_FV(A511,"High")</f>
        <v>22.59</v>
      </c>
      <c r="R511" s="6" cm="1">
        <f t="array" ref="R511">_FV(A511,"52 week low",TRUE)</f>
        <v>12.79</v>
      </c>
      <c r="S511" s="6">
        <f t="shared" si="15"/>
        <v>20.377499999999998</v>
      </c>
      <c r="T511" s="6" cm="1">
        <f t="array" ref="T511">_FV(A511,"52 week high",TRUE)</f>
        <v>27.965</v>
      </c>
      <c r="U511" s="1" cm="1">
        <f t="array" ref="U511">_FV(A511,"P/E",TRUE)</f>
        <v>40.183799999999998</v>
      </c>
      <c r="V511" s="7" cm="1">
        <f t="array" ref="V511">_FV(A511,"Beta")</f>
        <v>1.5366</v>
      </c>
      <c r="W511" s="6" cm="1">
        <f t="array" ref="W511">_FV(A511,"Market cap",TRUE)</f>
        <v>13081550000</v>
      </c>
      <c r="X511" s="22" cm="1">
        <f t="array" ref="X511">_FV(A511,"Volume")</f>
        <v>4683529</v>
      </c>
      <c r="Y511" s="22" cm="1">
        <f t="array" ref="Y511">_FV(A511,"Volume average",TRUE)</f>
        <v>2273304</v>
      </c>
      <c r="Z511" s="22" cm="1">
        <f t="array" ref="Z511">_FV(A511,"Shares outstanding",TRUE)</f>
        <v>590842300</v>
      </c>
    </row>
    <row r="512" spans="1:26" x14ac:dyDescent="0.25">
      <c r="A512" s="3" t="e" vm="364">
        <v>#VALUE!</v>
      </c>
      <c r="B512" t="str" cm="1">
        <f t="array" ref="B512">_FV(A512,"Official name",TRUE)</f>
        <v>NEWS CORPORATION</v>
      </c>
      <c r="C512" t="str" cm="1">
        <f t="array" ref="C512">"$"&amp;_FV(A512,"Ticker symbol",TRUE)</f>
        <v>$NWS</v>
      </c>
      <c r="D512" s="1" t="str" cm="1">
        <f t="array" ref="D512">_FV(A512,"Exchange abbreviation",TRUE)</f>
        <v>XNAS</v>
      </c>
      <c r="E512" s="1" t="str" cm="1">
        <f t="array" ref="E512">_FV(A512,"Industry")</f>
        <v>Media &amp; Publishing</v>
      </c>
      <c r="F512" s="1" t="str" cm="1">
        <f t="array" ref="F512">_FV(A512,"Headquarters")</f>
        <v>1211 Avenue of the Americas, NEW YORK, NY, 10036-8701 US</v>
      </c>
      <c r="G512" s="6" cm="1">
        <f t="array" ref="G512">_FV(A512,"Price")</f>
        <v>21.73</v>
      </c>
      <c r="H512" s="6" cm="1">
        <f t="array" ref="H512">_FV(A512,"Price (Extended hours)",TRUE)</f>
        <v>21.56</v>
      </c>
      <c r="I512" s="6" cm="1">
        <f t="array" ref="I512">_FV(A512,"Change")</f>
        <v>-0.27</v>
      </c>
      <c r="J512" s="15" cm="1">
        <f t="array" ref="J512">_FV(A512,"Change (%)",TRUE)</f>
        <v>-1.2273000000000001E-2</v>
      </c>
      <c r="K512" s="6" cm="1">
        <f t="array" ref="K512">_FV(A512,"Change (Extended hours)",TRUE)</f>
        <v>-0.17</v>
      </c>
      <c r="L512" s="5" cm="1">
        <f t="array" ref="L512">_FV(A512,"Change % (Extended hours)",TRUE)</f>
        <v>-7.8230000000000001E-3</v>
      </c>
      <c r="M512" s="6" cm="1">
        <f t="array" ref="M512">_FV(A512,"Open")</f>
        <v>21.94</v>
      </c>
      <c r="N512" s="6" cm="1">
        <f t="array" ref="N512">_FV(A512,"Previous close",TRUE)</f>
        <v>22</v>
      </c>
      <c r="O512" s="6" cm="1">
        <f t="array" ref="O512">_FV(A512,"Low")</f>
        <v>21.61</v>
      </c>
      <c r="P512" s="6">
        <f t="shared" si="14"/>
        <v>21.810000000000002</v>
      </c>
      <c r="Q512" s="6" cm="1">
        <f t="array" ref="Q512">_FV(A512,"High")</f>
        <v>22.01</v>
      </c>
      <c r="R512" s="6" cm="1">
        <f t="array" ref="R512">_FV(A512,"52 week low",TRUE)</f>
        <v>12.68</v>
      </c>
      <c r="S512" s="6">
        <f t="shared" si="15"/>
        <v>19.445</v>
      </c>
      <c r="T512" s="6" cm="1">
        <f t="array" ref="T512">_FV(A512,"52 week high",TRUE)</f>
        <v>26.21</v>
      </c>
      <c r="U512" s="1" t="e" cm="1" vm="22">
        <f t="array" ref="U512">_FV(A512,"P/E",TRUE)</f>
        <v>#VALUE!</v>
      </c>
      <c r="V512" s="7" cm="1">
        <f t="array" ref="V512">_FV(A512,"Beta")</f>
        <v>1.5366</v>
      </c>
      <c r="W512" s="6" cm="1">
        <f t="array" ref="W512">_FV(A512,"Market cap",TRUE)</f>
        <v>13081550000</v>
      </c>
      <c r="X512" s="22" cm="1">
        <f t="array" ref="X512">_FV(A512,"Volume")</f>
        <v>1541704</v>
      </c>
      <c r="Y512" s="22" cm="1">
        <f t="array" ref="Y512">_FV(A512,"Volume average",TRUE)</f>
        <v>522394</v>
      </c>
      <c r="Z512" s="22" cm="1">
        <f t="array" ref="Z512">_FV(A512,"Shares outstanding",TRUE)</f>
        <v>590842300</v>
      </c>
    </row>
    <row r="513" spans="1:26" x14ac:dyDescent="0.25">
      <c r="A513" s="3" t="e" vm="365">
        <v>#VALUE!</v>
      </c>
      <c r="B513" t="str" cm="1">
        <f t="array" ref="B513">_FV(A513,"Official name",TRUE)</f>
        <v>NEXTERA ENERGY, INC.</v>
      </c>
      <c r="C513" t="str" cm="1">
        <f t="array" ref="C513">"$"&amp;_FV(A513,"Ticker symbol",TRUE)</f>
        <v>$NEE</v>
      </c>
      <c r="D513" s="1" t="str" cm="1">
        <f t="array" ref="D513">_FV(A513,"Exchange abbreviation",TRUE)</f>
        <v>XNYS</v>
      </c>
      <c r="E513" s="1" t="str" cm="1">
        <f t="array" ref="E513">_FV(A513,"Industry")</f>
        <v>Electrical Utilities &amp; IPPs</v>
      </c>
      <c r="F513" s="1" t="str" cm="1">
        <f t="array" ref="F513">_FV(A513,"Headquarters")</f>
        <v>700 Universe Blvd, JUNO BEACH, FL, 33408 US</v>
      </c>
      <c r="G513" s="6" cm="1">
        <f t="array" ref="G513">_FV(A513,"Price")</f>
        <v>81.64</v>
      </c>
      <c r="H513" s="6" cm="1">
        <f t="array" ref="H513">_FV(A513,"Price (Extended hours)",TRUE)</f>
        <v>81.5</v>
      </c>
      <c r="I513" s="6" cm="1">
        <f t="array" ref="I513">_FV(A513,"Change")</f>
        <v>-2.36</v>
      </c>
      <c r="J513" s="15" cm="1">
        <f t="array" ref="J513">_FV(A513,"Change (%)",TRUE)</f>
        <v>-2.8094999999999998E-2</v>
      </c>
      <c r="K513" s="6" cm="1">
        <f t="array" ref="K513">_FV(A513,"Change (Extended hours)",TRUE)</f>
        <v>-0.14000000000000001</v>
      </c>
      <c r="L513" s="5" cm="1">
        <f t="array" ref="L513">_FV(A513,"Change % (Extended hours)",TRUE)</f>
        <v>-1.7150000000000002E-3</v>
      </c>
      <c r="M513" s="6" cm="1">
        <f t="array" ref="M513">_FV(A513,"Open")</f>
        <v>83.4</v>
      </c>
      <c r="N513" s="6" cm="1">
        <f t="array" ref="N513">_FV(A513,"Previous close",TRUE)</f>
        <v>84</v>
      </c>
      <c r="O513" s="6" cm="1">
        <f t="array" ref="O513">_FV(A513,"Low")</f>
        <v>81.545000000000002</v>
      </c>
      <c r="P513" s="6">
        <f t="shared" si="14"/>
        <v>82.737500000000011</v>
      </c>
      <c r="Q513" s="6" cm="1">
        <f t="array" ref="Q513">_FV(A513,"High")</f>
        <v>83.93</v>
      </c>
      <c r="R513" s="6" cm="1">
        <f t="array" ref="R513">_FV(A513,"52 week low",TRUE)</f>
        <v>66.784999999999997</v>
      </c>
      <c r="S513" s="6">
        <f t="shared" si="15"/>
        <v>77.237499999999997</v>
      </c>
      <c r="T513" s="6" cm="1">
        <f t="array" ref="T513">_FV(A513,"52 week high",TRUE)</f>
        <v>87.69</v>
      </c>
      <c r="U513" s="1" cm="1">
        <f t="array" ref="U513">_FV(A513,"P/E",TRUE)</f>
        <v>51.2074</v>
      </c>
      <c r="V513" s="7" cm="1">
        <f t="array" ref="V513">_FV(A513,"Beta")</f>
        <v>0.1966</v>
      </c>
      <c r="W513" s="6" cm="1">
        <f t="array" ref="W513">_FV(A513,"Market cap",TRUE)</f>
        <v>160157800000</v>
      </c>
      <c r="X513" s="22" cm="1">
        <f t="array" ref="X513">_FV(A513,"Volume")</f>
        <v>15398326</v>
      </c>
      <c r="Y513" s="22" cm="1">
        <f t="array" ref="Y513">_FV(A513,"Volume average",TRUE)</f>
        <v>6157037</v>
      </c>
      <c r="Z513" s="22" cm="1">
        <f t="array" ref="Z513">_FV(A513,"Shares outstanding",TRUE)</f>
        <v>1961757000</v>
      </c>
    </row>
    <row r="514" spans="1:26" x14ac:dyDescent="0.25">
      <c r="A514" s="3" t="e" vm="366">
        <v>#VALUE!</v>
      </c>
      <c r="B514" t="str" cm="1">
        <f t="array" ref="B514">_FV(A514,"Official name",TRUE)</f>
        <v>NIELSEN HOLDINGS PLC</v>
      </c>
      <c r="C514" t="str" cm="1">
        <f t="array" ref="C514">"$"&amp;_FV(A514,"Ticker symbol",TRUE)</f>
        <v>$NLSN</v>
      </c>
      <c r="D514" s="1" t="str" cm="1">
        <f t="array" ref="D514">_FV(A514,"Exchange abbreviation",TRUE)</f>
        <v>XNYS</v>
      </c>
      <c r="E514" s="1" t="str" cm="1">
        <f t="array" ref="E514">_FV(A514,"Industry")</f>
        <v>Media &amp; Publishing</v>
      </c>
      <c r="F514" s="1" t="str" cm="1">
        <f t="array" ref="F514">_FV(A514,"Headquarters")</f>
        <v>85 Broad St, NEW YORK, NY, 10004-2434 US</v>
      </c>
      <c r="G514" s="6" cm="1">
        <f t="array" ref="G514">_FV(A514,"Price")</f>
        <v>19.989999999999998</v>
      </c>
      <c r="H514" s="6" cm="1">
        <f t="array" ref="H514">_FV(A514,"Price (Extended hours)",TRUE)</f>
        <v>20.05</v>
      </c>
      <c r="I514" s="6" cm="1">
        <f t="array" ref="I514">_FV(A514,"Change")</f>
        <v>-0.09</v>
      </c>
      <c r="J514" s="15" cm="1">
        <f t="array" ref="J514">_FV(A514,"Change (%)",TRUE)</f>
        <v>-4.4819999999999999E-3</v>
      </c>
      <c r="K514" s="6" cm="1">
        <f t="array" ref="K514">_FV(A514,"Change (Extended hours)",TRUE)</f>
        <v>0.06</v>
      </c>
      <c r="L514" s="5" cm="1">
        <f t="array" ref="L514">_FV(A514,"Change % (Extended hours)",TRUE)</f>
        <v>3.0020000000000003E-3</v>
      </c>
      <c r="M514" s="6" cm="1">
        <f t="array" ref="M514">_FV(A514,"Open")</f>
        <v>19.87</v>
      </c>
      <c r="N514" s="6" cm="1">
        <f t="array" ref="N514">_FV(A514,"Previous close",TRUE)</f>
        <v>20.079999999999998</v>
      </c>
      <c r="O514" s="6" cm="1">
        <f t="array" ref="O514">_FV(A514,"Low")</f>
        <v>19.86</v>
      </c>
      <c r="P514" s="6">
        <f t="shared" si="14"/>
        <v>20.015000000000001</v>
      </c>
      <c r="Q514" s="6" cm="1">
        <f t="array" ref="Q514">_FV(A514,"High")</f>
        <v>20.170000000000002</v>
      </c>
      <c r="R514" s="6" cm="1">
        <f t="array" ref="R514">_FV(A514,"52 week low",TRUE)</f>
        <v>13.125</v>
      </c>
      <c r="S514" s="6">
        <f t="shared" si="15"/>
        <v>20.772500000000001</v>
      </c>
      <c r="T514" s="6" cm="1">
        <f t="array" ref="T514">_FV(A514,"52 week high",TRUE)</f>
        <v>28.42</v>
      </c>
      <c r="U514" s="1" cm="1">
        <f t="array" ref="U514">_FV(A514,"P/E",TRUE)</f>
        <v>30.876200000000001</v>
      </c>
      <c r="V514" s="7" cm="1">
        <f t="array" ref="V514">_FV(A514,"Beta")</f>
        <v>1.4382999999999999</v>
      </c>
      <c r="W514" s="6" cm="1">
        <f t="array" ref="W514">_FV(A514,"Market cap",TRUE)</f>
        <v>7172415000</v>
      </c>
      <c r="X514" s="22" cm="1">
        <f t="array" ref="X514">_FV(A514,"Volume")</f>
        <v>5658368</v>
      </c>
      <c r="Y514" s="22" cm="1">
        <f t="array" ref="Y514">_FV(A514,"Volume average",TRUE)</f>
        <v>4362197</v>
      </c>
      <c r="Z514" s="22" cm="1">
        <f t="array" ref="Z514">_FV(A514,"Shares outstanding",TRUE)</f>
        <v>358800100</v>
      </c>
    </row>
    <row r="515" spans="1:26" x14ac:dyDescent="0.25">
      <c r="A515" s="3" t="e" vm="367">
        <v>#VALUE!</v>
      </c>
      <c r="B515" t="str" cm="1">
        <f t="array" ref="B515">_FV(A515,"Official name",TRUE)</f>
        <v>NIKE, INC.</v>
      </c>
      <c r="C515" t="str" cm="1">
        <f t="array" ref="C515">"$"&amp;_FV(A515,"Ticker symbol",TRUE)</f>
        <v>$NKE</v>
      </c>
      <c r="D515" s="1" t="str" cm="1">
        <f t="array" ref="D515">_FV(A515,"Exchange abbreviation",TRUE)</f>
        <v>XNYS</v>
      </c>
      <c r="E515" s="1" t="str" cm="1">
        <f t="array" ref="E515">_FV(A515,"Industry")</f>
        <v>Textiles &amp; Apparel</v>
      </c>
      <c r="F515" s="1" t="str" cm="1">
        <f t="array" ref="F515">_FV(A515,"Headquarters")</f>
        <v>1 SW Bowerman Dr, BEAVERTON, OR, 97005-6453 US</v>
      </c>
      <c r="G515" s="6" cm="1">
        <f t="array" ref="G515">_FV(A515,"Price")</f>
        <v>156.41999999999999</v>
      </c>
      <c r="H515" s="6" cm="1">
        <f t="array" ref="H515">_FV(A515,"Price (Extended hours)",TRUE)</f>
        <v>156.01</v>
      </c>
      <c r="I515" s="6" cm="1">
        <f t="array" ref="I515">_FV(A515,"Change")</f>
        <v>-1.18</v>
      </c>
      <c r="J515" s="15" cm="1">
        <f t="array" ref="J515">_FV(A515,"Change (%)",TRUE)</f>
        <v>-7.4870000000000006E-3</v>
      </c>
      <c r="K515" s="6" cm="1">
        <f t="array" ref="K515">_FV(A515,"Change (Extended hours)",TRUE)</f>
        <v>-0.41</v>
      </c>
      <c r="L515" s="5" cm="1">
        <f t="array" ref="L515">_FV(A515,"Change % (Extended hours)",TRUE)</f>
        <v>-2.6210000000000001E-3</v>
      </c>
      <c r="M515" s="6" cm="1">
        <f t="array" ref="M515">_FV(A515,"Open")</f>
        <v>157.96</v>
      </c>
      <c r="N515" s="6" cm="1">
        <f t="array" ref="N515">_FV(A515,"Previous close",TRUE)</f>
        <v>157.6</v>
      </c>
      <c r="O515" s="6" cm="1">
        <f t="array" ref="O515">_FV(A515,"Low")</f>
        <v>156.065</v>
      </c>
      <c r="P515" s="6">
        <f t="shared" si="14"/>
        <v>158.5325</v>
      </c>
      <c r="Q515" s="6" cm="1">
        <f t="array" ref="Q515">_FV(A515,"High")</f>
        <v>161</v>
      </c>
      <c r="R515" s="6" cm="1">
        <f t="array" ref="R515">_FV(A515,"52 week low",TRUE)</f>
        <v>111.74</v>
      </c>
      <c r="S515" s="6">
        <f t="shared" si="15"/>
        <v>143.06</v>
      </c>
      <c r="T515" s="6" cm="1">
        <f t="array" ref="T515">_FV(A515,"52 week high",TRUE)</f>
        <v>174.38</v>
      </c>
      <c r="U515" s="1" cm="1">
        <f t="array" ref="U515">_FV(A515,"P/E",TRUE)</f>
        <v>44.302300000000002</v>
      </c>
      <c r="V515" s="7" cm="1">
        <f t="array" ref="V515">_FV(A515,"Beta")</f>
        <v>0.86960000000000004</v>
      </c>
      <c r="W515" s="6" cm="1">
        <f t="array" ref="W515">_FV(A515,"Market cap",TRUE)</f>
        <v>247628200000</v>
      </c>
      <c r="X515" s="22" cm="1">
        <f t="array" ref="X515">_FV(A515,"Volume")</f>
        <v>7947833</v>
      </c>
      <c r="Y515" s="22" cm="1">
        <f t="array" ref="Y515">_FV(A515,"Volume average",TRUE)</f>
        <v>4944478</v>
      </c>
      <c r="Z515" s="22" cm="1">
        <f t="array" ref="Z515">_FV(A515,"Shares outstanding",TRUE)</f>
        <v>1583098000</v>
      </c>
    </row>
    <row r="516" spans="1:26" x14ac:dyDescent="0.25">
      <c r="A516" s="3" t="e" vm="368">
        <v>#VALUE!</v>
      </c>
      <c r="B516" t="str" cm="1">
        <f t="array" ref="B516">_FV(A516,"Official name",TRUE)</f>
        <v>NISOURCE INC.</v>
      </c>
      <c r="C516" t="str" cm="1">
        <f t="array" ref="C516">"$"&amp;_FV(A516,"Ticker symbol",TRUE)</f>
        <v>$NI</v>
      </c>
      <c r="D516" s="1" t="str" cm="1">
        <f t="array" ref="D516">_FV(A516,"Exchange abbreviation",TRUE)</f>
        <v>XNYS</v>
      </c>
      <c r="E516" s="1" t="str" cm="1">
        <f t="array" ref="E516">_FV(A516,"Industry")</f>
        <v>Multiline Utilities</v>
      </c>
      <c r="F516" s="1" t="str" cm="1">
        <f t="array" ref="F516">_FV(A516,"Headquarters")</f>
        <v>801 E 86th Ave, MERRILLVILLE, IN, 46410-6272 US</v>
      </c>
      <c r="G516" s="6" cm="1">
        <f t="array" ref="G516">_FV(A516,"Price")</f>
        <v>24.03</v>
      </c>
      <c r="H516" s="6" cm="1">
        <f t="array" ref="H516">_FV(A516,"Price (Extended hours)",TRUE)</f>
        <v>24.05</v>
      </c>
      <c r="I516" s="6" cm="1">
        <f t="array" ref="I516">_FV(A516,"Change")</f>
        <v>-0.02</v>
      </c>
      <c r="J516" s="15" cm="1">
        <f t="array" ref="J516">_FV(A516,"Change (%)",TRUE)</f>
        <v>-8.3159999999999994E-4</v>
      </c>
      <c r="K516" s="6" cm="1">
        <f t="array" ref="K516">_FV(A516,"Change (Extended hours)",TRUE)</f>
        <v>0.02</v>
      </c>
      <c r="L516" s="5" cm="1">
        <f t="array" ref="L516">_FV(A516,"Change % (Extended hours)",TRUE)</f>
        <v>8.3230000000000001E-4</v>
      </c>
      <c r="M516" s="6" cm="1">
        <f t="array" ref="M516">_FV(A516,"Open")</f>
        <v>24.11</v>
      </c>
      <c r="N516" s="6" cm="1">
        <f t="array" ref="N516">_FV(A516,"Previous close",TRUE)</f>
        <v>24.05</v>
      </c>
      <c r="O516" s="6" cm="1">
        <f t="array" ref="O516">_FV(A516,"Low")</f>
        <v>23.97</v>
      </c>
      <c r="P516" s="6">
        <f t="shared" si="14"/>
        <v>24.08</v>
      </c>
      <c r="Q516" s="6" cm="1">
        <f t="array" ref="Q516">_FV(A516,"High")</f>
        <v>24.19</v>
      </c>
      <c r="R516" s="6" cm="1">
        <f t="array" ref="R516">_FV(A516,"52 week low",TRUE)</f>
        <v>21.09</v>
      </c>
      <c r="S516" s="6">
        <f t="shared" si="15"/>
        <v>23.844999999999999</v>
      </c>
      <c r="T516" s="6" cm="1">
        <f t="array" ref="T516">_FV(A516,"52 week high",TRUE)</f>
        <v>26.6</v>
      </c>
      <c r="U516" s="1" cm="1">
        <f t="array" ref="U516">_FV(A516,"P/E",TRUE)</f>
        <v>45.692900000000002</v>
      </c>
      <c r="V516" s="7" cm="1">
        <f t="array" ref="V516">_FV(A516,"Beta")</f>
        <v>0.32440000000000002</v>
      </c>
      <c r="W516" s="6" cm="1">
        <f t="array" ref="W516">_FV(A516,"Market cap",TRUE)</f>
        <v>9429621000</v>
      </c>
      <c r="X516" s="22" cm="1">
        <f t="array" ref="X516">_FV(A516,"Volume")</f>
        <v>6367530</v>
      </c>
      <c r="Y516" s="22" cm="1">
        <f t="array" ref="Y516">_FV(A516,"Volume average",TRUE)</f>
        <v>3102269</v>
      </c>
      <c r="Z516" s="22" cm="1">
        <f t="array" ref="Z516">_FV(A516,"Shares outstanding",TRUE)</f>
        <v>392410400</v>
      </c>
    </row>
    <row r="517" spans="1:26" x14ac:dyDescent="0.25">
      <c r="A517" s="3" t="s">
        <v>32</v>
      </c>
      <c r="B517" t="e" cm="1" vm="172">
        <f t="array" ref="B517">_FV(A517,"Official name",TRUE)</f>
        <v>#VALUE!</v>
      </c>
      <c r="C517" t="e" cm="1" vm="173">
        <f t="array" ref="C517">"$"&amp;_FV(A517,"Ticker symbol",TRUE)</f>
        <v>#VALUE!</v>
      </c>
      <c r="D517" s="1" t="e" cm="1" vm="174">
        <f t="array" ref="D517">_FV(A517,"Exchange abbreviation",TRUE)</f>
        <v>#VALUE!</v>
      </c>
      <c r="E517" s="1" t="e" cm="1" vm="175">
        <f t="array" ref="E517">_FV(A517,"Industry")</f>
        <v>#VALUE!</v>
      </c>
      <c r="F517" s="1" t="e" cm="1" vm="176">
        <f t="array" ref="F517">_FV(A517,"Headquarters")</f>
        <v>#VALUE!</v>
      </c>
      <c r="G517" s="6" t="e" cm="1" vm="177">
        <f t="array" ref="G517">_FV(A517,"Price")</f>
        <v>#VALUE!</v>
      </c>
      <c r="H517" s="6" t="e" cm="1" vm="19">
        <f t="array" ref="H517">_FV(A517,"Price (Extended hours)",TRUE)</f>
        <v>#VALUE!</v>
      </c>
      <c r="I517" s="6" t="e" cm="1" vm="178">
        <f t="array" ref="I517">_FV(A517,"Change")</f>
        <v>#VALUE!</v>
      </c>
      <c r="J517" s="15" t="e" cm="1" vm="179">
        <f t="array" ref="J517">_FV(A517,"Change (%)",TRUE)</f>
        <v>#VALUE!</v>
      </c>
      <c r="K517" s="6" t="e" cm="1" vm="20">
        <f t="array" ref="K517">_FV(A517,"Change (Extended hours)",TRUE)</f>
        <v>#VALUE!</v>
      </c>
      <c r="L517" s="5" t="e" cm="1" vm="21">
        <f t="array" ref="L517">_FV(A517,"Change % (Extended hours)",TRUE)</f>
        <v>#VALUE!</v>
      </c>
      <c r="M517" s="6" t="e" cm="1" vm="180">
        <f t="array" ref="M517">_FV(A517,"Open")</f>
        <v>#VALUE!</v>
      </c>
      <c r="N517" s="6" t="e" cm="1" vm="181">
        <f t="array" ref="N517">_FV(A517,"Previous close",TRUE)</f>
        <v>#VALUE!</v>
      </c>
      <c r="O517" s="6" t="e" cm="1" vm="182">
        <f t="array" ref="O517">_FV(A517,"Low")</f>
        <v>#VALUE!</v>
      </c>
      <c r="P517" s="6" t="e" vm="28">
        <f t="shared" si="14"/>
        <v>#VALUE!</v>
      </c>
      <c r="Q517" s="6" t="e" cm="1" vm="183">
        <f t="array" ref="Q517">_FV(A517,"High")</f>
        <v>#VALUE!</v>
      </c>
      <c r="R517" s="6" t="e" cm="1" vm="27">
        <f t="array" ref="R517">_FV(A517,"52 week low",TRUE)</f>
        <v>#VALUE!</v>
      </c>
      <c r="S517" s="6" t="e" vm="28">
        <f t="shared" si="15"/>
        <v>#VALUE!</v>
      </c>
      <c r="T517" s="6" t="e" cm="1" vm="29">
        <f t="array" ref="T517">_FV(A517,"52 week high",TRUE)</f>
        <v>#VALUE!</v>
      </c>
      <c r="U517" s="1" t="e" cm="1" vm="22">
        <f t="array" ref="U517">_FV(A517,"P/E",TRUE)</f>
        <v>#VALUE!</v>
      </c>
      <c r="V517" s="7" t="e" cm="1" vm="38">
        <f t="array" ref="V517">_FV(A517,"Beta")</f>
        <v>#VALUE!</v>
      </c>
      <c r="W517" s="6" t="e" cm="1" vm="184">
        <f t="array" ref="W517">_FV(A517,"Market cap",TRUE)</f>
        <v>#VALUE!</v>
      </c>
      <c r="X517" s="22" t="e" cm="1" vm="185">
        <f t="array" ref="X517">_FV(A517,"Volume")</f>
        <v>#VALUE!</v>
      </c>
      <c r="Y517" s="22" t="e" cm="1" vm="23">
        <f t="array" ref="Y517">_FV(A517,"Volume average",TRUE)</f>
        <v>#VALUE!</v>
      </c>
      <c r="Z517" s="22" t="e" cm="1" vm="186">
        <f t="array" ref="Z517">_FV(A517,"Shares outstanding",TRUE)</f>
        <v>#VALUE!</v>
      </c>
    </row>
    <row r="518" spans="1:26" x14ac:dyDescent="0.25">
      <c r="A518" s="3" t="e" vm="369">
        <v>#VALUE!</v>
      </c>
      <c r="B518" t="str" cm="1">
        <f t="array" ref="B518">_FV(A518,"Official name",TRUE)</f>
        <v>NORDSTROM, INC.</v>
      </c>
      <c r="C518" t="str" cm="1">
        <f t="array" ref="C518">"$"&amp;_FV(A518,"Ticker symbol",TRUE)</f>
        <v>$JWN</v>
      </c>
      <c r="D518" s="1" t="str" cm="1">
        <f t="array" ref="D518">_FV(A518,"Exchange abbreviation",TRUE)</f>
        <v>XNYS</v>
      </c>
      <c r="E518" s="1" t="str" cm="1">
        <f t="array" ref="E518">_FV(A518,"Industry")</f>
        <v>Diversified Retail</v>
      </c>
      <c r="F518" s="1" t="str" cm="1">
        <f t="array" ref="F518">_FV(A518,"Headquarters")</f>
        <v>1617 6th Ave, SEATTLE, WA, 98101-1707 US</v>
      </c>
      <c r="G518" s="6" cm="1">
        <f t="array" ref="G518">_FV(A518,"Price")</f>
        <v>28.12</v>
      </c>
      <c r="H518" s="6" cm="1">
        <f t="array" ref="H518">_FV(A518,"Price (Extended hours)",TRUE)</f>
        <v>28.09</v>
      </c>
      <c r="I518" s="6" cm="1">
        <f t="array" ref="I518">_FV(A518,"Change")</f>
        <v>0.19</v>
      </c>
      <c r="J518" s="15" cm="1">
        <f t="array" ref="J518">_FV(A518,"Change (%)",TRUE)</f>
        <v>6.803E-3</v>
      </c>
      <c r="K518" s="6" cm="1">
        <f t="array" ref="K518">_FV(A518,"Change (Extended hours)",TRUE)</f>
        <v>-0.03</v>
      </c>
      <c r="L518" s="5" cm="1">
        <f t="array" ref="L518">_FV(A518,"Change % (Extended hours)",TRUE)</f>
        <v>-1.067E-3</v>
      </c>
      <c r="M518" s="6" cm="1">
        <f t="array" ref="M518">_FV(A518,"Open")</f>
        <v>28.11</v>
      </c>
      <c r="N518" s="6" cm="1">
        <f t="array" ref="N518">_FV(A518,"Previous close",TRUE)</f>
        <v>27.93</v>
      </c>
      <c r="O518" s="6" cm="1">
        <f t="array" ref="O518">_FV(A518,"Low")</f>
        <v>27.41</v>
      </c>
      <c r="P518" s="6">
        <f t="shared" ref="P518:P565" si="16">AVERAGE(O518,Q518)</f>
        <v>27.880000000000003</v>
      </c>
      <c r="Q518" s="6" cm="1">
        <f t="array" ref="Q518">_FV(A518,"High")</f>
        <v>28.35</v>
      </c>
      <c r="R518" s="6" cm="1">
        <f t="array" ref="R518">_FV(A518,"52 week low",TRUE)</f>
        <v>11.72</v>
      </c>
      <c r="S518" s="6">
        <f t="shared" ref="S518:S565" si="17">AVERAGE(R518,T518)</f>
        <v>29.085000000000001</v>
      </c>
      <c r="T518" s="6" cm="1">
        <f t="array" ref="T518">_FV(A518,"52 week high",TRUE)</f>
        <v>46.45</v>
      </c>
      <c r="U518" s="1" cm="1">
        <f t="array" ref="U518">_FV(A518,"P/E",TRUE)</f>
        <v>0</v>
      </c>
      <c r="V518" s="7" cm="1">
        <f t="array" ref="V518">_FV(A518,"Beta")</f>
        <v>2.4180999999999999</v>
      </c>
      <c r="W518" s="6" cm="1">
        <f t="array" ref="W518">_FV(A518,"Market cap",TRUE)</f>
        <v>4468911000</v>
      </c>
      <c r="X518" s="22" cm="1">
        <f t="array" ref="X518">_FV(A518,"Volume")</f>
        <v>5152955</v>
      </c>
      <c r="Y518" s="22" cm="1">
        <f t="array" ref="Y518">_FV(A518,"Volume average",TRUE)</f>
        <v>7060479</v>
      </c>
      <c r="Z518" s="22" cm="1">
        <f t="array" ref="Z518">_FV(A518,"Shares outstanding",TRUE)</f>
        <v>158922900</v>
      </c>
    </row>
    <row r="519" spans="1:26" x14ac:dyDescent="0.25">
      <c r="A519" s="3" t="e" vm="370">
        <v>#VALUE!</v>
      </c>
      <c r="B519" t="str" cm="1">
        <f t="array" ref="B519">_FV(A519,"Official name",TRUE)</f>
        <v>NORFOLK SOUTHERN CORPORATION</v>
      </c>
      <c r="C519" t="str" cm="1">
        <f t="array" ref="C519">"$"&amp;_FV(A519,"Ticker symbol",TRUE)</f>
        <v>$NSC</v>
      </c>
      <c r="D519" s="1" t="str" cm="1">
        <f t="array" ref="D519">_FV(A519,"Exchange abbreviation",TRUE)</f>
        <v>XNYS</v>
      </c>
      <c r="E519" s="1" t="str" cm="1">
        <f t="array" ref="E519">_FV(A519,"Industry")</f>
        <v>Freight &amp; Logistics Services</v>
      </c>
      <c r="F519" s="1" t="str" cm="1">
        <f t="array" ref="F519">_FV(A519,"Headquarters")</f>
        <v>3 Commercial Pl, NORFOLK, VA, 23510-2108 US</v>
      </c>
      <c r="G519" s="6" cm="1">
        <f t="array" ref="G519">_FV(A519,"Price")</f>
        <v>246.04</v>
      </c>
      <c r="H519" s="6" cm="1">
        <f t="array" ref="H519">_FV(A519,"Price (Extended hours)",TRUE)</f>
        <v>246.04</v>
      </c>
      <c r="I519" s="6" cm="1">
        <f t="array" ref="I519">_FV(A519,"Change")</f>
        <v>-1.96</v>
      </c>
      <c r="J519" s="15" cm="1">
        <f t="array" ref="J519">_FV(A519,"Change (%)",TRUE)</f>
        <v>-7.9030000000000003E-3</v>
      </c>
      <c r="K519" s="6" cm="1">
        <f t="array" ref="K519">_FV(A519,"Change (Extended hours)",TRUE)</f>
        <v>0</v>
      </c>
      <c r="L519" s="5" cm="1">
        <f t="array" ref="L519">_FV(A519,"Change % (Extended hours)",TRUE)</f>
        <v>0</v>
      </c>
      <c r="M519" s="6" cm="1">
        <f t="array" ref="M519">_FV(A519,"Open")</f>
        <v>246.91</v>
      </c>
      <c r="N519" s="6" cm="1">
        <f t="array" ref="N519">_FV(A519,"Previous close",TRUE)</f>
        <v>248</v>
      </c>
      <c r="O519" s="6" cm="1">
        <f t="array" ref="O519">_FV(A519,"Low")</f>
        <v>245.14599999999999</v>
      </c>
      <c r="P519" s="6">
        <f t="shared" si="16"/>
        <v>247.00549999999998</v>
      </c>
      <c r="Q519" s="6" cm="1">
        <f t="array" ref="Q519">_FV(A519,"High")</f>
        <v>248.86500000000001</v>
      </c>
      <c r="R519" s="6" cm="1">
        <f t="array" ref="R519">_FV(A519,"52 week low",TRUE)</f>
        <v>196.15</v>
      </c>
      <c r="S519" s="6">
        <f t="shared" si="17"/>
        <v>245.64499999999998</v>
      </c>
      <c r="T519" s="6" cm="1">
        <f t="array" ref="T519">_FV(A519,"52 week high",TRUE)</f>
        <v>295.14</v>
      </c>
      <c r="U519" s="1" cm="1">
        <f t="array" ref="U519">_FV(A519,"P/E",TRUE)</f>
        <v>22.980799999999999</v>
      </c>
      <c r="V519" s="7" cm="1">
        <f t="array" ref="V519">_FV(A519,"Beta")</f>
        <v>1.2904</v>
      </c>
      <c r="W519" s="6" cm="1">
        <f t="array" ref="W519">_FV(A519,"Market cap",TRUE)</f>
        <v>60765040000</v>
      </c>
      <c r="X519" s="22" cm="1">
        <f t="array" ref="X519">_FV(A519,"Volume")</f>
        <v>2296598</v>
      </c>
      <c r="Y519" s="22" cm="1">
        <f t="array" ref="Y519">_FV(A519,"Volume average",TRUE)</f>
        <v>1182773</v>
      </c>
      <c r="Z519" s="22" cm="1">
        <f t="array" ref="Z519">_FV(A519,"Shares outstanding",TRUE)</f>
        <v>246972200</v>
      </c>
    </row>
    <row r="520" spans="1:26" x14ac:dyDescent="0.25">
      <c r="A520" s="3" t="e" vm="371">
        <v>#VALUE!</v>
      </c>
      <c r="B520" t="str" cm="1">
        <f t="array" ref="B520">_FV(A520,"Official name",TRUE)</f>
        <v>NORTHERN TRUST CORPORATION</v>
      </c>
      <c r="C520" t="str" cm="1">
        <f t="array" ref="C520">"$"&amp;_FV(A520,"Ticker symbol",TRUE)</f>
        <v>$NTRS</v>
      </c>
      <c r="D520" s="1" t="str" cm="1">
        <f t="array" ref="D520">_FV(A520,"Exchange abbreviation",TRUE)</f>
        <v>XNAS</v>
      </c>
      <c r="E520" s="1" t="str" cm="1">
        <f t="array" ref="E520">_FV(A520,"Industry")</f>
        <v>Investment Banking &amp; Investment Services</v>
      </c>
      <c r="F520" s="1" t="str" cm="1">
        <f t="array" ref="F520">_FV(A520,"Headquarters")</f>
        <v>50 S La Salle St, CHICAGO, IL, 60603-1008 US</v>
      </c>
      <c r="G520" s="6" cm="1">
        <f t="array" ref="G520">_FV(A520,"Price")</f>
        <v>108.2</v>
      </c>
      <c r="H520" s="6" cm="1">
        <f t="array" ref="H520">_FV(A520,"Price (Extended hours)",TRUE)</f>
        <v>108.19750000000001</v>
      </c>
      <c r="I520" s="6" cm="1">
        <f t="array" ref="I520">_FV(A520,"Change")</f>
        <v>-1.35</v>
      </c>
      <c r="J520" s="15" cm="1">
        <f t="array" ref="J520">_FV(A520,"Change (%)",TRUE)</f>
        <v>-1.2322999999999999E-2</v>
      </c>
      <c r="K520" s="6" cm="1">
        <f t="array" ref="K520">_FV(A520,"Change (Extended hours)",TRUE)</f>
        <v>-2.5000000000000001E-3</v>
      </c>
      <c r="L520" s="5" cm="1">
        <f t="array" ref="L520">_FV(A520,"Change % (Extended hours)",TRUE)</f>
        <v>-2.3110000000000001E-5</v>
      </c>
      <c r="M520" s="6" cm="1">
        <f t="array" ref="M520">_FV(A520,"Open")</f>
        <v>107.83280000000001</v>
      </c>
      <c r="N520" s="6" cm="1">
        <f t="array" ref="N520">_FV(A520,"Previous close",TRUE)</f>
        <v>109.55</v>
      </c>
      <c r="O520" s="6" cm="1">
        <f t="array" ref="O520">_FV(A520,"Low")</f>
        <v>107.26</v>
      </c>
      <c r="P520" s="6">
        <f t="shared" si="16"/>
        <v>108.71000000000001</v>
      </c>
      <c r="Q520" s="6" cm="1">
        <f t="array" ref="Q520">_FV(A520,"High")</f>
        <v>110.16</v>
      </c>
      <c r="R520" s="6" cm="1">
        <f t="array" ref="R520">_FV(A520,"52 week low",TRUE)</f>
        <v>74.03</v>
      </c>
      <c r="S520" s="6">
        <f t="shared" si="17"/>
        <v>98.564999999999998</v>
      </c>
      <c r="T520" s="6" cm="1">
        <f t="array" ref="T520">_FV(A520,"52 week high",TRUE)</f>
        <v>123.1</v>
      </c>
      <c r="U520" s="1" cm="1">
        <f t="array" ref="U520">_FV(A520,"P/E",TRUE)</f>
        <v>18.684200000000001</v>
      </c>
      <c r="V520" s="7" cm="1">
        <f t="array" ref="V520">_FV(A520,"Beta")</f>
        <v>1.1126</v>
      </c>
      <c r="W520" s="6" cm="1">
        <f t="array" ref="W520">_FV(A520,"Market cap",TRUE)</f>
        <v>22548310000</v>
      </c>
      <c r="X520" s="22" cm="1">
        <f t="array" ref="X520">_FV(A520,"Volume")</f>
        <v>1311812</v>
      </c>
      <c r="Y520" s="22" cm="1">
        <f t="array" ref="Y520">_FV(A520,"Volume average",TRUE)</f>
        <v>630271</v>
      </c>
      <c r="Z520" s="22" cm="1">
        <f t="array" ref="Z520">_FV(A520,"Shares outstanding",TRUE)</f>
        <v>208394800</v>
      </c>
    </row>
    <row r="521" spans="1:26" x14ac:dyDescent="0.25">
      <c r="A521" s="3" t="e" vm="372">
        <v>#VALUE!</v>
      </c>
      <c r="B521" t="str" cm="1">
        <f t="array" ref="B521">_FV(A521,"Official name",TRUE)</f>
        <v>NORTHROP GRUMMAN CORPORATION</v>
      </c>
      <c r="C521" t="str" cm="1">
        <f t="array" ref="C521">"$"&amp;_FV(A521,"Ticker symbol",TRUE)</f>
        <v>$NOC</v>
      </c>
      <c r="D521" s="1" t="str" cm="1">
        <f t="array" ref="D521">_FV(A521,"Exchange abbreviation",TRUE)</f>
        <v>XNYS</v>
      </c>
      <c r="E521" s="1" t="str" cm="1">
        <f t="array" ref="E521">_FV(A521,"Industry")</f>
        <v>Aerospace &amp; Defense</v>
      </c>
      <c r="F521" s="1" t="str" cm="1">
        <f t="array" ref="F521">_FV(A521,"Headquarters")</f>
        <v>2980 Fairview Park Dr, FALLS CHURCH, VA, 22042-4511 US</v>
      </c>
      <c r="G521" s="6" cm="1">
        <f t="array" ref="G521">_FV(A521,"Price")</f>
        <v>350.24</v>
      </c>
      <c r="H521" s="6" cm="1">
        <f t="array" ref="H521">_FV(A521,"Price (Extended hours)",TRUE)</f>
        <v>348.15</v>
      </c>
      <c r="I521" s="6" cm="1">
        <f t="array" ref="I521">_FV(A521,"Change")</f>
        <v>0.57999999999999996</v>
      </c>
      <c r="J521" s="15" cm="1">
        <f t="array" ref="J521">_FV(A521,"Change (%)",TRUE)</f>
        <v>1.6589999999999999E-3</v>
      </c>
      <c r="K521" s="6" cm="1">
        <f t="array" ref="K521">_FV(A521,"Change (Extended hours)",TRUE)</f>
        <v>-2.09</v>
      </c>
      <c r="L521" s="5" cm="1">
        <f t="array" ref="L521">_FV(A521,"Change % (Extended hours)",TRUE)</f>
        <v>-5.9670000000000001E-3</v>
      </c>
      <c r="M521" s="6" cm="1">
        <f t="array" ref="M521">_FV(A521,"Open")</f>
        <v>350.88</v>
      </c>
      <c r="N521" s="6" cm="1">
        <f t="array" ref="N521">_FV(A521,"Previous close",TRUE)</f>
        <v>349.66</v>
      </c>
      <c r="O521" s="6" cm="1">
        <f t="array" ref="O521">_FV(A521,"Low")</f>
        <v>347.02</v>
      </c>
      <c r="P521" s="6">
        <f t="shared" si="16"/>
        <v>351.38499999999999</v>
      </c>
      <c r="Q521" s="6" cm="1">
        <f t="array" ref="Q521">_FV(A521,"High")</f>
        <v>355.75</v>
      </c>
      <c r="R521" s="6" cm="1">
        <f t="array" ref="R521">_FV(A521,"52 week low",TRUE)</f>
        <v>282.88</v>
      </c>
      <c r="S521" s="6">
        <f t="shared" si="17"/>
        <v>330.95495</v>
      </c>
      <c r="T521" s="6" cm="1">
        <f t="array" ref="T521">_FV(A521,"52 week high",TRUE)</f>
        <v>379.0299</v>
      </c>
      <c r="U521" s="1" cm="1">
        <f t="array" ref="U521">_FV(A521,"P/E",TRUE)</f>
        <v>12.6175</v>
      </c>
      <c r="V521" s="7" cm="1">
        <f t="array" ref="V521">_FV(A521,"Beta")</f>
        <v>0.84670000000000001</v>
      </c>
      <c r="W521" s="6" cm="1">
        <f t="array" ref="W521">_FV(A521,"Market cap",TRUE)</f>
        <v>56076610000</v>
      </c>
      <c r="X521" s="22" cm="1">
        <f t="array" ref="X521">_FV(A521,"Volume")</f>
        <v>1901907</v>
      </c>
      <c r="Y521" s="22" cm="1">
        <f t="array" ref="Y521">_FV(A521,"Volume average",TRUE)</f>
        <v>614162</v>
      </c>
      <c r="Z521" s="22" cm="1">
        <f t="array" ref="Z521">_FV(A521,"Shares outstanding",TRUE)</f>
        <v>160109100</v>
      </c>
    </row>
    <row r="522" spans="1:26" x14ac:dyDescent="0.25">
      <c r="A522" s="3" t="e" vm="373">
        <v>#VALUE!</v>
      </c>
      <c r="B522" t="str" cm="1">
        <f t="array" ref="B522">_FV(A522,"Official name",TRUE)</f>
        <v>NortonLifeLock Inc.</v>
      </c>
      <c r="C522" t="str" cm="1">
        <f t="array" ref="C522">"$"&amp;_FV(A522,"Ticker symbol",TRUE)</f>
        <v>$NLOK</v>
      </c>
      <c r="D522" s="1" t="str" cm="1">
        <f t="array" ref="D522">_FV(A522,"Exchange abbreviation",TRUE)</f>
        <v>XNAS</v>
      </c>
      <c r="E522" s="1" t="str" cm="1">
        <f t="array" ref="E522">_FV(A522,"Industry")</f>
        <v>Software &amp; IT Services</v>
      </c>
      <c r="F522" s="1" t="str" cm="1">
        <f t="array" ref="F522">_FV(A522,"Headquarters")</f>
        <v>60 E Rio Salado Pkwy Ste 1000, TEMPE, AZ, 85281-9124 US</v>
      </c>
      <c r="G522" s="6" cm="1">
        <f t="array" ref="G522">_FV(A522,"Price")</f>
        <v>25.69</v>
      </c>
      <c r="H522" s="6" cm="1">
        <f t="array" ref="H522">_FV(A522,"Price (Extended hours)",TRUE)</f>
        <v>25.81</v>
      </c>
      <c r="I522" s="6" cm="1">
        <f t="array" ref="I522">_FV(A522,"Change")</f>
        <v>-0.23</v>
      </c>
      <c r="J522" s="15" cm="1">
        <f t="array" ref="J522">_FV(A522,"Change (%)",TRUE)</f>
        <v>-8.8729999999999989E-3</v>
      </c>
      <c r="K522" s="6" cm="1">
        <f t="array" ref="K522">_FV(A522,"Change (Extended hours)",TRUE)</f>
        <v>0.12</v>
      </c>
      <c r="L522" s="5" cm="1">
        <f t="array" ref="L522">_FV(A522,"Change % (Extended hours)",TRUE)</f>
        <v>4.6709999999999998E-3</v>
      </c>
      <c r="M522" s="6" cm="1">
        <f t="array" ref="M522">_FV(A522,"Open")</f>
        <v>25.79</v>
      </c>
      <c r="N522" s="6" cm="1">
        <f t="array" ref="N522">_FV(A522,"Previous close",TRUE)</f>
        <v>25.92</v>
      </c>
      <c r="O522" s="6" cm="1">
        <f t="array" ref="O522">_FV(A522,"Low")</f>
        <v>25.64</v>
      </c>
      <c r="P522" s="6">
        <f t="shared" si="16"/>
        <v>25.795000000000002</v>
      </c>
      <c r="Q522" s="6" cm="1">
        <f t="array" ref="Q522">_FV(A522,"High")</f>
        <v>25.95</v>
      </c>
      <c r="R522" s="6" cm="1">
        <f t="array" ref="R522">_FV(A522,"52 week low",TRUE)</f>
        <v>17.98</v>
      </c>
      <c r="S522" s="6">
        <f t="shared" si="17"/>
        <v>23.448500000000003</v>
      </c>
      <c r="T522" s="6" cm="1">
        <f t="array" ref="T522">_FV(A522,"52 week high",TRUE)</f>
        <v>28.917000000000002</v>
      </c>
      <c r="U522" s="1" cm="1">
        <f t="array" ref="U522">_FV(A522,"P/E",TRUE)</f>
        <v>21.1342</v>
      </c>
      <c r="V522" s="7" cm="1">
        <f t="array" ref="V522">_FV(A522,"Beta")</f>
        <v>0.67069999999999996</v>
      </c>
      <c r="W522" s="6" cm="1">
        <f t="array" ref="W522">_FV(A522,"Market cap",TRUE)</f>
        <v>14944800000</v>
      </c>
      <c r="X522" s="22" cm="1">
        <f t="array" ref="X522">_FV(A522,"Volume")</f>
        <v>5336060</v>
      </c>
      <c r="Y522" s="22" cm="1">
        <f t="array" ref="Y522">_FV(A522,"Volume average",TRUE)</f>
        <v>4501492</v>
      </c>
      <c r="Z522" s="22" cm="1">
        <f t="array" ref="Z522">_FV(A522,"Shares outstanding",TRUE)</f>
        <v>581736300</v>
      </c>
    </row>
    <row r="523" spans="1:26" x14ac:dyDescent="0.25">
      <c r="A523" s="3" t="e" vm="374">
        <v>#VALUE!</v>
      </c>
      <c r="B523" t="str" cm="1">
        <f t="array" ref="B523">_FV(A523,"Official name",TRUE)</f>
        <v>NORWEGIAN CRUISE LINE HOLDINGS LTD.</v>
      </c>
      <c r="C523" t="str" cm="1">
        <f t="array" ref="C523">"$"&amp;_FV(A523,"Ticker symbol",TRUE)</f>
        <v>$NCLH</v>
      </c>
      <c r="D523" s="1" t="str" cm="1">
        <f t="array" ref="D523">_FV(A523,"Exchange abbreviation",TRUE)</f>
        <v>XNYS</v>
      </c>
      <c r="E523" s="1" t="str" cm="1">
        <f t="array" ref="E523">_FV(A523,"Industry")</f>
        <v>Hotels &amp; Entertainment Services</v>
      </c>
      <c r="F523" s="1" t="str" cm="1">
        <f t="array" ref="F523">_FV(A523,"Headquarters")</f>
        <v>7665 CORPORATE DRIVE, MIAMI, FL, 33126 US</v>
      </c>
      <c r="G523" s="6" cm="1">
        <f t="array" ref="G523">_FV(A523,"Price")</f>
        <v>25.59</v>
      </c>
      <c r="H523" s="6" cm="1">
        <f t="array" ref="H523">_FV(A523,"Price (Extended hours)",TRUE)</f>
        <v>25.44</v>
      </c>
      <c r="I523" s="6" cm="1">
        <f t="array" ref="I523">_FV(A523,"Change")</f>
        <v>0.53</v>
      </c>
      <c r="J523" s="15" cm="1">
        <f t="array" ref="J523">_FV(A523,"Change (%)",TRUE)</f>
        <v>2.1149000000000001E-2</v>
      </c>
      <c r="K523" s="6" cm="1">
        <f t="array" ref="K523">_FV(A523,"Change (Extended hours)",TRUE)</f>
        <v>-0.15</v>
      </c>
      <c r="L523" s="5" cm="1">
        <f t="array" ref="L523">_FV(A523,"Change % (Extended hours)",TRUE)</f>
        <v>-5.8620000000000009E-3</v>
      </c>
      <c r="M523" s="6" cm="1">
        <f t="array" ref="M523">_FV(A523,"Open")</f>
        <v>25.16</v>
      </c>
      <c r="N523" s="6" cm="1">
        <f t="array" ref="N523">_FV(A523,"Previous close",TRUE)</f>
        <v>25.06</v>
      </c>
      <c r="O523" s="6" cm="1">
        <f t="array" ref="O523">_FV(A523,"Low")</f>
        <v>25.15</v>
      </c>
      <c r="P523" s="6">
        <f t="shared" si="16"/>
        <v>25.532499999999999</v>
      </c>
      <c r="Q523" s="6" cm="1">
        <f t="array" ref="Q523">_FV(A523,"High")</f>
        <v>25.914999999999999</v>
      </c>
      <c r="R523" s="6" cm="1">
        <f t="array" ref="R523">_FV(A523,"52 week low",TRUE)</f>
        <v>14.15</v>
      </c>
      <c r="S523" s="6">
        <f t="shared" si="17"/>
        <v>24.317499999999999</v>
      </c>
      <c r="T523" s="6" cm="1">
        <f t="array" ref="T523">_FV(A523,"52 week high",TRUE)</f>
        <v>34.484999999999999</v>
      </c>
      <c r="U523" s="1" cm="1">
        <f t="array" ref="U523">_FV(A523,"P/E",TRUE)</f>
        <v>0</v>
      </c>
      <c r="V523" s="7" cm="1">
        <f t="array" ref="V523">_FV(A523,"Beta")</f>
        <v>2.8130999999999999</v>
      </c>
      <c r="W523" s="6" cm="1">
        <f t="array" ref="W523">_FV(A523,"Market cap",TRUE)</f>
        <v>9469074000</v>
      </c>
      <c r="X523" s="22" cm="1">
        <f t="array" ref="X523">_FV(A523,"Volume")</f>
        <v>14216614</v>
      </c>
      <c r="Y523" s="22" cm="1">
        <f t="array" ref="Y523">_FV(A523,"Volume average",TRUE)</f>
        <v>12315417</v>
      </c>
      <c r="Z523" s="22" cm="1">
        <f t="array" ref="Z523">_FV(A523,"Shares outstanding",TRUE)</f>
        <v>370030200</v>
      </c>
    </row>
    <row r="524" spans="1:26" x14ac:dyDescent="0.25">
      <c r="A524" s="3" t="e" vm="375">
        <v>#VALUE!</v>
      </c>
      <c r="B524" t="str" cm="1">
        <f t="array" ref="B524">_FV(A524,"Official name",TRUE)</f>
        <v>NRG ENERGY, INC.</v>
      </c>
      <c r="C524" t="str" cm="1">
        <f t="array" ref="C524">"$"&amp;_FV(A524,"Ticker symbol",TRUE)</f>
        <v>$NRG</v>
      </c>
      <c r="D524" s="1" t="str" cm="1">
        <f t="array" ref="D524">_FV(A524,"Exchange abbreviation",TRUE)</f>
        <v>XNYS</v>
      </c>
      <c r="E524" s="1" t="str" cm="1">
        <f t="array" ref="E524">_FV(A524,"Industry")</f>
        <v>Electrical Utilities &amp; IPPs</v>
      </c>
      <c r="F524" s="1" t="str" cm="1">
        <f t="array" ref="F524">_FV(A524,"Headquarters")</f>
        <v>910 LOUISIANA STREET, HOUSTON, TX, 77002 US</v>
      </c>
      <c r="G524" s="6" cm="1">
        <f t="array" ref="G524">_FV(A524,"Price")</f>
        <v>42.08</v>
      </c>
      <c r="H524" s="6" cm="1">
        <f t="array" ref="H524">_FV(A524,"Price (Extended hours)",TRUE)</f>
        <v>42.05</v>
      </c>
      <c r="I524" s="6" cm="1">
        <f t="array" ref="I524">_FV(A524,"Change")</f>
        <v>-0.92</v>
      </c>
      <c r="J524" s="15" cm="1">
        <f t="array" ref="J524">_FV(A524,"Change (%)",TRUE)</f>
        <v>-2.1395000000000001E-2</v>
      </c>
      <c r="K524" s="6" cm="1">
        <f t="array" ref="K524">_FV(A524,"Change (Extended hours)",TRUE)</f>
        <v>-0.03</v>
      </c>
      <c r="L524" s="5" cm="1">
        <f t="array" ref="L524">_FV(A524,"Change % (Extended hours)",TRUE)</f>
        <v>-7.1290000000000004E-4</v>
      </c>
      <c r="M524" s="6" cm="1">
        <f t="array" ref="M524">_FV(A524,"Open")</f>
        <v>42.76</v>
      </c>
      <c r="N524" s="6" cm="1">
        <f t="array" ref="N524">_FV(A524,"Previous close",TRUE)</f>
        <v>43</v>
      </c>
      <c r="O524" s="6" cm="1">
        <f t="array" ref="O524">_FV(A524,"Low")</f>
        <v>41.865000000000002</v>
      </c>
      <c r="P524" s="6">
        <f t="shared" si="16"/>
        <v>42.362499999999997</v>
      </c>
      <c r="Q524" s="6" cm="1">
        <f t="array" ref="Q524">_FV(A524,"High")</f>
        <v>42.86</v>
      </c>
      <c r="R524" s="6" cm="1">
        <f t="array" ref="R524">_FV(A524,"52 week low",TRUE)</f>
        <v>28.22</v>
      </c>
      <c r="S524" s="6">
        <f t="shared" si="17"/>
        <v>37.159999999999997</v>
      </c>
      <c r="T524" s="6" cm="1">
        <f t="array" ref="T524">_FV(A524,"52 week high",TRUE)</f>
        <v>46.1</v>
      </c>
      <c r="U524" s="1" cm="1">
        <f t="array" ref="U524">_FV(A524,"P/E",TRUE)</f>
        <v>9.8470999999999993</v>
      </c>
      <c r="V524" s="7" cm="1">
        <f t="array" ref="V524">_FV(A524,"Beta")</f>
        <v>0.86160000000000003</v>
      </c>
      <c r="W524" s="6" cm="1">
        <f t="array" ref="W524">_FV(A524,"Market cap",TRUE)</f>
        <v>10300210000</v>
      </c>
      <c r="X524" s="22" cm="1">
        <f t="array" ref="X524">_FV(A524,"Volume")</f>
        <v>4365789</v>
      </c>
      <c r="Y524" s="22" cm="1">
        <f t="array" ref="Y524">_FV(A524,"Volume average",TRUE)</f>
        <v>1769281</v>
      </c>
      <c r="Z524" s="22" cm="1">
        <f t="array" ref="Z524">_FV(A524,"Shares outstanding",TRUE)</f>
        <v>244776900</v>
      </c>
    </row>
    <row r="525" spans="1:26" x14ac:dyDescent="0.25">
      <c r="A525" s="3" t="e" vm="376">
        <v>#VALUE!</v>
      </c>
      <c r="B525" t="str" cm="1">
        <f t="array" ref="B525">_FV(A525,"Official name",TRUE)</f>
        <v>NUCOR CORPORATION</v>
      </c>
      <c r="C525" t="str" cm="1">
        <f t="array" ref="C525">"$"&amp;_FV(A525,"Ticker symbol",TRUE)</f>
        <v>$NUE</v>
      </c>
      <c r="D525" s="1" t="str" cm="1">
        <f t="array" ref="D525">_FV(A525,"Exchange abbreviation",TRUE)</f>
        <v>XNYS</v>
      </c>
      <c r="E525" s="1" t="str" cm="1">
        <f t="array" ref="E525">_FV(A525,"Industry")</f>
        <v>Metals &amp; Mining</v>
      </c>
      <c r="F525" s="1" t="str" cm="1">
        <f t="array" ref="F525">_FV(A525,"Headquarters")</f>
        <v>1915 REXFORD RD, CHARLOTTE, NC, 28211-3465 US</v>
      </c>
      <c r="G525" s="6" cm="1">
        <f t="array" ref="G525">_FV(A525,"Price")</f>
        <v>104.89</v>
      </c>
      <c r="H525" s="6" cm="1">
        <f t="array" ref="H525">_FV(A525,"Price (Extended hours)",TRUE)</f>
        <v>104.76</v>
      </c>
      <c r="I525" s="6" cm="1">
        <f t="array" ref="I525">_FV(A525,"Change")</f>
        <v>-4.93</v>
      </c>
      <c r="J525" s="15" cm="1">
        <f t="array" ref="J525">_FV(A525,"Change (%)",TRUE)</f>
        <v>-4.4892000000000001E-2</v>
      </c>
      <c r="K525" s="6" cm="1">
        <f t="array" ref="K525">_FV(A525,"Change (Extended hours)",TRUE)</f>
        <v>-0.13</v>
      </c>
      <c r="L525" s="5" cm="1">
        <f t="array" ref="L525">_FV(A525,"Change % (Extended hours)",TRUE)</f>
        <v>-1.2389999999999999E-3</v>
      </c>
      <c r="M525" s="6" cm="1">
        <f t="array" ref="M525">_FV(A525,"Open")</f>
        <v>108.95</v>
      </c>
      <c r="N525" s="6" cm="1">
        <f t="array" ref="N525">_FV(A525,"Previous close",TRUE)</f>
        <v>109.82</v>
      </c>
      <c r="O525" s="6" cm="1">
        <f t="array" ref="O525">_FV(A525,"Low")</f>
        <v>104.04</v>
      </c>
      <c r="P525" s="6">
        <f t="shared" si="16"/>
        <v>106.55500000000001</v>
      </c>
      <c r="Q525" s="6" cm="1">
        <f t="array" ref="Q525">_FV(A525,"High")</f>
        <v>109.07</v>
      </c>
      <c r="R525" s="6" cm="1">
        <f t="array" ref="R525">_FV(A525,"52 week low",TRUE)</f>
        <v>44.05</v>
      </c>
      <c r="S525" s="6">
        <f t="shared" si="17"/>
        <v>86.43</v>
      </c>
      <c r="T525" s="6" cm="1">
        <f t="array" ref="T525">_FV(A525,"52 week high",TRUE)</f>
        <v>128.81</v>
      </c>
      <c r="U525" s="1" cm="1">
        <f t="array" ref="U525">_FV(A525,"P/E",TRUE)</f>
        <v>10.8538</v>
      </c>
      <c r="V525" s="7" cm="1">
        <f t="array" ref="V525">_FV(A525,"Beta")</f>
        <v>1.4184000000000001</v>
      </c>
      <c r="W525" s="6" cm="1">
        <f t="array" ref="W525">_FV(A525,"Market cap",TRUE)</f>
        <v>30805620000</v>
      </c>
      <c r="X525" s="22" cm="1">
        <f t="array" ref="X525">_FV(A525,"Volume")</f>
        <v>7507651</v>
      </c>
      <c r="Y525" s="22" cm="1">
        <f t="array" ref="Y525">_FV(A525,"Volume average",TRUE)</f>
        <v>3064808</v>
      </c>
      <c r="Z525" s="22" cm="1">
        <f t="array" ref="Z525">_FV(A525,"Shares outstanding",TRUE)</f>
        <v>293694500</v>
      </c>
    </row>
    <row r="526" spans="1:26" x14ac:dyDescent="0.25">
      <c r="A526" s="3" t="e" vm="377">
        <v>#VALUE!</v>
      </c>
      <c r="B526" t="str" cm="1">
        <f t="array" ref="B526">_FV(A526,"Official name",TRUE)</f>
        <v>NVIDIA CORPORATION</v>
      </c>
      <c r="C526" t="str" cm="1">
        <f t="array" ref="C526">"$"&amp;_FV(A526,"Ticker symbol",TRUE)</f>
        <v>$NVDA</v>
      </c>
      <c r="D526" s="1" t="str" cm="1">
        <f t="array" ref="D526">_FV(A526,"Exchange abbreviation",TRUE)</f>
        <v>XNAS</v>
      </c>
      <c r="E526" s="1" t="str" cm="1">
        <f t="array" ref="E526">_FV(A526,"Industry")</f>
        <v>Semiconductors &amp; Semiconductor Equipment</v>
      </c>
      <c r="F526" s="1" t="str" cm="1">
        <f t="array" ref="F526">_FV(A526,"Headquarters")</f>
        <v>2788 San Tomas Expy, SANTA CLARA, CA, 95051-0952 US</v>
      </c>
      <c r="G526" s="6" cm="1">
        <f t="array" ref="G526">_FV(A526,"Price")</f>
        <v>219</v>
      </c>
      <c r="H526" s="6" cm="1">
        <f t="array" ref="H526">_FV(A526,"Price (Extended hours)",TRUE)</f>
        <v>218.5</v>
      </c>
      <c r="I526" s="6" cm="1">
        <f t="array" ref="I526">_FV(A526,"Change")</f>
        <v>-3.42</v>
      </c>
      <c r="J526" s="15" cm="1">
        <f t="array" ref="J526">_FV(A526,"Change (%)",TRUE)</f>
        <v>-1.5376000000000001E-2</v>
      </c>
      <c r="K526" s="6" cm="1">
        <f t="array" ref="K526">_FV(A526,"Change (Extended hours)",TRUE)</f>
        <v>-0.5</v>
      </c>
      <c r="L526" s="5" cm="1">
        <f t="array" ref="L526">_FV(A526,"Change % (Extended hours)",TRUE)</f>
        <v>-2.2829999999999999E-3</v>
      </c>
      <c r="M526" s="6" cm="1">
        <f t="array" ref="M526">_FV(A526,"Open")</f>
        <v>223</v>
      </c>
      <c r="N526" s="6" cm="1">
        <f t="array" ref="N526">_FV(A526,"Previous close",TRUE)</f>
        <v>222.42</v>
      </c>
      <c r="O526" s="6" cm="1">
        <f t="array" ref="O526">_FV(A526,"Low")</f>
        <v>218.3</v>
      </c>
      <c r="P526" s="6">
        <f t="shared" si="16"/>
        <v>220.755</v>
      </c>
      <c r="Q526" s="6" cm="1">
        <f t="array" ref="Q526">_FV(A526,"High")</f>
        <v>223.21</v>
      </c>
      <c r="R526" s="6" cm="1">
        <f t="array" ref="R526">_FV(A526,"52 week low",TRUE)</f>
        <v>115.66500000000001</v>
      </c>
      <c r="S526" s="6">
        <f t="shared" si="17"/>
        <v>173.04750000000001</v>
      </c>
      <c r="T526" s="6" cm="1">
        <f t="array" ref="T526">_FV(A526,"52 week high",TRUE)</f>
        <v>230.43</v>
      </c>
      <c r="U526" s="1" cm="1">
        <f t="array" ref="U526">_FV(A526,"P/E",TRUE)</f>
        <v>79.393699999999995</v>
      </c>
      <c r="V526" s="7" cm="1">
        <f t="array" ref="V526">_FV(A526,"Beta")</f>
        <v>1.3792</v>
      </c>
      <c r="W526" s="6" cm="1">
        <f t="array" ref="W526">_FV(A526,"Market cap",TRUE)</f>
        <v>547500000000</v>
      </c>
      <c r="X526" s="22" cm="1">
        <f t="array" ref="X526">_FV(A526,"Volume")</f>
        <v>29450284</v>
      </c>
      <c r="Y526" s="22" cm="1">
        <f t="array" ref="Y526">_FV(A526,"Volume average",TRUE)</f>
        <v>28612312</v>
      </c>
      <c r="Z526" s="22" cm="1">
        <f t="array" ref="Z526">_FV(A526,"Shares outstanding",TRUE)</f>
        <v>2500000000</v>
      </c>
    </row>
    <row r="527" spans="1:26" x14ac:dyDescent="0.25">
      <c r="A527" s="3" t="e" vm="378">
        <v>#VALUE!</v>
      </c>
      <c r="B527" t="str" cm="1">
        <f t="array" ref="B527">_FV(A527,"Official name",TRUE)</f>
        <v>NVR, Inc.</v>
      </c>
      <c r="C527" t="str" cm="1">
        <f t="array" ref="C527">"$"&amp;_FV(A527,"Ticker symbol",TRUE)</f>
        <v>$NVR</v>
      </c>
      <c r="D527" s="1" t="str" cm="1">
        <f t="array" ref="D527">_FV(A527,"Exchange abbreviation",TRUE)</f>
        <v>XNYS</v>
      </c>
      <c r="E527" s="1" t="str" cm="1">
        <f t="array" ref="E527">_FV(A527,"Industry")</f>
        <v>Homebuilding &amp; Construction Supplies</v>
      </c>
      <c r="F527" s="1" t="str" cm="1">
        <f t="array" ref="F527">_FV(A527,"Headquarters")</f>
        <v>11700 Plaza America Dr Ste 500, RESTON, VA, 20190-4792 US</v>
      </c>
      <c r="G527" s="6" cm="1">
        <f t="array" ref="G527">_FV(A527,"Price")</f>
        <v>5070.74</v>
      </c>
      <c r="H527" s="6" cm="1">
        <f t="array" ref="H527">_FV(A527,"Price (Extended hours)",TRUE)</f>
        <v>5070.741</v>
      </c>
      <c r="I527" s="6" cm="1">
        <f t="array" ref="I527">_FV(A527,"Change")</f>
        <v>46.74</v>
      </c>
      <c r="J527" s="15" cm="1">
        <f t="array" ref="J527">_FV(A527,"Change (%)",TRUE)</f>
        <v>9.3030000000000005E-3</v>
      </c>
      <c r="K527" s="6" cm="1">
        <f t="array" ref="K527">_FV(A527,"Change (Extended hours)",TRUE)</f>
        <v>1E-3</v>
      </c>
      <c r="L527" s="5" cm="1">
        <f t="array" ref="L527">_FV(A527,"Change % (Extended hours)",TRUE)</f>
        <v>1.9720000000000002E-7</v>
      </c>
      <c r="M527" s="6" cm="1">
        <f t="array" ref="M527">_FV(A527,"Open")</f>
        <v>5060.9799999999996</v>
      </c>
      <c r="N527" s="6" cm="1">
        <f t="array" ref="N527">_FV(A527,"Previous close",TRUE)</f>
        <v>5024</v>
      </c>
      <c r="O527" s="6" cm="1">
        <f t="array" ref="O527">_FV(A527,"Low")</f>
        <v>5042</v>
      </c>
      <c r="P527" s="6">
        <f t="shared" si="16"/>
        <v>5068.4799999999996</v>
      </c>
      <c r="Q527" s="6" cm="1">
        <f t="array" ref="Q527">_FV(A527,"High")</f>
        <v>5094.96</v>
      </c>
      <c r="R527" s="6" cm="1">
        <f t="array" ref="R527">_FV(A527,"52 week low",TRUE)</f>
        <v>3823.31</v>
      </c>
      <c r="S527" s="6">
        <f t="shared" si="17"/>
        <v>4577.6949999999997</v>
      </c>
      <c r="T527" s="6" cm="1">
        <f t="array" ref="T527">_FV(A527,"52 week high",TRUE)</f>
        <v>5332.08</v>
      </c>
      <c r="U527" s="1" cm="1">
        <f t="array" ref="U527">_FV(A527,"P/E",TRUE)</f>
        <v>17.480399999999999</v>
      </c>
      <c r="V527" s="7" cm="1">
        <f t="array" ref="V527">_FV(A527,"Beta")</f>
        <v>1.0225</v>
      </c>
      <c r="W527" s="6" cm="1">
        <f t="array" ref="W527">_FV(A527,"Market cap",TRUE)</f>
        <v>18071010000</v>
      </c>
      <c r="X527" s="22" cm="1">
        <f t="array" ref="X527">_FV(A527,"Volume")</f>
        <v>42691</v>
      </c>
      <c r="Y527" s="22" cm="1">
        <f t="array" ref="Y527">_FV(A527,"Volume average",TRUE)</f>
        <v>14696</v>
      </c>
      <c r="Z527" s="22" cm="1">
        <f t="array" ref="Z527">_FV(A527,"Shares outstanding",TRUE)</f>
        <v>3563780</v>
      </c>
    </row>
    <row r="528" spans="1:26" x14ac:dyDescent="0.25">
      <c r="A528" s="3" t="e" vm="379">
        <v>#VALUE!</v>
      </c>
      <c r="B528" t="str" cm="1">
        <f t="array" ref="B528">_FV(A528,"Official name",TRUE)</f>
        <v>O'Reilly Automotive, Inc.</v>
      </c>
      <c r="C528" t="str" cm="1">
        <f t="array" ref="C528">"$"&amp;_FV(A528,"Ticker symbol",TRUE)</f>
        <v>$ORLY</v>
      </c>
      <c r="D528" s="1" t="str" cm="1">
        <f t="array" ref="D528">_FV(A528,"Exchange abbreviation",TRUE)</f>
        <v>XNAS</v>
      </c>
      <c r="E528" s="1" t="str" cm="1">
        <f t="array" ref="E528">_FV(A528,"Industry")</f>
        <v>Specialty Retailers</v>
      </c>
      <c r="F528" s="1" t="str" cm="1">
        <f t="array" ref="F528">_FV(A528,"Headquarters")</f>
        <v>233 S Patterson Ave, SPRINGFIELD, MO, 65802-2210 US</v>
      </c>
      <c r="G528" s="6" cm="1">
        <f t="array" ref="G528">_FV(A528,"Price")</f>
        <v>599.34</v>
      </c>
      <c r="H528" s="6" cm="1">
        <f t="array" ref="H528">_FV(A528,"Price (Extended hours)",TRUE)</f>
        <v>599.3415</v>
      </c>
      <c r="I528" s="6" cm="1">
        <f t="array" ref="I528">_FV(A528,"Change")</f>
        <v>-7.54</v>
      </c>
      <c r="J528" s="15" cm="1">
        <f t="array" ref="J528">_FV(A528,"Change (%)",TRUE)</f>
        <v>-1.2423999999999999E-2</v>
      </c>
      <c r="K528" s="6" cm="1">
        <f t="array" ref="K528">_FV(A528,"Change (Extended hours)",TRUE)</f>
        <v>1.5E-3</v>
      </c>
      <c r="L528" s="5" cm="1">
        <f t="array" ref="L528">_FV(A528,"Change % (Extended hours)",TRUE)</f>
        <v>2.503E-6</v>
      </c>
      <c r="M528" s="6" cm="1">
        <f t="array" ref="M528">_FV(A528,"Open")</f>
        <v>600.74</v>
      </c>
      <c r="N528" s="6" cm="1">
        <f t="array" ref="N528">_FV(A528,"Previous close",TRUE)</f>
        <v>606.88</v>
      </c>
      <c r="O528" s="6" cm="1">
        <f t="array" ref="O528">_FV(A528,"Low")</f>
        <v>597.6</v>
      </c>
      <c r="P528" s="6">
        <f t="shared" si="16"/>
        <v>602.45000000000005</v>
      </c>
      <c r="Q528" s="6" cm="1">
        <f t="array" ref="Q528">_FV(A528,"High")</f>
        <v>607.29999999999995</v>
      </c>
      <c r="R528" s="6" cm="1">
        <f t="array" ref="R528">_FV(A528,"52 week low",TRUE)</f>
        <v>424.03</v>
      </c>
      <c r="S528" s="6">
        <f t="shared" si="17"/>
        <v>522.88</v>
      </c>
      <c r="T528" s="6" cm="1">
        <f t="array" ref="T528">_FV(A528,"52 week high",TRUE)</f>
        <v>621.73</v>
      </c>
      <c r="U528" s="1" cm="1">
        <f t="array" ref="U528">_FV(A528,"P/E",TRUE)</f>
        <v>21.779699999999998</v>
      </c>
      <c r="V528" s="7" cm="1">
        <f t="array" ref="V528">_FV(A528,"Beta")</f>
        <v>1.0730999999999999</v>
      </c>
      <c r="W528" s="6" cm="1">
        <f t="array" ref="W528">_FV(A528,"Market cap",TRUE)</f>
        <v>41325540000</v>
      </c>
      <c r="X528" s="22" cm="1">
        <f t="array" ref="X528">_FV(A528,"Volume")</f>
        <v>973273</v>
      </c>
      <c r="Y528" s="22" cm="1">
        <f t="array" ref="Y528">_FV(A528,"Volume average",TRUE)</f>
        <v>381431</v>
      </c>
      <c r="Z528" s="22" cm="1">
        <f t="array" ref="Z528">_FV(A528,"Shares outstanding",TRUE)</f>
        <v>68951740</v>
      </c>
    </row>
    <row r="529" spans="1:26" x14ac:dyDescent="0.25">
      <c r="A529" s="3" t="e" vm="380">
        <v>#VALUE!</v>
      </c>
      <c r="B529" t="str" cm="1">
        <f t="array" ref="B529">_FV(A529,"Official name",TRUE)</f>
        <v>OCCIDENTAL PETROLEUM CORPORATION</v>
      </c>
      <c r="C529" t="str" cm="1">
        <f t="array" ref="C529">"$"&amp;_FV(A529,"Ticker symbol",TRUE)</f>
        <v>$OXY</v>
      </c>
      <c r="D529" s="1" t="str" cm="1">
        <f t="array" ref="D529">_FV(A529,"Exchange abbreviation",TRUE)</f>
        <v>XNYS</v>
      </c>
      <c r="E529" s="1" t="str" cm="1">
        <f t="array" ref="E529">_FV(A529,"Industry")</f>
        <v>Oil &amp; Gas</v>
      </c>
      <c r="F529" s="1" t="str" cm="1">
        <f t="array" ref="F529">_FV(A529,"Headquarters")</f>
        <v>5 Greenway Plz Ste 110, HOUSTON, TX, 77046-0521 US</v>
      </c>
      <c r="G529" s="6" cm="1">
        <f t="array" ref="G529">_FV(A529,"Price")</f>
        <v>26.94</v>
      </c>
      <c r="H529" s="6" cm="1">
        <f t="array" ref="H529">_FV(A529,"Price (Extended hours)",TRUE)</f>
        <v>26.94</v>
      </c>
      <c r="I529" s="6" cm="1">
        <f t="array" ref="I529">_FV(A529,"Change")</f>
        <v>-0.39</v>
      </c>
      <c r="J529" s="15" cm="1">
        <f t="array" ref="J529">_FV(A529,"Change (%)",TRUE)</f>
        <v>-1.427E-2</v>
      </c>
      <c r="K529" s="6" cm="1">
        <f t="array" ref="K529">_FV(A529,"Change (Extended hours)",TRUE)</f>
        <v>0</v>
      </c>
      <c r="L529" s="5" cm="1">
        <f t="array" ref="L529">_FV(A529,"Change % (Extended hours)",TRUE)</f>
        <v>0</v>
      </c>
      <c r="M529" s="6" cm="1">
        <f t="array" ref="M529">_FV(A529,"Open")</f>
        <v>27.11</v>
      </c>
      <c r="N529" s="6" cm="1">
        <f t="array" ref="N529">_FV(A529,"Previous close",TRUE)</f>
        <v>27.33</v>
      </c>
      <c r="O529" s="6" cm="1">
        <f t="array" ref="O529">_FV(A529,"Low")</f>
        <v>26.74</v>
      </c>
      <c r="P529" s="6">
        <f t="shared" si="16"/>
        <v>27.21</v>
      </c>
      <c r="Q529" s="6" cm="1">
        <f t="array" ref="Q529">_FV(A529,"High")</f>
        <v>27.68</v>
      </c>
      <c r="R529" s="6" cm="1">
        <f t="array" ref="R529">_FV(A529,"52 week low",TRUE)</f>
        <v>8.52</v>
      </c>
      <c r="S529" s="6">
        <f t="shared" si="17"/>
        <v>21.009999999999998</v>
      </c>
      <c r="T529" s="6" cm="1">
        <f t="array" ref="T529">_FV(A529,"52 week high",TRUE)</f>
        <v>33.5</v>
      </c>
      <c r="U529" s="1" cm="1">
        <f t="array" ref="U529">_FV(A529,"P/E",TRUE)</f>
        <v>0</v>
      </c>
      <c r="V529" s="7" cm="1">
        <f t="array" ref="V529">_FV(A529,"Beta")</f>
        <v>2.4738000000000002</v>
      </c>
      <c r="W529" s="6" cm="1">
        <f t="array" ref="W529">_FV(A529,"Market cap",TRUE)</f>
        <v>25154810000</v>
      </c>
      <c r="X529" s="22" cm="1">
        <f t="array" ref="X529">_FV(A529,"Volume")</f>
        <v>25235993</v>
      </c>
      <c r="Y529" s="22" cm="1">
        <f t="array" ref="Y529">_FV(A529,"Volume average",TRUE)</f>
        <v>15532427</v>
      </c>
      <c r="Z529" s="22" cm="1">
        <f t="array" ref="Z529">_FV(A529,"Shares outstanding",TRUE)</f>
        <v>933734600</v>
      </c>
    </row>
    <row r="530" spans="1:26" x14ac:dyDescent="0.25">
      <c r="A530" s="3" t="e" vm="381">
        <v>#VALUE!</v>
      </c>
      <c r="B530" t="str" cm="1">
        <f t="array" ref="B530">_FV(A530,"Official name",TRUE)</f>
        <v>OLD DOMINION FREIGHT LINE, INC.</v>
      </c>
      <c r="C530" t="str" cm="1">
        <f t="array" ref="C530">"$"&amp;_FV(A530,"Ticker symbol",TRUE)</f>
        <v>$ODFL</v>
      </c>
      <c r="D530" s="1" t="str" cm="1">
        <f t="array" ref="D530">_FV(A530,"Exchange abbreviation",TRUE)</f>
        <v>XNAS</v>
      </c>
      <c r="E530" s="1" t="str" cm="1">
        <f t="array" ref="E530">_FV(A530,"Industry")</f>
        <v>Freight &amp; Logistics Services</v>
      </c>
      <c r="F530" s="1" t="str" cm="1">
        <f t="array" ref="F530">_FV(A530,"Headquarters")</f>
        <v>500 Old Dominion Way, THOMASVILLE, NC, 27360-8923 US</v>
      </c>
      <c r="G530" s="6" cm="1">
        <f t="array" ref="G530">_FV(A530,"Price")</f>
        <v>289.64999999999998</v>
      </c>
      <c r="H530" s="6" cm="1">
        <f t="array" ref="H530">_FV(A530,"Price (Extended hours)",TRUE)</f>
        <v>293.02</v>
      </c>
      <c r="I530" s="6" cm="1">
        <f t="array" ref="I530">_FV(A530,"Change")</f>
        <v>-1.85</v>
      </c>
      <c r="J530" s="15" cm="1">
        <f t="array" ref="J530">_FV(A530,"Change (%)",TRUE)</f>
        <v>-6.3460000000000009E-3</v>
      </c>
      <c r="K530" s="6" cm="1">
        <f t="array" ref="K530">_FV(A530,"Change (Extended hours)",TRUE)</f>
        <v>3.37</v>
      </c>
      <c r="L530" s="5" cm="1">
        <f t="array" ref="L530">_FV(A530,"Change % (Extended hours)",TRUE)</f>
        <v>1.1635E-2</v>
      </c>
      <c r="M530" s="6" cm="1">
        <f t="array" ref="M530">_FV(A530,"Open")</f>
        <v>290.69</v>
      </c>
      <c r="N530" s="6" cm="1">
        <f t="array" ref="N530">_FV(A530,"Previous close",TRUE)</f>
        <v>291.5</v>
      </c>
      <c r="O530" s="6" cm="1">
        <f t="array" ref="O530">_FV(A530,"Low")</f>
        <v>287.995</v>
      </c>
      <c r="P530" s="6">
        <f t="shared" si="16"/>
        <v>289.97749999999996</v>
      </c>
      <c r="Q530" s="6" cm="1">
        <f t="array" ref="Q530">_FV(A530,"High")</f>
        <v>291.95999999999998</v>
      </c>
      <c r="R530" s="6" cm="1">
        <f t="array" ref="R530">_FV(A530,"52 week low",TRUE)</f>
        <v>176.34</v>
      </c>
      <c r="S530" s="6">
        <f t="shared" si="17"/>
        <v>240.28000000000003</v>
      </c>
      <c r="T530" s="6" cm="1">
        <f t="array" ref="T530">_FV(A530,"52 week high",TRUE)</f>
        <v>304.22000000000003</v>
      </c>
      <c r="U530" s="1" cm="1">
        <f t="array" ref="U530">_FV(A530,"P/E",TRUE)</f>
        <v>39.740900000000003</v>
      </c>
      <c r="V530" s="7" cm="1">
        <f t="array" ref="V530">_FV(A530,"Beta")</f>
        <v>0.98429999999999995</v>
      </c>
      <c r="W530" s="6" cm="1">
        <f t="array" ref="W530">_FV(A530,"Market cap",TRUE)</f>
        <v>33544390000</v>
      </c>
      <c r="X530" s="22" cm="1">
        <f t="array" ref="X530">_FV(A530,"Volume")</f>
        <v>989106</v>
      </c>
      <c r="Y530" s="22" cm="1">
        <f t="array" ref="Y530">_FV(A530,"Volume average",TRUE)</f>
        <v>528848</v>
      </c>
      <c r="Z530" s="22" cm="1">
        <f t="array" ref="Z530">_FV(A530,"Shares outstanding",TRUE)</f>
        <v>115810100</v>
      </c>
    </row>
    <row r="531" spans="1:26" x14ac:dyDescent="0.25">
      <c r="A531" s="3" t="e" vm="382">
        <v>#VALUE!</v>
      </c>
      <c r="B531" t="str" cm="1">
        <f t="array" ref="B531">_FV(A531,"Official name",TRUE)</f>
        <v>OMNICOM GROUP INC.</v>
      </c>
      <c r="C531" t="str" cm="1">
        <f t="array" ref="C531">"$"&amp;_FV(A531,"Ticker symbol",TRUE)</f>
        <v>$OMC</v>
      </c>
      <c r="D531" s="1" t="str" cm="1">
        <f t="array" ref="D531">_FV(A531,"Exchange abbreviation",TRUE)</f>
        <v>XNYS</v>
      </c>
      <c r="E531" s="1" t="str" cm="1">
        <f t="array" ref="E531">_FV(A531,"Industry")</f>
        <v>Media &amp; Publishing</v>
      </c>
      <c r="F531" s="1" t="str" cm="1">
        <f t="array" ref="F531">_FV(A531,"Headquarters")</f>
        <v>280 Park Avenue, NEW YORK, NY, 10017 US</v>
      </c>
      <c r="G531" s="6" cm="1">
        <f t="array" ref="G531">_FV(A531,"Price")</f>
        <v>73.09</v>
      </c>
      <c r="H531" s="6" cm="1">
        <f t="array" ref="H531">_FV(A531,"Price (Extended hours)",TRUE)</f>
        <v>73.09</v>
      </c>
      <c r="I531" s="6" cm="1">
        <f t="array" ref="I531">_FV(A531,"Change")</f>
        <v>-0.21</v>
      </c>
      <c r="J531" s="15" cm="1">
        <f t="array" ref="J531">_FV(A531,"Change (%)",TRUE)</f>
        <v>-2.8649999999999999E-3</v>
      </c>
      <c r="K531" s="6" cm="1">
        <f t="array" ref="K531">_FV(A531,"Change (Extended hours)",TRUE)</f>
        <v>0</v>
      </c>
      <c r="L531" s="5" cm="1">
        <f t="array" ref="L531">_FV(A531,"Change % (Extended hours)",TRUE)</f>
        <v>0</v>
      </c>
      <c r="M531" s="6" cm="1">
        <f t="array" ref="M531">_FV(A531,"Open")</f>
        <v>73.180000000000007</v>
      </c>
      <c r="N531" s="6" cm="1">
        <f t="array" ref="N531">_FV(A531,"Previous close",TRUE)</f>
        <v>73.3</v>
      </c>
      <c r="O531" s="6" cm="1">
        <f t="array" ref="O531">_FV(A531,"Low")</f>
        <v>72.73</v>
      </c>
      <c r="P531" s="6">
        <f t="shared" si="16"/>
        <v>73.34</v>
      </c>
      <c r="Q531" s="6" cm="1">
        <f t="array" ref="Q531">_FV(A531,"High")</f>
        <v>73.95</v>
      </c>
      <c r="R531" s="6" cm="1">
        <f t="array" ref="R531">_FV(A531,"52 week low",TRUE)</f>
        <v>44.5</v>
      </c>
      <c r="S531" s="6">
        <f t="shared" si="17"/>
        <v>65.44</v>
      </c>
      <c r="T531" s="6" cm="1">
        <f t="array" ref="T531">_FV(A531,"52 week high",TRUE)</f>
        <v>86.38</v>
      </c>
      <c r="U531" s="1" cm="1">
        <f t="array" ref="U531">_FV(A531,"P/E",TRUE)</f>
        <v>11.776</v>
      </c>
      <c r="V531" s="7" cm="1">
        <f t="array" ref="V531">_FV(A531,"Beta")</f>
        <v>0.93720000000000003</v>
      </c>
      <c r="W531" s="6" cm="1">
        <f t="array" ref="W531">_FV(A531,"Market cap",TRUE)</f>
        <v>15671060000</v>
      </c>
      <c r="X531" s="22" cm="1">
        <f t="array" ref="X531">_FV(A531,"Volume")</f>
        <v>2135696</v>
      </c>
      <c r="Y531" s="22" cm="1">
        <f t="array" ref="Y531">_FV(A531,"Volume average",TRUE)</f>
        <v>1237007</v>
      </c>
      <c r="Z531" s="22" cm="1">
        <f t="array" ref="Z531">_FV(A531,"Shares outstanding",TRUE)</f>
        <v>214407700</v>
      </c>
    </row>
    <row r="532" spans="1:26" x14ac:dyDescent="0.25">
      <c r="A532" s="3" t="e" vm="383">
        <v>#VALUE!</v>
      </c>
      <c r="B532" t="str" cm="1">
        <f t="array" ref="B532">_FV(A532,"Official name",TRUE)</f>
        <v>ONEOK, INC.</v>
      </c>
      <c r="C532" t="str" cm="1">
        <f t="array" ref="C532">"$"&amp;_FV(A532,"Ticker symbol",TRUE)</f>
        <v>$OKE</v>
      </c>
      <c r="D532" s="1" t="str" cm="1">
        <f t="array" ref="D532">_FV(A532,"Exchange abbreviation",TRUE)</f>
        <v>XNYS</v>
      </c>
      <c r="E532" s="1" t="str" cm="1">
        <f t="array" ref="E532">_FV(A532,"Industry")</f>
        <v>Oil &amp; Gas Related Equipment and Services</v>
      </c>
      <c r="F532" s="1" t="str" cm="1">
        <f t="array" ref="F532">_FV(A532,"Headquarters")</f>
        <v>100 W 5th St, TULSA, OK, 74103-4279 US</v>
      </c>
      <c r="G532" s="6" cm="1">
        <f t="array" ref="G532">_FV(A532,"Price")</f>
        <v>55.17</v>
      </c>
      <c r="H532" s="6" cm="1">
        <f t="array" ref="H532">_FV(A532,"Price (Extended hours)",TRUE)</f>
        <v>54.91</v>
      </c>
      <c r="I532" s="6" cm="1">
        <f t="array" ref="I532">_FV(A532,"Change")</f>
        <v>-0.4</v>
      </c>
      <c r="J532" s="15" cm="1">
        <f t="array" ref="J532">_FV(A532,"Change (%)",TRUE)</f>
        <v>-7.1979999999999995E-3</v>
      </c>
      <c r="K532" s="6" cm="1">
        <f t="array" ref="K532">_FV(A532,"Change (Extended hours)",TRUE)</f>
        <v>-0.26</v>
      </c>
      <c r="L532" s="5" cm="1">
        <f t="array" ref="L532">_FV(A532,"Change % (Extended hours)",TRUE)</f>
        <v>-4.7130000000000002E-3</v>
      </c>
      <c r="M532" s="6" cm="1">
        <f t="array" ref="M532">_FV(A532,"Open")</f>
        <v>55.39</v>
      </c>
      <c r="N532" s="6" cm="1">
        <f t="array" ref="N532">_FV(A532,"Previous close",TRUE)</f>
        <v>55.57</v>
      </c>
      <c r="O532" s="6" cm="1">
        <f t="array" ref="O532">_FV(A532,"Low")</f>
        <v>54.93</v>
      </c>
      <c r="P532" s="6">
        <f t="shared" si="16"/>
        <v>55.44</v>
      </c>
      <c r="Q532" s="6" cm="1">
        <f t="array" ref="Q532">_FV(A532,"High")</f>
        <v>55.95</v>
      </c>
      <c r="R532" s="6" cm="1">
        <f t="array" ref="R532">_FV(A532,"52 week low",TRUE)</f>
        <v>23.28</v>
      </c>
      <c r="S532" s="6">
        <f t="shared" si="17"/>
        <v>40.414999999999999</v>
      </c>
      <c r="T532" s="6" cm="1">
        <f t="array" ref="T532">_FV(A532,"52 week high",TRUE)</f>
        <v>57.55</v>
      </c>
      <c r="U532" s="1" cm="1">
        <f t="array" ref="U532">_FV(A532,"P/E",TRUE)</f>
        <v>18.43</v>
      </c>
      <c r="V532" s="7" cm="1">
        <f t="array" ref="V532">_FV(A532,"Beta")</f>
        <v>1.9866999999999999</v>
      </c>
      <c r="W532" s="6" cm="1">
        <f t="array" ref="W532">_FV(A532,"Market cap",TRUE)</f>
        <v>24587110000</v>
      </c>
      <c r="X532" s="22" cm="1">
        <f t="array" ref="X532">_FV(A532,"Volume")</f>
        <v>4598658</v>
      </c>
      <c r="Y532" s="22" cm="1">
        <f t="array" ref="Y532">_FV(A532,"Volume average",TRUE)</f>
        <v>1985569</v>
      </c>
      <c r="Z532" s="22" cm="1">
        <f t="array" ref="Z532">_FV(A532,"Shares outstanding",TRUE)</f>
        <v>445660900</v>
      </c>
    </row>
    <row r="533" spans="1:26" x14ac:dyDescent="0.25">
      <c r="A533" s="3" t="e" vm="384">
        <v>#VALUE!</v>
      </c>
      <c r="B533" t="str" cm="1">
        <f t="array" ref="B533">_FV(A533,"Official name",TRUE)</f>
        <v>ORACLE CORPORATION</v>
      </c>
      <c r="C533" t="str" cm="1">
        <f t="array" ref="C533">"$"&amp;_FV(A533,"Ticker symbol",TRUE)</f>
        <v>$ORCL</v>
      </c>
      <c r="D533" s="1" t="str" cm="1">
        <f t="array" ref="D533">_FV(A533,"Exchange abbreviation",TRUE)</f>
        <v>XNYS</v>
      </c>
      <c r="E533" s="1" t="str" cm="1">
        <f t="array" ref="E533">_FV(A533,"Industry")</f>
        <v>Software &amp; IT Services</v>
      </c>
      <c r="F533" s="1" t="str" cm="1">
        <f t="array" ref="F533">_FV(A533,"Headquarters")</f>
        <v>500 Oracle Pkwy, REDWOOD CITY, CA, 94065-1677 US</v>
      </c>
      <c r="G533" s="6" cm="1">
        <f t="array" ref="G533">_FV(A533,"Price")</f>
        <v>86.39</v>
      </c>
      <c r="H533" s="6" cm="1">
        <f t="array" ref="H533">_FV(A533,"Price (Extended hours)",TRUE)</f>
        <v>86.3</v>
      </c>
      <c r="I533" s="6" cm="1">
        <f t="array" ref="I533">_FV(A533,"Change")</f>
        <v>-0.86</v>
      </c>
      <c r="J533" s="15" cm="1">
        <f t="array" ref="J533">_FV(A533,"Change (%)",TRUE)</f>
        <v>-9.8569999999999994E-3</v>
      </c>
      <c r="K533" s="6" cm="1">
        <f t="array" ref="K533">_FV(A533,"Change (Extended hours)",TRUE)</f>
        <v>-0.09</v>
      </c>
      <c r="L533" s="5" cm="1">
        <f t="array" ref="L533">_FV(A533,"Change % (Extended hours)",TRUE)</f>
        <v>-1.042E-3</v>
      </c>
      <c r="M533" s="6" cm="1">
        <f t="array" ref="M533">_FV(A533,"Open")</f>
        <v>86.204999999999998</v>
      </c>
      <c r="N533" s="6" cm="1">
        <f t="array" ref="N533">_FV(A533,"Previous close",TRUE)</f>
        <v>87.25</v>
      </c>
      <c r="O533" s="6" cm="1">
        <f t="array" ref="O533">_FV(A533,"Low")</f>
        <v>85.95</v>
      </c>
      <c r="P533" s="6">
        <f t="shared" si="16"/>
        <v>86.759999999999991</v>
      </c>
      <c r="Q533" s="6" cm="1">
        <f t="array" ref="Q533">_FV(A533,"High")</f>
        <v>87.57</v>
      </c>
      <c r="R533" s="6" cm="1">
        <f t="array" ref="R533">_FV(A533,"52 week low",TRUE)</f>
        <v>55.14</v>
      </c>
      <c r="S533" s="6">
        <f t="shared" si="17"/>
        <v>73.45750000000001</v>
      </c>
      <c r="T533" s="6" cm="1">
        <f t="array" ref="T533">_FV(A533,"52 week high",TRUE)</f>
        <v>91.775000000000006</v>
      </c>
      <c r="U533" s="1" cm="1">
        <f t="array" ref="U533">_FV(A533,"P/E",TRUE)</f>
        <v>18.5304</v>
      </c>
      <c r="V533" s="7" cm="1">
        <f t="array" ref="V533">_FV(A533,"Beta")</f>
        <v>0.79479999999999995</v>
      </c>
      <c r="W533" s="6" cm="1">
        <f t="array" ref="W533">_FV(A533,"Market cap",TRUE)</f>
        <v>236551300000</v>
      </c>
      <c r="X533" s="22" cm="1">
        <f t="array" ref="X533">_FV(A533,"Volume")</f>
        <v>58069781</v>
      </c>
      <c r="Y533" s="22" cm="1">
        <f t="array" ref="Y533">_FV(A533,"Volume average",TRUE)</f>
        <v>9308016</v>
      </c>
      <c r="Z533" s="22" cm="1">
        <f t="array" ref="Z533">_FV(A533,"Shares outstanding",TRUE)</f>
        <v>2738179000</v>
      </c>
    </row>
    <row r="534" spans="1:26" x14ac:dyDescent="0.25">
      <c r="A534" s="3" t="e" vm="385">
        <v>#VALUE!</v>
      </c>
      <c r="B534" t="str" cm="1">
        <f t="array" ref="B534">_FV(A534,"Official name",TRUE)</f>
        <v>PACCAR INC</v>
      </c>
      <c r="C534" t="str" cm="1">
        <f t="array" ref="C534">"$"&amp;_FV(A534,"Ticker symbol",TRUE)</f>
        <v>$PCAR</v>
      </c>
      <c r="D534" s="1" t="str" cm="1">
        <f t="array" ref="D534">_FV(A534,"Exchange abbreviation",TRUE)</f>
        <v>XNAS</v>
      </c>
      <c r="E534" s="1" t="str" cm="1">
        <f t="array" ref="E534">_FV(A534,"Industry")</f>
        <v>Machinery, Equipment &amp; Components</v>
      </c>
      <c r="F534" s="1" t="str" cm="1">
        <f t="array" ref="F534">_FV(A534,"Headquarters")</f>
        <v>Paccar Building, 777 106Th Avenue Ne, BELLEVUE, WA, 98004 US</v>
      </c>
      <c r="G534" s="6" cm="1">
        <f t="array" ref="G534">_FV(A534,"Price")</f>
        <v>81.55</v>
      </c>
      <c r="H534" s="6" cm="1">
        <f t="array" ref="H534">_FV(A534,"Price (Extended hours)",TRUE)</f>
        <v>81.17</v>
      </c>
      <c r="I534" s="6" cm="1">
        <f t="array" ref="I534">_FV(A534,"Change")</f>
        <v>-0.89</v>
      </c>
      <c r="J534" s="15" cm="1">
        <f t="array" ref="J534">_FV(A534,"Change (%)",TRUE)</f>
        <v>-1.0795999999999998E-2</v>
      </c>
      <c r="K534" s="6" cm="1">
        <f t="array" ref="K534">_FV(A534,"Change (Extended hours)",TRUE)</f>
        <v>-0.38</v>
      </c>
      <c r="L534" s="5" cm="1">
        <f t="array" ref="L534">_FV(A534,"Change % (Extended hours)",TRUE)</f>
        <v>-4.6600000000000001E-3</v>
      </c>
      <c r="M534" s="6" cm="1">
        <f t="array" ref="M534">_FV(A534,"Open")</f>
        <v>83.678200000000004</v>
      </c>
      <c r="N534" s="6" cm="1">
        <f t="array" ref="N534">_FV(A534,"Previous close",TRUE)</f>
        <v>82.44</v>
      </c>
      <c r="O534" s="6" cm="1">
        <f t="array" ref="O534">_FV(A534,"Low")</f>
        <v>80.95</v>
      </c>
      <c r="P534" s="6">
        <f t="shared" si="16"/>
        <v>82.314099999999996</v>
      </c>
      <c r="Q534" s="6" cm="1">
        <f t="array" ref="Q534">_FV(A534,"High")</f>
        <v>83.678200000000004</v>
      </c>
      <c r="R534" s="6" cm="1">
        <f t="array" ref="R534">_FV(A534,"52 week low",TRUE)</f>
        <v>79.05</v>
      </c>
      <c r="S534" s="6">
        <f t="shared" si="17"/>
        <v>91.12</v>
      </c>
      <c r="T534" s="6" cm="1">
        <f t="array" ref="T534">_FV(A534,"52 week high",TRUE)</f>
        <v>103.19</v>
      </c>
      <c r="U534" s="1" cm="1">
        <f t="array" ref="U534">_FV(A534,"P/E",TRUE)</f>
        <v>16.357800000000001</v>
      </c>
      <c r="V534" s="7" cm="1">
        <f t="array" ref="V534">_FV(A534,"Beta")</f>
        <v>0.96220000000000006</v>
      </c>
      <c r="W534" s="6" cm="1">
        <f t="array" ref="W534">_FV(A534,"Market cap",TRUE)</f>
        <v>28311990000</v>
      </c>
      <c r="X534" s="22" cm="1">
        <f t="array" ref="X534">_FV(A534,"Volume")</f>
        <v>4615349</v>
      </c>
      <c r="Y534" s="22" cm="1">
        <f t="array" ref="Y534">_FV(A534,"Volume average",TRUE)</f>
        <v>2283888</v>
      </c>
      <c r="Z534" s="22" cm="1">
        <f t="array" ref="Z534">_FV(A534,"Shares outstanding",TRUE)</f>
        <v>347173400</v>
      </c>
    </row>
    <row r="535" spans="1:26" x14ac:dyDescent="0.25">
      <c r="A535" s="3" t="e" vm="386">
        <v>#VALUE!</v>
      </c>
      <c r="B535" t="str" cm="1">
        <f t="array" ref="B535">_FV(A535,"Official name",TRUE)</f>
        <v>PACKAGING CORPORATION OF AMERICA</v>
      </c>
      <c r="C535" t="str" cm="1">
        <f t="array" ref="C535">"$"&amp;_FV(A535,"Ticker symbol",TRUE)</f>
        <v>$PKG</v>
      </c>
      <c r="D535" s="1" t="str" cm="1">
        <f t="array" ref="D535">_FV(A535,"Exchange abbreviation",TRUE)</f>
        <v>XNYS</v>
      </c>
      <c r="E535" s="1" t="str" cm="1">
        <f t="array" ref="E535">_FV(A535,"Industry")</f>
        <v>Containers &amp; Packaging</v>
      </c>
      <c r="F535" s="1" t="str" cm="1">
        <f t="array" ref="F535">_FV(A535,"Headquarters")</f>
        <v>1955 W FIELD CT, LAKE FOREST, IL, 60045-4824 US</v>
      </c>
      <c r="G535" s="6" cm="1">
        <f t="array" ref="G535">_FV(A535,"Price")</f>
        <v>141.02000000000001</v>
      </c>
      <c r="H535" s="6" cm="1">
        <f t="array" ref="H535">_FV(A535,"Price (Extended hours)",TRUE)</f>
        <v>141.02000000000001</v>
      </c>
      <c r="I535" s="6" cm="1">
        <f t="array" ref="I535">_FV(A535,"Change")</f>
        <v>-2.69</v>
      </c>
      <c r="J535" s="15" cm="1">
        <f t="array" ref="J535">_FV(A535,"Change (%)",TRUE)</f>
        <v>-1.8717999999999999E-2</v>
      </c>
      <c r="K535" s="6" cm="1">
        <f t="array" ref="K535">_FV(A535,"Change (Extended hours)",TRUE)</f>
        <v>0</v>
      </c>
      <c r="L535" s="5" cm="1">
        <f t="array" ref="L535">_FV(A535,"Change % (Extended hours)",TRUE)</f>
        <v>0</v>
      </c>
      <c r="M535" s="6" cm="1">
        <f t="array" ref="M535">_FV(A535,"Open")</f>
        <v>142.91999999999999</v>
      </c>
      <c r="N535" s="6" cm="1">
        <f t="array" ref="N535">_FV(A535,"Previous close",TRUE)</f>
        <v>143.71</v>
      </c>
      <c r="O535" s="6" cm="1">
        <f t="array" ref="O535">_FV(A535,"Low")</f>
        <v>140.44999999999999</v>
      </c>
      <c r="P535" s="6">
        <f t="shared" si="16"/>
        <v>141.79</v>
      </c>
      <c r="Q535" s="6" cm="1">
        <f t="array" ref="Q535">_FV(A535,"High")</f>
        <v>143.13</v>
      </c>
      <c r="R535" s="6" cm="1">
        <f t="array" ref="R535">_FV(A535,"52 week low",TRUE)</f>
        <v>102.76</v>
      </c>
      <c r="S535" s="6">
        <f t="shared" si="17"/>
        <v>129.65</v>
      </c>
      <c r="T535" s="6" cm="1">
        <f t="array" ref="T535">_FV(A535,"52 week high",TRUE)</f>
        <v>156.54</v>
      </c>
      <c r="U535" s="1" cm="1">
        <f t="array" ref="U535">_FV(A535,"P/E",TRUE)</f>
        <v>21.514199999999999</v>
      </c>
      <c r="V535" s="7" cm="1">
        <f t="array" ref="V535">_FV(A535,"Beta")</f>
        <v>0.92179999999999995</v>
      </c>
      <c r="W535" s="6" cm="1">
        <f t="array" ref="W535">_FV(A535,"Market cap",TRUE)</f>
        <v>13395800000</v>
      </c>
      <c r="X535" s="22" cm="1">
        <f t="array" ref="X535">_FV(A535,"Volume")</f>
        <v>1337950</v>
      </c>
      <c r="Y535" s="22" cm="1">
        <f t="array" ref="Y535">_FV(A535,"Volume average",TRUE)</f>
        <v>616982</v>
      </c>
      <c r="Z535" s="22" cm="1">
        <f t="array" ref="Z535">_FV(A535,"Shares outstanding",TRUE)</f>
        <v>94992190</v>
      </c>
    </row>
    <row r="536" spans="1:26" x14ac:dyDescent="0.25">
      <c r="A536" s="3" t="e" vm="387">
        <v>#VALUE!</v>
      </c>
      <c r="B536" t="str" cm="1">
        <f t="array" ref="B536">_FV(A536,"Official name",TRUE)</f>
        <v>PARKER-HANNIFIN CORPORATION</v>
      </c>
      <c r="C536" t="str" cm="1">
        <f t="array" ref="C536">"$"&amp;_FV(A536,"Ticker symbol",TRUE)</f>
        <v>$PH</v>
      </c>
      <c r="D536" s="1" t="str" cm="1">
        <f t="array" ref="D536">_FV(A536,"Exchange abbreviation",TRUE)</f>
        <v>XNYS</v>
      </c>
      <c r="E536" s="1" t="str" cm="1">
        <f t="array" ref="E536">_FV(A536,"Industry")</f>
        <v>Machinery, Equipment &amp; Components</v>
      </c>
      <c r="F536" s="1" t="str" cm="1">
        <f t="array" ref="F536">_FV(A536,"Headquarters")</f>
        <v>6035 Parkland Blvd, CLEVELAND, OH, 44124-4186 US</v>
      </c>
      <c r="G536" s="6" cm="1">
        <f t="array" ref="G536">_FV(A536,"Price")</f>
        <v>287.63</v>
      </c>
      <c r="H536" s="6" cm="1">
        <f t="array" ref="H536">_FV(A536,"Price (Extended hours)",TRUE)</f>
        <v>287.63</v>
      </c>
      <c r="I536" s="6" cm="1">
        <f t="array" ref="I536">_FV(A536,"Change")</f>
        <v>-1.91</v>
      </c>
      <c r="J536" s="15" cm="1">
        <f t="array" ref="J536">_FV(A536,"Change (%)",TRUE)</f>
        <v>-6.5969999999999996E-3</v>
      </c>
      <c r="K536" s="6" cm="1">
        <f t="array" ref="K536">_FV(A536,"Change (Extended hours)",TRUE)</f>
        <v>0</v>
      </c>
      <c r="L536" s="5" cm="1">
        <f t="array" ref="L536">_FV(A536,"Change % (Extended hours)",TRUE)</f>
        <v>0</v>
      </c>
      <c r="M536" s="6" cm="1">
        <f t="array" ref="M536">_FV(A536,"Open")</f>
        <v>293.82</v>
      </c>
      <c r="N536" s="6" cm="1">
        <f t="array" ref="N536">_FV(A536,"Previous close",TRUE)</f>
        <v>289.54000000000002</v>
      </c>
      <c r="O536" s="6" cm="1">
        <f t="array" ref="O536">_FV(A536,"Low")</f>
        <v>284.89</v>
      </c>
      <c r="P536" s="6">
        <f t="shared" si="16"/>
        <v>289.3725</v>
      </c>
      <c r="Q536" s="6" cm="1">
        <f t="array" ref="Q536">_FV(A536,"High")</f>
        <v>293.85500000000002</v>
      </c>
      <c r="R536" s="6" cm="1">
        <f t="array" ref="R536">_FV(A536,"52 week low",TRUE)</f>
        <v>192.25</v>
      </c>
      <c r="S536" s="6">
        <f t="shared" si="17"/>
        <v>258.46500000000003</v>
      </c>
      <c r="T536" s="6" cm="1">
        <f t="array" ref="T536">_FV(A536,"52 week high",TRUE)</f>
        <v>324.68</v>
      </c>
      <c r="U536" s="1" cm="1">
        <f t="array" ref="U536">_FV(A536,"P/E",TRUE)</f>
        <v>21.742899999999999</v>
      </c>
      <c r="V536" s="7" cm="1">
        <f t="array" ref="V536">_FV(A536,"Beta")</f>
        <v>1.7739</v>
      </c>
      <c r="W536" s="6" cm="1">
        <f t="array" ref="W536">_FV(A536,"Market cap",TRUE)</f>
        <v>37133450000</v>
      </c>
      <c r="X536" s="22" cm="1">
        <f t="array" ref="X536">_FV(A536,"Volume")</f>
        <v>1302201</v>
      </c>
      <c r="Y536" s="22" cm="1">
        <f t="array" ref="Y536">_FV(A536,"Volume average",TRUE)</f>
        <v>938230</v>
      </c>
      <c r="Z536" s="22" cm="1">
        <f t="array" ref="Z536">_FV(A536,"Shares outstanding",TRUE)</f>
        <v>129101400</v>
      </c>
    </row>
    <row r="537" spans="1:26" x14ac:dyDescent="0.25">
      <c r="A537" s="3" t="e" vm="388">
        <v>#VALUE!</v>
      </c>
      <c r="B537" t="str" cm="1">
        <f t="array" ref="B537">_FV(A537,"Official name",TRUE)</f>
        <v>PAYCHEX, INC.</v>
      </c>
      <c r="C537" t="str" cm="1">
        <f t="array" ref="C537">"$"&amp;_FV(A537,"Ticker symbol",TRUE)</f>
        <v>$PAYX</v>
      </c>
      <c r="D537" s="1" t="str" cm="1">
        <f t="array" ref="D537">_FV(A537,"Exchange abbreviation",TRUE)</f>
        <v>XNAS</v>
      </c>
      <c r="E537" s="1" t="str" cm="1">
        <f t="array" ref="E537">_FV(A537,"Industry")</f>
        <v>Professional &amp; Commercial Services</v>
      </c>
      <c r="F537" s="1" t="str" cm="1">
        <f t="array" ref="F537">_FV(A537,"Headquarters")</f>
        <v>911 Panorama Trl S, ROCHESTER, NY, 14625-0397 US</v>
      </c>
      <c r="G537" s="6" cm="1">
        <f t="array" ref="G537">_FV(A537,"Price")</f>
        <v>108.78</v>
      </c>
      <c r="H537" s="6" cm="1">
        <f t="array" ref="H537">_FV(A537,"Price (Extended hours)",TRUE)</f>
        <v>108.96</v>
      </c>
      <c r="I537" s="6" cm="1">
        <f t="array" ref="I537">_FV(A537,"Change")</f>
        <v>-0.59</v>
      </c>
      <c r="J537" s="15" cm="1">
        <f t="array" ref="J537">_FV(A537,"Change (%)",TRUE)</f>
        <v>-5.3949999999999996E-3</v>
      </c>
      <c r="K537" s="6" cm="1">
        <f t="array" ref="K537">_FV(A537,"Change (Extended hours)",TRUE)</f>
        <v>0.18</v>
      </c>
      <c r="L537" s="5" cm="1">
        <f t="array" ref="L537">_FV(A537,"Change % (Extended hours)",TRUE)</f>
        <v>1.655E-3</v>
      </c>
      <c r="M537" s="6" cm="1">
        <f t="array" ref="M537">_FV(A537,"Open")</f>
        <v>109.53</v>
      </c>
      <c r="N537" s="6" cm="1">
        <f t="array" ref="N537">_FV(A537,"Previous close",TRUE)</f>
        <v>109.37</v>
      </c>
      <c r="O537" s="6" cm="1">
        <f t="array" ref="O537">_FV(A537,"Low")</f>
        <v>107.92</v>
      </c>
      <c r="P537" s="6">
        <f t="shared" si="16"/>
        <v>108.72499999999999</v>
      </c>
      <c r="Q537" s="6" cm="1">
        <f t="array" ref="Q537">_FV(A537,"High")</f>
        <v>109.53</v>
      </c>
      <c r="R537" s="6" cm="1">
        <f t="array" ref="R537">_FV(A537,"52 week low",TRUE)</f>
        <v>75.08</v>
      </c>
      <c r="S537" s="6">
        <f t="shared" si="17"/>
        <v>96.65</v>
      </c>
      <c r="T537" s="6" cm="1">
        <f t="array" ref="T537">_FV(A537,"52 week high",TRUE)</f>
        <v>118.22</v>
      </c>
      <c r="U537" s="1" cm="1">
        <f t="array" ref="U537">_FV(A537,"P/E",TRUE)</f>
        <v>36.0961</v>
      </c>
      <c r="V537" s="7" cm="1">
        <f t="array" ref="V537">_FV(A537,"Beta")</f>
        <v>0.91359999999999997</v>
      </c>
      <c r="W537" s="6" cm="1">
        <f t="array" ref="W537">_FV(A537,"Market cap",TRUE)</f>
        <v>39228290000</v>
      </c>
      <c r="X537" s="22" cm="1">
        <f t="array" ref="X537">_FV(A537,"Volume")</f>
        <v>3614539</v>
      </c>
      <c r="Y537" s="22" cm="1">
        <f t="array" ref="Y537">_FV(A537,"Volume average",TRUE)</f>
        <v>1180563</v>
      </c>
      <c r="Z537" s="22" cm="1">
        <f t="array" ref="Z537">_FV(A537,"Shares outstanding",TRUE)</f>
        <v>360620400</v>
      </c>
    </row>
    <row r="538" spans="1:26" x14ac:dyDescent="0.25">
      <c r="A538" s="3" t="e" vm="389">
        <v>#VALUE!</v>
      </c>
      <c r="B538" t="str" cm="1">
        <f t="array" ref="B538">_FV(A538,"Official name",TRUE)</f>
        <v>PAYCOM SOFTWARE, INC.</v>
      </c>
      <c r="C538" t="str" cm="1">
        <f t="array" ref="C538">"$"&amp;_FV(A538,"Ticker symbol",TRUE)</f>
        <v>$PAYC</v>
      </c>
      <c r="D538" s="1" t="str" cm="1">
        <f t="array" ref="D538">_FV(A538,"Exchange abbreviation",TRUE)</f>
        <v>XNYS</v>
      </c>
      <c r="E538" s="1" t="str" cm="1">
        <f t="array" ref="E538">_FV(A538,"Industry")</f>
        <v>Software &amp; IT Services</v>
      </c>
      <c r="F538" s="1" t="str" cm="1">
        <f t="array" ref="F538">_FV(A538,"Headquarters")</f>
        <v>7501 W Memorial Rd, OKLAHOMA CITY, OK, 73142-1404 US</v>
      </c>
      <c r="G538" s="6" cm="1">
        <f t="array" ref="G538">_FV(A538,"Price")</f>
        <v>482.37</v>
      </c>
      <c r="H538" s="6" cm="1">
        <f t="array" ref="H538">_FV(A538,"Price (Extended hours)",TRUE)</f>
        <v>484.76</v>
      </c>
      <c r="I538" s="6" cm="1">
        <f t="array" ref="I538">_FV(A538,"Change")</f>
        <v>0.37</v>
      </c>
      <c r="J538" s="15" cm="1">
        <f t="array" ref="J538">_FV(A538,"Change (%)",TRUE)</f>
        <v>7.675999999999999E-4</v>
      </c>
      <c r="K538" s="6" cm="1">
        <f t="array" ref="K538">_FV(A538,"Change (Extended hours)",TRUE)</f>
        <v>2.39</v>
      </c>
      <c r="L538" s="5" cm="1">
        <f t="array" ref="L538">_FV(A538,"Change % (Extended hours)",TRUE)</f>
        <v>4.9550000000000002E-3</v>
      </c>
      <c r="M538" s="6" cm="1">
        <f t="array" ref="M538">_FV(A538,"Open")</f>
        <v>482</v>
      </c>
      <c r="N538" s="6" cm="1">
        <f t="array" ref="N538">_FV(A538,"Previous close",TRUE)</f>
        <v>482</v>
      </c>
      <c r="O538" s="6" cm="1">
        <f t="array" ref="O538">_FV(A538,"Low")</f>
        <v>477</v>
      </c>
      <c r="P538" s="6">
        <f t="shared" si="16"/>
        <v>481.09000000000003</v>
      </c>
      <c r="Q538" s="6" cm="1">
        <f t="array" ref="Q538">_FV(A538,"High")</f>
        <v>485.18</v>
      </c>
      <c r="R538" s="6" cm="1">
        <f t="array" ref="R538">_FV(A538,"52 week low",TRUE)</f>
        <v>265</v>
      </c>
      <c r="S538" s="6">
        <f t="shared" si="17"/>
        <v>384.125</v>
      </c>
      <c r="T538" s="6" cm="1">
        <f t="array" ref="T538">_FV(A538,"52 week high",TRUE)</f>
        <v>503.25</v>
      </c>
      <c r="U538" s="1" cm="1">
        <f t="array" ref="U538">_FV(A538,"P/E",TRUE)</f>
        <v>166.34739999999999</v>
      </c>
      <c r="V538" s="7" cm="1">
        <f t="array" ref="V538">_FV(A538,"Beta")</f>
        <v>1.4307000000000001</v>
      </c>
      <c r="W538" s="6" cm="1">
        <f t="array" ref="W538">_FV(A538,"Market cap",TRUE)</f>
        <v>28987730000</v>
      </c>
      <c r="X538" s="22" cm="1">
        <f t="array" ref="X538">_FV(A538,"Volume")</f>
        <v>731704</v>
      </c>
      <c r="Y538" s="22" cm="1">
        <f t="array" ref="Y538">_FV(A538,"Volume average",TRUE)</f>
        <v>315597</v>
      </c>
      <c r="Z538" s="22" cm="1">
        <f t="array" ref="Z538">_FV(A538,"Shares outstanding",TRUE)</f>
        <v>60094390</v>
      </c>
    </row>
    <row r="539" spans="1:26" x14ac:dyDescent="0.25">
      <c r="A539" s="3" t="e" vm="390">
        <v>#VALUE!</v>
      </c>
      <c r="B539" t="str" cm="1">
        <f t="array" ref="B539">_FV(A539,"Official name",TRUE)</f>
        <v>PAYPAL HOLDINGS, INC.</v>
      </c>
      <c r="C539" t="str" cm="1">
        <f t="array" ref="C539">"$"&amp;_FV(A539,"Ticker symbol",TRUE)</f>
        <v>$PYPL</v>
      </c>
      <c r="D539" s="1" t="str" cm="1">
        <f t="array" ref="D539">_FV(A539,"Exchange abbreviation",TRUE)</f>
        <v>XNAS</v>
      </c>
      <c r="E539" s="1" t="str" cm="1">
        <f t="array" ref="E539">_FV(A539,"Industry")</f>
        <v>Software &amp; IT Services</v>
      </c>
      <c r="F539" s="1" t="str" cm="1">
        <f t="array" ref="F539">_FV(A539,"Headquarters")</f>
        <v>2211 N 1st St, SAN JOSE, CA, 95131 US</v>
      </c>
      <c r="G539" s="6" cm="1">
        <f t="array" ref="G539">_FV(A539,"Price")</f>
        <v>276.33999999999997</v>
      </c>
      <c r="H539" s="6" cm="1">
        <f t="array" ref="H539">_FV(A539,"Price (Extended hours)",TRUE)</f>
        <v>275.14999999999998</v>
      </c>
      <c r="I539" s="6" cm="1">
        <f t="array" ref="I539">_FV(A539,"Change")</f>
        <v>-6.63</v>
      </c>
      <c r="J539" s="15" cm="1">
        <f t="array" ref="J539">_FV(A539,"Change (%)",TRUE)</f>
        <v>-2.3429999999999999E-2</v>
      </c>
      <c r="K539" s="6" cm="1">
        <f t="array" ref="K539">_FV(A539,"Change (Extended hours)",TRUE)</f>
        <v>-1.19</v>
      </c>
      <c r="L539" s="5" cm="1">
        <f t="array" ref="L539">_FV(A539,"Change % (Extended hours)",TRUE)</f>
        <v>-4.3059999999999999E-3</v>
      </c>
      <c r="M539" s="6" cm="1">
        <f t="array" ref="M539">_FV(A539,"Open")</f>
        <v>282.18</v>
      </c>
      <c r="N539" s="6" cm="1">
        <f t="array" ref="N539">_FV(A539,"Previous close",TRUE)</f>
        <v>282.97000000000003</v>
      </c>
      <c r="O539" s="6" cm="1">
        <f t="array" ref="O539">_FV(A539,"Low")</f>
        <v>275.92</v>
      </c>
      <c r="P539" s="6">
        <f t="shared" si="16"/>
        <v>279.21000000000004</v>
      </c>
      <c r="Q539" s="6" cm="1">
        <f t="array" ref="Q539">_FV(A539,"High")</f>
        <v>282.5</v>
      </c>
      <c r="R539" s="6" cm="1">
        <f t="array" ref="R539">_FV(A539,"52 week low",TRUE)</f>
        <v>174.08</v>
      </c>
      <c r="S539" s="6">
        <f t="shared" si="17"/>
        <v>242.12</v>
      </c>
      <c r="T539" s="6" cm="1">
        <f t="array" ref="T539">_FV(A539,"52 week high",TRUE)</f>
        <v>310.16000000000003</v>
      </c>
      <c r="U539" s="1" cm="1">
        <f t="array" ref="U539">_FV(A539,"P/E",TRUE)</f>
        <v>69.102199999999996</v>
      </c>
      <c r="V539" s="7" cm="1">
        <f t="array" ref="V539">_FV(A539,"Beta")</f>
        <v>1.1752</v>
      </c>
      <c r="W539" s="6" cm="1">
        <f t="array" ref="W539">_FV(A539,"Market cap",TRUE)</f>
        <v>324708400000</v>
      </c>
      <c r="X539" s="22" cm="1">
        <f t="array" ref="X539">_FV(A539,"Volume")</f>
        <v>8117226</v>
      </c>
      <c r="Y539" s="22" cm="1">
        <f t="array" ref="Y539">_FV(A539,"Volume average",TRUE)</f>
        <v>5542311</v>
      </c>
      <c r="Z539" s="22" cm="1">
        <f t="array" ref="Z539">_FV(A539,"Shares outstanding",TRUE)</f>
        <v>1175032000</v>
      </c>
    </row>
    <row r="540" spans="1:26" x14ac:dyDescent="0.25">
      <c r="A540" s="3" t="e" vm="391">
        <v>#VALUE!</v>
      </c>
      <c r="B540" t="str" cm="1">
        <f t="array" ref="B540">_FV(A540,"Official name",TRUE)</f>
        <v>PENTAIR PUBLIC LIMITED COMPANY</v>
      </c>
      <c r="C540" t="str" cm="1">
        <f t="array" ref="C540">"$"&amp;_FV(A540,"Ticker symbol",TRUE)</f>
        <v>$PNR</v>
      </c>
      <c r="D540" s="1" t="str" cm="1">
        <f t="array" ref="D540">_FV(A540,"Exchange abbreviation",TRUE)</f>
        <v>XNYS</v>
      </c>
      <c r="E540" s="1" t="str" cm="1">
        <f t="array" ref="E540">_FV(A540,"Industry")</f>
        <v>Machinery, Equipment &amp; Components</v>
      </c>
      <c r="F540" s="1" t="str" cm="1">
        <f t="array" ref="F540">_FV(A540,"Headquarters")</f>
        <v>Regal House, 70 London Road, Twickenham, LONDON, UNITED KINGDOM-NA, TW1 3QS GB</v>
      </c>
      <c r="G540" s="6" cm="1">
        <f t="array" ref="G540">_FV(A540,"Price")</f>
        <v>76.22</v>
      </c>
      <c r="H540" s="6" cm="1">
        <f t="array" ref="H540">_FV(A540,"Price (Extended hours)",TRUE)</f>
        <v>76.378399999999999</v>
      </c>
      <c r="I540" s="6" cm="1">
        <f t="array" ref="I540">_FV(A540,"Change")</f>
        <v>-1.26</v>
      </c>
      <c r="J540" s="15" cm="1">
        <f t="array" ref="J540">_FV(A540,"Change (%)",TRUE)</f>
        <v>-1.6262000000000002E-2</v>
      </c>
      <c r="K540" s="6" cm="1">
        <f t="array" ref="K540">_FV(A540,"Change (Extended hours)",TRUE)</f>
        <v>0.15840000000000001</v>
      </c>
      <c r="L540" s="5" cm="1">
        <f t="array" ref="L540">_FV(A540,"Change % (Extended hours)",TRUE)</f>
        <v>2.078E-3</v>
      </c>
      <c r="M540" s="6" cm="1">
        <f t="array" ref="M540">_FV(A540,"Open")</f>
        <v>77.209999999999994</v>
      </c>
      <c r="N540" s="6" cm="1">
        <f t="array" ref="N540">_FV(A540,"Previous close",TRUE)</f>
        <v>77.48</v>
      </c>
      <c r="O540" s="6" cm="1">
        <f t="array" ref="O540">_FV(A540,"Low")</f>
        <v>75.989999999999995</v>
      </c>
      <c r="P540" s="6">
        <f t="shared" si="16"/>
        <v>76.814999999999998</v>
      </c>
      <c r="Q540" s="6" cm="1">
        <f t="array" ref="Q540">_FV(A540,"High")</f>
        <v>77.64</v>
      </c>
      <c r="R540" s="6" cm="1">
        <f t="array" ref="R540">_FV(A540,"52 week low",TRUE)</f>
        <v>44.07</v>
      </c>
      <c r="S540" s="6">
        <f t="shared" si="17"/>
        <v>62.234999999999999</v>
      </c>
      <c r="T540" s="6" cm="1">
        <f t="array" ref="T540">_FV(A540,"52 week high",TRUE)</f>
        <v>80.400000000000006</v>
      </c>
      <c r="U540" s="1" cm="1">
        <f t="array" ref="U540">_FV(A540,"P/E",TRUE)</f>
        <v>27.366099999999999</v>
      </c>
      <c r="V540" s="7" cm="1">
        <f t="array" ref="V540">_FV(A540,"Beta")</f>
        <v>1.1608000000000001</v>
      </c>
      <c r="W540" s="6" cm="1">
        <f t="array" ref="W540">_FV(A540,"Market cap",TRUE)</f>
        <v>12642090000</v>
      </c>
      <c r="X540" s="22" cm="1">
        <f t="array" ref="X540">_FV(A540,"Volume")</f>
        <v>3126846</v>
      </c>
      <c r="Y540" s="22" cm="1">
        <f t="array" ref="Y540">_FV(A540,"Volume average",TRUE)</f>
        <v>1159781</v>
      </c>
      <c r="Z540" s="22" cm="1">
        <f t="array" ref="Z540">_FV(A540,"Shares outstanding",TRUE)</f>
        <v>165863100</v>
      </c>
    </row>
    <row r="541" spans="1:26" x14ac:dyDescent="0.25">
      <c r="A541" s="3" t="e" vm="392">
        <v>#VALUE!</v>
      </c>
      <c r="B541" t="str" cm="1">
        <f t="array" ref="B541">_FV(A541,"Official name",TRUE)</f>
        <v>PEOPLE'S UNITED FINANCIAL, INC.</v>
      </c>
      <c r="C541" t="str" cm="1">
        <f t="array" ref="C541">"$"&amp;_FV(A541,"Ticker symbol",TRUE)</f>
        <v>$PBCT</v>
      </c>
      <c r="D541" s="1" t="str" cm="1">
        <f t="array" ref="D541">_FV(A541,"Exchange abbreviation",TRUE)</f>
        <v>XNAS</v>
      </c>
      <c r="E541" s="1" t="str" cm="1">
        <f t="array" ref="E541">_FV(A541,"Industry")</f>
        <v>Banking Services</v>
      </c>
      <c r="F541" s="1" t="str" cm="1">
        <f t="array" ref="F541">_FV(A541,"Headquarters")</f>
        <v>850 Main St, BRIDGEPORT, CT, 06604-4917 US</v>
      </c>
      <c r="G541" s="6" cm="1">
        <f t="array" ref="G541">_FV(A541,"Price")</f>
        <v>16.02</v>
      </c>
      <c r="H541" s="6" cm="1">
        <f t="array" ref="H541">_FV(A541,"Price (Extended hours)",TRUE)</f>
        <v>15.9</v>
      </c>
      <c r="I541" s="6" cm="1">
        <f t="array" ref="I541">_FV(A541,"Change")</f>
        <v>-0.06</v>
      </c>
      <c r="J541" s="15" cm="1">
        <f t="array" ref="J541">_FV(A541,"Change (%)",TRUE)</f>
        <v>-3.7309999999999999E-3</v>
      </c>
      <c r="K541" s="6" cm="1">
        <f t="array" ref="K541">_FV(A541,"Change (Extended hours)",TRUE)</f>
        <v>-0.12</v>
      </c>
      <c r="L541" s="5" cm="1">
        <f t="array" ref="L541">_FV(A541,"Change % (Extended hours)",TRUE)</f>
        <v>-7.4910000000000003E-3</v>
      </c>
      <c r="M541" s="6" cm="1">
        <f t="array" ref="M541">_FV(A541,"Open")</f>
        <v>15.99</v>
      </c>
      <c r="N541" s="6" cm="1">
        <f t="array" ref="N541">_FV(A541,"Previous close",TRUE)</f>
        <v>16.079999999999998</v>
      </c>
      <c r="O541" s="6" cm="1">
        <f t="array" ref="O541">_FV(A541,"Low")</f>
        <v>15.94</v>
      </c>
      <c r="P541" s="6">
        <f t="shared" si="16"/>
        <v>16.0975</v>
      </c>
      <c r="Q541" s="6" cm="1">
        <f t="array" ref="Q541">_FV(A541,"High")</f>
        <v>16.254999999999999</v>
      </c>
      <c r="R541" s="6" cm="1">
        <f t="array" ref="R541">_FV(A541,"52 week low",TRUE)</f>
        <v>9.7349999999999994</v>
      </c>
      <c r="S541" s="6">
        <f t="shared" si="17"/>
        <v>14.6775</v>
      </c>
      <c r="T541" s="6" cm="1">
        <f t="array" ref="T541">_FV(A541,"52 week high",TRUE)</f>
        <v>19.62</v>
      </c>
      <c r="U541" s="1" cm="1">
        <f t="array" ref="U541">_FV(A541,"P/E",TRUE)</f>
        <v>22.842500000000001</v>
      </c>
      <c r="V541" s="7" cm="1">
        <f t="array" ref="V541">_FV(A541,"Beta")</f>
        <v>1.1963999999999999</v>
      </c>
      <c r="W541" s="6" cm="1">
        <f t="array" ref="W541">_FV(A541,"Market cap",TRUE)</f>
        <v>6855835000</v>
      </c>
      <c r="X541" s="22" cm="1">
        <f t="array" ref="X541">_FV(A541,"Volume")</f>
        <v>8585358</v>
      </c>
      <c r="Y541" s="22" cm="1">
        <f t="array" ref="Y541">_FV(A541,"Volume average",TRUE)</f>
        <v>2896447</v>
      </c>
      <c r="Z541" s="22" cm="1">
        <f t="array" ref="Z541">_FV(A541,"Shares outstanding",TRUE)</f>
        <v>427954800</v>
      </c>
    </row>
    <row r="542" spans="1:26" x14ac:dyDescent="0.25">
      <c r="A542" s="3" t="e" vm="393">
        <v>#VALUE!</v>
      </c>
      <c r="B542" t="str" cm="1">
        <f t="array" ref="B542">_FV(A542,"Official name",TRUE)</f>
        <v>PEPSICO, INC.</v>
      </c>
      <c r="C542" t="str" cm="1">
        <f t="array" ref="C542">"$"&amp;_FV(A542,"Ticker symbol",TRUE)</f>
        <v>$PEP</v>
      </c>
      <c r="D542" s="1" t="str" cm="1">
        <f t="array" ref="D542">_FV(A542,"Exchange abbreviation",TRUE)</f>
        <v>XNAS</v>
      </c>
      <c r="E542" s="1" t="str" cm="1">
        <f t="array" ref="E542">_FV(A542,"Industry")</f>
        <v>Beverages</v>
      </c>
      <c r="F542" s="1" t="str" cm="1">
        <f t="array" ref="F542">_FV(A542,"Headquarters")</f>
        <v>700 ANDERSON HILL RD, PURCHASE, NY, 10577-1401 US</v>
      </c>
      <c r="G542" s="6" cm="1">
        <f t="array" ref="G542">_FV(A542,"Price")</f>
        <v>154.13</v>
      </c>
      <c r="H542" s="6" cm="1">
        <f t="array" ref="H542">_FV(A542,"Price (Extended hours)",TRUE)</f>
        <v>154.09</v>
      </c>
      <c r="I542" s="6" cm="1">
        <f t="array" ref="I542">_FV(A542,"Change")</f>
        <v>-1.43</v>
      </c>
      <c r="J542" s="15" cm="1">
        <f t="array" ref="J542">_FV(A542,"Change (%)",TRUE)</f>
        <v>-9.1929999999999998E-3</v>
      </c>
      <c r="K542" s="6" cm="1">
        <f t="array" ref="K542">_FV(A542,"Change (Extended hours)",TRUE)</f>
        <v>-0.04</v>
      </c>
      <c r="L542" s="5" cm="1">
        <f t="array" ref="L542">_FV(A542,"Change % (Extended hours)",TRUE)</f>
        <v>-2.5950000000000002E-4</v>
      </c>
      <c r="M542" s="6" cm="1">
        <f t="array" ref="M542">_FV(A542,"Open")</f>
        <v>155.22999999999999</v>
      </c>
      <c r="N542" s="6" cm="1">
        <f t="array" ref="N542">_FV(A542,"Previous close",TRUE)</f>
        <v>155.56</v>
      </c>
      <c r="O542" s="6" cm="1">
        <f t="array" ref="O542">_FV(A542,"Low")</f>
        <v>153.83000000000001</v>
      </c>
      <c r="P542" s="6">
        <f t="shared" si="16"/>
        <v>154.66500000000002</v>
      </c>
      <c r="Q542" s="6" cm="1">
        <f t="array" ref="Q542">_FV(A542,"High")</f>
        <v>155.5</v>
      </c>
      <c r="R542" s="6" cm="1">
        <f t="array" ref="R542">_FV(A542,"52 week low",TRUE)</f>
        <v>128.32</v>
      </c>
      <c r="S542" s="6">
        <f t="shared" si="17"/>
        <v>143.97499999999999</v>
      </c>
      <c r="T542" s="6" cm="1">
        <f t="array" ref="T542">_FV(A542,"52 week high",TRUE)</f>
        <v>159.63</v>
      </c>
      <c r="U542" s="1" cm="1">
        <f t="array" ref="U542">_FV(A542,"P/E",TRUE)</f>
        <v>26.323799999999999</v>
      </c>
      <c r="V542" s="7" cm="1">
        <f t="array" ref="V542">_FV(A542,"Beta")</f>
        <v>0.61609999999999998</v>
      </c>
      <c r="W542" s="6" cm="1">
        <f t="array" ref="W542">_FV(A542,"Market cap",TRUE)</f>
        <v>213025400000</v>
      </c>
      <c r="X542" s="22" cm="1">
        <f t="array" ref="X542">_FV(A542,"Volume")</f>
        <v>8127397</v>
      </c>
      <c r="Y542" s="22" cm="1">
        <f t="array" ref="Y542">_FV(A542,"Volume average",TRUE)</f>
        <v>3477225</v>
      </c>
      <c r="Z542" s="22" cm="1">
        <f t="array" ref="Z542">_FV(A542,"Shares outstanding",TRUE)</f>
        <v>1382115000</v>
      </c>
    </row>
    <row r="543" spans="1:26" x14ac:dyDescent="0.25">
      <c r="A543" s="3" t="e" vm="394">
        <v>#VALUE!</v>
      </c>
      <c r="B543" t="str" cm="1">
        <f t="array" ref="B543">_FV(A543,"Official name",TRUE)</f>
        <v>PERKINELMER, INC.</v>
      </c>
      <c r="C543" t="str" cm="1">
        <f t="array" ref="C543">"$"&amp;_FV(A543,"Ticker symbol",TRUE)</f>
        <v>$PKI</v>
      </c>
      <c r="D543" s="1" t="str" cm="1">
        <f t="array" ref="D543">_FV(A543,"Exchange abbreviation",TRUE)</f>
        <v>XNYS</v>
      </c>
      <c r="E543" s="1" t="str" cm="1">
        <f t="array" ref="E543">_FV(A543,"Industry")</f>
        <v>Healthcare Equipment &amp; Supplies</v>
      </c>
      <c r="F543" s="1" t="str" cm="1">
        <f t="array" ref="F543">_FV(A543,"Headquarters")</f>
        <v>155 Federal St Ste 700, BOSTON, MA, 02110-1727 US</v>
      </c>
      <c r="G543" s="6" cm="1">
        <f t="array" ref="G543">_FV(A543,"Price")</f>
        <v>187.56</v>
      </c>
      <c r="H543" s="6" cm="1">
        <f t="array" ref="H543">_FV(A543,"Price (Extended hours)",TRUE)</f>
        <v>187.81</v>
      </c>
      <c r="I543" s="6" cm="1">
        <f t="array" ref="I543">_FV(A543,"Change")</f>
        <v>1.69</v>
      </c>
      <c r="J543" s="15" cm="1">
        <f t="array" ref="J543">_FV(A543,"Change (%)",TRUE)</f>
        <v>9.0919999999999994E-3</v>
      </c>
      <c r="K543" s="6" cm="1">
        <f t="array" ref="K543">_FV(A543,"Change (Extended hours)",TRUE)</f>
        <v>0.25</v>
      </c>
      <c r="L543" s="5" cm="1">
        <f t="array" ref="L543">_FV(A543,"Change % (Extended hours)",TRUE)</f>
        <v>1.333E-3</v>
      </c>
      <c r="M543" s="6" cm="1">
        <f t="array" ref="M543">_FV(A543,"Open")</f>
        <v>185.67</v>
      </c>
      <c r="N543" s="6" cm="1">
        <f t="array" ref="N543">_FV(A543,"Previous close",TRUE)</f>
        <v>185.87</v>
      </c>
      <c r="O543" s="6" cm="1">
        <f t="array" ref="O543">_FV(A543,"Low")</f>
        <v>184.87</v>
      </c>
      <c r="P543" s="6">
        <f t="shared" si="16"/>
        <v>186.76</v>
      </c>
      <c r="Q543" s="6" cm="1">
        <f t="array" ref="Q543">_FV(A543,"High")</f>
        <v>188.65</v>
      </c>
      <c r="R543" s="6" cm="1">
        <f t="array" ref="R543">_FV(A543,"52 week low",TRUE)</f>
        <v>114.75</v>
      </c>
      <c r="S543" s="6">
        <f t="shared" si="17"/>
        <v>152.9075</v>
      </c>
      <c r="T543" s="6" cm="1">
        <f t="array" ref="T543">_FV(A543,"52 week high",TRUE)</f>
        <v>191.065</v>
      </c>
      <c r="U543" s="1" cm="1">
        <f t="array" ref="U543">_FV(A543,"P/E",TRUE)</f>
        <v>17.677399999999999</v>
      </c>
      <c r="V543" s="7" cm="1">
        <f t="array" ref="V543">_FV(A543,"Beta")</f>
        <v>1.1006</v>
      </c>
      <c r="W543" s="6" cm="1">
        <f t="array" ref="W543">_FV(A543,"Market cap",TRUE)</f>
        <v>21028130000</v>
      </c>
      <c r="X543" s="22" cm="1">
        <f t="array" ref="X543">_FV(A543,"Volume")</f>
        <v>1569820</v>
      </c>
      <c r="Y543" s="22" cm="1">
        <f t="array" ref="Y543">_FV(A543,"Volume average",TRUE)</f>
        <v>617537</v>
      </c>
      <c r="Z543" s="22" cm="1">
        <f t="array" ref="Z543">_FV(A543,"Shares outstanding",TRUE)</f>
        <v>112114200</v>
      </c>
    </row>
    <row r="544" spans="1:26" x14ac:dyDescent="0.25">
      <c r="A544" s="3" t="e" vm="395">
        <v>#VALUE!</v>
      </c>
      <c r="B544" t="str" cm="1">
        <f t="array" ref="B544">_FV(A544,"Official name",TRUE)</f>
        <v>PERRIGO COMPANY PUBLIC LIMITED COMPANY</v>
      </c>
      <c r="C544" t="str" cm="1">
        <f t="array" ref="C544">"$"&amp;_FV(A544,"Ticker symbol",TRUE)</f>
        <v>$PRGO</v>
      </c>
      <c r="D544" s="1" t="str" cm="1">
        <f t="array" ref="D544">_FV(A544,"Exchange abbreviation",TRUE)</f>
        <v>XNYS</v>
      </c>
      <c r="E544" s="1" t="str" cm="1">
        <f t="array" ref="E544">_FV(A544,"Industry")</f>
        <v>Pharmaceuticals</v>
      </c>
      <c r="F544" s="1" t="str" cm="1">
        <f t="array" ref="F544">_FV(A544,"Headquarters")</f>
        <v>The Sharp Building, Hogan Place, Dublin 2, DUBLIN, DUBLIN IE</v>
      </c>
      <c r="G544" s="6" cm="1">
        <f t="array" ref="G544">_FV(A544,"Price")</f>
        <v>43.94</v>
      </c>
      <c r="H544" s="6" cm="1">
        <f t="array" ref="H544">_FV(A544,"Price (Extended hours)",TRUE)</f>
        <v>44.45</v>
      </c>
      <c r="I544" s="6" cm="1">
        <f t="array" ref="I544">_FV(A544,"Change")</f>
        <v>-0.34</v>
      </c>
      <c r="J544" s="15" cm="1">
        <f t="array" ref="J544">_FV(A544,"Change (%)",TRUE)</f>
        <v>-7.6780000000000008E-3</v>
      </c>
      <c r="K544" s="6" cm="1">
        <f t="array" ref="K544">_FV(A544,"Change (Extended hours)",TRUE)</f>
        <v>0.51</v>
      </c>
      <c r="L544" s="5" cm="1">
        <f t="array" ref="L544">_FV(A544,"Change % (Extended hours)",TRUE)</f>
        <v>1.1607000000000001E-2</v>
      </c>
      <c r="M544" s="6" cm="1">
        <f t="array" ref="M544">_FV(A544,"Open")</f>
        <v>44.11</v>
      </c>
      <c r="N544" s="6" cm="1">
        <f t="array" ref="N544">_FV(A544,"Previous close",TRUE)</f>
        <v>44.28</v>
      </c>
      <c r="O544" s="6" cm="1">
        <f t="array" ref="O544">_FV(A544,"Low")</f>
        <v>43.64</v>
      </c>
      <c r="P544" s="6">
        <f t="shared" si="16"/>
        <v>44.379999999999995</v>
      </c>
      <c r="Q544" s="6" cm="1">
        <f t="array" ref="Q544">_FV(A544,"High")</f>
        <v>45.12</v>
      </c>
      <c r="R544" s="6" cm="1">
        <f t="array" ref="R544">_FV(A544,"52 week low",TRUE)</f>
        <v>38.200000000000003</v>
      </c>
      <c r="S544" s="6">
        <f t="shared" si="17"/>
        <v>44.055</v>
      </c>
      <c r="T544" s="6" cm="1">
        <f t="array" ref="T544">_FV(A544,"52 week high",TRUE)</f>
        <v>49.91</v>
      </c>
      <c r="U544" s="1" cm="1">
        <f t="array" ref="U544">_FV(A544,"P/E",TRUE)</f>
        <v>0</v>
      </c>
      <c r="V544" s="7" cm="1">
        <f t="array" ref="V544">_FV(A544,"Beta")</f>
        <v>1.1524000000000001</v>
      </c>
      <c r="W544" s="6" cm="1">
        <f t="array" ref="W544">_FV(A544,"Market cap",TRUE)</f>
        <v>5875427000</v>
      </c>
      <c r="X544" s="22" cm="1">
        <f t="array" ref="X544">_FV(A544,"Volume")</f>
        <v>29336762</v>
      </c>
      <c r="Y544" s="22" cm="1">
        <f t="array" ref="Y544">_FV(A544,"Volume average",TRUE)</f>
        <v>1834869</v>
      </c>
      <c r="Z544" s="22" cm="1">
        <f t="array" ref="Z544">_FV(A544,"Shares outstanding",TRUE)</f>
        <v>133714800</v>
      </c>
    </row>
    <row r="545" spans="1:26" x14ac:dyDescent="0.25">
      <c r="A545" s="3" t="e" vm="396">
        <v>#VALUE!</v>
      </c>
      <c r="B545" t="str" cm="1">
        <f t="array" ref="B545">_FV(A545,"Official name",TRUE)</f>
        <v>PFIZER INC.</v>
      </c>
      <c r="C545" t="str" cm="1">
        <f t="array" ref="C545">"$"&amp;_FV(A545,"Ticker symbol",TRUE)</f>
        <v>$PFE</v>
      </c>
      <c r="D545" s="1" t="str" cm="1">
        <f t="array" ref="D545">_FV(A545,"Exchange abbreviation",TRUE)</f>
        <v>XNYS</v>
      </c>
      <c r="E545" s="1" t="str" cm="1">
        <f t="array" ref="E545">_FV(A545,"Industry")</f>
        <v>Pharmaceuticals</v>
      </c>
      <c r="F545" s="1" t="str" cm="1">
        <f t="array" ref="F545">_FV(A545,"Headquarters")</f>
        <v>235 E 42ND ST, NEW YORK, NY, 10017-5703 US</v>
      </c>
      <c r="G545" s="6" cm="1">
        <f t="array" ref="G545">_FV(A545,"Price")</f>
        <v>43.89</v>
      </c>
      <c r="H545" s="6" cm="1">
        <f t="array" ref="H545">_FV(A545,"Price (Extended hours)",TRUE)</f>
        <v>43.79</v>
      </c>
      <c r="I545" s="6" cm="1">
        <f t="array" ref="I545">_FV(A545,"Change")</f>
        <v>-0.57999999999999996</v>
      </c>
      <c r="J545" s="15" cm="1">
        <f t="array" ref="J545">_FV(A545,"Change (%)",TRUE)</f>
        <v>-1.3043000000000001E-2</v>
      </c>
      <c r="K545" s="6" cm="1">
        <f t="array" ref="K545">_FV(A545,"Change (Extended hours)",TRUE)</f>
        <v>-0.1</v>
      </c>
      <c r="L545" s="5" cm="1">
        <f t="array" ref="L545">_FV(A545,"Change % (Extended hours)",TRUE)</f>
        <v>-2.2780000000000001E-3</v>
      </c>
      <c r="M545" s="6" cm="1">
        <f t="array" ref="M545">_FV(A545,"Open")</f>
        <v>44.17</v>
      </c>
      <c r="N545" s="6" cm="1">
        <f t="array" ref="N545">_FV(A545,"Previous close",TRUE)</f>
        <v>44.47</v>
      </c>
      <c r="O545" s="6" cm="1">
        <f t="array" ref="O545">_FV(A545,"Low")</f>
        <v>43.31</v>
      </c>
      <c r="P545" s="6">
        <f t="shared" si="16"/>
        <v>43.885000000000005</v>
      </c>
      <c r="Q545" s="6" cm="1">
        <f t="array" ref="Q545">_FV(A545,"High")</f>
        <v>44.46</v>
      </c>
      <c r="R545" s="6" cm="1">
        <f t="array" ref="R545">_FV(A545,"52 week low",TRUE)</f>
        <v>32.798999999999999</v>
      </c>
      <c r="S545" s="6">
        <f t="shared" si="17"/>
        <v>42.329499999999996</v>
      </c>
      <c r="T545" s="6" cm="1">
        <f t="array" ref="T545">_FV(A545,"52 week high",TRUE)</f>
        <v>51.86</v>
      </c>
      <c r="U545" s="1" cm="1">
        <f t="array" ref="U545">_FV(A545,"P/E",TRUE)</f>
        <v>20.315200000000001</v>
      </c>
      <c r="V545" s="7" cm="1">
        <f t="array" ref="V545">_FV(A545,"Beta")</f>
        <v>0.73519999999999996</v>
      </c>
      <c r="W545" s="6" cm="1">
        <f t="array" ref="W545">_FV(A545,"Market cap",TRUE)</f>
        <v>246077500000</v>
      </c>
      <c r="X545" s="22" cm="1">
        <f t="array" ref="X545">_FV(A545,"Volume")</f>
        <v>56420686</v>
      </c>
      <c r="Y545" s="22" cm="1">
        <f t="array" ref="Y545">_FV(A545,"Volume average",TRUE)</f>
        <v>37793344</v>
      </c>
      <c r="Z545" s="22" cm="1">
        <f t="array" ref="Z545">_FV(A545,"Shares outstanding",TRUE)</f>
        <v>5606688000</v>
      </c>
    </row>
    <row r="546" spans="1:26" x14ac:dyDescent="0.25">
      <c r="A546" s="3" t="e" vm="397">
        <v>#VALUE!</v>
      </c>
      <c r="B546" t="str" cm="1">
        <f t="array" ref="B546">_FV(A546,"Official name",TRUE)</f>
        <v>Philip Morris International Inc.</v>
      </c>
      <c r="C546" t="str" cm="1">
        <f t="array" ref="C546">"$"&amp;_FV(A546,"Ticker symbol",TRUE)</f>
        <v>$PM</v>
      </c>
      <c r="D546" s="1" t="str" cm="1">
        <f t="array" ref="D546">_FV(A546,"Exchange abbreviation",TRUE)</f>
        <v>XNYS</v>
      </c>
      <c r="E546" s="1" t="str" cm="1">
        <f t="array" ref="E546">_FV(A546,"Industry")</f>
        <v>Food &amp; Tobacco</v>
      </c>
      <c r="F546" s="1" t="str" cm="1">
        <f t="array" ref="F546">_FV(A546,"Headquarters")</f>
        <v>120 Park Ave, NEW YORK, NY, 10017-5577 US</v>
      </c>
      <c r="G546" s="6" cm="1">
        <f t="array" ref="G546">_FV(A546,"Price")</f>
        <v>101.86</v>
      </c>
      <c r="H546" s="6" cm="1">
        <f t="array" ref="H546">_FV(A546,"Price (Extended hours)",TRUE)</f>
        <v>101.55</v>
      </c>
      <c r="I546" s="6" cm="1">
        <f t="array" ref="I546">_FV(A546,"Change")</f>
        <v>-0.97</v>
      </c>
      <c r="J546" s="15" cm="1">
        <f t="array" ref="J546">_FV(A546,"Change (%)",TRUE)</f>
        <v>-9.4330000000000004E-3</v>
      </c>
      <c r="K546" s="6" cm="1">
        <f t="array" ref="K546">_FV(A546,"Change (Extended hours)",TRUE)</f>
        <v>-0.31</v>
      </c>
      <c r="L546" s="5" cm="1">
        <f t="array" ref="L546">_FV(A546,"Change % (Extended hours)",TRUE)</f>
        <v>-3.0430000000000001E-3</v>
      </c>
      <c r="M546" s="6" cm="1">
        <f t="array" ref="M546">_FV(A546,"Open")</f>
        <v>102.12</v>
      </c>
      <c r="N546" s="6" cm="1">
        <f t="array" ref="N546">_FV(A546,"Previous close",TRUE)</f>
        <v>102.83</v>
      </c>
      <c r="O546" s="6" cm="1">
        <f t="array" ref="O546">_FV(A546,"Low")</f>
        <v>101.75</v>
      </c>
      <c r="P546" s="6">
        <f t="shared" si="16"/>
        <v>102.22499999999999</v>
      </c>
      <c r="Q546" s="6" cm="1">
        <f t="array" ref="Q546">_FV(A546,"High")</f>
        <v>102.7</v>
      </c>
      <c r="R546" s="6" cm="1">
        <f t="array" ref="R546">_FV(A546,"52 week low",TRUE)</f>
        <v>68.930000000000007</v>
      </c>
      <c r="S546" s="6">
        <f t="shared" si="17"/>
        <v>87.72</v>
      </c>
      <c r="T546" s="6" cm="1">
        <f t="array" ref="T546">_FV(A546,"52 week high",TRUE)</f>
        <v>106.51</v>
      </c>
      <c r="U546" s="1" cm="1">
        <f t="array" ref="U546">_FV(A546,"P/E",TRUE)</f>
        <v>18.122499999999999</v>
      </c>
      <c r="V546" s="7" cm="1">
        <f t="array" ref="V546">_FV(A546,"Beta")</f>
        <v>0.86250000000000004</v>
      </c>
      <c r="W546" s="6" cm="1">
        <f t="array" ref="W546">_FV(A546,"Market cap",TRUE)</f>
        <v>158753000000</v>
      </c>
      <c r="X546" s="22" cm="1">
        <f t="array" ref="X546">_FV(A546,"Volume")</f>
        <v>8749080</v>
      </c>
      <c r="Y546" s="22" cm="1">
        <f t="array" ref="Y546">_FV(A546,"Volume average",TRUE)</f>
        <v>3446024</v>
      </c>
      <c r="Z546" s="22" cm="1">
        <f t="array" ref="Z546">_FV(A546,"Shares outstanding",TRUE)</f>
        <v>1558541000</v>
      </c>
    </row>
    <row r="547" spans="1:26" x14ac:dyDescent="0.25">
      <c r="A547" s="3" t="e" vm="398">
        <v>#VALUE!</v>
      </c>
      <c r="B547" t="str" cm="1">
        <f t="array" ref="B547">_FV(A547,"Official name",TRUE)</f>
        <v>PHILLIPS 66</v>
      </c>
      <c r="C547" t="str" cm="1">
        <f t="array" ref="C547">"$"&amp;_FV(A547,"Ticker symbol",TRUE)</f>
        <v>$PSX</v>
      </c>
      <c r="D547" s="1" t="str" cm="1">
        <f t="array" ref="D547">_FV(A547,"Exchange abbreviation",TRUE)</f>
        <v>XNYS</v>
      </c>
      <c r="E547" s="1" t="str" cm="1">
        <f t="array" ref="E547">_FV(A547,"Industry")</f>
        <v>Oil &amp; Gas</v>
      </c>
      <c r="F547" s="1" t="str" cm="1">
        <f t="array" ref="F547">_FV(A547,"Headquarters")</f>
        <v>2331 Citywest Blvd, HOUSTON, TX, 77042-2862 US</v>
      </c>
      <c r="G547" s="6" cm="1">
        <f t="array" ref="G547">_FV(A547,"Price")</f>
        <v>66.02</v>
      </c>
      <c r="H547" s="6" cm="1">
        <f t="array" ref="H547">_FV(A547,"Price (Extended hours)",TRUE)</f>
        <v>65.59</v>
      </c>
      <c r="I547" s="6" cm="1">
        <f t="array" ref="I547">_FV(A547,"Change")</f>
        <v>0.26</v>
      </c>
      <c r="J547" s="15" cm="1">
        <f t="array" ref="J547">_FV(A547,"Change (%)",TRUE)</f>
        <v>3.954E-3</v>
      </c>
      <c r="K547" s="6" cm="1">
        <f t="array" ref="K547">_FV(A547,"Change (Extended hours)",TRUE)</f>
        <v>-0.43</v>
      </c>
      <c r="L547" s="5" cm="1">
        <f t="array" ref="L547">_FV(A547,"Change % (Extended hours)",TRUE)</f>
        <v>-6.5129999999999997E-3</v>
      </c>
      <c r="M547" s="6" cm="1">
        <f t="array" ref="M547">_FV(A547,"Open")</f>
        <v>65.75</v>
      </c>
      <c r="N547" s="6" cm="1">
        <f t="array" ref="N547">_FV(A547,"Previous close",TRUE)</f>
        <v>65.760000000000005</v>
      </c>
      <c r="O547" s="6" cm="1">
        <f t="array" ref="O547">_FV(A547,"Low")</f>
        <v>65.260000000000005</v>
      </c>
      <c r="P547" s="6">
        <f t="shared" si="16"/>
        <v>65.94</v>
      </c>
      <c r="Q547" s="6" cm="1">
        <f t="array" ref="Q547">_FV(A547,"High")</f>
        <v>66.62</v>
      </c>
      <c r="R547" s="6" cm="1">
        <f t="array" ref="R547">_FV(A547,"52 week low",TRUE)</f>
        <v>43.27</v>
      </c>
      <c r="S547" s="6">
        <f t="shared" si="17"/>
        <v>68.805000000000007</v>
      </c>
      <c r="T547" s="6" cm="1">
        <f t="array" ref="T547">_FV(A547,"52 week high",TRUE)</f>
        <v>94.34</v>
      </c>
      <c r="U547" s="1" cm="1">
        <f t="array" ref="U547">_FV(A547,"P/E",TRUE)</f>
        <v>0</v>
      </c>
      <c r="V547" s="7" cm="1">
        <f t="array" ref="V547">_FV(A547,"Beta")</f>
        <v>1.6917</v>
      </c>
      <c r="W547" s="6" cm="1">
        <f t="array" ref="W547">_FV(A547,"Market cap",TRUE)</f>
        <v>28916060000</v>
      </c>
      <c r="X547" s="22" cm="1">
        <f t="array" ref="X547">_FV(A547,"Volume")</f>
        <v>6201971</v>
      </c>
      <c r="Y547" s="22" cm="1">
        <f t="array" ref="Y547">_FV(A547,"Volume average",TRUE)</f>
        <v>3021375</v>
      </c>
      <c r="Z547" s="22" cm="1">
        <f t="array" ref="Z547">_FV(A547,"Shares outstanding",TRUE)</f>
        <v>437989400</v>
      </c>
    </row>
    <row r="548" spans="1:26" x14ac:dyDescent="0.25">
      <c r="A548" s="3" t="e" vm="399">
        <v>#VALUE!</v>
      </c>
      <c r="B548" t="str" cm="1">
        <f t="array" ref="B548">_FV(A548,"Official name",TRUE)</f>
        <v>PINNACLE WEST CAPITAL CORPORATION</v>
      </c>
      <c r="C548" t="str" cm="1">
        <f t="array" ref="C548">"$"&amp;_FV(A548,"Ticker symbol",TRUE)</f>
        <v>$PNW</v>
      </c>
      <c r="D548" s="1" t="str" cm="1">
        <f t="array" ref="D548">_FV(A548,"Exchange abbreviation",TRUE)</f>
        <v>XNYS</v>
      </c>
      <c r="E548" s="1" t="str" cm="1">
        <f t="array" ref="E548">_FV(A548,"Industry")</f>
        <v>Electrical Utilities &amp; IPPs</v>
      </c>
      <c r="F548" s="1" t="str" cm="1">
        <f t="array" ref="F548">_FV(A548,"Headquarters")</f>
        <v>400 N 5th St, PHOENIX, AZ, 85004-3902 US</v>
      </c>
      <c r="G548" s="6" cm="1">
        <f t="array" ref="G548">_FV(A548,"Price")</f>
        <v>73.819999999999993</v>
      </c>
      <c r="H548" s="6" cm="1">
        <f t="array" ref="H548">_FV(A548,"Price (Extended hours)",TRUE)</f>
        <v>73.900000000000006</v>
      </c>
      <c r="I548" s="6" cm="1">
        <f t="array" ref="I548">_FV(A548,"Change")</f>
        <v>0.47</v>
      </c>
      <c r="J548" s="15" cm="1">
        <f t="array" ref="J548">_FV(A548,"Change (%)",TRUE)</f>
        <v>6.4080000000000005E-3</v>
      </c>
      <c r="K548" s="6" cm="1">
        <f t="array" ref="K548">_FV(A548,"Change (Extended hours)",TRUE)</f>
        <v>0.08</v>
      </c>
      <c r="L548" s="5" cm="1">
        <f t="array" ref="L548">_FV(A548,"Change % (Extended hours)",TRUE)</f>
        <v>1.0839999999999999E-3</v>
      </c>
      <c r="M548" s="6" cm="1">
        <f t="array" ref="M548">_FV(A548,"Open")</f>
        <v>73.180000000000007</v>
      </c>
      <c r="N548" s="6" cm="1">
        <f t="array" ref="N548">_FV(A548,"Previous close",TRUE)</f>
        <v>73.349999999999994</v>
      </c>
      <c r="O548" s="6" cm="1">
        <f t="array" ref="O548">_FV(A548,"Low")</f>
        <v>73.180000000000007</v>
      </c>
      <c r="P548" s="6">
        <f t="shared" si="16"/>
        <v>73.92</v>
      </c>
      <c r="Q548" s="6" cm="1">
        <f t="array" ref="Q548">_FV(A548,"High")</f>
        <v>74.66</v>
      </c>
      <c r="R548" s="6" cm="1">
        <f t="array" ref="R548">_FV(A548,"52 week low",TRUE)</f>
        <v>69.290000000000006</v>
      </c>
      <c r="S548" s="6">
        <f t="shared" si="17"/>
        <v>80.585000000000008</v>
      </c>
      <c r="T548" s="6" cm="1">
        <f t="array" ref="T548">_FV(A548,"52 week high",TRUE)</f>
        <v>91.88</v>
      </c>
      <c r="U548" s="1" cm="1">
        <f t="array" ref="U548">_FV(A548,"P/E",TRUE)</f>
        <v>15.7217</v>
      </c>
      <c r="V548" s="7" cm="1">
        <f t="array" ref="V548">_FV(A548,"Beta")</f>
        <v>0.29930000000000001</v>
      </c>
      <c r="W548" s="6" cm="1">
        <f t="array" ref="W548">_FV(A548,"Market cap",TRUE)</f>
        <v>8325832000</v>
      </c>
      <c r="X548" s="22" cm="1">
        <f t="array" ref="X548">_FV(A548,"Volume")</f>
        <v>2268084</v>
      </c>
      <c r="Y548" s="22" cm="1">
        <f t="array" ref="Y548">_FV(A548,"Volume average",TRUE)</f>
        <v>898306</v>
      </c>
      <c r="Z548" s="22" cm="1">
        <f t="array" ref="Z548">_FV(A548,"Shares outstanding",TRUE)</f>
        <v>112785600</v>
      </c>
    </row>
    <row r="549" spans="1:26" x14ac:dyDescent="0.25">
      <c r="A549" s="3" t="e" vm="400">
        <v>#VALUE!</v>
      </c>
      <c r="B549" t="str" cm="1">
        <f t="array" ref="B549">_FV(A549,"Official name",TRUE)</f>
        <v>PIONEER NATURAL RESOURCES COMPANY</v>
      </c>
      <c r="C549" t="str" cm="1">
        <f t="array" ref="C549">"$"&amp;_FV(A549,"Ticker symbol",TRUE)</f>
        <v>$PXD</v>
      </c>
      <c r="D549" s="1" t="str" cm="1">
        <f t="array" ref="D549">_FV(A549,"Exchange abbreviation",TRUE)</f>
        <v>XNYS</v>
      </c>
      <c r="E549" s="1" t="str" cm="1">
        <f t="array" ref="E549">_FV(A549,"Industry")</f>
        <v>Oil &amp; Gas</v>
      </c>
      <c r="F549" s="1" t="str" cm="1">
        <f t="array" ref="F549">_FV(A549,"Headquarters")</f>
        <v>777 Hidden Ridge, 5205 N Oconnor Blvd, IRVING, TX, 75038 US</v>
      </c>
      <c r="G549" s="6" cm="1">
        <f t="array" ref="G549">_FV(A549,"Price")</f>
        <v>157.05000000000001</v>
      </c>
      <c r="H549" s="6" cm="1">
        <f t="array" ref="H549">_FV(A549,"Price (Extended hours)",TRUE)</f>
        <v>156.47999999999999</v>
      </c>
      <c r="I549" s="6" cm="1">
        <f t="array" ref="I549">_FV(A549,"Change")</f>
        <v>0.02</v>
      </c>
      <c r="J549" s="15" cm="1">
        <f t="array" ref="J549">_FV(A549,"Change (%)",TRUE)</f>
        <v>1.2740000000000001E-4</v>
      </c>
      <c r="K549" s="6" cm="1">
        <f t="array" ref="K549">_FV(A549,"Change (Extended hours)",TRUE)</f>
        <v>-0.56999999999999995</v>
      </c>
      <c r="L549" s="5" cm="1">
        <f t="array" ref="L549">_FV(A549,"Change % (Extended hours)",TRUE)</f>
        <v>-3.6289999999999998E-3</v>
      </c>
      <c r="M549" s="6" cm="1">
        <f t="array" ref="M549">_FV(A549,"Open")</f>
        <v>157.62</v>
      </c>
      <c r="N549" s="6" cm="1">
        <f t="array" ref="N549">_FV(A549,"Previous close",TRUE)</f>
        <v>157.03</v>
      </c>
      <c r="O549" s="6" cm="1">
        <f t="array" ref="O549">_FV(A549,"Low")</f>
        <v>155.71</v>
      </c>
      <c r="P549" s="6">
        <f t="shared" si="16"/>
        <v>157.01499999999999</v>
      </c>
      <c r="Q549" s="6" cm="1">
        <f t="array" ref="Q549">_FV(A549,"High")</f>
        <v>158.32</v>
      </c>
      <c r="R549" s="6" cm="1">
        <f t="array" ref="R549">_FV(A549,"52 week low",TRUE)</f>
        <v>76.58</v>
      </c>
      <c r="S549" s="6">
        <f t="shared" si="17"/>
        <v>125.97499999999999</v>
      </c>
      <c r="T549" s="6" cm="1">
        <f t="array" ref="T549">_FV(A549,"52 week high",TRUE)</f>
        <v>175.37</v>
      </c>
      <c r="U549" s="1" cm="1">
        <f t="array" ref="U549">_FV(A549,"P/E",TRUE)</f>
        <v>116.79170000000001</v>
      </c>
      <c r="V549" s="7" cm="1">
        <f t="array" ref="V549">_FV(A549,"Beta")</f>
        <v>1.9289000000000001</v>
      </c>
      <c r="W549" s="6" cm="1">
        <f t="array" ref="W549">_FV(A549,"Market cap",TRUE)</f>
        <v>38313770000</v>
      </c>
      <c r="X549" s="22" cm="1">
        <f t="array" ref="X549">_FV(A549,"Volume")</f>
        <v>3755221</v>
      </c>
      <c r="Y549" s="22" cm="1">
        <f t="array" ref="Y549">_FV(A549,"Volume average",TRUE)</f>
        <v>1689268</v>
      </c>
      <c r="Z549" s="22" cm="1">
        <f t="array" ref="Z549">_FV(A549,"Shares outstanding",TRUE)</f>
        <v>243959000</v>
      </c>
    </row>
    <row r="550" spans="1:26" x14ac:dyDescent="0.25">
      <c r="A550" s="3" t="e" vm="401">
        <v>#VALUE!</v>
      </c>
      <c r="B550" t="str" cm="1">
        <f t="array" ref="B550">_FV(A550,"Official name",TRUE)</f>
        <v>THE PNC FINANCIAL SERVICES GROUP, INC.</v>
      </c>
      <c r="C550" t="str" cm="1">
        <f t="array" ref="C550">"$"&amp;_FV(A550,"Ticker symbol",TRUE)</f>
        <v>$PNC</v>
      </c>
      <c r="D550" s="1" t="str" cm="1">
        <f t="array" ref="D550">_FV(A550,"Exchange abbreviation",TRUE)</f>
        <v>XNYS</v>
      </c>
      <c r="E550" s="1" t="str" cm="1">
        <f t="array" ref="E550">_FV(A550,"Industry")</f>
        <v>Banking Services</v>
      </c>
      <c r="F550" s="1" t="str" cm="1">
        <f t="array" ref="F550">_FV(A550,"Headquarters")</f>
        <v>The Tower At Pnc Plaza, 300 Fifth Avenue, PITTSBURGH, PA, 15222-2401 US</v>
      </c>
      <c r="G550" s="6" cm="1">
        <f t="array" ref="G550">_FV(A550,"Price")</f>
        <v>188.92</v>
      </c>
      <c r="H550" s="6" cm="1">
        <f t="array" ref="H550">_FV(A550,"Price (Extended hours)",TRUE)</f>
        <v>188.18</v>
      </c>
      <c r="I550" s="6" cm="1">
        <f t="array" ref="I550">_FV(A550,"Change")</f>
        <v>-0.98</v>
      </c>
      <c r="J550" s="15" cm="1">
        <f t="array" ref="J550">_FV(A550,"Change (%)",TRUE)</f>
        <v>-5.1609999999999998E-3</v>
      </c>
      <c r="K550" s="6" cm="1">
        <f t="array" ref="K550">_FV(A550,"Change (Extended hours)",TRUE)</f>
        <v>-0.74</v>
      </c>
      <c r="L550" s="5" cm="1">
        <f t="array" ref="L550">_FV(A550,"Change % (Extended hours)",TRUE)</f>
        <v>-3.9170000000000003E-3</v>
      </c>
      <c r="M550" s="6" cm="1">
        <f t="array" ref="M550">_FV(A550,"Open")</f>
        <v>189.9</v>
      </c>
      <c r="N550" s="6" cm="1">
        <f t="array" ref="N550">_FV(A550,"Previous close",TRUE)</f>
        <v>189.9</v>
      </c>
      <c r="O550" s="6" cm="1">
        <f t="array" ref="O550">_FV(A550,"Low")</f>
        <v>188.31</v>
      </c>
      <c r="P550" s="6">
        <f t="shared" si="16"/>
        <v>189.83750000000001</v>
      </c>
      <c r="Q550" s="6" cm="1">
        <f t="array" ref="Q550">_FV(A550,"High")</f>
        <v>191.36500000000001</v>
      </c>
      <c r="R550" s="6" cm="1">
        <f t="array" ref="R550">_FV(A550,"52 week low",TRUE)</f>
        <v>101.58</v>
      </c>
      <c r="S550" s="6">
        <f t="shared" si="17"/>
        <v>152.72909999999999</v>
      </c>
      <c r="T550" s="6" cm="1">
        <f t="array" ref="T550">_FV(A550,"52 week high",TRUE)</f>
        <v>203.87819999999999</v>
      </c>
      <c r="U550" s="1" cm="1">
        <f t="array" ref="U550">_FV(A550,"P/E",TRUE)</f>
        <v>14.3789</v>
      </c>
      <c r="V550" s="7" cm="1">
        <f t="array" ref="V550">_FV(A550,"Beta")</f>
        <v>1.3838999999999999</v>
      </c>
      <c r="W550" s="6" cm="1">
        <f t="array" ref="W550">_FV(A550,"Market cap",TRUE)</f>
        <v>80289720000</v>
      </c>
      <c r="X550" s="22" cm="1">
        <f t="array" ref="X550">_FV(A550,"Volume")</f>
        <v>2850365</v>
      </c>
      <c r="Y550" s="22" cm="1">
        <f t="array" ref="Y550">_FV(A550,"Volume average",TRUE)</f>
        <v>1585816</v>
      </c>
      <c r="Z550" s="22" cm="1">
        <f t="array" ref="Z550">_FV(A550,"Shares outstanding",TRUE)</f>
        <v>424993200</v>
      </c>
    </row>
    <row r="551" spans="1:26" x14ac:dyDescent="0.25">
      <c r="A551" s="3" t="e" vm="402">
        <v>#VALUE!</v>
      </c>
      <c r="B551" t="str" cm="1">
        <f t="array" ref="B551">_FV(A551,"Official name",TRUE)</f>
        <v>PPG INDUSTRIES, INC.</v>
      </c>
      <c r="C551" t="str" cm="1">
        <f t="array" ref="C551">"$"&amp;_FV(A551,"Ticker symbol",TRUE)</f>
        <v>$PPG</v>
      </c>
      <c r="D551" s="1" t="str" cm="1">
        <f t="array" ref="D551">_FV(A551,"Exchange abbreviation",TRUE)</f>
        <v>XNYS</v>
      </c>
      <c r="E551" s="1" t="str" cm="1">
        <f t="array" ref="E551">_FV(A551,"Industry")</f>
        <v>Chemicals</v>
      </c>
      <c r="F551" s="1" t="str" cm="1">
        <f t="array" ref="F551">_FV(A551,"Headquarters")</f>
        <v>1 Ppg Pl, PITTSBURGH, PA, 15272-0001 US</v>
      </c>
      <c r="G551" s="6" cm="1">
        <f t="array" ref="G551">_FV(A551,"Price")</f>
        <v>146.74</v>
      </c>
      <c r="H551" s="6" cm="1">
        <f t="array" ref="H551">_FV(A551,"Price (Extended hours)",TRUE)</f>
        <v>147.76</v>
      </c>
      <c r="I551" s="6" cm="1">
        <f t="array" ref="I551">_FV(A551,"Change")</f>
        <v>-3.05</v>
      </c>
      <c r="J551" s="15" cm="1">
        <f t="array" ref="J551">_FV(A551,"Change (%)",TRUE)</f>
        <v>-2.0362000000000002E-2</v>
      </c>
      <c r="K551" s="6" cm="1">
        <f t="array" ref="K551">_FV(A551,"Change (Extended hours)",TRUE)</f>
        <v>1.02</v>
      </c>
      <c r="L551" s="5" cm="1">
        <f t="array" ref="L551">_FV(A551,"Change % (Extended hours)",TRUE)</f>
        <v>6.9510000000000006E-3</v>
      </c>
      <c r="M551" s="6" cm="1">
        <f t="array" ref="M551">_FV(A551,"Open")</f>
        <v>148.75</v>
      </c>
      <c r="N551" s="6" cm="1">
        <f t="array" ref="N551">_FV(A551,"Previous close",TRUE)</f>
        <v>149.79</v>
      </c>
      <c r="O551" s="6" cm="1">
        <f t="array" ref="O551">_FV(A551,"Low")</f>
        <v>146.35</v>
      </c>
      <c r="P551" s="6">
        <f t="shared" si="16"/>
        <v>148.02499999999998</v>
      </c>
      <c r="Q551" s="6" cm="1">
        <f t="array" ref="Q551">_FV(A551,"High")</f>
        <v>149.69999999999999</v>
      </c>
      <c r="R551" s="6" cm="1">
        <f t="array" ref="R551">_FV(A551,"52 week low",TRUE)</f>
        <v>116.95</v>
      </c>
      <c r="S551" s="6">
        <f t="shared" si="17"/>
        <v>149.96</v>
      </c>
      <c r="T551" s="6" cm="1">
        <f t="array" ref="T551">_FV(A551,"52 week high",TRUE)</f>
        <v>182.97</v>
      </c>
      <c r="U551" s="1" cm="1">
        <f t="array" ref="U551">_FV(A551,"P/E",TRUE)</f>
        <v>23.488</v>
      </c>
      <c r="V551" s="7" cm="1">
        <f t="array" ref="V551">_FV(A551,"Beta")</f>
        <v>1.1354</v>
      </c>
      <c r="W551" s="6" cm="1">
        <f t="array" ref="W551">_FV(A551,"Market cap",TRUE)</f>
        <v>34829700000</v>
      </c>
      <c r="X551" s="22" cm="1">
        <f t="array" ref="X551">_FV(A551,"Volume")</f>
        <v>1888085</v>
      </c>
      <c r="Y551" s="22" cm="1">
        <f t="array" ref="Y551">_FV(A551,"Volume average",TRUE)</f>
        <v>1053637</v>
      </c>
      <c r="Z551" s="22" cm="1">
        <f t="array" ref="Z551">_FV(A551,"Shares outstanding",TRUE)</f>
        <v>237356600</v>
      </c>
    </row>
    <row r="552" spans="1:26" x14ac:dyDescent="0.25">
      <c r="A552" s="3" t="e" vm="403">
        <v>#VALUE!</v>
      </c>
      <c r="B552" t="str" cm="1">
        <f t="array" ref="B552">_FV(A552,"Official name",TRUE)</f>
        <v>PPL CORPORATION</v>
      </c>
      <c r="C552" t="str" cm="1">
        <f t="array" ref="C552">"$"&amp;_FV(A552,"Ticker symbol",TRUE)</f>
        <v>$PPL</v>
      </c>
      <c r="D552" s="1" t="str" cm="1">
        <f t="array" ref="D552">_FV(A552,"Exchange abbreviation",TRUE)</f>
        <v>XNYS</v>
      </c>
      <c r="E552" s="1" t="str" cm="1">
        <f t="array" ref="E552">_FV(A552,"Industry")</f>
        <v>Multiline Utilities</v>
      </c>
      <c r="F552" s="1" t="str" cm="1">
        <f t="array" ref="F552">_FV(A552,"Headquarters")</f>
        <v>2 N 9th St, ALLENTOWN, PA, 18101-1139 US</v>
      </c>
      <c r="G552" s="6" cm="1">
        <f t="array" ref="G552">_FV(A552,"Price")</f>
        <v>28.68</v>
      </c>
      <c r="H552" s="6" cm="1">
        <f t="array" ref="H552">_FV(A552,"Price (Extended hours)",TRUE)</f>
        <v>28.69</v>
      </c>
      <c r="I552" s="6" cm="1">
        <f t="array" ref="I552">_FV(A552,"Change")</f>
        <v>-0.42</v>
      </c>
      <c r="J552" s="15" cm="1">
        <f t="array" ref="J552">_FV(A552,"Change (%)",TRUE)</f>
        <v>-1.4433E-2</v>
      </c>
      <c r="K552" s="6" cm="1">
        <f t="array" ref="K552">_FV(A552,"Change (Extended hours)",TRUE)</f>
        <v>0.01</v>
      </c>
      <c r="L552" s="5" cm="1">
        <f t="array" ref="L552">_FV(A552,"Change % (Extended hours)",TRUE)</f>
        <v>3.4869999999999996E-4</v>
      </c>
      <c r="M552" s="6" cm="1">
        <f t="array" ref="M552">_FV(A552,"Open")</f>
        <v>28.96</v>
      </c>
      <c r="N552" s="6" cm="1">
        <f t="array" ref="N552">_FV(A552,"Previous close",TRUE)</f>
        <v>29.1</v>
      </c>
      <c r="O552" s="6" cm="1">
        <f t="array" ref="O552">_FV(A552,"Low")</f>
        <v>28.66</v>
      </c>
      <c r="P552" s="6">
        <f t="shared" si="16"/>
        <v>28.9</v>
      </c>
      <c r="Q552" s="6" cm="1">
        <f t="array" ref="Q552">_FV(A552,"High")</f>
        <v>29.14</v>
      </c>
      <c r="R552" s="6" cm="1">
        <f t="array" ref="R552">_FV(A552,"52 week low",TRUE)</f>
        <v>25.47</v>
      </c>
      <c r="S552" s="6">
        <f t="shared" si="17"/>
        <v>28.137499999999999</v>
      </c>
      <c r="T552" s="6" cm="1">
        <f t="array" ref="T552">_FV(A552,"52 week high",TRUE)</f>
        <v>30.805</v>
      </c>
      <c r="U552" s="1" cm="1">
        <f t="array" ref="U552">_FV(A552,"P/E",TRUE)</f>
        <v>94.514300000000006</v>
      </c>
      <c r="V552" s="7" cm="1">
        <f t="array" ref="V552">_FV(A552,"Beta")</f>
        <v>0.76939999999999997</v>
      </c>
      <c r="W552" s="6" cm="1">
        <f t="array" ref="W552">_FV(A552,"Market cap",TRUE)</f>
        <v>22072290000</v>
      </c>
      <c r="X552" s="22" cm="1">
        <f t="array" ref="X552">_FV(A552,"Volume")</f>
        <v>8434939</v>
      </c>
      <c r="Y552" s="22" cm="1">
        <f t="array" ref="Y552">_FV(A552,"Volume average",TRUE)</f>
        <v>4861440</v>
      </c>
      <c r="Z552" s="22" cm="1">
        <f t="array" ref="Z552">_FV(A552,"Shares outstanding",TRUE)</f>
        <v>769605800</v>
      </c>
    </row>
    <row r="553" spans="1:26" x14ac:dyDescent="0.25">
      <c r="A553" s="3" t="e" vm="404">
        <v>#VALUE!</v>
      </c>
      <c r="B553" t="str" cm="1">
        <f t="array" ref="B553">_FV(A553,"Official name",TRUE)</f>
        <v>PRINCIPAL FINANCIAL GROUP, INC.</v>
      </c>
      <c r="C553" t="str" cm="1">
        <f t="array" ref="C553">"$"&amp;_FV(A553,"Ticker symbol",TRUE)</f>
        <v>$PFG</v>
      </c>
      <c r="D553" s="1" t="str" cm="1">
        <f t="array" ref="D553">_FV(A553,"Exchange abbreviation",TRUE)</f>
        <v>XNAS</v>
      </c>
      <c r="E553" s="1" t="str" cm="1">
        <f t="array" ref="E553">_FV(A553,"Industry")</f>
        <v>Insurance</v>
      </c>
      <c r="F553" s="1" t="str" cm="1">
        <f t="array" ref="F553">_FV(A553,"Headquarters")</f>
        <v>711 High St, DES MOINES, IA, 50392-0001 US</v>
      </c>
      <c r="G553" s="6" cm="1">
        <f t="array" ref="G553">_FV(A553,"Price")</f>
        <v>65.16</v>
      </c>
      <c r="H553" s="6" cm="1">
        <f t="array" ref="H553">_FV(A553,"Price (Extended hours)",TRUE)</f>
        <v>64.930000000000007</v>
      </c>
      <c r="I553" s="6" cm="1">
        <f t="array" ref="I553">_FV(A553,"Change")</f>
        <v>-0.57999999999999996</v>
      </c>
      <c r="J553" s="15" cm="1">
        <f t="array" ref="J553">_FV(A553,"Change (%)",TRUE)</f>
        <v>-8.8229999999999992E-3</v>
      </c>
      <c r="K553" s="6" cm="1">
        <f t="array" ref="K553">_FV(A553,"Change (Extended hours)",TRUE)</f>
        <v>-0.23</v>
      </c>
      <c r="L553" s="5" cm="1">
        <f t="array" ref="L553">_FV(A553,"Change % (Extended hours)",TRUE)</f>
        <v>-3.5299999999999997E-3</v>
      </c>
      <c r="M553" s="6" cm="1">
        <f t="array" ref="M553">_FV(A553,"Open")</f>
        <v>65.3</v>
      </c>
      <c r="N553" s="6" cm="1">
        <f t="array" ref="N553">_FV(A553,"Previous close",TRUE)</f>
        <v>65.739999999999995</v>
      </c>
      <c r="O553" s="6" cm="1">
        <f t="array" ref="O553">_FV(A553,"Low")</f>
        <v>64.66</v>
      </c>
      <c r="P553" s="6">
        <f t="shared" si="16"/>
        <v>65.515000000000001</v>
      </c>
      <c r="Q553" s="6" cm="1">
        <f t="array" ref="Q553">_FV(A553,"High")</f>
        <v>66.37</v>
      </c>
      <c r="R553" s="6" cm="1">
        <f t="array" ref="R553">_FV(A553,"52 week low",TRUE)</f>
        <v>37.03</v>
      </c>
      <c r="S553" s="6">
        <f t="shared" si="17"/>
        <v>52.715000000000003</v>
      </c>
      <c r="T553" s="6" cm="1">
        <f t="array" ref="T553">_FV(A553,"52 week high",TRUE)</f>
        <v>68.400000000000006</v>
      </c>
      <c r="U553" s="1" cm="1">
        <f t="array" ref="U553">_FV(A553,"P/E",TRUE)</f>
        <v>11.4406</v>
      </c>
      <c r="V553" s="7" cm="1">
        <f t="array" ref="V553">_FV(A553,"Beta")</f>
        <v>1.635</v>
      </c>
      <c r="W553" s="6" cm="1">
        <f t="array" ref="W553">_FV(A553,"Market cap",TRUE)</f>
        <v>17488560000</v>
      </c>
      <c r="X553" s="22" cm="1">
        <f t="array" ref="X553">_FV(A553,"Volume")</f>
        <v>2344242</v>
      </c>
      <c r="Y553" s="22" cm="1">
        <f t="array" ref="Y553">_FV(A553,"Volume average",TRUE)</f>
        <v>882690</v>
      </c>
      <c r="Z553" s="22" cm="1">
        <f t="array" ref="Z553">_FV(A553,"Shares outstanding",TRUE)</f>
        <v>268394100</v>
      </c>
    </row>
    <row r="554" spans="1:26" x14ac:dyDescent="0.25">
      <c r="A554" s="3" t="e" vm="405">
        <v>#VALUE!</v>
      </c>
      <c r="B554" t="str" cm="1">
        <f t="array" ref="B554">_FV(A554,"Official name",TRUE)</f>
        <v>THE PROCTER &amp; GAMBLE COMPANY</v>
      </c>
      <c r="C554" t="str" cm="1">
        <f t="array" ref="C554">"$"&amp;_FV(A554,"Ticker symbol",TRUE)</f>
        <v>$PG</v>
      </c>
      <c r="D554" s="1" t="str" cm="1">
        <f t="array" ref="D554">_FV(A554,"Exchange abbreviation",TRUE)</f>
        <v>XNYS</v>
      </c>
      <c r="E554" s="1" t="str" cm="1">
        <f t="array" ref="E554">_FV(A554,"Industry")</f>
        <v>Personal &amp; Household Products &amp; Services</v>
      </c>
      <c r="F554" s="1" t="str" cm="1">
        <f t="array" ref="F554">_FV(A554,"Headquarters")</f>
        <v>1 Procter and Gamble Plz, CINCINNATI, OH, 45202-3315 US</v>
      </c>
      <c r="G554" s="6" cm="1">
        <f t="array" ref="G554">_FV(A554,"Price")</f>
        <v>144.34</v>
      </c>
      <c r="H554" s="6" cm="1">
        <f t="array" ref="H554">_FV(A554,"Price (Extended hours)",TRUE)</f>
        <v>144.02000000000001</v>
      </c>
      <c r="I554" s="6" cm="1">
        <f t="array" ref="I554">_FV(A554,"Change")</f>
        <v>0.23</v>
      </c>
      <c r="J554" s="15" cm="1">
        <f t="array" ref="J554">_FV(A554,"Change (%)",TRUE)</f>
        <v>1.596E-3</v>
      </c>
      <c r="K554" s="6" cm="1">
        <f t="array" ref="K554">_FV(A554,"Change (Extended hours)",TRUE)</f>
        <v>-0.32</v>
      </c>
      <c r="L554" s="5" cm="1">
        <f t="array" ref="L554">_FV(A554,"Change % (Extended hours)",TRUE)</f>
        <v>-2.2170000000000002E-3</v>
      </c>
      <c r="M554" s="6" cm="1">
        <f t="array" ref="M554">_FV(A554,"Open")</f>
        <v>144.37</v>
      </c>
      <c r="N554" s="6" cm="1">
        <f t="array" ref="N554">_FV(A554,"Previous close",TRUE)</f>
        <v>144.11000000000001</v>
      </c>
      <c r="O554" s="6" cm="1">
        <f t="array" ref="O554">_FV(A554,"Low")</f>
        <v>144.22999999999999</v>
      </c>
      <c r="P554" s="6">
        <f t="shared" si="16"/>
        <v>145.255</v>
      </c>
      <c r="Q554" s="6" cm="1">
        <f t="array" ref="Q554">_FV(A554,"High")</f>
        <v>146.28</v>
      </c>
      <c r="R554" s="6" cm="1">
        <f t="array" ref="R554">_FV(A554,"52 week low",TRUE)</f>
        <v>121.54</v>
      </c>
      <c r="S554" s="6">
        <f t="shared" si="17"/>
        <v>134.38499999999999</v>
      </c>
      <c r="T554" s="6" cm="1">
        <f t="array" ref="T554">_FV(A554,"52 week high",TRUE)</f>
        <v>147.22999999999999</v>
      </c>
      <c r="U554" s="1" cm="1">
        <f t="array" ref="U554">_FV(A554,"P/E",TRUE)</f>
        <v>26.229199999999999</v>
      </c>
      <c r="V554" s="7" cm="1">
        <f t="array" ref="V554">_FV(A554,"Beta")</f>
        <v>0.4209</v>
      </c>
      <c r="W554" s="6" cm="1">
        <f t="array" ref="W554">_FV(A554,"Market cap",TRUE)</f>
        <v>350503100000</v>
      </c>
      <c r="X554" s="22" cm="1">
        <f t="array" ref="X554">_FV(A554,"Volume")</f>
        <v>18738769</v>
      </c>
      <c r="Y554" s="22" cm="1">
        <f t="array" ref="Y554">_FV(A554,"Volume average",TRUE)</f>
        <v>5934841</v>
      </c>
      <c r="Z554" s="22" cm="1">
        <f t="array" ref="Z554">_FV(A554,"Shares outstanding",TRUE)</f>
        <v>2428316000</v>
      </c>
    </row>
    <row r="555" spans="1:26" x14ac:dyDescent="0.25">
      <c r="A555" s="3" t="e" vm="406">
        <v>#VALUE!</v>
      </c>
      <c r="B555" t="str" cm="1">
        <f t="array" ref="B555">_FV(A555,"Official name",TRUE)</f>
        <v>THE PROGRESSIVE CORPORATION</v>
      </c>
      <c r="C555" t="str" cm="1">
        <f t="array" ref="C555">"$"&amp;_FV(A555,"Ticker symbol",TRUE)</f>
        <v>$PGR</v>
      </c>
      <c r="D555" s="1" t="str" cm="1">
        <f t="array" ref="D555">_FV(A555,"Exchange abbreviation",TRUE)</f>
        <v>XNYS</v>
      </c>
      <c r="E555" s="1" t="str" cm="1">
        <f t="array" ref="E555">_FV(A555,"Industry")</f>
        <v>Insurance</v>
      </c>
      <c r="F555" s="1" t="str" cm="1">
        <f t="array" ref="F555">_FV(A555,"Headquarters")</f>
        <v>6300 Wilson Mills Rd, MAYFIELD VILLAGE, OH, 44143-2109 US</v>
      </c>
      <c r="G555" s="6" cm="1">
        <f t="array" ref="G555">_FV(A555,"Price")</f>
        <v>92.61</v>
      </c>
      <c r="H555" s="6" cm="1">
        <f t="array" ref="H555">_FV(A555,"Price (Extended hours)",TRUE)</f>
        <v>92.619799999999998</v>
      </c>
      <c r="I555" s="6" cm="1">
        <f t="array" ref="I555">_FV(A555,"Change")</f>
        <v>-0.38</v>
      </c>
      <c r="J555" s="15" cm="1">
        <f t="array" ref="J555">_FV(A555,"Change (%)",TRUE)</f>
        <v>-4.0860000000000002E-3</v>
      </c>
      <c r="K555" s="6" cm="1">
        <f t="array" ref="K555">_FV(A555,"Change (Extended hours)",TRUE)</f>
        <v>9.7999999999999997E-3</v>
      </c>
      <c r="L555" s="5" cm="1">
        <f t="array" ref="L555">_FV(A555,"Change % (Extended hours)",TRUE)</f>
        <v>1.0580000000000001E-4</v>
      </c>
      <c r="M555" s="6" cm="1">
        <f t="array" ref="M555">_FV(A555,"Open")</f>
        <v>92.67</v>
      </c>
      <c r="N555" s="6" cm="1">
        <f t="array" ref="N555">_FV(A555,"Previous close",TRUE)</f>
        <v>92.99</v>
      </c>
      <c r="O555" s="6" cm="1">
        <f t="array" ref="O555">_FV(A555,"Low")</f>
        <v>92.171000000000006</v>
      </c>
      <c r="P555" s="6">
        <f t="shared" si="16"/>
        <v>92.5655</v>
      </c>
      <c r="Q555" s="6" cm="1">
        <f t="array" ref="Q555">_FV(A555,"High")</f>
        <v>92.96</v>
      </c>
      <c r="R555" s="6" cm="1">
        <f t="array" ref="R555">_FV(A555,"52 week low",TRUE)</f>
        <v>84.89</v>
      </c>
      <c r="S555" s="6">
        <f t="shared" si="17"/>
        <v>96.237499999999997</v>
      </c>
      <c r="T555" s="6" cm="1">
        <f t="array" ref="T555">_FV(A555,"52 week high",TRUE)</f>
        <v>107.58499999999999</v>
      </c>
      <c r="U555" s="1" cm="1">
        <f t="array" ref="U555">_FV(A555,"P/E",TRUE)</f>
        <v>10.004799999999999</v>
      </c>
      <c r="V555" s="7" cm="1">
        <f t="array" ref="V555">_FV(A555,"Beta")</f>
        <v>0.47239999999999999</v>
      </c>
      <c r="W555" s="6" cm="1">
        <f t="array" ref="W555">_FV(A555,"Market cap",TRUE)</f>
        <v>54192070000</v>
      </c>
      <c r="X555" s="22" cm="1">
        <f t="array" ref="X555">_FV(A555,"Volume")</f>
        <v>4029654</v>
      </c>
      <c r="Y555" s="22" cm="1">
        <f t="array" ref="Y555">_FV(A555,"Volume average",TRUE)</f>
        <v>2299770</v>
      </c>
      <c r="Z555" s="22" cm="1">
        <f t="array" ref="Z555">_FV(A555,"Shares outstanding",TRUE)</f>
        <v>585164300</v>
      </c>
    </row>
    <row r="556" spans="1:26" x14ac:dyDescent="0.25">
      <c r="A556" s="3" t="e" vm="407">
        <v>#VALUE!</v>
      </c>
      <c r="B556" t="str" cm="1">
        <f t="array" ref="B556">_FV(A556,"Official name",TRUE)</f>
        <v>PROLOGIS, INC.</v>
      </c>
      <c r="C556" t="str" cm="1">
        <f t="array" ref="C556">"$"&amp;_FV(A556,"Ticker symbol",TRUE)</f>
        <v>$PLD</v>
      </c>
      <c r="D556" s="1" t="str" cm="1">
        <f t="array" ref="D556">_FV(A556,"Exchange abbreviation",TRUE)</f>
        <v>XNYS</v>
      </c>
      <c r="E556" s="1" t="str" cm="1">
        <f t="array" ref="E556">_FV(A556,"Industry")</f>
        <v>Residential &amp; Commercial REIT</v>
      </c>
      <c r="F556" s="1" t="str" cm="1">
        <f t="array" ref="F556">_FV(A556,"Headquarters")</f>
        <v>PIER 1 BAY 1, SAN FRANCISCO, CA, 94111 US</v>
      </c>
      <c r="G556" s="6" cm="1">
        <f t="array" ref="G556">_FV(A556,"Price")</f>
        <v>130.11000000000001</v>
      </c>
      <c r="H556" s="6" cm="1">
        <f t="array" ref="H556">_FV(A556,"Price (Extended hours)",TRUE)</f>
        <v>130.19999999999999</v>
      </c>
      <c r="I556" s="6" cm="1">
        <f t="array" ref="I556">_FV(A556,"Change")</f>
        <v>-2.4700000000000002</v>
      </c>
      <c r="J556" s="15" cm="1">
        <f t="array" ref="J556">_FV(A556,"Change (%)",TRUE)</f>
        <v>-1.8630000000000001E-2</v>
      </c>
      <c r="K556" s="6" cm="1">
        <f t="array" ref="K556">_FV(A556,"Change (Extended hours)",TRUE)</f>
        <v>0.09</v>
      </c>
      <c r="L556" s="5" cm="1">
        <f t="array" ref="L556">_FV(A556,"Change % (Extended hours)",TRUE)</f>
        <v>6.9169999999999995E-4</v>
      </c>
      <c r="M556" s="6" cm="1">
        <f t="array" ref="M556">_FV(A556,"Open")</f>
        <v>131.37</v>
      </c>
      <c r="N556" s="6" cm="1">
        <f t="array" ref="N556">_FV(A556,"Previous close",TRUE)</f>
        <v>132.58000000000001</v>
      </c>
      <c r="O556" s="6" cm="1">
        <f t="array" ref="O556">_FV(A556,"Low")</f>
        <v>129.77000000000001</v>
      </c>
      <c r="P556" s="6">
        <f t="shared" si="16"/>
        <v>130.95499999999998</v>
      </c>
      <c r="Q556" s="6" cm="1">
        <f t="array" ref="Q556">_FV(A556,"High")</f>
        <v>132.13999999999999</v>
      </c>
      <c r="R556" s="6" cm="1">
        <f t="array" ref="R556">_FV(A556,"52 week low",TRUE)</f>
        <v>93.08</v>
      </c>
      <c r="S556" s="6">
        <f t="shared" si="17"/>
        <v>116.34</v>
      </c>
      <c r="T556" s="6" cm="1">
        <f t="array" ref="T556">_FV(A556,"52 week high",TRUE)</f>
        <v>139.6</v>
      </c>
      <c r="U556" s="1" cm="1">
        <f t="array" ref="U556">_FV(A556,"P/E",TRUE)</f>
        <v>63.888100000000001</v>
      </c>
      <c r="V556" s="7" cm="1">
        <f t="array" ref="V556">_FV(A556,"Beta")</f>
        <v>0.74770000000000003</v>
      </c>
      <c r="W556" s="6" cm="1">
        <f t="array" ref="W556">_FV(A556,"Market cap",TRUE)</f>
        <v>96183950000</v>
      </c>
      <c r="X556" s="22" cm="1">
        <f t="array" ref="X556">_FV(A556,"Volume")</f>
        <v>8746513</v>
      </c>
      <c r="Y556" s="22" cm="1">
        <f t="array" ref="Y556">_FV(A556,"Volume average",TRUE)</f>
        <v>2221655</v>
      </c>
      <c r="Z556" s="22" cm="1">
        <f t="array" ref="Z556">_FV(A556,"Shares outstanding",TRUE)</f>
        <v>739251000</v>
      </c>
    </row>
    <row r="557" spans="1:26" x14ac:dyDescent="0.25">
      <c r="A557" s="3" t="e" vm="408">
        <v>#VALUE!</v>
      </c>
      <c r="B557" t="str" cm="1">
        <f t="array" ref="B557">_FV(A557,"Official name",TRUE)</f>
        <v>PRUDENTIAL FINANCIAL, INC.</v>
      </c>
      <c r="C557" t="str" cm="1">
        <f t="array" ref="C557">"$"&amp;_FV(A557,"Ticker symbol",TRUE)</f>
        <v>$PRU</v>
      </c>
      <c r="D557" s="1" t="str" cm="1">
        <f t="array" ref="D557">_FV(A557,"Exchange abbreviation",TRUE)</f>
        <v>XNYS</v>
      </c>
      <c r="E557" s="1" t="str" cm="1">
        <f t="array" ref="E557">_FV(A557,"Industry")</f>
        <v>Insurance</v>
      </c>
      <c r="F557" s="1" t="str" cm="1">
        <f t="array" ref="F557">_FV(A557,"Headquarters")</f>
        <v>751 BROAD ST, NEWARK, NJ, 07102-3714 US</v>
      </c>
      <c r="G557" s="6" cm="1">
        <f t="array" ref="G557">_FV(A557,"Price")</f>
        <v>103.14</v>
      </c>
      <c r="H557" s="6" cm="1">
        <f t="array" ref="H557">_FV(A557,"Price (Extended hours)",TRUE)</f>
        <v>102.85</v>
      </c>
      <c r="I557" s="6" cm="1">
        <f t="array" ref="I557">_FV(A557,"Change")</f>
        <v>-0.47</v>
      </c>
      <c r="J557" s="15" cm="1">
        <f t="array" ref="J557">_FV(A557,"Change (%)",TRUE)</f>
        <v>-4.5360000000000001E-3</v>
      </c>
      <c r="K557" s="6" cm="1">
        <f t="array" ref="K557">_FV(A557,"Change (Extended hours)",TRUE)</f>
        <v>-0.28999999999999998</v>
      </c>
      <c r="L557" s="5" cm="1">
        <f t="array" ref="L557">_FV(A557,"Change % (Extended hours)",TRUE)</f>
        <v>-2.8120000000000003E-3</v>
      </c>
      <c r="M557" s="6" cm="1">
        <f t="array" ref="M557">_FV(A557,"Open")</f>
        <v>103.07</v>
      </c>
      <c r="N557" s="6" cm="1">
        <f t="array" ref="N557">_FV(A557,"Previous close",TRUE)</f>
        <v>103.61</v>
      </c>
      <c r="O557" s="6" cm="1">
        <f t="array" ref="O557">_FV(A557,"Low")</f>
        <v>102.77</v>
      </c>
      <c r="P557" s="6">
        <f t="shared" si="16"/>
        <v>103.79499999999999</v>
      </c>
      <c r="Q557" s="6" cm="1">
        <f t="array" ref="Q557">_FV(A557,"High")</f>
        <v>104.82</v>
      </c>
      <c r="R557" s="6" cm="1">
        <f t="array" ref="R557">_FV(A557,"52 week low",TRUE)</f>
        <v>60.16</v>
      </c>
      <c r="S557" s="6">
        <f t="shared" si="17"/>
        <v>84.664999999999992</v>
      </c>
      <c r="T557" s="6" cm="1">
        <f t="array" ref="T557">_FV(A557,"52 week high",TRUE)</f>
        <v>109.17</v>
      </c>
      <c r="U557" s="1" cm="1">
        <f t="array" ref="U557">_FV(A557,"P/E",TRUE)</f>
        <v>5.7145999999999999</v>
      </c>
      <c r="V557" s="7" cm="1">
        <f t="array" ref="V557">_FV(A557,"Beta")</f>
        <v>1.6883999999999999</v>
      </c>
      <c r="W557" s="6" cm="1">
        <f t="array" ref="W557">_FV(A557,"Market cap",TRUE)</f>
        <v>39812040000</v>
      </c>
      <c r="X557" s="22" cm="1">
        <f t="array" ref="X557">_FV(A557,"Volume")</f>
        <v>4747628</v>
      </c>
      <c r="Y557" s="22" cm="1">
        <f t="array" ref="Y557">_FV(A557,"Volume average",TRUE)</f>
        <v>1641182</v>
      </c>
      <c r="Z557" s="22" cm="1">
        <f t="array" ref="Z557">_FV(A557,"Shares outstanding",TRUE)</f>
        <v>386000000</v>
      </c>
    </row>
    <row r="558" spans="1:26" x14ac:dyDescent="0.25">
      <c r="A558" s="3" t="e" vm="409">
        <v>#VALUE!</v>
      </c>
      <c r="B558" t="str" cm="1">
        <f t="array" ref="B558">_FV(A558,"Official name",TRUE)</f>
        <v>PUBLIC SERVICE ENTERPRISE GROUP INCORPORATED</v>
      </c>
      <c r="C558" t="str" cm="1">
        <f t="array" ref="C558">"$"&amp;_FV(A558,"Ticker symbol",TRUE)</f>
        <v>$PEG</v>
      </c>
      <c r="D558" s="1" t="str" cm="1">
        <f t="array" ref="D558">_FV(A558,"Exchange abbreviation",TRUE)</f>
        <v>XNYS</v>
      </c>
      <c r="E558" s="1" t="str" cm="1">
        <f t="array" ref="E558">_FV(A558,"Industry")</f>
        <v>Multiline Utilities</v>
      </c>
      <c r="F558" s="1" t="str" cm="1">
        <f t="array" ref="F558">_FV(A558,"Headquarters")</f>
        <v>Corporate Accounting Services, 80 Park Plaza, 9Th Floor, NEWARK, NJ, 07102-4194 US</v>
      </c>
      <c r="G558" s="6" cm="1">
        <f t="array" ref="G558">_FV(A558,"Price")</f>
        <v>61.91</v>
      </c>
      <c r="H558" s="6" cm="1">
        <f t="array" ref="H558">_FV(A558,"Price (Extended hours)",TRUE)</f>
        <v>61.92</v>
      </c>
      <c r="I558" s="6" cm="1">
        <f t="array" ref="I558">_FV(A558,"Change")</f>
        <v>-0.7</v>
      </c>
      <c r="J558" s="15" cm="1">
        <f t="array" ref="J558">_FV(A558,"Change (%)",TRUE)</f>
        <v>-1.1180000000000001E-2</v>
      </c>
      <c r="K558" s="6" cm="1">
        <f t="array" ref="K558">_FV(A558,"Change (Extended hours)",TRUE)</f>
        <v>0.01</v>
      </c>
      <c r="L558" s="5" cm="1">
        <f t="array" ref="L558">_FV(A558,"Change % (Extended hours)",TRUE)</f>
        <v>1.6150000000000002E-4</v>
      </c>
      <c r="M558" s="6" cm="1">
        <f t="array" ref="M558">_FV(A558,"Open")</f>
        <v>62.95</v>
      </c>
      <c r="N558" s="6" cm="1">
        <f t="array" ref="N558">_FV(A558,"Previous close",TRUE)</f>
        <v>62.61</v>
      </c>
      <c r="O558" s="6" cm="1">
        <f t="array" ref="O558">_FV(A558,"Low")</f>
        <v>61.88</v>
      </c>
      <c r="P558" s="6">
        <f t="shared" si="16"/>
        <v>62.674999999999997</v>
      </c>
      <c r="Q558" s="6" cm="1">
        <f t="array" ref="Q558">_FV(A558,"High")</f>
        <v>63.47</v>
      </c>
      <c r="R558" s="6" cm="1">
        <f t="array" ref="R558">_FV(A558,"52 week low",TRUE)</f>
        <v>50.32</v>
      </c>
      <c r="S558" s="6">
        <f t="shared" si="17"/>
        <v>57.825000000000003</v>
      </c>
      <c r="T558" s="6" cm="1">
        <f t="array" ref="T558">_FV(A558,"52 week high",TRUE)</f>
        <v>65.33</v>
      </c>
      <c r="U558" s="1" cm="1">
        <f t="array" ref="U558">_FV(A558,"P/E",TRUE)</f>
        <v>21.507000000000001</v>
      </c>
      <c r="V558" s="7" cm="1">
        <f t="array" ref="V558">_FV(A558,"Beta")</f>
        <v>0.56520000000000004</v>
      </c>
      <c r="W558" s="6" cm="1">
        <f t="array" ref="W558">_FV(A558,"Market cap",TRUE)</f>
        <v>31300280000</v>
      </c>
      <c r="X558" s="22" cm="1">
        <f t="array" ref="X558">_FV(A558,"Volume")</f>
        <v>4899908</v>
      </c>
      <c r="Y558" s="22" cm="1">
        <f t="array" ref="Y558">_FV(A558,"Volume average",TRUE)</f>
        <v>2092558</v>
      </c>
      <c r="Z558" s="22" cm="1">
        <f t="array" ref="Z558">_FV(A558,"Shares outstanding",TRUE)</f>
        <v>505577100</v>
      </c>
    </row>
    <row r="559" spans="1:26" x14ac:dyDescent="0.25">
      <c r="A559" s="3" t="e" vm="410">
        <v>#VALUE!</v>
      </c>
      <c r="B559" t="str" cm="1">
        <f t="array" ref="B559">_FV(A559,"Official name",TRUE)</f>
        <v>PUBLIC STORAGE</v>
      </c>
      <c r="C559" t="str" cm="1">
        <f t="array" ref="C559">"$"&amp;_FV(A559,"Ticker symbol",TRUE)</f>
        <v>$PSA</v>
      </c>
      <c r="D559" s="1" t="str" cm="1">
        <f t="array" ref="D559">_FV(A559,"Exchange abbreviation",TRUE)</f>
        <v>XNYS</v>
      </c>
      <c r="E559" s="1" t="str" cm="1">
        <f t="array" ref="E559">_FV(A559,"Industry")</f>
        <v>Residential &amp; Commercial REIT</v>
      </c>
      <c r="F559" s="1" t="str" cm="1">
        <f t="array" ref="F559">_FV(A559,"Headquarters")</f>
        <v>701 Western Ave, GLENDALE, CA, 91201-2349 US</v>
      </c>
      <c r="G559" s="6" cm="1">
        <f t="array" ref="G559">_FV(A559,"Price")</f>
        <v>311.04000000000002</v>
      </c>
      <c r="H559" s="6" cm="1">
        <f t="array" ref="H559">_FV(A559,"Price (Extended hours)",TRUE)</f>
        <v>311.05</v>
      </c>
      <c r="I559" s="6" cm="1">
        <f t="array" ref="I559">_FV(A559,"Change")</f>
        <v>-6.35</v>
      </c>
      <c r="J559" s="15" cm="1">
        <f t="array" ref="J559">_FV(A559,"Change (%)",TRUE)</f>
        <v>-2.0007E-2</v>
      </c>
      <c r="K559" s="6" cm="1">
        <f t="array" ref="K559">_FV(A559,"Change (Extended hours)",TRUE)</f>
        <v>0.01</v>
      </c>
      <c r="L559" s="5" cm="1">
        <f t="array" ref="L559">_FV(A559,"Change % (Extended hours)",TRUE)</f>
        <v>3.2150000000000002E-5</v>
      </c>
      <c r="M559" s="6" cm="1">
        <f t="array" ref="M559">_FV(A559,"Open")</f>
        <v>315.06</v>
      </c>
      <c r="N559" s="6" cm="1">
        <f t="array" ref="N559">_FV(A559,"Previous close",TRUE)</f>
        <v>317.39</v>
      </c>
      <c r="O559" s="6" cm="1">
        <f t="array" ref="O559">_FV(A559,"Low")</f>
        <v>310.25</v>
      </c>
      <c r="P559" s="6">
        <f t="shared" si="16"/>
        <v>314.16999999999996</v>
      </c>
      <c r="Q559" s="6" cm="1">
        <f t="array" ref="Q559">_FV(A559,"High")</f>
        <v>318.08999999999997</v>
      </c>
      <c r="R559" s="6" cm="1">
        <f t="array" ref="R559">_FV(A559,"52 week low",TRUE)</f>
        <v>212.22</v>
      </c>
      <c r="S559" s="6">
        <f t="shared" si="17"/>
        <v>272.58499999999998</v>
      </c>
      <c r="T559" s="6" cm="1">
        <f t="array" ref="T559">_FV(A559,"52 week high",TRUE)</f>
        <v>332.95</v>
      </c>
      <c r="U559" s="1" cm="1">
        <f t="array" ref="U559">_FV(A559,"P/E",TRUE)</f>
        <v>43.6678</v>
      </c>
      <c r="V559" s="7" cm="1">
        <f t="array" ref="V559">_FV(A559,"Beta")</f>
        <v>0.1313</v>
      </c>
      <c r="W559" s="6" cm="1">
        <f t="array" ref="W559">_FV(A559,"Market cap",TRUE)</f>
        <v>54502990000</v>
      </c>
      <c r="X559" s="22" cm="1">
        <f t="array" ref="X559">_FV(A559,"Volume")</f>
        <v>1409009</v>
      </c>
      <c r="Y559" s="22" cm="1">
        <f t="array" ref="Y559">_FV(A559,"Volume average",TRUE)</f>
        <v>613392</v>
      </c>
      <c r="Z559" s="22" cm="1">
        <f t="array" ref="Z559">_FV(A559,"Shares outstanding",TRUE)</f>
        <v>175228200</v>
      </c>
    </row>
    <row r="560" spans="1:26" x14ac:dyDescent="0.25">
      <c r="A560" s="3" t="e" vm="411">
        <v>#VALUE!</v>
      </c>
      <c r="B560" t="str" cm="1">
        <f t="array" ref="B560">_FV(A560,"Official name",TRUE)</f>
        <v>PULTEGROUP, INC.</v>
      </c>
      <c r="C560" t="str" cm="1">
        <f t="array" ref="C560">"$"&amp;_FV(A560,"Ticker symbol",TRUE)</f>
        <v>$PHM</v>
      </c>
      <c r="D560" s="1" t="str" cm="1">
        <f t="array" ref="D560">_FV(A560,"Exchange abbreviation",TRUE)</f>
        <v>XNYS</v>
      </c>
      <c r="E560" s="1" t="str" cm="1">
        <f t="array" ref="E560">_FV(A560,"Industry")</f>
        <v>Homebuilding &amp; Construction Supplies</v>
      </c>
      <c r="F560" s="1" t="str" cm="1">
        <f t="array" ref="F560">_FV(A560,"Headquarters")</f>
        <v>3350 PEACHTREE ROAD NORTHEAST, SUITE 150, ATLANTA, GA, 30326 US</v>
      </c>
      <c r="G560" s="6" cm="1">
        <f t="array" ref="G560">_FV(A560,"Price")</f>
        <v>48.64</v>
      </c>
      <c r="H560" s="6" cm="1">
        <f t="array" ref="H560">_FV(A560,"Price (Extended hours)",TRUE)</f>
        <v>48.69</v>
      </c>
      <c r="I560" s="6" cm="1">
        <f t="array" ref="I560">_FV(A560,"Change")</f>
        <v>0.56000000000000005</v>
      </c>
      <c r="J560" s="15" cm="1">
        <f t="array" ref="J560">_FV(A560,"Change (%)",TRUE)</f>
        <v>1.1647000000000001E-2</v>
      </c>
      <c r="K560" s="6" cm="1">
        <f t="array" ref="K560">_FV(A560,"Change (Extended hours)",TRUE)</f>
        <v>0.05</v>
      </c>
      <c r="L560" s="5" cm="1">
        <f t="array" ref="L560">_FV(A560,"Change % (Extended hours)",TRUE)</f>
        <v>1.0280000000000001E-3</v>
      </c>
      <c r="M560" s="6" cm="1">
        <f t="array" ref="M560">_FV(A560,"Open")</f>
        <v>47.78</v>
      </c>
      <c r="N560" s="6" cm="1">
        <f t="array" ref="N560">_FV(A560,"Previous close",TRUE)</f>
        <v>48.08</v>
      </c>
      <c r="O560" s="6" cm="1">
        <f t="array" ref="O560">_FV(A560,"Low")</f>
        <v>47.7</v>
      </c>
      <c r="P560" s="6">
        <f t="shared" si="16"/>
        <v>48.305</v>
      </c>
      <c r="Q560" s="6" cm="1">
        <f t="array" ref="Q560">_FV(A560,"High")</f>
        <v>48.91</v>
      </c>
      <c r="R560" s="6" cm="1">
        <f t="array" ref="R560">_FV(A560,"52 week low",TRUE)</f>
        <v>39.92</v>
      </c>
      <c r="S560" s="6">
        <f t="shared" si="17"/>
        <v>51.912500000000001</v>
      </c>
      <c r="T560" s="6" cm="1">
        <f t="array" ref="T560">_FV(A560,"52 week high",TRUE)</f>
        <v>63.905000000000001</v>
      </c>
      <c r="U560" s="1" cm="1">
        <f t="array" ref="U560">_FV(A560,"P/E",TRUE)</f>
        <v>7.7571000000000003</v>
      </c>
      <c r="V560" s="7" cm="1">
        <f t="array" ref="V560">_FV(A560,"Beta")</f>
        <v>1.4437</v>
      </c>
      <c r="W560" s="6" cm="1">
        <f t="array" ref="W560">_FV(A560,"Market cap",TRUE)</f>
        <v>12623260000</v>
      </c>
      <c r="X560" s="22" cm="1">
        <f t="array" ref="X560">_FV(A560,"Volume")</f>
        <v>4720616</v>
      </c>
      <c r="Y560" s="22" cm="1">
        <f t="array" ref="Y560">_FV(A560,"Volume average",TRUE)</f>
        <v>2356407</v>
      </c>
      <c r="Z560" s="22" cm="1">
        <f t="array" ref="Z560">_FV(A560,"Shares outstanding",TRUE)</f>
        <v>259524300</v>
      </c>
    </row>
    <row r="561" spans="1:26" x14ac:dyDescent="0.25">
      <c r="A561" s="3" t="e" vm="412">
        <v>#VALUE!</v>
      </c>
      <c r="B561" t="str" cm="1">
        <f t="array" ref="B561">_FV(A561,"Official name",TRUE)</f>
        <v>PVH CORP.</v>
      </c>
      <c r="C561" t="str" cm="1">
        <f t="array" ref="C561">"$"&amp;_FV(A561,"Ticker symbol",TRUE)</f>
        <v>$PVH</v>
      </c>
      <c r="D561" s="1" t="str" cm="1">
        <f t="array" ref="D561">_FV(A561,"Exchange abbreviation",TRUE)</f>
        <v>XNYS</v>
      </c>
      <c r="E561" s="1" t="str" cm="1">
        <f t="array" ref="E561">_FV(A561,"Industry")</f>
        <v>Textiles &amp; Apparel</v>
      </c>
      <c r="F561" s="1" t="str" cm="1">
        <f t="array" ref="F561">_FV(A561,"Headquarters")</f>
        <v>200 Madison Ave, NEW YORK, NY, 10016-3903 US</v>
      </c>
      <c r="G561" s="6" cm="1">
        <f t="array" ref="G561">_FV(A561,"Price")</f>
        <v>109.98</v>
      </c>
      <c r="H561" s="6" cm="1">
        <f t="array" ref="H561">_FV(A561,"Price (Extended hours)",TRUE)</f>
        <v>109.53</v>
      </c>
      <c r="I561" s="6" cm="1">
        <f t="array" ref="I561">_FV(A561,"Change")</f>
        <v>-0.21</v>
      </c>
      <c r="J561" s="15" cm="1">
        <f t="array" ref="J561">_FV(A561,"Change (%)",TRUE)</f>
        <v>-1.9059999999999999E-3</v>
      </c>
      <c r="K561" s="6" cm="1">
        <f t="array" ref="K561">_FV(A561,"Change (Extended hours)",TRUE)</f>
        <v>-0.45</v>
      </c>
      <c r="L561" s="5" cm="1">
        <f t="array" ref="L561">_FV(A561,"Change % (Extended hours)",TRUE)</f>
        <v>-4.0920000000000002E-3</v>
      </c>
      <c r="M561" s="6" cm="1">
        <f t="array" ref="M561">_FV(A561,"Open")</f>
        <v>109.39</v>
      </c>
      <c r="N561" s="6" cm="1">
        <f t="array" ref="N561">_FV(A561,"Previous close",TRUE)</f>
        <v>110.19</v>
      </c>
      <c r="O561" s="6" cm="1">
        <f t="array" ref="O561">_FV(A561,"Low")</f>
        <v>108.77</v>
      </c>
      <c r="P561" s="6">
        <f t="shared" si="16"/>
        <v>110.285</v>
      </c>
      <c r="Q561" s="6" cm="1">
        <f t="array" ref="Q561">_FV(A561,"High")</f>
        <v>111.8</v>
      </c>
      <c r="R561" s="6" cm="1">
        <f t="array" ref="R561">_FV(A561,"52 week low",TRUE)</f>
        <v>57.35</v>
      </c>
      <c r="S561" s="6">
        <f t="shared" si="17"/>
        <v>89.644999999999996</v>
      </c>
      <c r="T561" s="6" cm="1">
        <f t="array" ref="T561">_FV(A561,"52 week high",TRUE)</f>
        <v>121.94</v>
      </c>
      <c r="U561" s="1" cm="1">
        <f t="array" ref="U561">_FV(A561,"P/E",TRUE)</f>
        <v>27.176300000000001</v>
      </c>
      <c r="V561" s="7" cm="1">
        <f t="array" ref="V561">_FV(A561,"Beta")</f>
        <v>2.3532000000000002</v>
      </c>
      <c r="W561" s="6" cm="1">
        <f t="array" ref="W561">_FV(A561,"Market cap",TRUE)</f>
        <v>7814249000</v>
      </c>
      <c r="X561" s="22" cm="1">
        <f t="array" ref="X561">_FV(A561,"Volume")</f>
        <v>1098887</v>
      </c>
      <c r="Y561" s="22" cm="1">
        <f t="array" ref="Y561">_FV(A561,"Volume average",TRUE)</f>
        <v>1213864</v>
      </c>
      <c r="Z561" s="22" cm="1">
        <f t="array" ref="Z561">_FV(A561,"Shares outstanding",TRUE)</f>
        <v>71051550</v>
      </c>
    </row>
    <row r="562" spans="1:26" x14ac:dyDescent="0.25">
      <c r="A562" s="3" t="e" vm="413">
        <v>#VALUE!</v>
      </c>
      <c r="B562" t="str" cm="1">
        <f t="array" ref="B562">_FV(A562,"Official name",TRUE)</f>
        <v>QORVO, INC.</v>
      </c>
      <c r="C562" t="str" cm="1">
        <f t="array" ref="C562">"$"&amp;_FV(A562,"Ticker symbol",TRUE)</f>
        <v>$QRVO</v>
      </c>
      <c r="D562" s="1" t="str" cm="1">
        <f t="array" ref="D562">_FV(A562,"Exchange abbreviation",TRUE)</f>
        <v>XNAS</v>
      </c>
      <c r="E562" s="1" t="str" cm="1">
        <f t="array" ref="E562">_FV(A562,"Industry")</f>
        <v>Semiconductors &amp; Semiconductor Equipment</v>
      </c>
      <c r="F562" s="1" t="str" cm="1">
        <f t="array" ref="F562">_FV(A562,"Headquarters")</f>
        <v>7628 Thorndike Rd, GREENSBORO, NC, 27409-9421 US</v>
      </c>
      <c r="G562" s="6" cm="1">
        <f t="array" ref="G562">_FV(A562,"Price")</f>
        <v>175.3</v>
      </c>
      <c r="H562" s="6" cm="1">
        <f t="array" ref="H562">_FV(A562,"Price (Extended hours)",TRUE)</f>
        <v>174.01</v>
      </c>
      <c r="I562" s="6" cm="1">
        <f t="array" ref="I562">_FV(A562,"Change")</f>
        <v>-5.01</v>
      </c>
      <c r="J562" s="15" cm="1">
        <f t="array" ref="J562">_FV(A562,"Change (%)",TRUE)</f>
        <v>-2.7785000000000001E-2</v>
      </c>
      <c r="K562" s="6" cm="1">
        <f t="array" ref="K562">_FV(A562,"Change (Extended hours)",TRUE)</f>
        <v>-1.29</v>
      </c>
      <c r="L562" s="5" cm="1">
        <f t="array" ref="L562">_FV(A562,"Change % (Extended hours)",TRUE)</f>
        <v>-7.3590000000000001E-3</v>
      </c>
      <c r="M562" s="6" cm="1">
        <f t="array" ref="M562">_FV(A562,"Open")</f>
        <v>178.07</v>
      </c>
      <c r="N562" s="6" cm="1">
        <f t="array" ref="N562">_FV(A562,"Previous close",TRUE)</f>
        <v>180.31</v>
      </c>
      <c r="O562" s="6" cm="1">
        <f t="array" ref="O562">_FV(A562,"Low")</f>
        <v>172.52</v>
      </c>
      <c r="P562" s="6">
        <f t="shared" si="16"/>
        <v>175.66000000000003</v>
      </c>
      <c r="Q562" s="6" cm="1">
        <f t="array" ref="Q562">_FV(A562,"High")</f>
        <v>178.8</v>
      </c>
      <c r="R562" s="6" cm="1">
        <f t="array" ref="R562">_FV(A562,"52 week low",TRUE)</f>
        <v>123.08</v>
      </c>
      <c r="S562" s="6">
        <f t="shared" si="17"/>
        <v>162.38</v>
      </c>
      <c r="T562" s="6" cm="1">
        <f t="array" ref="T562">_FV(A562,"52 week high",TRUE)</f>
        <v>201.68</v>
      </c>
      <c r="U562" s="1" cm="1">
        <f t="array" ref="U562">_FV(A562,"P/E",TRUE)</f>
        <v>22.494800000000001</v>
      </c>
      <c r="V562" s="7" cm="1">
        <f t="array" ref="V562">_FV(A562,"Beta")</f>
        <v>1.3628</v>
      </c>
      <c r="W562" s="6" cm="1">
        <f t="array" ref="W562">_FV(A562,"Market cap",TRUE)</f>
        <v>19483110000</v>
      </c>
      <c r="X562" s="22" cm="1">
        <f t="array" ref="X562">_FV(A562,"Volume")</f>
        <v>1891000</v>
      </c>
      <c r="Y562" s="22" cm="1">
        <f t="array" ref="Y562">_FV(A562,"Volume average",TRUE)</f>
        <v>758030</v>
      </c>
      <c r="Z562" s="22" cm="1">
        <f t="array" ref="Z562">_FV(A562,"Shares outstanding",TRUE)</f>
        <v>111141500</v>
      </c>
    </row>
    <row r="563" spans="1:26" x14ac:dyDescent="0.25">
      <c r="A563" s="3" t="e" vm="414">
        <v>#VALUE!</v>
      </c>
      <c r="B563" t="str" cm="1">
        <f t="array" ref="B563">_FV(A563,"Official name",TRUE)</f>
        <v>QUANTA SERVICES, INC.</v>
      </c>
      <c r="C563" t="str" cm="1">
        <f t="array" ref="C563">"$"&amp;_FV(A563,"Ticker symbol",TRUE)</f>
        <v>$PWR</v>
      </c>
      <c r="D563" s="1" t="str" cm="1">
        <f t="array" ref="D563">_FV(A563,"Exchange abbreviation",TRUE)</f>
        <v>XNYS</v>
      </c>
      <c r="E563" s="1" t="str" cm="1">
        <f t="array" ref="E563">_FV(A563,"Industry")</f>
        <v>Construction &amp; Engineering</v>
      </c>
      <c r="F563" s="1" t="str" cm="1">
        <f t="array" ref="F563">_FV(A563,"Headquarters")</f>
        <v>2800 Post Oak Blvd Ste 2600, HOUSTON, TX, 77056-6175 US</v>
      </c>
      <c r="G563" s="6" cm="1">
        <f t="array" ref="G563">_FV(A563,"Price")</f>
        <v>118.42</v>
      </c>
      <c r="H563" s="6" cm="1">
        <f t="array" ref="H563">_FV(A563,"Price (Extended hours)",TRUE)</f>
        <v>116.99</v>
      </c>
      <c r="I563" s="6" cm="1">
        <f t="array" ref="I563">_FV(A563,"Change")</f>
        <v>1.55</v>
      </c>
      <c r="J563" s="15" cm="1">
        <f t="array" ref="J563">_FV(A563,"Change (%)",TRUE)</f>
        <v>1.3263E-2</v>
      </c>
      <c r="K563" s="6" cm="1">
        <f t="array" ref="K563">_FV(A563,"Change (Extended hours)",TRUE)</f>
        <v>-1.43</v>
      </c>
      <c r="L563" s="5" cm="1">
        <f t="array" ref="L563">_FV(A563,"Change % (Extended hours)",TRUE)</f>
        <v>-1.2076E-2</v>
      </c>
      <c r="M563" s="6" cm="1">
        <f t="array" ref="M563">_FV(A563,"Open")</f>
        <v>117.53</v>
      </c>
      <c r="N563" s="6" cm="1">
        <f t="array" ref="N563">_FV(A563,"Previous close",TRUE)</f>
        <v>116.87</v>
      </c>
      <c r="O563" s="6" cm="1">
        <f t="array" ref="O563">_FV(A563,"Low")</f>
        <v>116.35</v>
      </c>
      <c r="P563" s="6">
        <f t="shared" si="16"/>
        <v>117.6296</v>
      </c>
      <c r="Q563" s="6" cm="1">
        <f t="array" ref="Q563">_FV(A563,"High")</f>
        <v>118.9092</v>
      </c>
      <c r="R563" s="6" cm="1">
        <f t="array" ref="R563">_FV(A563,"52 week low",TRUE)</f>
        <v>48.53</v>
      </c>
      <c r="S563" s="6">
        <f t="shared" si="17"/>
        <v>84.114200000000011</v>
      </c>
      <c r="T563" s="6" cm="1">
        <f t="array" ref="T563">_FV(A563,"52 week high",TRUE)</f>
        <v>119.69840000000001</v>
      </c>
      <c r="U563" s="1" cm="1">
        <f t="array" ref="U563">_FV(A563,"P/E",TRUE)</f>
        <v>31.385400000000001</v>
      </c>
      <c r="V563" s="7" cm="1">
        <f t="array" ref="V563">_FV(A563,"Beta")</f>
        <v>1.2215</v>
      </c>
      <c r="W563" s="6" cm="1">
        <f t="array" ref="W563">_FV(A563,"Market cap",TRUE)</f>
        <v>16478420000</v>
      </c>
      <c r="X563" s="22" cm="1">
        <f t="array" ref="X563">_FV(A563,"Volume")</f>
        <v>2272332</v>
      </c>
      <c r="Y563" s="22" cm="1">
        <f t="array" ref="Y563">_FV(A563,"Volume average",TRUE)</f>
        <v>1130783</v>
      </c>
      <c r="Z563" s="22" cm="1">
        <f t="array" ref="Z563">_FV(A563,"Shares outstanding",TRUE)</f>
        <v>139152300</v>
      </c>
    </row>
    <row r="564" spans="1:26" x14ac:dyDescent="0.25">
      <c r="A564" s="3" t="e" vm="415">
        <v>#VALUE!</v>
      </c>
      <c r="B564" t="str" cm="1">
        <f t="array" ref="B564">_FV(A564,"Official name",TRUE)</f>
        <v>QUALCOMM INCORPORATED</v>
      </c>
      <c r="C564" t="str" cm="1">
        <f t="array" ref="C564">"$"&amp;_FV(A564,"Ticker symbol",TRUE)</f>
        <v>$QCOM</v>
      </c>
      <c r="D564" s="1" t="str" cm="1">
        <f t="array" ref="D564">_FV(A564,"Exchange abbreviation",TRUE)</f>
        <v>XNAS</v>
      </c>
      <c r="E564" s="1" t="str" cm="1">
        <f t="array" ref="E564">_FV(A564,"Industry")</f>
        <v>Semiconductors &amp; Semiconductor Equipment</v>
      </c>
      <c r="F564" s="1" t="str" cm="1">
        <f t="array" ref="F564">_FV(A564,"Headquarters")</f>
        <v>5775 Morehouse Dr, SAN DIEGO, CA, 92121-1714 US</v>
      </c>
      <c r="G564" s="6" cm="1">
        <f t="array" ref="G564">_FV(A564,"Price")</f>
        <v>133.6</v>
      </c>
      <c r="H564" s="6" cm="1">
        <f t="array" ref="H564">_FV(A564,"Price (Extended hours)",TRUE)</f>
        <v>133.58000000000001</v>
      </c>
      <c r="I564" s="6" cm="1">
        <f t="array" ref="I564">_FV(A564,"Change")</f>
        <v>-4.8</v>
      </c>
      <c r="J564" s="15" cm="1">
        <f t="array" ref="J564">_FV(A564,"Change (%)",TRUE)</f>
        <v>-3.4681999999999998E-2</v>
      </c>
      <c r="K564" s="6" cm="1">
        <f t="array" ref="K564">_FV(A564,"Change (Extended hours)",TRUE)</f>
        <v>-0.02</v>
      </c>
      <c r="L564" s="5" cm="1">
        <f t="array" ref="L564">_FV(A564,"Change % (Extended hours)",TRUE)</f>
        <v>-1.4970000000000001E-4</v>
      </c>
      <c r="M564" s="6" cm="1">
        <f t="array" ref="M564">_FV(A564,"Open")</f>
        <v>137.81</v>
      </c>
      <c r="N564" s="6" cm="1">
        <f t="array" ref="N564">_FV(A564,"Previous close",TRUE)</f>
        <v>138.4</v>
      </c>
      <c r="O564" s="6" cm="1">
        <f t="array" ref="O564">_FV(A564,"Low")</f>
        <v>133.13999999999999</v>
      </c>
      <c r="P564" s="6">
        <f t="shared" si="16"/>
        <v>135.57</v>
      </c>
      <c r="Q564" s="6" cm="1">
        <f t="array" ref="Q564">_FV(A564,"High")</f>
        <v>138</v>
      </c>
      <c r="R564" s="6" cm="1">
        <f t="array" ref="R564">_FV(A564,"52 week low",TRUE)</f>
        <v>108.3</v>
      </c>
      <c r="S564" s="6">
        <f t="shared" si="17"/>
        <v>138.12</v>
      </c>
      <c r="T564" s="6" cm="1">
        <f t="array" ref="T564">_FV(A564,"52 week high",TRUE)</f>
        <v>167.94</v>
      </c>
      <c r="U564" s="1" cm="1">
        <f t="array" ref="U564">_FV(A564,"P/E",TRUE)</f>
        <v>17.283300000000001</v>
      </c>
      <c r="V564" s="7" cm="1">
        <f t="array" ref="V564">_FV(A564,"Beta")</f>
        <v>1.3378000000000001</v>
      </c>
      <c r="W564" s="6" cm="1">
        <f t="array" ref="W564">_FV(A564,"Market cap",TRUE)</f>
        <v>150700800000</v>
      </c>
      <c r="X564" s="22" cm="1">
        <f t="array" ref="X564">_FV(A564,"Volume")</f>
        <v>14550480</v>
      </c>
      <c r="Y564" s="22" cm="1">
        <f t="array" ref="Y564">_FV(A564,"Volume average",TRUE)</f>
        <v>6479777</v>
      </c>
      <c r="Z564" s="22" cm="1">
        <f t="array" ref="Z564">_FV(A564,"Shares outstanding",TRUE)</f>
        <v>1128000000</v>
      </c>
    </row>
    <row r="565" spans="1:26" x14ac:dyDescent="0.25">
      <c r="A565" s="3" t="e" vm="416">
        <v>#VALUE!</v>
      </c>
      <c r="B565" t="str" cm="1">
        <f t="array" ref="B565">_FV(A565,"Official name",TRUE)</f>
        <v>QUEST DIAGNOSTICS INCORPORATED</v>
      </c>
      <c r="C565" t="str" cm="1">
        <f t="array" ref="C565">"$"&amp;_FV(A565,"Ticker symbol",TRUE)</f>
        <v>$DGX</v>
      </c>
      <c r="D565" s="1" t="str" cm="1">
        <f t="array" ref="D565">_FV(A565,"Exchange abbreviation",TRUE)</f>
        <v>XNYS</v>
      </c>
      <c r="E565" s="1" t="str" cm="1">
        <f t="array" ref="E565">_FV(A565,"Industry")</f>
        <v>Healthcare Providers &amp; Services</v>
      </c>
      <c r="F565" s="1" t="str" cm="1">
        <f t="array" ref="F565">_FV(A565,"Headquarters")</f>
        <v>500 Plaza Dr, SECAUCUS, NJ, 07094-3619 US</v>
      </c>
      <c r="G565" s="6" cm="1">
        <f t="array" ref="G565">_FV(A565,"Price")</f>
        <v>154.77000000000001</v>
      </c>
      <c r="H565" s="6" cm="1">
        <f t="array" ref="H565">_FV(A565,"Price (Extended hours)",TRUE)</f>
        <v>151.05000000000001</v>
      </c>
      <c r="I565" s="6" cm="1">
        <f t="array" ref="I565">_FV(A565,"Change")</f>
        <v>-0.24</v>
      </c>
      <c r="J565" s="15" cm="1">
        <f t="array" ref="J565">_FV(A565,"Change (%)",TRUE)</f>
        <v>-1.5479999999999999E-3</v>
      </c>
      <c r="K565" s="6" cm="1">
        <f t="array" ref="K565">_FV(A565,"Change (Extended hours)",TRUE)</f>
        <v>-3.72</v>
      </c>
      <c r="L565" s="5" cm="1">
        <f t="array" ref="L565">_FV(A565,"Change % (Extended hours)",TRUE)</f>
        <v>-2.4035999999999998E-2</v>
      </c>
      <c r="M565" s="6" cm="1">
        <f t="array" ref="M565">_FV(A565,"Open")</f>
        <v>154.94</v>
      </c>
      <c r="N565" s="6" cm="1">
        <f t="array" ref="N565">_FV(A565,"Previous close",TRUE)</f>
        <v>155.01</v>
      </c>
      <c r="O565" s="6" cm="1">
        <f t="array" ref="O565">_FV(A565,"Low")</f>
        <v>154.61000000000001</v>
      </c>
      <c r="P565" s="6">
        <f t="shared" si="16"/>
        <v>155.72000000000003</v>
      </c>
      <c r="Q565" s="6" cm="1">
        <f t="array" ref="Q565">_FV(A565,"High")</f>
        <v>156.83000000000001</v>
      </c>
      <c r="R565" s="6" cm="1">
        <f t="array" ref="R565">_FV(A565,"52 week low",TRUE)</f>
        <v>108.28</v>
      </c>
      <c r="S565" s="6">
        <f t="shared" si="17"/>
        <v>134.42000000000002</v>
      </c>
      <c r="T565" s="6" cm="1">
        <f t="array" ref="T565">_FV(A565,"52 week high",TRUE)</f>
        <v>160.56</v>
      </c>
      <c r="U565" s="1" cm="1">
        <f t="array" ref="U565">_FV(A565,"P/E",TRUE)</f>
        <v>9.2387999999999995</v>
      </c>
      <c r="V565" s="7" cm="1">
        <f t="array" ref="V565">_FV(A565,"Beta")</f>
        <v>1.0317000000000001</v>
      </c>
      <c r="W565" s="6" cm="1">
        <f t="array" ref="W565">_FV(A565,"Market cap",TRUE)</f>
        <v>18909920000</v>
      </c>
      <c r="X565" s="22" cm="1">
        <f t="array" ref="X565">_FV(A565,"Volume")</f>
        <v>4055802</v>
      </c>
      <c r="Y565" s="22" cm="1">
        <f t="array" ref="Y565">_FV(A565,"Volume average",TRUE)</f>
        <v>1107418</v>
      </c>
      <c r="Z565" s="22" cm="1">
        <f t="array" ref="Z565">_FV(A565,"Shares outstanding",TRUE)</f>
        <v>122180800</v>
      </c>
    </row>
    <row r="566" spans="1:26" x14ac:dyDescent="0.25">
      <c r="D566" s="1"/>
      <c r="E566" s="1"/>
      <c r="F566" s="1"/>
      <c r="G566" s="6"/>
      <c r="H566" s="6"/>
      <c r="I566" s="6"/>
      <c r="J566" s="15"/>
      <c r="K566" s="6"/>
      <c r="L566" s="5"/>
      <c r="M566" s="6"/>
      <c r="N566" s="6"/>
      <c r="O566" s="6"/>
      <c r="P566" s="6"/>
      <c r="Q566" s="6"/>
      <c r="R566" s="6"/>
      <c r="S566" s="6"/>
      <c r="T566" s="6"/>
      <c r="U566" s="1"/>
      <c r="V566" s="1"/>
      <c r="W566" s="6"/>
      <c r="X566" s="20"/>
      <c r="Y566" s="1"/>
      <c r="Z566" s="1"/>
    </row>
    <row r="567" spans="1:26" x14ac:dyDescent="0.25">
      <c r="D567" s="1"/>
      <c r="E567" s="1"/>
      <c r="F567" s="1"/>
      <c r="G567" s="6"/>
      <c r="H567" s="6"/>
      <c r="I567" s="6"/>
      <c r="J567" s="15"/>
      <c r="K567" s="6"/>
      <c r="L567" s="5"/>
      <c r="M567" s="6"/>
      <c r="N567" s="6"/>
      <c r="O567" s="6"/>
      <c r="P567" s="6"/>
      <c r="Q567" s="6"/>
      <c r="R567" s="6"/>
      <c r="S567" s="6"/>
      <c r="T567" s="6"/>
      <c r="U567" s="1"/>
      <c r="V567" s="1"/>
      <c r="W567" s="6"/>
      <c r="X567" s="20"/>
      <c r="Y567" s="1"/>
      <c r="Z567" s="1"/>
    </row>
    <row r="568" spans="1:26" x14ac:dyDescent="0.25">
      <c r="D568" s="1"/>
      <c r="E568" s="1"/>
      <c r="F568" s="1"/>
      <c r="G568" s="6"/>
      <c r="H568" s="6"/>
      <c r="I568" s="6"/>
      <c r="J568" s="15"/>
      <c r="K568" s="6"/>
      <c r="L568" s="5"/>
      <c r="M568" s="6"/>
      <c r="N568" s="6"/>
      <c r="O568" s="6"/>
      <c r="P568" s="6"/>
      <c r="Q568" s="6"/>
      <c r="R568" s="6"/>
      <c r="S568" s="6"/>
      <c r="T568" s="6"/>
      <c r="U568" s="1"/>
      <c r="V568" s="1"/>
      <c r="W568" s="6"/>
      <c r="X568" s="20"/>
      <c r="Y568" s="1"/>
      <c r="Z568" s="1"/>
    </row>
    <row r="569" spans="1:26" x14ac:dyDescent="0.25">
      <c r="D569" s="1"/>
      <c r="E569" s="1"/>
      <c r="F569" s="1"/>
      <c r="G569" s="6"/>
      <c r="H569" s="6"/>
      <c r="I569" s="6"/>
      <c r="J569" s="15"/>
      <c r="K569" s="6"/>
      <c r="L569" s="5"/>
      <c r="M569" s="6"/>
      <c r="N569" s="6"/>
      <c r="O569" s="6"/>
      <c r="P569" s="6"/>
      <c r="Q569" s="6"/>
      <c r="R569" s="6"/>
      <c r="S569" s="6"/>
      <c r="T569" s="6"/>
      <c r="U569" s="1"/>
      <c r="V569" s="1"/>
      <c r="W569" s="6"/>
      <c r="X569" s="20"/>
      <c r="Y569" s="1"/>
      <c r="Z569" s="1"/>
    </row>
    <row r="570" spans="1:26" x14ac:dyDescent="0.25">
      <c r="D570" s="1"/>
      <c r="E570" s="1"/>
      <c r="F570" s="1"/>
      <c r="G570" s="6"/>
      <c r="H570" s="6"/>
      <c r="I570" s="6"/>
      <c r="J570" s="15"/>
      <c r="K570" s="6"/>
      <c r="L570" s="5"/>
      <c r="M570" s="6"/>
      <c r="N570" s="6"/>
      <c r="O570" s="6"/>
      <c r="P570" s="6"/>
      <c r="Q570" s="6"/>
      <c r="R570" s="6"/>
      <c r="S570" s="6"/>
      <c r="T570" s="6"/>
      <c r="U570" s="1"/>
      <c r="V570" s="1"/>
      <c r="W570" s="6"/>
      <c r="X570" s="20"/>
      <c r="Y570" s="1"/>
      <c r="Z570" s="1"/>
    </row>
    <row r="571" spans="1:26" x14ac:dyDescent="0.25">
      <c r="D571" s="1"/>
      <c r="E571" s="1"/>
      <c r="F571" s="1"/>
      <c r="G571" s="6"/>
      <c r="H571" s="6"/>
      <c r="I571" s="6"/>
      <c r="J571" s="15"/>
      <c r="K571" s="6"/>
      <c r="L571" s="5"/>
      <c r="M571" s="6"/>
      <c r="N571" s="6"/>
      <c r="O571" s="6"/>
      <c r="P571" s="6"/>
      <c r="Q571" s="6"/>
      <c r="R571" s="6"/>
      <c r="S571" s="6"/>
      <c r="T571" s="6"/>
      <c r="U571" s="1"/>
      <c r="V571" s="1"/>
      <c r="W571" s="6"/>
      <c r="X571" s="20"/>
      <c r="Y571" s="1"/>
      <c r="Z571" s="1"/>
    </row>
    <row r="572" spans="1:26" x14ac:dyDescent="0.25">
      <c r="D572" s="1"/>
      <c r="E572" s="1"/>
      <c r="F572" s="1"/>
      <c r="G572" s="6"/>
      <c r="H572" s="6"/>
      <c r="I572" s="6"/>
      <c r="J572" s="15"/>
      <c r="K572" s="6"/>
      <c r="L572" s="5"/>
      <c r="M572" s="6"/>
      <c r="N572" s="6"/>
      <c r="O572" s="6"/>
      <c r="P572" s="6"/>
      <c r="Q572" s="6"/>
      <c r="R572" s="6"/>
      <c r="S572" s="6"/>
      <c r="T572" s="6"/>
      <c r="U572" s="1"/>
      <c r="V572" s="1"/>
      <c r="W572" s="6"/>
      <c r="X572" s="20"/>
      <c r="Y572" s="1"/>
      <c r="Z572" s="1"/>
    </row>
    <row r="573" spans="1:26" x14ac:dyDescent="0.25">
      <c r="D573" s="1"/>
      <c r="E573" s="1"/>
      <c r="F573" s="1"/>
      <c r="G573" s="6"/>
      <c r="H573" s="6"/>
      <c r="I573" s="6"/>
      <c r="J573" s="15"/>
      <c r="K573" s="6"/>
      <c r="L573" s="5"/>
      <c r="M573" s="6"/>
      <c r="N573" s="6"/>
      <c r="O573" s="6"/>
      <c r="P573" s="6"/>
      <c r="Q573" s="6"/>
      <c r="R573" s="6"/>
      <c r="S573" s="6"/>
      <c r="T573" s="6"/>
      <c r="U573" s="1"/>
      <c r="V573" s="1"/>
      <c r="W573" s="6"/>
      <c r="X573" s="20"/>
      <c r="Y573" s="1"/>
      <c r="Z573" s="1"/>
    </row>
    <row r="574" spans="1:26" x14ac:dyDescent="0.25">
      <c r="D574" s="1"/>
      <c r="E574" s="1"/>
      <c r="F574" s="1"/>
      <c r="G574" s="6"/>
      <c r="H574" s="6"/>
      <c r="I574" s="6"/>
      <c r="J574" s="15"/>
      <c r="K574" s="6"/>
      <c r="L574" s="5"/>
      <c r="M574" s="6"/>
      <c r="N574" s="6"/>
      <c r="O574" s="6"/>
      <c r="P574" s="6"/>
      <c r="Q574" s="6"/>
      <c r="R574" s="6"/>
      <c r="S574" s="6"/>
      <c r="T574" s="6"/>
      <c r="U574" s="1"/>
      <c r="V574" s="1"/>
      <c r="W574" s="6"/>
      <c r="X574" s="20"/>
      <c r="Y574" s="1"/>
      <c r="Z574" s="1"/>
    </row>
    <row r="575" spans="1:26" x14ac:dyDescent="0.25">
      <c r="D575" s="1"/>
      <c r="E575" s="1"/>
      <c r="F575" s="1"/>
      <c r="G575" s="6"/>
      <c r="H575" s="6"/>
      <c r="I575" s="6"/>
      <c r="J575" s="15"/>
      <c r="K575" s="6"/>
      <c r="L575" s="5"/>
      <c r="M575" s="6"/>
      <c r="N575" s="6"/>
      <c r="O575" s="6"/>
      <c r="P575" s="6"/>
      <c r="Q575" s="6"/>
      <c r="R575" s="6"/>
      <c r="S575" s="6"/>
      <c r="T575" s="6"/>
      <c r="U575" s="1"/>
      <c r="V575" s="1"/>
      <c r="W575" s="6"/>
      <c r="X575" s="20"/>
      <c r="Y575" s="1"/>
      <c r="Z575" s="1"/>
    </row>
    <row r="576" spans="1:26" x14ac:dyDescent="0.25">
      <c r="D576" s="1"/>
      <c r="E576" s="1"/>
      <c r="F576" s="1"/>
      <c r="G576" s="6"/>
      <c r="H576" s="6"/>
      <c r="I576" s="6"/>
      <c r="J576" s="15"/>
      <c r="K576" s="6"/>
      <c r="L576" s="5"/>
      <c r="M576" s="6"/>
      <c r="N576" s="6"/>
      <c r="O576" s="6"/>
      <c r="P576" s="6"/>
      <c r="Q576" s="6"/>
      <c r="R576" s="6"/>
      <c r="S576" s="6"/>
      <c r="T576" s="6"/>
      <c r="U576" s="1"/>
      <c r="V576" s="1"/>
      <c r="W576" s="6"/>
      <c r="X576" s="20"/>
      <c r="Y576" s="1"/>
      <c r="Z576" s="1"/>
    </row>
    <row r="577" spans="4:26" x14ac:dyDescent="0.25">
      <c r="D577" s="1"/>
      <c r="E577" s="1"/>
      <c r="F577" s="1"/>
      <c r="G577" s="6"/>
      <c r="H577" s="6"/>
      <c r="I577" s="6"/>
      <c r="J577" s="15"/>
      <c r="K577" s="6"/>
      <c r="L577" s="5"/>
      <c r="M577" s="6"/>
      <c r="N577" s="6"/>
      <c r="O577" s="6"/>
      <c r="P577" s="6"/>
      <c r="Q577" s="6"/>
      <c r="R577" s="6"/>
      <c r="S577" s="6"/>
      <c r="T577" s="6"/>
      <c r="U577" s="1"/>
      <c r="V577" s="1"/>
      <c r="W577" s="6"/>
      <c r="X577" s="20"/>
      <c r="Y577" s="1"/>
      <c r="Z577" s="1"/>
    </row>
    <row r="578" spans="4:26" x14ac:dyDescent="0.25">
      <c r="D578" s="1"/>
      <c r="E578" s="1"/>
      <c r="F578" s="1"/>
      <c r="G578" s="6"/>
      <c r="H578" s="6"/>
      <c r="I578" s="6"/>
      <c r="J578" s="15"/>
      <c r="K578" s="6"/>
      <c r="L578" s="5"/>
      <c r="M578" s="6"/>
      <c r="N578" s="6"/>
      <c r="O578" s="6"/>
      <c r="P578" s="6"/>
      <c r="Q578" s="6"/>
      <c r="R578" s="6"/>
      <c r="S578" s="6"/>
      <c r="T578" s="6"/>
      <c r="U578" s="1"/>
      <c r="V578" s="1"/>
      <c r="W578" s="6"/>
      <c r="X578" s="20"/>
      <c r="Y578" s="1"/>
      <c r="Z578" s="1"/>
    </row>
    <row r="579" spans="4:26" x14ac:dyDescent="0.25">
      <c r="D579" s="1"/>
      <c r="E579" s="1"/>
      <c r="F579" s="1"/>
      <c r="G579" s="6"/>
      <c r="H579" s="6"/>
      <c r="I579" s="6"/>
      <c r="J579" s="15"/>
      <c r="K579" s="6"/>
      <c r="L579" s="5"/>
      <c r="M579" s="6"/>
      <c r="N579" s="6"/>
      <c r="O579" s="6"/>
      <c r="P579" s="6"/>
      <c r="Q579" s="6"/>
      <c r="R579" s="6"/>
      <c r="S579" s="6"/>
      <c r="T579" s="6"/>
      <c r="U579" s="1"/>
      <c r="V579" s="1"/>
      <c r="W579" s="6"/>
      <c r="X579" s="20"/>
      <c r="Y579" s="1"/>
      <c r="Z579" s="1"/>
    </row>
    <row r="580" spans="4:26" x14ac:dyDescent="0.25">
      <c r="D580" s="1"/>
      <c r="E580" s="1"/>
      <c r="F580" s="1"/>
      <c r="G580" s="6"/>
      <c r="H580" s="6"/>
      <c r="I580" s="6"/>
      <c r="J580" s="15"/>
      <c r="K580" s="6"/>
      <c r="L580" s="5"/>
      <c r="M580" s="6"/>
      <c r="N580" s="6"/>
      <c r="O580" s="6"/>
      <c r="P580" s="6"/>
      <c r="Q580" s="6"/>
      <c r="R580" s="6"/>
      <c r="S580" s="6"/>
      <c r="T580" s="6"/>
      <c r="U580" s="1"/>
      <c r="V580" s="1"/>
      <c r="W580" s="6"/>
      <c r="X580" s="20"/>
      <c r="Y580" s="1"/>
      <c r="Z580" s="1"/>
    </row>
    <row r="581" spans="4:26" x14ac:dyDescent="0.25">
      <c r="D581" s="1"/>
      <c r="E581" s="1"/>
      <c r="F581" s="1"/>
      <c r="G581" s="6"/>
      <c r="H581" s="6"/>
      <c r="I581" s="6"/>
      <c r="J581" s="15"/>
      <c r="K581" s="6"/>
      <c r="L581" s="5"/>
      <c r="M581" s="6"/>
      <c r="N581" s="6"/>
      <c r="O581" s="6"/>
      <c r="P581" s="6"/>
      <c r="Q581" s="6"/>
      <c r="R581" s="6"/>
      <c r="S581" s="6"/>
      <c r="T581" s="6"/>
      <c r="U581" s="1"/>
      <c r="V581" s="1"/>
      <c r="W581" s="6"/>
      <c r="X581" s="20"/>
      <c r="Y581" s="1"/>
      <c r="Z581" s="1"/>
    </row>
    <row r="582" spans="4:26" x14ac:dyDescent="0.25">
      <c r="D582" s="1"/>
      <c r="E582" s="1"/>
      <c r="F582" s="1"/>
      <c r="G582" s="6"/>
      <c r="H582" s="6"/>
      <c r="I582" s="6"/>
      <c r="J582" s="15"/>
      <c r="K582" s="6"/>
      <c r="L582" s="5"/>
      <c r="M582" s="6"/>
      <c r="N582" s="6"/>
      <c r="O582" s="6"/>
      <c r="P582" s="6"/>
      <c r="Q582" s="6"/>
      <c r="R582" s="6"/>
      <c r="S582" s="6"/>
      <c r="T582" s="6"/>
      <c r="U582" s="1"/>
      <c r="V582" s="1"/>
      <c r="W582" s="6"/>
      <c r="X582" s="20"/>
      <c r="Y582" s="1"/>
      <c r="Z582" s="1"/>
    </row>
    <row r="583" spans="4:26" x14ac:dyDescent="0.25">
      <c r="D583" s="1"/>
      <c r="E583" s="1"/>
      <c r="F583" s="1"/>
      <c r="G583" s="6"/>
      <c r="H583" s="6"/>
      <c r="I583" s="6"/>
      <c r="J583" s="15"/>
      <c r="K583" s="6"/>
      <c r="L583" s="5"/>
      <c r="M583" s="6"/>
      <c r="N583" s="6"/>
      <c r="O583" s="6"/>
      <c r="P583" s="6"/>
      <c r="Q583" s="6"/>
      <c r="R583" s="6"/>
      <c r="S583" s="6"/>
      <c r="T583" s="6"/>
      <c r="U583" s="1"/>
      <c r="V583" s="1"/>
      <c r="W583" s="6"/>
      <c r="X583" s="20"/>
      <c r="Y583" s="1"/>
      <c r="Z583" s="1"/>
    </row>
    <row r="584" spans="4:26" x14ac:dyDescent="0.25">
      <c r="D584" s="1"/>
      <c r="E584" s="1"/>
      <c r="F584" s="1"/>
      <c r="G584" s="6"/>
      <c r="H584" s="6"/>
      <c r="I584" s="6"/>
      <c r="J584" s="15"/>
      <c r="K584" s="6"/>
      <c r="L584" s="5"/>
      <c r="M584" s="6"/>
      <c r="N584" s="6"/>
      <c r="O584" s="6"/>
      <c r="P584" s="6"/>
      <c r="Q584" s="6"/>
      <c r="R584" s="6"/>
      <c r="S584" s="6"/>
      <c r="T584" s="6"/>
      <c r="U584" s="1"/>
      <c r="V584" s="1"/>
      <c r="W584" s="6"/>
      <c r="X584" s="20"/>
      <c r="Y584" s="1"/>
      <c r="Z584" s="1"/>
    </row>
    <row r="585" spans="4:26" x14ac:dyDescent="0.25">
      <c r="D585" s="1"/>
      <c r="E585" s="1"/>
      <c r="F585" s="1"/>
      <c r="G585" s="6"/>
      <c r="H585" s="6"/>
      <c r="I585" s="6"/>
      <c r="J585" s="15"/>
      <c r="K585" s="6"/>
      <c r="L585" s="5"/>
      <c r="M585" s="6"/>
      <c r="N585" s="6"/>
      <c r="O585" s="6"/>
      <c r="P585" s="6"/>
      <c r="Q585" s="6"/>
      <c r="R585" s="6"/>
      <c r="S585" s="6"/>
      <c r="T585" s="6"/>
      <c r="U585" s="1"/>
      <c r="V585" s="1"/>
      <c r="W585" s="6"/>
      <c r="X585" s="20"/>
      <c r="Y585" s="1"/>
      <c r="Z585" s="1"/>
    </row>
    <row r="586" spans="4:26" x14ac:dyDescent="0.25">
      <c r="D586" s="1"/>
      <c r="E586" s="1"/>
      <c r="F586" s="1"/>
      <c r="G586" s="6"/>
      <c r="H586" s="6"/>
      <c r="I586" s="6"/>
      <c r="J586" s="15"/>
      <c r="K586" s="6"/>
      <c r="L586" s="5"/>
      <c r="M586" s="6"/>
      <c r="N586" s="6"/>
      <c r="O586" s="6"/>
      <c r="P586" s="6"/>
      <c r="Q586" s="6"/>
      <c r="R586" s="6"/>
      <c r="S586" s="6"/>
      <c r="T586" s="6"/>
      <c r="U586" s="1"/>
      <c r="V586" s="1"/>
      <c r="W586" s="6"/>
      <c r="X586" s="20"/>
      <c r="Y586" s="1"/>
      <c r="Z586" s="1"/>
    </row>
    <row r="587" spans="4:26" x14ac:dyDescent="0.25">
      <c r="D587" s="1"/>
      <c r="E587" s="1"/>
      <c r="F587" s="1"/>
      <c r="G587" s="6"/>
      <c r="H587" s="6"/>
      <c r="I587" s="6"/>
      <c r="J587" s="15"/>
      <c r="K587" s="6"/>
      <c r="L587" s="5"/>
      <c r="M587" s="6"/>
      <c r="N587" s="6"/>
      <c r="O587" s="6"/>
      <c r="P587" s="6"/>
      <c r="Q587" s="6"/>
      <c r="R587" s="6"/>
      <c r="S587" s="6"/>
      <c r="T587" s="6"/>
      <c r="U587" s="1"/>
      <c r="V587" s="1"/>
      <c r="W587" s="6"/>
      <c r="X587" s="20"/>
      <c r="Y587" s="1"/>
      <c r="Z587" s="1"/>
    </row>
    <row r="588" spans="4:26" x14ac:dyDescent="0.25">
      <c r="D588" s="1"/>
      <c r="E588" s="1"/>
      <c r="F588" s="1"/>
      <c r="G588" s="6"/>
      <c r="H588" s="6"/>
      <c r="I588" s="6"/>
      <c r="J588" s="15"/>
      <c r="K588" s="6"/>
      <c r="L588" s="5"/>
      <c r="M588" s="6"/>
      <c r="N588" s="6"/>
      <c r="O588" s="6"/>
      <c r="P588" s="6"/>
      <c r="Q588" s="6"/>
      <c r="R588" s="6"/>
      <c r="S588" s="6"/>
      <c r="T588" s="6"/>
      <c r="U588" s="1"/>
      <c r="V588" s="1"/>
      <c r="W588" s="6"/>
      <c r="X588" s="20"/>
      <c r="Y588" s="1"/>
      <c r="Z588" s="1"/>
    </row>
    <row r="589" spans="4:26" x14ac:dyDescent="0.25">
      <c r="D589" s="1"/>
      <c r="E589" s="1"/>
      <c r="F589" s="1"/>
      <c r="G589" s="6"/>
      <c r="H589" s="6"/>
      <c r="I589" s="6"/>
      <c r="J589" s="15"/>
      <c r="K589" s="6"/>
      <c r="L589" s="5"/>
      <c r="M589" s="6"/>
      <c r="N589" s="6"/>
      <c r="O589" s="6"/>
      <c r="P589" s="6"/>
      <c r="Q589" s="6"/>
      <c r="R589" s="6"/>
      <c r="S589" s="6"/>
      <c r="T589" s="6"/>
      <c r="U589" s="1"/>
      <c r="V589" s="1"/>
      <c r="W589" s="6"/>
      <c r="X589" s="20"/>
      <c r="Y589" s="1"/>
      <c r="Z589" s="1"/>
    </row>
    <row r="590" spans="4:26" x14ac:dyDescent="0.25">
      <c r="D590" s="1"/>
      <c r="E590" s="1"/>
      <c r="F590" s="1"/>
      <c r="G590" s="6"/>
      <c r="H590" s="6"/>
      <c r="I590" s="6"/>
      <c r="J590" s="15"/>
      <c r="K590" s="6"/>
      <c r="L590" s="5"/>
      <c r="M590" s="6"/>
      <c r="N590" s="6"/>
      <c r="O590" s="6"/>
      <c r="P590" s="6"/>
      <c r="Q590" s="6"/>
      <c r="R590" s="6"/>
      <c r="S590" s="6"/>
      <c r="T590" s="6"/>
      <c r="U590" s="1"/>
      <c r="V590" s="1"/>
      <c r="W590" s="6"/>
      <c r="X590" s="20"/>
      <c r="Y590" s="1"/>
      <c r="Z590" s="1"/>
    </row>
    <row r="591" spans="4:26" x14ac:dyDescent="0.25">
      <c r="D591" s="1"/>
      <c r="E591" s="1"/>
      <c r="F591" s="1"/>
      <c r="G591" s="6"/>
      <c r="H591" s="6"/>
      <c r="I591" s="6"/>
      <c r="J591" s="15"/>
      <c r="K591" s="6"/>
      <c r="L591" s="5"/>
      <c r="M591" s="6"/>
      <c r="N591" s="6"/>
      <c r="O591" s="6"/>
      <c r="P591" s="6"/>
      <c r="Q591" s="6"/>
      <c r="R591" s="6"/>
      <c r="S591" s="6"/>
      <c r="T591" s="6"/>
      <c r="U591" s="1"/>
      <c r="V591" s="1"/>
      <c r="W591" s="6"/>
      <c r="X591" s="20"/>
      <c r="Y591" s="1"/>
      <c r="Z591" s="1"/>
    </row>
    <row r="592" spans="4:26" x14ac:dyDescent="0.25">
      <c r="D592" s="1"/>
      <c r="E592" s="1"/>
      <c r="F592" s="1"/>
      <c r="G592" s="6"/>
      <c r="H592" s="6"/>
      <c r="I592" s="6"/>
      <c r="J592" s="15"/>
      <c r="K592" s="6"/>
      <c r="L592" s="5"/>
      <c r="M592" s="6"/>
      <c r="N592" s="6"/>
      <c r="O592" s="6"/>
      <c r="P592" s="6"/>
      <c r="Q592" s="6"/>
      <c r="R592" s="6"/>
      <c r="S592" s="6"/>
      <c r="T592" s="6"/>
      <c r="U592" s="1"/>
      <c r="V592" s="1"/>
      <c r="W592" s="6"/>
      <c r="X592" s="20"/>
      <c r="Y592" s="1"/>
      <c r="Z592" s="1"/>
    </row>
    <row r="593" spans="4:26" x14ac:dyDescent="0.25">
      <c r="D593" s="1"/>
      <c r="E593" s="1"/>
      <c r="F593" s="1"/>
      <c r="G593" s="6"/>
      <c r="H593" s="6"/>
      <c r="I593" s="6"/>
      <c r="J593" s="15"/>
      <c r="K593" s="6"/>
      <c r="L593" s="5"/>
      <c r="M593" s="6"/>
      <c r="N593" s="6"/>
      <c r="O593" s="6"/>
      <c r="P593" s="6"/>
      <c r="Q593" s="6"/>
      <c r="R593" s="6"/>
      <c r="S593" s="6"/>
      <c r="T593" s="6"/>
      <c r="U593" s="1"/>
      <c r="V593" s="1"/>
      <c r="W593" s="6"/>
      <c r="X593" s="20"/>
      <c r="Y593" s="1"/>
      <c r="Z593" s="1"/>
    </row>
    <row r="594" spans="4:26" x14ac:dyDescent="0.25">
      <c r="D594" s="1"/>
      <c r="E594" s="1"/>
      <c r="F594" s="1"/>
      <c r="G594" s="6"/>
      <c r="H594" s="6"/>
      <c r="I594" s="6"/>
      <c r="J594" s="15"/>
      <c r="K594" s="6"/>
      <c r="L594" s="5"/>
      <c r="M594" s="6"/>
      <c r="N594" s="6"/>
      <c r="O594" s="6"/>
      <c r="P594" s="6"/>
      <c r="Q594" s="6"/>
      <c r="R594" s="6"/>
      <c r="S594" s="6"/>
      <c r="T594" s="6"/>
      <c r="U594" s="1"/>
      <c r="V594" s="1"/>
      <c r="W594" s="6"/>
      <c r="X594" s="20"/>
      <c r="Y594" s="1"/>
      <c r="Z594" s="1"/>
    </row>
    <row r="595" spans="4:26" x14ac:dyDescent="0.25">
      <c r="D595" s="1"/>
      <c r="E595" s="1"/>
      <c r="F595" s="1"/>
      <c r="G595" s="6"/>
      <c r="H595" s="6"/>
      <c r="I595" s="6"/>
      <c r="J595" s="15"/>
      <c r="K595" s="6"/>
      <c r="L595" s="5"/>
      <c r="M595" s="6"/>
      <c r="N595" s="6"/>
      <c r="O595" s="6"/>
      <c r="P595" s="6"/>
      <c r="Q595" s="6"/>
      <c r="R595" s="6"/>
      <c r="S595" s="6"/>
      <c r="T595" s="6"/>
      <c r="U595" s="1"/>
      <c r="V595" s="1"/>
      <c r="W595" s="6"/>
      <c r="X595" s="20"/>
      <c r="Y595" s="1"/>
      <c r="Z595" s="1"/>
    </row>
    <row r="596" spans="4:26" x14ac:dyDescent="0.25">
      <c r="D596" s="1"/>
      <c r="E596" s="1"/>
      <c r="F596" s="1"/>
      <c r="G596" s="6"/>
      <c r="H596" s="6"/>
      <c r="I596" s="6"/>
      <c r="J596" s="15"/>
      <c r="K596" s="6"/>
      <c r="L596" s="5"/>
      <c r="M596" s="6"/>
      <c r="N596" s="6"/>
      <c r="O596" s="6"/>
      <c r="P596" s="6"/>
      <c r="Q596" s="6"/>
      <c r="R596" s="6"/>
      <c r="S596" s="6"/>
      <c r="T596" s="6"/>
      <c r="U596" s="1"/>
      <c r="V596" s="1"/>
      <c r="W596" s="6"/>
      <c r="X596" s="20"/>
      <c r="Y596" s="1"/>
      <c r="Z596" s="1"/>
    </row>
    <row r="597" spans="4:26" x14ac:dyDescent="0.25">
      <c r="D597" s="1"/>
      <c r="E597" s="1"/>
      <c r="F597" s="1"/>
      <c r="G597" s="6"/>
      <c r="H597" s="6"/>
      <c r="I597" s="6"/>
      <c r="J597" s="15"/>
      <c r="K597" s="6"/>
      <c r="L597" s="5"/>
      <c r="M597" s="6"/>
      <c r="N597" s="6"/>
      <c r="O597" s="6"/>
      <c r="P597" s="6"/>
      <c r="Q597" s="6"/>
      <c r="R597" s="6"/>
      <c r="S597" s="6"/>
      <c r="T597" s="6"/>
      <c r="U597" s="1"/>
      <c r="V597" s="1"/>
      <c r="W597" s="6"/>
      <c r="X597" s="20"/>
      <c r="Y597" s="1"/>
      <c r="Z597" s="1"/>
    </row>
    <row r="598" spans="4:26" x14ac:dyDescent="0.25">
      <c r="D598" s="1"/>
      <c r="E598" s="1"/>
      <c r="F598" s="1"/>
      <c r="G598" s="6"/>
      <c r="H598" s="6"/>
      <c r="I598" s="6"/>
      <c r="J598" s="15"/>
      <c r="K598" s="6"/>
      <c r="L598" s="5"/>
      <c r="M598" s="6"/>
      <c r="N598" s="6"/>
      <c r="O598" s="6"/>
      <c r="P598" s="6"/>
      <c r="Q598" s="6"/>
      <c r="R598" s="6"/>
      <c r="S598" s="6"/>
      <c r="T598" s="6"/>
      <c r="U598" s="1"/>
      <c r="V598" s="1"/>
      <c r="W598" s="6"/>
      <c r="X598" s="20"/>
      <c r="Y598" s="1"/>
      <c r="Z598" s="1"/>
    </row>
    <row r="599" spans="4:26" x14ac:dyDescent="0.25">
      <c r="D599" s="1"/>
      <c r="E599" s="1"/>
      <c r="F599" s="1"/>
      <c r="G599" s="6"/>
      <c r="H599" s="6"/>
      <c r="I599" s="6"/>
      <c r="J599" s="15"/>
      <c r="K599" s="6"/>
      <c r="L599" s="5"/>
      <c r="M599" s="6"/>
      <c r="N599" s="6"/>
      <c r="O599" s="6"/>
      <c r="P599" s="6"/>
      <c r="Q599" s="6"/>
      <c r="R599" s="6"/>
      <c r="S599" s="6"/>
      <c r="T599" s="6"/>
      <c r="U599" s="1"/>
      <c r="V599" s="1"/>
      <c r="W599" s="6"/>
      <c r="X599" s="20"/>
      <c r="Y599" s="1"/>
      <c r="Z599" s="1"/>
    </row>
    <row r="600" spans="4:26" x14ac:dyDescent="0.25">
      <c r="D600" s="1"/>
      <c r="E600" s="1"/>
      <c r="F600" s="1"/>
      <c r="G600" s="6"/>
      <c r="H600" s="6"/>
      <c r="I600" s="6"/>
      <c r="J600" s="15"/>
      <c r="K600" s="6"/>
      <c r="L600" s="5"/>
      <c r="M600" s="6"/>
      <c r="N600" s="6"/>
      <c r="O600" s="6"/>
      <c r="P600" s="6"/>
      <c r="Q600" s="6"/>
      <c r="R600" s="6"/>
      <c r="S600" s="6"/>
      <c r="T600" s="6"/>
      <c r="U600" s="1"/>
      <c r="V600" s="1"/>
      <c r="W600" s="6"/>
      <c r="X600" s="20"/>
      <c r="Y600" s="1"/>
      <c r="Z600" s="1"/>
    </row>
    <row r="601" spans="4:26" x14ac:dyDescent="0.25">
      <c r="D601" s="1"/>
      <c r="E601" s="1"/>
      <c r="F601" s="1"/>
      <c r="G601" s="6"/>
      <c r="H601" s="6"/>
      <c r="I601" s="6"/>
      <c r="J601" s="15"/>
      <c r="K601" s="6"/>
      <c r="L601" s="5"/>
      <c r="M601" s="6"/>
      <c r="N601" s="6"/>
      <c r="O601" s="6"/>
      <c r="P601" s="6"/>
      <c r="Q601" s="6"/>
      <c r="R601" s="6"/>
      <c r="S601" s="6"/>
      <c r="T601" s="6"/>
      <c r="U601" s="1"/>
      <c r="V601" s="1"/>
      <c r="W601" s="6"/>
      <c r="X601" s="20"/>
      <c r="Y601" s="1"/>
      <c r="Z601" s="1"/>
    </row>
    <row r="602" spans="4:26" x14ac:dyDescent="0.25">
      <c r="D602" s="1"/>
      <c r="E602" s="1"/>
      <c r="F602" s="1"/>
      <c r="G602" s="6"/>
      <c r="H602" s="6"/>
      <c r="I602" s="6"/>
      <c r="J602" s="15"/>
      <c r="K602" s="6"/>
      <c r="L602" s="5"/>
      <c r="M602" s="6"/>
      <c r="N602" s="6"/>
      <c r="O602" s="6"/>
      <c r="P602" s="6"/>
      <c r="Q602" s="6"/>
      <c r="R602" s="6"/>
      <c r="S602" s="6"/>
      <c r="T602" s="6"/>
      <c r="U602" s="1"/>
      <c r="V602" s="1"/>
      <c r="W602" s="6"/>
      <c r="X602" s="20"/>
      <c r="Y602" s="1"/>
      <c r="Z602" s="1"/>
    </row>
    <row r="603" spans="4:26" x14ac:dyDescent="0.25">
      <c r="D603" s="1"/>
      <c r="E603" s="1"/>
      <c r="F603" s="1"/>
      <c r="G603" s="6"/>
      <c r="H603" s="6"/>
      <c r="I603" s="6"/>
      <c r="J603" s="15"/>
      <c r="K603" s="6"/>
      <c r="L603" s="5"/>
      <c r="M603" s="6"/>
      <c r="N603" s="6"/>
      <c r="O603" s="6"/>
      <c r="P603" s="6"/>
      <c r="Q603" s="6"/>
      <c r="R603" s="6"/>
      <c r="S603" s="6"/>
      <c r="T603" s="6"/>
      <c r="U603" s="1"/>
      <c r="V603" s="1"/>
      <c r="W603" s="6"/>
      <c r="X603" s="20"/>
      <c r="Y603" s="1"/>
      <c r="Z603" s="1"/>
    </row>
    <row r="604" spans="4:26" x14ac:dyDescent="0.25">
      <c r="D604" s="1"/>
      <c r="E604" s="1"/>
      <c r="F604" s="1"/>
      <c r="G604" s="6"/>
      <c r="H604" s="6"/>
      <c r="I604" s="6"/>
      <c r="J604" s="15"/>
      <c r="K604" s="6"/>
      <c r="L604" s="5"/>
      <c r="M604" s="6"/>
      <c r="N604" s="6"/>
      <c r="O604" s="6"/>
      <c r="P604" s="6"/>
      <c r="Q604" s="6"/>
      <c r="R604" s="6"/>
      <c r="S604" s="6"/>
      <c r="T604" s="6"/>
      <c r="U604" s="1"/>
      <c r="V604" s="1"/>
      <c r="W604" s="6"/>
      <c r="X604" s="20"/>
      <c r="Y604" s="1"/>
      <c r="Z604" s="1"/>
    </row>
    <row r="605" spans="4:26" x14ac:dyDescent="0.25">
      <c r="D605" s="1"/>
      <c r="E605" s="1"/>
      <c r="F605" s="1"/>
      <c r="G605" s="6"/>
      <c r="H605" s="6"/>
      <c r="I605" s="6"/>
      <c r="J605" s="15"/>
      <c r="K605" s="6"/>
      <c r="L605" s="5"/>
      <c r="M605" s="6"/>
      <c r="N605" s="6"/>
      <c r="O605" s="6"/>
      <c r="P605" s="6"/>
      <c r="Q605" s="6"/>
      <c r="R605" s="6"/>
      <c r="S605" s="6"/>
      <c r="T605" s="6"/>
      <c r="U605" s="1"/>
      <c r="V605" s="1"/>
      <c r="W605" s="6"/>
      <c r="X605" s="20"/>
      <c r="Y605" s="1"/>
      <c r="Z605" s="1"/>
    </row>
    <row r="606" spans="4:26" x14ac:dyDescent="0.25">
      <c r="D606" s="1"/>
      <c r="E606" s="1"/>
      <c r="F606" s="1"/>
      <c r="G606" s="6"/>
      <c r="H606" s="6"/>
      <c r="I606" s="6"/>
      <c r="J606" s="15"/>
      <c r="K606" s="6"/>
      <c r="L606" s="5"/>
      <c r="M606" s="6"/>
      <c r="N606" s="6"/>
      <c r="O606" s="6"/>
      <c r="P606" s="6"/>
      <c r="Q606" s="6"/>
      <c r="R606" s="6"/>
      <c r="S606" s="6"/>
      <c r="T606" s="6"/>
      <c r="U606" s="1"/>
      <c r="V606" s="1"/>
      <c r="W606" s="6"/>
      <c r="X606" s="20"/>
      <c r="Y606" s="1"/>
      <c r="Z606" s="1"/>
    </row>
    <row r="607" spans="4:26" x14ac:dyDescent="0.25">
      <c r="D607" s="1"/>
      <c r="E607" s="1"/>
      <c r="F607" s="1"/>
      <c r="G607" s="6"/>
      <c r="H607" s="6"/>
      <c r="I607" s="6"/>
      <c r="J607" s="15"/>
      <c r="K607" s="6"/>
      <c r="L607" s="5"/>
      <c r="M607" s="6"/>
      <c r="N607" s="6"/>
      <c r="O607" s="6"/>
      <c r="P607" s="6"/>
      <c r="Q607" s="6"/>
      <c r="R607" s="6"/>
      <c r="S607" s="6"/>
      <c r="T607" s="6"/>
      <c r="U607" s="1"/>
      <c r="V607" s="1"/>
      <c r="W607" s="6"/>
      <c r="X607" s="20"/>
      <c r="Y607" s="1"/>
      <c r="Z607" s="1"/>
    </row>
    <row r="608" spans="4:26" x14ac:dyDescent="0.25">
      <c r="D608" s="1"/>
      <c r="E608" s="1"/>
      <c r="F608" s="1"/>
      <c r="G608" s="6"/>
      <c r="H608" s="6"/>
      <c r="I608" s="6"/>
      <c r="J608" s="15"/>
      <c r="K608" s="6"/>
      <c r="L608" s="5"/>
      <c r="M608" s="6"/>
      <c r="N608" s="6"/>
      <c r="O608" s="6"/>
      <c r="P608" s="6"/>
      <c r="Q608" s="6"/>
      <c r="R608" s="6"/>
      <c r="S608" s="6"/>
      <c r="T608" s="6"/>
      <c r="U608" s="1"/>
      <c r="V608" s="1"/>
      <c r="W608" s="6"/>
      <c r="X608" s="20"/>
      <c r="Y608" s="1"/>
      <c r="Z608" s="1"/>
    </row>
    <row r="609" spans="4:26" x14ac:dyDescent="0.25">
      <c r="D609" s="1"/>
      <c r="E609" s="1"/>
      <c r="F609" s="1"/>
      <c r="G609" s="6"/>
      <c r="H609" s="6"/>
      <c r="I609" s="6"/>
      <c r="J609" s="15"/>
      <c r="K609" s="6"/>
      <c r="L609" s="5"/>
      <c r="M609" s="6"/>
      <c r="N609" s="6"/>
      <c r="O609" s="6"/>
      <c r="P609" s="6"/>
      <c r="Q609" s="6"/>
      <c r="R609" s="6"/>
      <c r="S609" s="6"/>
      <c r="T609" s="6"/>
      <c r="U609" s="1"/>
      <c r="V609" s="1"/>
      <c r="W609" s="6"/>
      <c r="X609" s="20"/>
      <c r="Y609" s="1"/>
      <c r="Z609" s="1"/>
    </row>
    <row r="610" spans="4:26" x14ac:dyDescent="0.25">
      <c r="D610" s="1"/>
      <c r="E610" s="1"/>
      <c r="F610" s="1"/>
      <c r="G610" s="6"/>
      <c r="H610" s="6"/>
      <c r="I610" s="6"/>
      <c r="J610" s="15"/>
      <c r="K610" s="6"/>
      <c r="L610" s="5"/>
      <c r="M610" s="6"/>
      <c r="N610" s="6"/>
      <c r="O610" s="6"/>
      <c r="P610" s="6"/>
      <c r="Q610" s="6"/>
      <c r="R610" s="6"/>
      <c r="S610" s="6"/>
      <c r="T610" s="6"/>
      <c r="U610" s="1"/>
      <c r="V610" s="1"/>
      <c r="W610" s="6"/>
      <c r="X610" s="20"/>
      <c r="Y610" s="1"/>
      <c r="Z610" s="1"/>
    </row>
    <row r="611" spans="4:26" x14ac:dyDescent="0.25">
      <c r="D611" s="1"/>
      <c r="E611" s="1"/>
      <c r="F611" s="1"/>
      <c r="G611" s="6"/>
      <c r="H611" s="6"/>
      <c r="I611" s="6"/>
      <c r="J611" s="15"/>
      <c r="K611" s="6"/>
      <c r="L611" s="5"/>
      <c r="M611" s="6"/>
      <c r="N611" s="6"/>
      <c r="O611" s="6"/>
      <c r="P611" s="6"/>
      <c r="Q611" s="6"/>
      <c r="R611" s="6"/>
      <c r="S611" s="6"/>
      <c r="T611" s="6"/>
      <c r="U611" s="1"/>
      <c r="V611" s="1"/>
      <c r="W611" s="6"/>
      <c r="X611" s="20"/>
      <c r="Y611" s="1"/>
      <c r="Z611" s="1"/>
    </row>
    <row r="612" spans="4:26" x14ac:dyDescent="0.25">
      <c r="D612" s="1"/>
      <c r="E612" s="1"/>
      <c r="F612" s="1"/>
      <c r="G612" s="6"/>
      <c r="H612" s="6"/>
      <c r="I612" s="6"/>
      <c r="J612" s="15"/>
      <c r="K612" s="6"/>
      <c r="L612" s="5"/>
      <c r="M612" s="6"/>
      <c r="N612" s="6"/>
      <c r="O612" s="6"/>
      <c r="P612" s="6"/>
      <c r="Q612" s="6"/>
      <c r="R612" s="6"/>
      <c r="S612" s="6"/>
      <c r="T612" s="6"/>
      <c r="U612" s="1"/>
      <c r="V612" s="1"/>
      <c r="W612" s="6"/>
      <c r="X612" s="20"/>
      <c r="Y612" s="1"/>
      <c r="Z612" s="1"/>
    </row>
    <row r="613" spans="4:26" x14ac:dyDescent="0.25">
      <c r="D613" s="1"/>
      <c r="E613" s="1"/>
      <c r="F613" s="1"/>
      <c r="G613" s="6"/>
      <c r="H613" s="6"/>
      <c r="I613" s="6"/>
      <c r="J613" s="15"/>
      <c r="K613" s="6"/>
      <c r="L613" s="5"/>
      <c r="M613" s="6"/>
      <c r="N613" s="6"/>
      <c r="O613" s="6"/>
      <c r="P613" s="6"/>
      <c r="Q613" s="6"/>
      <c r="R613" s="6"/>
      <c r="S613" s="6"/>
      <c r="T613" s="6"/>
      <c r="U613" s="1"/>
      <c r="V613" s="1"/>
      <c r="W613" s="6"/>
      <c r="X613" s="20"/>
      <c r="Y613" s="1"/>
      <c r="Z613" s="1"/>
    </row>
    <row r="614" spans="4:26" x14ac:dyDescent="0.25">
      <c r="D614" s="1"/>
      <c r="E614" s="1"/>
      <c r="F614" s="1"/>
      <c r="G614" s="6"/>
      <c r="H614" s="6"/>
      <c r="I614" s="6"/>
      <c r="J614" s="15"/>
      <c r="K614" s="6"/>
      <c r="L614" s="5"/>
      <c r="M614" s="6"/>
      <c r="N614" s="6"/>
      <c r="O614" s="6"/>
      <c r="P614" s="6"/>
      <c r="Q614" s="6"/>
      <c r="R614" s="6"/>
      <c r="S614" s="6"/>
      <c r="T614" s="6"/>
      <c r="U614" s="1"/>
      <c r="V614" s="1"/>
      <c r="W614" s="6"/>
      <c r="X614" s="20"/>
      <c r="Y614" s="1"/>
      <c r="Z614" s="1"/>
    </row>
    <row r="615" spans="4:26" x14ac:dyDescent="0.25">
      <c r="D615" s="1"/>
      <c r="E615" s="1"/>
      <c r="F615" s="1"/>
      <c r="G615" s="6"/>
      <c r="H615" s="6"/>
      <c r="I615" s="6"/>
      <c r="J615" s="15"/>
      <c r="K615" s="6"/>
      <c r="L615" s="5"/>
      <c r="M615" s="6"/>
      <c r="N615" s="6"/>
      <c r="O615" s="6"/>
      <c r="P615" s="6"/>
      <c r="Q615" s="6"/>
      <c r="R615" s="6"/>
      <c r="S615" s="6"/>
      <c r="T615" s="6"/>
      <c r="U615" s="1"/>
      <c r="V615" s="1"/>
      <c r="W615" s="6"/>
      <c r="X615" s="20"/>
      <c r="Y615" s="1"/>
      <c r="Z615" s="1"/>
    </row>
    <row r="616" spans="4:26" x14ac:dyDescent="0.25">
      <c r="D616" s="1"/>
      <c r="E616" s="1"/>
      <c r="F616" s="1"/>
      <c r="G616" s="6"/>
      <c r="H616" s="6"/>
      <c r="I616" s="6"/>
      <c r="J616" s="15"/>
      <c r="K616" s="6"/>
      <c r="L616" s="5"/>
      <c r="M616" s="6"/>
      <c r="N616" s="6"/>
      <c r="O616" s="6"/>
      <c r="P616" s="6"/>
      <c r="Q616" s="6"/>
      <c r="R616" s="6"/>
      <c r="S616" s="6"/>
      <c r="T616" s="6"/>
      <c r="U616" s="1"/>
      <c r="V616" s="1"/>
      <c r="W616" s="6"/>
      <c r="X616" s="20"/>
      <c r="Y616" s="1"/>
      <c r="Z616" s="1"/>
    </row>
    <row r="617" spans="4:26" x14ac:dyDescent="0.25">
      <c r="D617" s="1"/>
      <c r="E617" s="1"/>
      <c r="F617" s="1"/>
      <c r="G617" s="6"/>
      <c r="H617" s="6"/>
      <c r="I617" s="6"/>
      <c r="J617" s="15"/>
      <c r="K617" s="6"/>
      <c r="L617" s="5"/>
      <c r="M617" s="6"/>
      <c r="N617" s="6"/>
      <c r="O617" s="6"/>
      <c r="P617" s="6"/>
      <c r="Q617" s="6"/>
      <c r="R617" s="6"/>
      <c r="S617" s="6"/>
      <c r="T617" s="6"/>
      <c r="U617" s="1"/>
      <c r="V617" s="1"/>
      <c r="W617" s="6"/>
      <c r="X617" s="20"/>
      <c r="Y617" s="1"/>
      <c r="Z617" s="1"/>
    </row>
    <row r="618" spans="4:26" x14ac:dyDescent="0.25">
      <c r="D618" s="1"/>
      <c r="E618" s="1"/>
      <c r="F618" s="1"/>
      <c r="G618" s="6"/>
      <c r="H618" s="6"/>
      <c r="I618" s="6"/>
      <c r="J618" s="15"/>
      <c r="K618" s="6"/>
      <c r="L618" s="5"/>
      <c r="M618" s="6"/>
      <c r="N618" s="6"/>
      <c r="O618" s="6"/>
      <c r="P618" s="6"/>
      <c r="Q618" s="6"/>
      <c r="R618" s="6"/>
      <c r="S618" s="6"/>
      <c r="T618" s="6"/>
      <c r="U618" s="1"/>
      <c r="V618" s="1"/>
      <c r="W618" s="6"/>
      <c r="X618" s="20"/>
      <c r="Y618" s="1"/>
      <c r="Z618" s="1"/>
    </row>
    <row r="619" spans="4:26" x14ac:dyDescent="0.25">
      <c r="D619" s="1"/>
      <c r="E619" s="1"/>
      <c r="F619" s="1"/>
      <c r="G619" s="6"/>
      <c r="H619" s="6"/>
      <c r="I619" s="6"/>
      <c r="J619" s="15"/>
      <c r="K619" s="6"/>
      <c r="L619" s="5"/>
      <c r="M619" s="6"/>
      <c r="N619" s="6"/>
      <c r="O619" s="6"/>
      <c r="P619" s="6"/>
      <c r="Q619" s="6"/>
      <c r="R619" s="6"/>
      <c r="S619" s="6"/>
      <c r="T619" s="6"/>
      <c r="U619" s="1"/>
      <c r="V619" s="1"/>
      <c r="W619" s="6"/>
      <c r="X619" s="20"/>
      <c r="Y619" s="1"/>
      <c r="Z619" s="1"/>
    </row>
    <row r="620" spans="4:26" x14ac:dyDescent="0.25">
      <c r="D620" s="1"/>
      <c r="E620" s="1"/>
      <c r="F620" s="1"/>
      <c r="G620" s="6"/>
      <c r="H620" s="6"/>
      <c r="I620" s="6"/>
      <c r="J620" s="15"/>
      <c r="K620" s="6"/>
      <c r="L620" s="5"/>
      <c r="M620" s="6"/>
      <c r="N620" s="6"/>
      <c r="O620" s="6"/>
      <c r="P620" s="6"/>
      <c r="Q620" s="6"/>
      <c r="R620" s="6"/>
      <c r="S620" s="6"/>
      <c r="T620" s="6"/>
      <c r="U620" s="1"/>
      <c r="V620" s="1"/>
      <c r="W620" s="6"/>
      <c r="X620" s="20"/>
      <c r="Y620" s="1"/>
      <c r="Z620" s="1"/>
    </row>
    <row r="621" spans="4:26" x14ac:dyDescent="0.25">
      <c r="D621" s="1"/>
      <c r="E621" s="1"/>
      <c r="F621" s="1"/>
      <c r="G621" s="6"/>
      <c r="H621" s="6"/>
      <c r="I621" s="6"/>
      <c r="J621" s="15"/>
      <c r="K621" s="6"/>
      <c r="L621" s="5"/>
      <c r="M621" s="6"/>
      <c r="N621" s="6"/>
      <c r="O621" s="6"/>
      <c r="P621" s="6"/>
      <c r="Q621" s="6"/>
      <c r="R621" s="6"/>
      <c r="S621" s="6"/>
      <c r="T621" s="6"/>
      <c r="U621" s="1"/>
      <c r="V621" s="1"/>
      <c r="W621" s="6"/>
      <c r="X621" s="20"/>
      <c r="Y621" s="1"/>
      <c r="Z621" s="1"/>
    </row>
    <row r="622" spans="4:26" x14ac:dyDescent="0.25">
      <c r="D622" s="1"/>
      <c r="E622" s="1"/>
      <c r="F622" s="1"/>
      <c r="G622" s="6"/>
      <c r="H622" s="6"/>
      <c r="I622" s="6"/>
      <c r="J622" s="15"/>
      <c r="K622" s="6"/>
      <c r="L622" s="5"/>
      <c r="M622" s="6"/>
      <c r="N622" s="6"/>
      <c r="O622" s="6"/>
      <c r="P622" s="6"/>
      <c r="Q622" s="6"/>
      <c r="R622" s="6"/>
      <c r="S622" s="6"/>
      <c r="T622" s="6"/>
      <c r="U622" s="1"/>
      <c r="V622" s="1"/>
      <c r="W622" s="6"/>
      <c r="X622" s="20"/>
      <c r="Y622" s="1"/>
      <c r="Z622" s="1"/>
    </row>
    <row r="623" spans="4:26" x14ac:dyDescent="0.25">
      <c r="D623" s="1"/>
      <c r="E623" s="1"/>
      <c r="F623" s="1"/>
      <c r="G623" s="6"/>
      <c r="H623" s="6"/>
      <c r="I623" s="6"/>
      <c r="J623" s="15"/>
      <c r="K623" s="6"/>
      <c r="L623" s="5"/>
      <c r="M623" s="6"/>
      <c r="N623" s="6"/>
      <c r="O623" s="6"/>
      <c r="P623" s="6"/>
      <c r="Q623" s="6"/>
      <c r="R623" s="6"/>
      <c r="S623" s="6"/>
      <c r="T623" s="6"/>
      <c r="U623" s="1"/>
      <c r="V623" s="1"/>
      <c r="W623" s="6"/>
      <c r="X623" s="20"/>
      <c r="Y623" s="1"/>
      <c r="Z623" s="1"/>
    </row>
    <row r="624" spans="4:26" x14ac:dyDescent="0.25">
      <c r="D624" s="1"/>
      <c r="E624" s="1"/>
      <c r="F624" s="1"/>
      <c r="G624" s="6"/>
      <c r="H624" s="6"/>
      <c r="I624" s="6"/>
      <c r="J624" s="15"/>
      <c r="K624" s="6"/>
      <c r="L624" s="5"/>
      <c r="M624" s="6"/>
      <c r="N624" s="6"/>
      <c r="O624" s="6"/>
      <c r="P624" s="6"/>
      <c r="Q624" s="6"/>
      <c r="R624" s="6"/>
      <c r="S624" s="6"/>
      <c r="T624" s="6"/>
      <c r="U624" s="1"/>
      <c r="V624" s="1"/>
      <c r="W624" s="6"/>
      <c r="X624" s="20"/>
      <c r="Y624" s="1"/>
      <c r="Z624" s="1"/>
    </row>
    <row r="625" spans="4:26" x14ac:dyDescent="0.25">
      <c r="D625" s="1"/>
      <c r="E625" s="1"/>
      <c r="F625" s="1"/>
      <c r="G625" s="6"/>
      <c r="H625" s="6"/>
      <c r="I625" s="6"/>
      <c r="J625" s="15"/>
      <c r="K625" s="6"/>
      <c r="L625" s="5"/>
      <c r="M625" s="6"/>
      <c r="N625" s="6"/>
      <c r="O625" s="6"/>
      <c r="P625" s="6"/>
      <c r="Q625" s="6"/>
      <c r="R625" s="6"/>
      <c r="S625" s="6"/>
      <c r="T625" s="6"/>
      <c r="U625" s="1"/>
      <c r="V625" s="1"/>
      <c r="W625" s="6"/>
      <c r="X625" s="20"/>
      <c r="Y625" s="1"/>
      <c r="Z625" s="1"/>
    </row>
    <row r="626" spans="4:26" x14ac:dyDescent="0.25">
      <c r="D626" s="1"/>
      <c r="E626" s="1"/>
      <c r="F626" s="1"/>
      <c r="G626" s="6"/>
      <c r="H626" s="6"/>
      <c r="I626" s="6"/>
      <c r="J626" s="15"/>
      <c r="K626" s="6"/>
      <c r="L626" s="5"/>
      <c r="M626" s="6"/>
      <c r="N626" s="6"/>
      <c r="O626" s="6"/>
      <c r="P626" s="6"/>
      <c r="Q626" s="6"/>
      <c r="R626" s="6"/>
      <c r="S626" s="6"/>
      <c r="T626" s="6"/>
      <c r="U626" s="1"/>
      <c r="V626" s="1"/>
      <c r="W626" s="6"/>
      <c r="X626" s="20"/>
      <c r="Y626" s="1"/>
      <c r="Z626" s="1"/>
    </row>
    <row r="627" spans="4:26" x14ac:dyDescent="0.25">
      <c r="D627" s="1"/>
      <c r="E627" s="1"/>
      <c r="F627" s="1"/>
      <c r="G627" s="6"/>
      <c r="H627" s="6"/>
      <c r="I627" s="6"/>
      <c r="J627" s="15"/>
      <c r="K627" s="6"/>
      <c r="L627" s="5"/>
      <c r="M627" s="6"/>
      <c r="N627" s="6"/>
      <c r="O627" s="6"/>
      <c r="P627" s="6"/>
      <c r="Q627" s="6"/>
      <c r="R627" s="6"/>
      <c r="S627" s="6"/>
      <c r="T627" s="6"/>
      <c r="U627" s="1"/>
      <c r="V627" s="1"/>
      <c r="W627" s="6"/>
      <c r="X627" s="20"/>
      <c r="Y627" s="1"/>
      <c r="Z627" s="1"/>
    </row>
    <row r="628" spans="4:26" x14ac:dyDescent="0.25">
      <c r="D628" s="1"/>
      <c r="E628" s="1"/>
      <c r="F628" s="1"/>
      <c r="G628" s="6"/>
      <c r="H628" s="6"/>
      <c r="I628" s="6"/>
      <c r="J628" s="15"/>
      <c r="K628" s="6"/>
      <c r="L628" s="5"/>
      <c r="M628" s="6"/>
      <c r="N628" s="6"/>
      <c r="O628" s="6"/>
      <c r="P628" s="6"/>
      <c r="Q628" s="6"/>
      <c r="R628" s="6"/>
      <c r="S628" s="6"/>
      <c r="T628" s="6"/>
      <c r="U628" s="1"/>
      <c r="V628" s="1"/>
      <c r="W628" s="6"/>
      <c r="X628" s="20"/>
      <c r="Y628" s="1"/>
      <c r="Z628" s="1"/>
    </row>
    <row r="629" spans="4:26" x14ac:dyDescent="0.25">
      <c r="D629" s="1"/>
      <c r="E629" s="1"/>
      <c r="F629" s="1"/>
      <c r="G629" s="6"/>
      <c r="H629" s="6"/>
      <c r="I629" s="6"/>
      <c r="J629" s="15"/>
      <c r="K629" s="6"/>
      <c r="L629" s="5"/>
      <c r="M629" s="6"/>
      <c r="N629" s="6"/>
      <c r="O629" s="6"/>
      <c r="P629" s="6"/>
      <c r="Q629" s="6"/>
      <c r="R629" s="6"/>
      <c r="S629" s="6"/>
      <c r="T629" s="6"/>
      <c r="U629" s="1"/>
      <c r="V629" s="1"/>
      <c r="W629" s="6"/>
      <c r="X629" s="20"/>
      <c r="Y629" s="1"/>
      <c r="Z629" s="1"/>
    </row>
    <row r="630" spans="4:26" x14ac:dyDescent="0.25">
      <c r="D630" s="1"/>
      <c r="E630" s="1"/>
      <c r="F630" s="1"/>
      <c r="G630" s="6"/>
      <c r="H630" s="6"/>
      <c r="I630" s="6"/>
      <c r="J630" s="15"/>
      <c r="K630" s="6"/>
      <c r="L630" s="5"/>
      <c r="M630" s="6"/>
      <c r="N630" s="6"/>
      <c r="O630" s="6"/>
      <c r="P630" s="6"/>
      <c r="Q630" s="6"/>
      <c r="R630" s="6"/>
      <c r="S630" s="6"/>
      <c r="T630" s="6"/>
      <c r="U630" s="1"/>
      <c r="V630" s="1"/>
      <c r="W630" s="6"/>
      <c r="X630" s="20"/>
      <c r="Y630" s="1"/>
      <c r="Z630" s="1"/>
    </row>
    <row r="631" spans="4:26" x14ac:dyDescent="0.25">
      <c r="D631" s="1"/>
      <c r="E631" s="1"/>
      <c r="F631" s="1"/>
      <c r="G631" s="6"/>
      <c r="H631" s="6"/>
      <c r="I631" s="6"/>
      <c r="J631" s="15"/>
      <c r="K631" s="6"/>
      <c r="L631" s="5"/>
      <c r="M631" s="6"/>
      <c r="N631" s="6"/>
      <c r="O631" s="6"/>
      <c r="P631" s="6"/>
      <c r="Q631" s="6"/>
      <c r="R631" s="6"/>
      <c r="S631" s="6"/>
      <c r="T631" s="6"/>
      <c r="U631" s="1"/>
      <c r="V631" s="1"/>
      <c r="W631" s="6"/>
      <c r="X631" s="20"/>
      <c r="Y631" s="1"/>
      <c r="Z631" s="1"/>
    </row>
    <row r="632" spans="4:26" x14ac:dyDescent="0.25">
      <c r="D632" s="1"/>
      <c r="E632" s="1"/>
      <c r="F632" s="1"/>
      <c r="G632" s="6"/>
      <c r="H632" s="6"/>
      <c r="I632" s="6"/>
      <c r="J632" s="15"/>
      <c r="K632" s="6"/>
      <c r="L632" s="5"/>
      <c r="M632" s="6"/>
      <c r="N632" s="6"/>
      <c r="O632" s="6"/>
      <c r="P632" s="6"/>
      <c r="Q632" s="6"/>
      <c r="R632" s="6"/>
      <c r="S632" s="6"/>
      <c r="T632" s="6"/>
      <c r="U632" s="1"/>
      <c r="V632" s="1"/>
      <c r="W632" s="6"/>
      <c r="X632" s="20"/>
      <c r="Y632" s="1"/>
      <c r="Z632" s="1"/>
    </row>
    <row r="633" spans="4:26" x14ac:dyDescent="0.25">
      <c r="D633" s="1"/>
      <c r="E633" s="1"/>
      <c r="F633" s="1"/>
      <c r="G633" s="6"/>
      <c r="H633" s="6"/>
      <c r="I633" s="6"/>
      <c r="J633" s="15"/>
      <c r="K633" s="6"/>
      <c r="L633" s="5"/>
      <c r="M633" s="6"/>
      <c r="N633" s="6"/>
      <c r="O633" s="6"/>
      <c r="P633" s="6"/>
      <c r="Q633" s="6"/>
      <c r="R633" s="6"/>
      <c r="S633" s="6"/>
      <c r="T633" s="6"/>
      <c r="U633" s="1"/>
      <c r="V633" s="1"/>
      <c r="W633" s="6"/>
      <c r="X633" s="20"/>
      <c r="Y633" s="1"/>
      <c r="Z633" s="1"/>
    </row>
    <row r="634" spans="4:26" x14ac:dyDescent="0.25">
      <c r="D634" s="1"/>
      <c r="E634" s="1"/>
      <c r="F634" s="1"/>
      <c r="G634" s="6"/>
      <c r="H634" s="6"/>
      <c r="I634" s="6"/>
      <c r="J634" s="15"/>
      <c r="K634" s="6"/>
      <c r="L634" s="5"/>
      <c r="M634" s="6"/>
      <c r="N634" s="6"/>
      <c r="O634" s="6"/>
      <c r="P634" s="6"/>
      <c r="Q634" s="6"/>
      <c r="R634" s="6"/>
      <c r="S634" s="6"/>
      <c r="T634" s="6"/>
      <c r="U634" s="1"/>
      <c r="V634" s="1"/>
      <c r="W634" s="6"/>
      <c r="X634" s="20"/>
      <c r="Y634" s="1"/>
      <c r="Z634" s="1"/>
    </row>
    <row r="635" spans="4:26" x14ac:dyDescent="0.25">
      <c r="D635" s="1"/>
      <c r="E635" s="1"/>
      <c r="F635" s="1"/>
      <c r="G635" s="6"/>
      <c r="H635" s="6"/>
      <c r="I635" s="6"/>
      <c r="J635" s="15"/>
      <c r="K635" s="6"/>
      <c r="L635" s="5"/>
      <c r="M635" s="6"/>
      <c r="N635" s="6"/>
      <c r="O635" s="6"/>
      <c r="P635" s="6"/>
      <c r="Q635" s="6"/>
      <c r="R635" s="6"/>
      <c r="S635" s="6"/>
      <c r="T635" s="6"/>
      <c r="U635" s="1"/>
      <c r="V635" s="1"/>
      <c r="W635" s="6"/>
      <c r="X635" s="20"/>
      <c r="Y635" s="1"/>
      <c r="Z635" s="1"/>
    </row>
    <row r="636" spans="4:26" x14ac:dyDescent="0.25">
      <c r="D636" s="1"/>
      <c r="E636" s="1"/>
      <c r="F636" s="1"/>
      <c r="G636" s="6"/>
      <c r="H636" s="6"/>
      <c r="I636" s="6"/>
      <c r="J636" s="15"/>
      <c r="K636" s="6"/>
      <c r="L636" s="5"/>
      <c r="M636" s="6"/>
      <c r="N636" s="6"/>
      <c r="O636" s="6"/>
      <c r="P636" s="6"/>
      <c r="Q636" s="6"/>
      <c r="R636" s="6"/>
      <c r="S636" s="6"/>
      <c r="T636" s="6"/>
      <c r="U636" s="1"/>
      <c r="V636" s="1"/>
      <c r="W636" s="6"/>
      <c r="X636" s="20"/>
      <c r="Y636" s="1"/>
      <c r="Z636" s="1"/>
    </row>
    <row r="637" spans="4:26" x14ac:dyDescent="0.25">
      <c r="D637" s="1"/>
      <c r="E637" s="1"/>
      <c r="F637" s="1"/>
      <c r="G637" s="6"/>
      <c r="H637" s="6"/>
      <c r="I637" s="6"/>
      <c r="J637" s="15"/>
      <c r="K637" s="6"/>
      <c r="L637" s="5"/>
      <c r="M637" s="6"/>
      <c r="N637" s="6"/>
      <c r="O637" s="6"/>
      <c r="P637" s="6"/>
      <c r="Q637" s="6"/>
      <c r="R637" s="6"/>
      <c r="S637" s="6"/>
      <c r="T637" s="6"/>
      <c r="U637" s="1"/>
      <c r="V637" s="1"/>
      <c r="W637" s="6"/>
      <c r="X637" s="20"/>
      <c r="Y637" s="1"/>
      <c r="Z637" s="1"/>
    </row>
    <row r="638" spans="4:26" x14ac:dyDescent="0.25">
      <c r="D638" s="1"/>
      <c r="E638" s="1"/>
      <c r="F638" s="1"/>
      <c r="G638" s="6"/>
      <c r="H638" s="6"/>
      <c r="I638" s="6"/>
      <c r="J638" s="15"/>
      <c r="K638" s="6"/>
      <c r="L638" s="5"/>
      <c r="M638" s="6"/>
      <c r="N638" s="6"/>
      <c r="O638" s="6"/>
      <c r="P638" s="6"/>
      <c r="Q638" s="6"/>
      <c r="R638" s="6"/>
      <c r="S638" s="6"/>
      <c r="T638" s="6"/>
      <c r="U638" s="1"/>
      <c r="V638" s="1"/>
      <c r="W638" s="6"/>
      <c r="X638" s="20"/>
      <c r="Y638" s="1"/>
      <c r="Z638" s="1"/>
    </row>
    <row r="639" spans="4:26" x14ac:dyDescent="0.25">
      <c r="D639" s="1"/>
      <c r="E639" s="1"/>
      <c r="F639" s="1"/>
      <c r="G639" s="6"/>
      <c r="H639" s="6"/>
      <c r="I639" s="6"/>
      <c r="J639" s="15"/>
      <c r="K639" s="6"/>
      <c r="L639" s="5"/>
      <c r="M639" s="6"/>
      <c r="N639" s="6"/>
      <c r="O639" s="6"/>
      <c r="P639" s="6"/>
      <c r="Q639" s="6"/>
      <c r="R639" s="6"/>
      <c r="S639" s="6"/>
      <c r="T639" s="6"/>
      <c r="U639" s="1"/>
      <c r="V639" s="1"/>
      <c r="W639" s="6"/>
      <c r="X639" s="20"/>
      <c r="Y639" s="1"/>
      <c r="Z639" s="1"/>
    </row>
    <row r="640" spans="4:26" x14ac:dyDescent="0.25">
      <c r="D640" s="1"/>
      <c r="E640" s="1"/>
      <c r="F640" s="1"/>
      <c r="G640" s="6"/>
      <c r="H640" s="6"/>
      <c r="I640" s="6"/>
      <c r="J640" s="15"/>
      <c r="K640" s="6"/>
      <c r="L640" s="5"/>
      <c r="M640" s="6"/>
      <c r="N640" s="6"/>
      <c r="O640" s="6"/>
      <c r="P640" s="6"/>
      <c r="Q640" s="6"/>
      <c r="R640" s="6"/>
      <c r="S640" s="6"/>
      <c r="T640" s="6"/>
      <c r="U640" s="1"/>
      <c r="V640" s="1"/>
      <c r="W640" s="6"/>
      <c r="X640" s="20"/>
      <c r="Y640" s="1"/>
      <c r="Z640" s="1"/>
    </row>
    <row r="641" spans="4:26" x14ac:dyDescent="0.25">
      <c r="D641" s="1"/>
      <c r="E641" s="1"/>
      <c r="F641" s="1"/>
      <c r="G641" s="6"/>
      <c r="H641" s="6"/>
      <c r="I641" s="6"/>
      <c r="J641" s="15"/>
      <c r="K641" s="6"/>
      <c r="L641" s="5"/>
      <c r="M641" s="6"/>
      <c r="N641" s="6"/>
      <c r="O641" s="6"/>
      <c r="P641" s="6"/>
      <c r="Q641" s="6"/>
      <c r="R641" s="6"/>
      <c r="S641" s="6"/>
      <c r="T641" s="6"/>
      <c r="U641" s="1"/>
      <c r="V641" s="1"/>
      <c r="W641" s="6"/>
      <c r="X641" s="20"/>
      <c r="Y641" s="1"/>
      <c r="Z641" s="1"/>
    </row>
    <row r="642" spans="4:26" x14ac:dyDescent="0.25">
      <c r="D642" s="1"/>
      <c r="E642" s="1"/>
      <c r="F642" s="1"/>
      <c r="G642" s="6"/>
      <c r="H642" s="6"/>
      <c r="I642" s="6"/>
      <c r="J642" s="15"/>
      <c r="K642" s="6"/>
      <c r="L642" s="5"/>
      <c r="M642" s="6"/>
      <c r="N642" s="6"/>
      <c r="O642" s="6"/>
      <c r="P642" s="6"/>
      <c r="Q642" s="6"/>
      <c r="R642" s="6"/>
      <c r="S642" s="6"/>
      <c r="T642" s="6"/>
      <c r="U642" s="1"/>
      <c r="V642" s="1"/>
      <c r="W642" s="6"/>
      <c r="X642" s="20"/>
      <c r="Y642" s="1"/>
      <c r="Z642" s="1"/>
    </row>
    <row r="643" spans="4:26" x14ac:dyDescent="0.25">
      <c r="D643" s="1"/>
      <c r="E643" s="1"/>
      <c r="F643" s="1"/>
      <c r="G643" s="6"/>
      <c r="H643" s="6"/>
      <c r="I643" s="6"/>
      <c r="J643" s="15"/>
      <c r="K643" s="6"/>
      <c r="L643" s="5"/>
      <c r="M643" s="6"/>
      <c r="N643" s="6"/>
      <c r="O643" s="6"/>
      <c r="P643" s="6"/>
      <c r="Q643" s="6"/>
      <c r="R643" s="6"/>
      <c r="S643" s="6"/>
      <c r="T643" s="6"/>
      <c r="U643" s="1"/>
      <c r="V643" s="1"/>
      <c r="W643" s="6"/>
      <c r="X643" s="20"/>
      <c r="Y643" s="1"/>
      <c r="Z643" s="1"/>
    </row>
    <row r="644" spans="4:26" x14ac:dyDescent="0.25">
      <c r="D644" s="1"/>
      <c r="E644" s="1"/>
      <c r="F644" s="1"/>
      <c r="G644" s="6"/>
      <c r="H644" s="6"/>
      <c r="I644" s="6"/>
      <c r="J644" s="15"/>
      <c r="K644" s="6"/>
      <c r="L644" s="5"/>
      <c r="M644" s="6"/>
      <c r="N644" s="6"/>
      <c r="O644" s="6"/>
      <c r="P644" s="6"/>
      <c r="Q644" s="6"/>
      <c r="R644" s="6"/>
      <c r="S644" s="6"/>
      <c r="T644" s="6"/>
      <c r="U644" s="1"/>
      <c r="V644" s="1"/>
      <c r="W644" s="6"/>
      <c r="X644" s="20"/>
      <c r="Y644" s="1"/>
      <c r="Z644" s="1"/>
    </row>
    <row r="645" spans="4:26" x14ac:dyDescent="0.25">
      <c r="D645" s="1"/>
      <c r="E645" s="1"/>
      <c r="F645" s="1"/>
      <c r="G645" s="6"/>
      <c r="H645" s="6"/>
      <c r="I645" s="6"/>
      <c r="J645" s="15"/>
      <c r="K645" s="6"/>
      <c r="L645" s="5"/>
      <c r="M645" s="6"/>
      <c r="N645" s="6"/>
      <c r="O645" s="6"/>
      <c r="P645" s="6"/>
      <c r="Q645" s="6"/>
      <c r="R645" s="6"/>
      <c r="S645" s="6"/>
      <c r="T645" s="6"/>
      <c r="U645" s="1"/>
      <c r="V645" s="1"/>
      <c r="W645" s="6"/>
      <c r="X645" s="20"/>
      <c r="Y645" s="1"/>
      <c r="Z645" s="1"/>
    </row>
    <row r="646" spans="4:26" x14ac:dyDescent="0.25">
      <c r="D646" s="1"/>
      <c r="E646" s="1"/>
      <c r="F646" s="1"/>
      <c r="G646" s="6"/>
      <c r="H646" s="6"/>
      <c r="I646" s="6"/>
      <c r="J646" s="15"/>
      <c r="K646" s="6"/>
      <c r="L646" s="5"/>
      <c r="M646" s="6"/>
      <c r="N646" s="6"/>
      <c r="O646" s="6"/>
      <c r="P646" s="6"/>
      <c r="Q646" s="6"/>
      <c r="R646" s="6"/>
      <c r="S646" s="6"/>
      <c r="T646" s="6"/>
      <c r="U646" s="1"/>
      <c r="V646" s="1"/>
      <c r="W646" s="6"/>
      <c r="X646" s="20"/>
      <c r="Y646" s="1"/>
      <c r="Z646" s="1"/>
    </row>
    <row r="647" spans="4:26" x14ac:dyDescent="0.25">
      <c r="D647" s="1"/>
      <c r="E647" s="1"/>
      <c r="F647" s="1"/>
      <c r="G647" s="6"/>
      <c r="H647" s="6"/>
      <c r="I647" s="6"/>
      <c r="J647" s="15"/>
      <c r="K647" s="6"/>
      <c r="L647" s="5"/>
      <c r="M647" s="6"/>
      <c r="N647" s="6"/>
      <c r="O647" s="6"/>
      <c r="P647" s="6"/>
      <c r="Q647" s="6"/>
      <c r="R647" s="6"/>
      <c r="S647" s="6"/>
      <c r="T647" s="6"/>
      <c r="U647" s="1"/>
      <c r="V647" s="1"/>
      <c r="W647" s="6"/>
      <c r="X647" s="20"/>
      <c r="Y647" s="1"/>
      <c r="Z647" s="1"/>
    </row>
    <row r="648" spans="4:26" x14ac:dyDescent="0.25">
      <c r="D648" s="1"/>
      <c r="E648" s="1"/>
      <c r="F648" s="1"/>
      <c r="G648" s="6"/>
      <c r="H648" s="6"/>
      <c r="I648" s="6"/>
      <c r="J648" s="15"/>
      <c r="K648" s="6"/>
      <c r="L648" s="5"/>
      <c r="M648" s="6"/>
      <c r="N648" s="6"/>
      <c r="O648" s="6"/>
      <c r="P648" s="6"/>
      <c r="Q648" s="6"/>
      <c r="R648" s="6"/>
      <c r="S648" s="6"/>
      <c r="T648" s="6"/>
      <c r="U648" s="1"/>
      <c r="V648" s="1"/>
      <c r="W648" s="6"/>
      <c r="X648" s="20"/>
      <c r="Y648" s="1"/>
      <c r="Z648" s="1"/>
    </row>
    <row r="649" spans="4:26" x14ac:dyDescent="0.25">
      <c r="D649" s="1"/>
      <c r="E649" s="1"/>
      <c r="F649" s="1"/>
      <c r="G649" s="6"/>
      <c r="H649" s="6"/>
      <c r="I649" s="6"/>
      <c r="J649" s="15"/>
      <c r="K649" s="6"/>
      <c r="L649" s="5"/>
      <c r="M649" s="6"/>
      <c r="N649" s="6"/>
      <c r="O649" s="6"/>
      <c r="P649" s="6"/>
      <c r="Q649" s="6"/>
      <c r="R649" s="6"/>
      <c r="S649" s="6"/>
      <c r="T649" s="6"/>
      <c r="U649" s="1"/>
      <c r="V649" s="1"/>
      <c r="W649" s="6"/>
      <c r="X649" s="20"/>
      <c r="Y649" s="1"/>
      <c r="Z649" s="1"/>
    </row>
    <row r="650" spans="4:26" x14ac:dyDescent="0.25">
      <c r="D650" s="1"/>
      <c r="E650" s="1"/>
      <c r="F650" s="1"/>
      <c r="G650" s="6"/>
      <c r="H650" s="6"/>
      <c r="I650" s="6"/>
      <c r="J650" s="15"/>
      <c r="K650" s="6"/>
      <c r="L650" s="5"/>
      <c r="M650" s="6"/>
      <c r="N650" s="6"/>
      <c r="O650" s="6"/>
      <c r="P650" s="6"/>
      <c r="Q650" s="6"/>
      <c r="R650" s="6"/>
      <c r="S650" s="6"/>
      <c r="T650" s="6"/>
      <c r="U650" s="1"/>
      <c r="V650" s="1"/>
      <c r="W650" s="6"/>
      <c r="X650" s="20"/>
      <c r="Y650" s="1"/>
      <c r="Z650" s="1"/>
    </row>
    <row r="651" spans="4:26" x14ac:dyDescent="0.25">
      <c r="D651" s="1"/>
      <c r="E651" s="1"/>
      <c r="F651" s="1"/>
      <c r="G651" s="6"/>
      <c r="H651" s="6"/>
      <c r="I651" s="6"/>
      <c r="J651" s="15"/>
      <c r="K651" s="6"/>
      <c r="L651" s="5"/>
      <c r="M651" s="6"/>
      <c r="N651" s="6"/>
      <c r="O651" s="6"/>
      <c r="P651" s="6"/>
      <c r="Q651" s="6"/>
      <c r="R651" s="6"/>
      <c r="S651" s="6"/>
      <c r="T651" s="6"/>
      <c r="U651" s="1"/>
      <c r="V651" s="1"/>
      <c r="W651" s="6"/>
      <c r="X651" s="20"/>
      <c r="Y651" s="1"/>
      <c r="Z651" s="1"/>
    </row>
    <row r="652" spans="4:26" x14ac:dyDescent="0.25">
      <c r="D652" s="1"/>
      <c r="E652" s="1"/>
      <c r="F652" s="1"/>
      <c r="G652" s="6"/>
      <c r="H652" s="6"/>
      <c r="I652" s="6"/>
      <c r="J652" s="15"/>
      <c r="K652" s="6"/>
      <c r="L652" s="5"/>
      <c r="M652" s="6"/>
      <c r="N652" s="6"/>
      <c r="O652" s="6"/>
      <c r="P652" s="6"/>
      <c r="Q652" s="6"/>
      <c r="R652" s="6"/>
      <c r="S652" s="6"/>
      <c r="T652" s="6"/>
      <c r="U652" s="1"/>
      <c r="V652" s="1"/>
      <c r="W652" s="6"/>
      <c r="X652" s="20"/>
      <c r="Y652" s="1"/>
      <c r="Z652" s="1"/>
    </row>
    <row r="653" spans="4:26" x14ac:dyDescent="0.25">
      <c r="D653" s="1"/>
      <c r="E653" s="1"/>
      <c r="F653" s="1"/>
      <c r="G653" s="6"/>
      <c r="H653" s="6"/>
      <c r="I653" s="6"/>
      <c r="J653" s="15"/>
      <c r="K653" s="6"/>
      <c r="L653" s="5"/>
      <c r="M653" s="6"/>
      <c r="N653" s="6"/>
      <c r="O653" s="6"/>
      <c r="P653" s="6"/>
      <c r="Q653" s="6"/>
      <c r="R653" s="6"/>
      <c r="S653" s="6"/>
      <c r="T653" s="6"/>
      <c r="U653" s="1"/>
      <c r="V653" s="1"/>
      <c r="W653" s="6"/>
      <c r="X653" s="20"/>
      <c r="Y653" s="1"/>
      <c r="Z653" s="1"/>
    </row>
    <row r="654" spans="4:26" x14ac:dyDescent="0.25">
      <c r="D654" s="1"/>
      <c r="E654" s="1"/>
      <c r="F654" s="1"/>
      <c r="G654" s="6"/>
      <c r="H654" s="6"/>
      <c r="I654" s="6"/>
      <c r="J654" s="15"/>
      <c r="K654" s="6"/>
      <c r="L654" s="5"/>
      <c r="M654" s="6"/>
      <c r="N654" s="6"/>
      <c r="O654" s="6"/>
      <c r="P654" s="6"/>
      <c r="Q654" s="6"/>
      <c r="R654" s="6"/>
      <c r="S654" s="6"/>
      <c r="T654" s="6"/>
      <c r="U654" s="1"/>
      <c r="V654" s="1"/>
      <c r="W654" s="6"/>
      <c r="X654" s="20"/>
      <c r="Y654" s="1"/>
      <c r="Z654" s="1"/>
    </row>
    <row r="655" spans="4:26" x14ac:dyDescent="0.25">
      <c r="D655" s="1"/>
      <c r="E655" s="1"/>
      <c r="F655" s="1"/>
      <c r="G655" s="6"/>
      <c r="H655" s="6"/>
      <c r="I655" s="6"/>
      <c r="J655" s="15"/>
      <c r="K655" s="6"/>
      <c r="L655" s="5"/>
      <c r="M655" s="6"/>
      <c r="N655" s="6"/>
      <c r="O655" s="6"/>
      <c r="P655" s="6"/>
      <c r="Q655" s="6"/>
      <c r="R655" s="6"/>
      <c r="S655" s="6"/>
      <c r="T655" s="6"/>
      <c r="U655" s="1"/>
      <c r="V655" s="1"/>
      <c r="W655" s="6"/>
      <c r="X655" s="20"/>
      <c r="Y655" s="1"/>
      <c r="Z655" s="1"/>
    </row>
    <row r="656" spans="4:26" x14ac:dyDescent="0.25">
      <c r="D656" s="1"/>
      <c r="E656" s="1"/>
      <c r="F656" s="1"/>
      <c r="G656" s="6"/>
      <c r="H656" s="6"/>
      <c r="I656" s="6"/>
      <c r="J656" s="15"/>
      <c r="K656" s="6"/>
      <c r="L656" s="5"/>
      <c r="M656" s="6"/>
      <c r="N656" s="6"/>
      <c r="O656" s="6"/>
      <c r="P656" s="6"/>
      <c r="Q656" s="6"/>
      <c r="R656" s="6"/>
      <c r="S656" s="6"/>
      <c r="T656" s="6"/>
      <c r="U656" s="1"/>
      <c r="V656" s="1"/>
      <c r="W656" s="6"/>
      <c r="X656" s="20"/>
      <c r="Y656" s="1"/>
      <c r="Z656" s="1"/>
    </row>
    <row r="657" spans="4:26" x14ac:dyDescent="0.25">
      <c r="D657" s="1"/>
      <c r="E657" s="1"/>
      <c r="F657" s="1"/>
      <c r="G657" s="6"/>
      <c r="H657" s="6"/>
      <c r="I657" s="6"/>
      <c r="J657" s="15"/>
      <c r="K657" s="6"/>
      <c r="L657" s="5"/>
      <c r="M657" s="6"/>
      <c r="N657" s="6"/>
      <c r="O657" s="6"/>
      <c r="P657" s="6"/>
      <c r="Q657" s="6"/>
      <c r="R657" s="6"/>
      <c r="S657" s="6"/>
      <c r="T657" s="6"/>
      <c r="U657" s="1"/>
      <c r="V657" s="1"/>
      <c r="W657" s="6"/>
      <c r="X657" s="20"/>
      <c r="Y657" s="1"/>
      <c r="Z657" s="1"/>
    </row>
    <row r="658" spans="4:26" x14ac:dyDescent="0.25">
      <c r="D658" s="1"/>
      <c r="E658" s="1"/>
      <c r="F658" s="1"/>
      <c r="G658" s="6"/>
      <c r="H658" s="6"/>
      <c r="I658" s="6"/>
      <c r="J658" s="15"/>
      <c r="K658" s="6"/>
      <c r="L658" s="5"/>
      <c r="M658" s="6"/>
      <c r="N658" s="6"/>
      <c r="O658" s="6"/>
      <c r="P658" s="6"/>
      <c r="Q658" s="6"/>
      <c r="R658" s="6"/>
      <c r="S658" s="6"/>
      <c r="T658" s="6"/>
      <c r="U658" s="1"/>
      <c r="V658" s="1"/>
      <c r="W658" s="6"/>
      <c r="X658" s="20"/>
      <c r="Y658" s="1"/>
      <c r="Z658" s="1"/>
    </row>
    <row r="659" spans="4:26" x14ac:dyDescent="0.25">
      <c r="D659" s="1"/>
      <c r="E659" s="1"/>
      <c r="F659" s="1"/>
      <c r="G659" s="6"/>
      <c r="H659" s="6"/>
      <c r="I659" s="6"/>
      <c r="J659" s="15"/>
      <c r="K659" s="6"/>
      <c r="L659" s="5"/>
      <c r="M659" s="6"/>
      <c r="N659" s="6"/>
      <c r="O659" s="6"/>
      <c r="P659" s="6"/>
      <c r="Q659" s="6"/>
      <c r="R659" s="6"/>
      <c r="S659" s="6"/>
      <c r="T659" s="6"/>
      <c r="U659" s="1"/>
      <c r="V659" s="1"/>
      <c r="W659" s="6"/>
      <c r="X659" s="20"/>
      <c r="Y659" s="1"/>
      <c r="Z659" s="1"/>
    </row>
    <row r="660" spans="4:26" x14ac:dyDescent="0.25">
      <c r="D660" s="1"/>
      <c r="E660" s="1"/>
      <c r="F660" s="1"/>
      <c r="G660" s="6"/>
      <c r="H660" s="6"/>
      <c r="I660" s="6"/>
      <c r="J660" s="15"/>
      <c r="K660" s="6"/>
      <c r="L660" s="5"/>
      <c r="M660" s="6"/>
      <c r="N660" s="6"/>
      <c r="O660" s="6"/>
      <c r="P660" s="6"/>
      <c r="Q660" s="6"/>
      <c r="R660" s="6"/>
      <c r="S660" s="6"/>
      <c r="T660" s="6"/>
      <c r="U660" s="1"/>
      <c r="V660" s="1"/>
      <c r="W660" s="6"/>
      <c r="X660" s="20"/>
      <c r="Y660" s="1"/>
      <c r="Z660" s="1"/>
    </row>
    <row r="661" spans="4:26" x14ac:dyDescent="0.25">
      <c r="D661" s="1"/>
      <c r="E661" s="1"/>
      <c r="F661" s="1"/>
      <c r="G661" s="6"/>
      <c r="H661" s="6"/>
      <c r="I661" s="6"/>
      <c r="J661" s="15"/>
      <c r="K661" s="6"/>
      <c r="L661" s="5"/>
      <c r="M661" s="6"/>
      <c r="N661" s="6"/>
      <c r="O661" s="6"/>
      <c r="P661" s="6"/>
      <c r="Q661" s="6"/>
      <c r="R661" s="6"/>
      <c r="S661" s="6"/>
      <c r="T661" s="6"/>
      <c r="U661" s="1"/>
      <c r="V661" s="1"/>
      <c r="W661" s="6"/>
      <c r="X661" s="20"/>
      <c r="Y661" s="1"/>
      <c r="Z661" s="1"/>
    </row>
    <row r="662" spans="4:26" x14ac:dyDescent="0.25">
      <c r="D662" s="1"/>
      <c r="E662" s="1"/>
      <c r="F662" s="1"/>
      <c r="G662" s="6"/>
      <c r="H662" s="6"/>
      <c r="I662" s="6"/>
      <c r="J662" s="15"/>
      <c r="K662" s="6"/>
      <c r="L662" s="5"/>
      <c r="M662" s="6"/>
      <c r="N662" s="6"/>
      <c r="O662" s="6"/>
      <c r="P662" s="6"/>
      <c r="Q662" s="6"/>
      <c r="R662" s="6"/>
      <c r="S662" s="6"/>
      <c r="T662" s="6"/>
      <c r="U662" s="1"/>
      <c r="V662" s="1"/>
      <c r="W662" s="6"/>
      <c r="X662" s="20"/>
      <c r="Y662" s="1"/>
      <c r="Z662" s="1"/>
    </row>
    <row r="663" spans="4:26" x14ac:dyDescent="0.25">
      <c r="D663" s="1"/>
      <c r="E663" s="1"/>
      <c r="F663" s="1"/>
      <c r="G663" s="6"/>
      <c r="H663" s="6"/>
      <c r="I663" s="6"/>
      <c r="J663" s="15"/>
      <c r="K663" s="6"/>
      <c r="L663" s="5"/>
      <c r="M663" s="6"/>
      <c r="N663" s="6"/>
      <c r="O663" s="6"/>
      <c r="P663" s="6"/>
      <c r="Q663" s="6"/>
      <c r="R663" s="6"/>
      <c r="S663" s="6"/>
      <c r="T663" s="6"/>
      <c r="U663" s="1"/>
      <c r="V663" s="1"/>
      <c r="W663" s="6"/>
      <c r="X663" s="20"/>
      <c r="Y663" s="1"/>
      <c r="Z663" s="1"/>
    </row>
    <row r="664" spans="4:26" x14ac:dyDescent="0.25">
      <c r="D664" s="1"/>
      <c r="E664" s="1"/>
      <c r="F664" s="1"/>
      <c r="G664" s="6"/>
      <c r="H664" s="6"/>
      <c r="I664" s="6"/>
      <c r="J664" s="15"/>
      <c r="K664" s="6"/>
      <c r="L664" s="5"/>
      <c r="M664" s="6"/>
      <c r="N664" s="6"/>
      <c r="O664" s="6"/>
      <c r="P664" s="6"/>
      <c r="Q664" s="6"/>
      <c r="R664" s="6"/>
      <c r="S664" s="6"/>
      <c r="T664" s="6"/>
      <c r="U664" s="1"/>
      <c r="V664" s="1"/>
      <c r="W664" s="6"/>
      <c r="X664" s="20"/>
      <c r="Y664" s="1"/>
      <c r="Z664" s="1"/>
    </row>
    <row r="665" spans="4:26" x14ac:dyDescent="0.25">
      <c r="D665" s="1"/>
      <c r="E665" s="1"/>
      <c r="F665" s="1"/>
      <c r="G665" s="6"/>
      <c r="H665" s="6"/>
      <c r="I665" s="6"/>
      <c r="J665" s="15"/>
      <c r="K665" s="6"/>
      <c r="L665" s="5"/>
      <c r="M665" s="6"/>
      <c r="N665" s="6"/>
      <c r="O665" s="6"/>
      <c r="P665" s="6"/>
      <c r="Q665" s="6"/>
      <c r="R665" s="6"/>
      <c r="S665" s="6"/>
      <c r="T665" s="6"/>
      <c r="U665" s="1"/>
      <c r="V665" s="1"/>
      <c r="W665" s="6"/>
      <c r="X665" s="20"/>
      <c r="Y665" s="1"/>
      <c r="Z665" s="1"/>
    </row>
    <row r="666" spans="4:26" x14ac:dyDescent="0.25">
      <c r="D666" s="1"/>
      <c r="E666" s="1"/>
      <c r="F666" s="1"/>
      <c r="G666" s="6"/>
      <c r="H666" s="6"/>
      <c r="I666" s="6"/>
      <c r="J666" s="15"/>
      <c r="K666" s="6"/>
      <c r="L666" s="5"/>
      <c r="M666" s="6"/>
      <c r="N666" s="6"/>
      <c r="O666" s="6"/>
      <c r="P666" s="6"/>
      <c r="Q666" s="6"/>
      <c r="R666" s="6"/>
      <c r="S666" s="6"/>
      <c r="T666" s="6"/>
      <c r="U666" s="1"/>
      <c r="V666" s="1"/>
      <c r="W666" s="6"/>
      <c r="X666" s="20"/>
      <c r="Y666" s="1"/>
      <c r="Z666" s="1"/>
    </row>
    <row r="667" spans="4:26" x14ac:dyDescent="0.25">
      <c r="D667" s="1"/>
      <c r="E667" s="1"/>
      <c r="F667" s="1"/>
      <c r="G667" s="6"/>
      <c r="H667" s="6"/>
      <c r="I667" s="6"/>
      <c r="J667" s="15"/>
      <c r="K667" s="6"/>
      <c r="L667" s="5"/>
      <c r="M667" s="6"/>
      <c r="N667" s="6"/>
      <c r="O667" s="6"/>
      <c r="P667" s="6"/>
      <c r="Q667" s="6"/>
      <c r="R667" s="6"/>
      <c r="S667" s="6"/>
      <c r="T667" s="6"/>
      <c r="U667" s="1"/>
      <c r="V667" s="1"/>
      <c r="W667" s="6"/>
      <c r="X667" s="20"/>
      <c r="Y667" s="1"/>
      <c r="Z667" s="1"/>
    </row>
    <row r="668" spans="4:26" x14ac:dyDescent="0.25">
      <c r="D668" s="1"/>
      <c r="E668" s="1"/>
      <c r="F668" s="1"/>
      <c r="G668" s="6"/>
      <c r="H668" s="6"/>
      <c r="I668" s="6"/>
      <c r="J668" s="15"/>
      <c r="K668" s="6"/>
      <c r="L668" s="5"/>
      <c r="M668" s="6"/>
      <c r="N668" s="6"/>
      <c r="O668" s="6"/>
      <c r="P668" s="6"/>
      <c r="Q668" s="6"/>
      <c r="R668" s="6"/>
      <c r="S668" s="6"/>
      <c r="T668" s="6"/>
      <c r="U668" s="1"/>
      <c r="V668" s="1"/>
      <c r="W668" s="6"/>
      <c r="X668" s="20"/>
      <c r="Y668" s="1"/>
      <c r="Z668" s="1"/>
    </row>
    <row r="669" spans="4:26" x14ac:dyDescent="0.25">
      <c r="D669" s="1"/>
      <c r="E669" s="1"/>
      <c r="F669" s="1"/>
      <c r="G669" s="6"/>
      <c r="H669" s="6"/>
      <c r="I669" s="6"/>
      <c r="J669" s="15"/>
      <c r="K669" s="6"/>
      <c r="L669" s="5"/>
      <c r="M669" s="6"/>
      <c r="N669" s="6"/>
      <c r="O669" s="6"/>
      <c r="P669" s="6"/>
      <c r="Q669" s="6"/>
      <c r="R669" s="6"/>
      <c r="S669" s="6"/>
      <c r="T669" s="6"/>
      <c r="U669" s="1"/>
      <c r="V669" s="1"/>
      <c r="W669" s="6"/>
      <c r="X669" s="20"/>
      <c r="Y669" s="1"/>
      <c r="Z669" s="1"/>
    </row>
    <row r="670" spans="4:26" x14ac:dyDescent="0.25">
      <c r="D670" s="1"/>
      <c r="E670" s="1"/>
      <c r="F670" s="1"/>
      <c r="G670" s="6"/>
      <c r="H670" s="6"/>
      <c r="I670" s="6"/>
      <c r="J670" s="15"/>
      <c r="K670" s="6"/>
      <c r="L670" s="5"/>
      <c r="M670" s="6"/>
      <c r="N670" s="6"/>
      <c r="O670" s="6"/>
      <c r="P670" s="6"/>
      <c r="Q670" s="6"/>
      <c r="R670" s="6"/>
      <c r="S670" s="6"/>
      <c r="T670" s="6"/>
      <c r="U670" s="1"/>
      <c r="V670" s="1"/>
      <c r="W670" s="6"/>
      <c r="X670" s="20"/>
      <c r="Y670" s="1"/>
      <c r="Z670" s="1"/>
    </row>
    <row r="671" spans="4:26" x14ac:dyDescent="0.25">
      <c r="D671" s="1"/>
      <c r="E671" s="1"/>
      <c r="F671" s="1"/>
      <c r="G671" s="6"/>
      <c r="H671" s="6"/>
      <c r="I671" s="6"/>
      <c r="J671" s="15"/>
      <c r="K671" s="6"/>
      <c r="L671" s="5"/>
      <c r="M671" s="6"/>
      <c r="N671" s="6"/>
      <c r="O671" s="6"/>
      <c r="P671" s="6"/>
      <c r="Q671" s="6"/>
      <c r="R671" s="6"/>
      <c r="S671" s="6"/>
      <c r="T671" s="6"/>
      <c r="U671" s="1"/>
      <c r="V671" s="1"/>
      <c r="W671" s="6"/>
      <c r="X671" s="20"/>
      <c r="Y671" s="1"/>
      <c r="Z671" s="1"/>
    </row>
    <row r="672" spans="4:26" x14ac:dyDescent="0.25">
      <c r="D672" s="1"/>
      <c r="E672" s="1"/>
      <c r="F672" s="1"/>
      <c r="G672" s="6"/>
      <c r="H672" s="6"/>
      <c r="I672" s="6"/>
      <c r="J672" s="15"/>
      <c r="K672" s="6"/>
      <c r="L672" s="5"/>
      <c r="M672" s="6"/>
      <c r="N672" s="6"/>
      <c r="O672" s="6"/>
      <c r="P672" s="6"/>
      <c r="Q672" s="6"/>
      <c r="R672" s="6"/>
      <c r="S672" s="6"/>
      <c r="T672" s="6"/>
      <c r="U672" s="1"/>
      <c r="V672" s="1"/>
      <c r="W672" s="6"/>
      <c r="X672" s="20"/>
      <c r="Y672" s="1"/>
      <c r="Z672" s="1"/>
    </row>
    <row r="673" spans="4:26" x14ac:dyDescent="0.25">
      <c r="D673" s="1"/>
      <c r="E673" s="1"/>
      <c r="F673" s="1"/>
      <c r="G673" s="6"/>
      <c r="H673" s="6"/>
      <c r="I673" s="6"/>
      <c r="J673" s="15"/>
      <c r="K673" s="6"/>
      <c r="L673" s="5"/>
      <c r="M673" s="6"/>
      <c r="N673" s="6"/>
      <c r="O673" s="6"/>
      <c r="P673" s="6"/>
      <c r="Q673" s="6"/>
      <c r="R673" s="6"/>
      <c r="S673" s="6"/>
      <c r="T673" s="6"/>
      <c r="U673" s="1"/>
      <c r="V673" s="1"/>
      <c r="W673" s="6"/>
      <c r="X673" s="20"/>
      <c r="Y673" s="1"/>
      <c r="Z673" s="1"/>
    </row>
    <row r="674" spans="4:26" x14ac:dyDescent="0.25">
      <c r="D674" s="1"/>
      <c r="E674" s="1"/>
      <c r="F674" s="1"/>
      <c r="G674" s="6"/>
      <c r="H674" s="6"/>
      <c r="I674" s="6"/>
      <c r="J674" s="15"/>
      <c r="K674" s="6"/>
      <c r="L674" s="5"/>
      <c r="M674" s="6"/>
      <c r="N674" s="6"/>
      <c r="O674" s="6"/>
      <c r="P674" s="6"/>
      <c r="Q674" s="6"/>
      <c r="R674" s="6"/>
      <c r="S674" s="6"/>
      <c r="T674" s="6"/>
      <c r="U674" s="1"/>
      <c r="V674" s="1"/>
      <c r="W674" s="6"/>
      <c r="X674" s="20"/>
      <c r="Y674" s="1"/>
      <c r="Z674" s="1"/>
    </row>
    <row r="675" spans="4:26" x14ac:dyDescent="0.25">
      <c r="D675" s="1"/>
      <c r="E675" s="1"/>
      <c r="F675" s="1"/>
      <c r="G675" s="6"/>
      <c r="H675" s="6"/>
      <c r="I675" s="6"/>
      <c r="J675" s="15"/>
      <c r="K675" s="6"/>
      <c r="L675" s="5"/>
      <c r="M675" s="6"/>
      <c r="N675" s="6"/>
      <c r="O675" s="6"/>
      <c r="P675" s="6"/>
      <c r="Q675" s="6"/>
      <c r="R675" s="6"/>
      <c r="S675" s="6"/>
      <c r="T675" s="6"/>
      <c r="U675" s="1"/>
      <c r="V675" s="1"/>
      <c r="W675" s="6"/>
      <c r="X675" s="20"/>
      <c r="Y675" s="1"/>
      <c r="Z675" s="1"/>
    </row>
    <row r="676" spans="4:26" x14ac:dyDescent="0.25">
      <c r="D676" s="1"/>
      <c r="E676" s="1"/>
      <c r="F676" s="1"/>
      <c r="G676" s="6"/>
      <c r="H676" s="6"/>
      <c r="I676" s="6"/>
      <c r="J676" s="15"/>
      <c r="K676" s="6"/>
      <c r="L676" s="5"/>
      <c r="M676" s="6"/>
      <c r="N676" s="6"/>
      <c r="O676" s="6"/>
      <c r="P676" s="6"/>
      <c r="Q676" s="6"/>
      <c r="R676" s="6"/>
      <c r="S676" s="6"/>
      <c r="T676" s="6"/>
      <c r="U676" s="1"/>
      <c r="V676" s="1"/>
      <c r="W676" s="6"/>
      <c r="X676" s="20"/>
      <c r="Y676" s="1"/>
      <c r="Z676" s="1"/>
    </row>
    <row r="677" spans="4:26" x14ac:dyDescent="0.25">
      <c r="D677" s="1"/>
      <c r="E677" s="1"/>
      <c r="F677" s="1"/>
      <c r="G677" s="6"/>
      <c r="H677" s="6"/>
      <c r="I677" s="6"/>
      <c r="J677" s="15"/>
      <c r="K677" s="6"/>
      <c r="L677" s="5"/>
      <c r="M677" s="6"/>
      <c r="N677" s="6"/>
      <c r="O677" s="6"/>
      <c r="P677" s="6"/>
      <c r="Q677" s="6"/>
      <c r="R677" s="6"/>
      <c r="S677" s="6"/>
      <c r="T677" s="6"/>
      <c r="U677" s="1"/>
      <c r="V677" s="1"/>
      <c r="W677" s="6"/>
      <c r="X677" s="20"/>
      <c r="Y677" s="1"/>
      <c r="Z677" s="1"/>
    </row>
    <row r="678" spans="4:26" x14ac:dyDescent="0.25">
      <c r="D678" s="1"/>
      <c r="E678" s="1"/>
      <c r="F678" s="1"/>
      <c r="G678" s="6"/>
      <c r="H678" s="6"/>
      <c r="I678" s="6"/>
      <c r="J678" s="15"/>
      <c r="K678" s="6"/>
      <c r="L678" s="5"/>
      <c r="M678" s="6"/>
      <c r="N678" s="6"/>
      <c r="O678" s="6"/>
      <c r="P678" s="6"/>
      <c r="Q678" s="6"/>
      <c r="R678" s="6"/>
      <c r="S678" s="6"/>
      <c r="T678" s="6"/>
      <c r="U678" s="1"/>
      <c r="V678" s="1"/>
      <c r="W678" s="6"/>
      <c r="X678" s="20"/>
      <c r="Y678" s="1"/>
      <c r="Z678" s="1"/>
    </row>
    <row r="679" spans="4:26" x14ac:dyDescent="0.25">
      <c r="D679" s="1"/>
      <c r="E679" s="1"/>
      <c r="F679" s="1"/>
      <c r="G679" s="6"/>
      <c r="H679" s="6"/>
      <c r="I679" s="6"/>
      <c r="J679" s="15"/>
      <c r="K679" s="6"/>
      <c r="L679" s="5"/>
      <c r="M679" s="6"/>
      <c r="N679" s="6"/>
      <c r="O679" s="6"/>
      <c r="P679" s="6"/>
      <c r="Q679" s="6"/>
      <c r="R679" s="6"/>
      <c r="S679" s="6"/>
      <c r="T679" s="6"/>
      <c r="U679" s="1"/>
      <c r="V679" s="1"/>
      <c r="W679" s="6"/>
      <c r="X679" s="20"/>
      <c r="Y679" s="1"/>
      <c r="Z679" s="1"/>
    </row>
    <row r="680" spans="4:26" x14ac:dyDescent="0.25">
      <c r="D680" s="1"/>
      <c r="E680" s="1"/>
      <c r="F680" s="1"/>
      <c r="G680" s="6"/>
      <c r="H680" s="6"/>
      <c r="I680" s="6"/>
      <c r="J680" s="15"/>
      <c r="K680" s="6"/>
      <c r="L680" s="5"/>
      <c r="M680" s="6"/>
      <c r="N680" s="6"/>
      <c r="O680" s="6"/>
      <c r="P680" s="6"/>
      <c r="Q680" s="6"/>
      <c r="R680" s="6"/>
      <c r="S680" s="6"/>
      <c r="T680" s="6"/>
      <c r="U680" s="1"/>
      <c r="V680" s="1"/>
      <c r="W680" s="6"/>
      <c r="X680" s="20"/>
      <c r="Y680" s="1"/>
      <c r="Z680" s="1"/>
    </row>
    <row r="681" spans="4:26" x14ac:dyDescent="0.25">
      <c r="D681" s="1"/>
      <c r="E681" s="1"/>
      <c r="F681" s="1"/>
      <c r="G681" s="6"/>
      <c r="H681" s="6"/>
      <c r="I681" s="6"/>
      <c r="J681" s="15"/>
      <c r="K681" s="6"/>
      <c r="L681" s="5"/>
      <c r="M681" s="6"/>
      <c r="N681" s="6"/>
      <c r="O681" s="6"/>
      <c r="P681" s="6"/>
      <c r="Q681" s="6"/>
      <c r="R681" s="6"/>
      <c r="S681" s="6"/>
      <c r="T681" s="6"/>
      <c r="U681" s="1"/>
      <c r="V681" s="1"/>
      <c r="W681" s="6"/>
      <c r="X681" s="20"/>
      <c r="Y681" s="1"/>
      <c r="Z681" s="1"/>
    </row>
    <row r="682" spans="4:26" x14ac:dyDescent="0.25">
      <c r="D682" s="1"/>
      <c r="E682" s="1"/>
      <c r="F682" s="1"/>
      <c r="G682" s="6"/>
      <c r="H682" s="6"/>
      <c r="I682" s="6"/>
      <c r="J682" s="15"/>
      <c r="K682" s="6"/>
      <c r="L682" s="5"/>
      <c r="M682" s="6"/>
      <c r="N682" s="6"/>
      <c r="O682" s="6"/>
      <c r="P682" s="6"/>
      <c r="Q682" s="6"/>
      <c r="R682" s="6"/>
      <c r="S682" s="6"/>
      <c r="T682" s="6"/>
      <c r="U682" s="1"/>
      <c r="V682" s="1"/>
      <c r="W682" s="6"/>
      <c r="X682" s="20"/>
      <c r="Y682" s="1"/>
      <c r="Z682" s="1"/>
    </row>
    <row r="683" spans="4:26" x14ac:dyDescent="0.25">
      <c r="D683" s="1"/>
      <c r="E683" s="1"/>
      <c r="F683" s="1"/>
      <c r="G683" s="6"/>
      <c r="H683" s="6"/>
      <c r="I683" s="6"/>
      <c r="J683" s="15"/>
      <c r="K683" s="6"/>
      <c r="L683" s="5"/>
      <c r="M683" s="6"/>
      <c r="N683" s="6"/>
      <c r="O683" s="6"/>
      <c r="P683" s="6"/>
      <c r="Q683" s="6"/>
      <c r="R683" s="6"/>
      <c r="S683" s="6"/>
      <c r="T683" s="6"/>
      <c r="U683" s="1"/>
      <c r="V683" s="1"/>
      <c r="W683" s="6"/>
      <c r="X683" s="20"/>
      <c r="Y683" s="1"/>
      <c r="Z683" s="1"/>
    </row>
    <row r="684" spans="4:26" x14ac:dyDescent="0.25">
      <c r="D684" s="1"/>
      <c r="E684" s="1"/>
      <c r="F684" s="1"/>
      <c r="G684" s="6"/>
      <c r="H684" s="6"/>
      <c r="I684" s="6"/>
      <c r="J684" s="15"/>
      <c r="K684" s="6"/>
      <c r="L684" s="5"/>
      <c r="M684" s="6"/>
      <c r="N684" s="6"/>
      <c r="O684" s="6"/>
      <c r="P684" s="6"/>
      <c r="Q684" s="6"/>
      <c r="R684" s="6"/>
      <c r="S684" s="6"/>
      <c r="T684" s="6"/>
      <c r="U684" s="1"/>
      <c r="V684" s="1"/>
      <c r="W684" s="6"/>
      <c r="X684" s="20"/>
      <c r="Y684" s="1"/>
      <c r="Z684" s="1"/>
    </row>
    <row r="685" spans="4:26" x14ac:dyDescent="0.25">
      <c r="D685" s="1"/>
      <c r="E685" s="1"/>
      <c r="F685" s="1"/>
      <c r="G685" s="6"/>
      <c r="H685" s="6"/>
      <c r="I685" s="6"/>
      <c r="J685" s="15"/>
      <c r="K685" s="6"/>
      <c r="L685" s="5"/>
      <c r="M685" s="6"/>
      <c r="N685" s="6"/>
      <c r="O685" s="6"/>
      <c r="P685" s="6"/>
      <c r="Q685" s="6"/>
      <c r="R685" s="6"/>
      <c r="S685" s="6"/>
      <c r="T685" s="6"/>
      <c r="U685" s="1"/>
      <c r="V685" s="1"/>
      <c r="W685" s="6"/>
      <c r="X685" s="20"/>
      <c r="Y685" s="1"/>
      <c r="Z685" s="1"/>
    </row>
    <row r="686" spans="4:26" x14ac:dyDescent="0.25">
      <c r="D686" s="1"/>
      <c r="E686" s="1"/>
      <c r="F686" s="1"/>
      <c r="G686" s="6"/>
      <c r="H686" s="6"/>
      <c r="I686" s="6"/>
      <c r="J686" s="15"/>
      <c r="K686" s="6"/>
      <c r="L686" s="5"/>
      <c r="M686" s="6"/>
      <c r="N686" s="6"/>
      <c r="O686" s="6"/>
      <c r="P686" s="6"/>
      <c r="Q686" s="6"/>
      <c r="R686" s="6"/>
      <c r="S686" s="6"/>
      <c r="T686" s="6"/>
      <c r="U686" s="1"/>
      <c r="V686" s="1"/>
      <c r="W686" s="6"/>
      <c r="X686" s="20"/>
      <c r="Y686" s="1"/>
      <c r="Z686" s="1"/>
    </row>
    <row r="687" spans="4:26" x14ac:dyDescent="0.25">
      <c r="D687" s="1"/>
      <c r="E687" s="1"/>
      <c r="F687" s="1"/>
      <c r="G687" s="6"/>
      <c r="H687" s="6"/>
      <c r="I687" s="6"/>
      <c r="J687" s="15"/>
      <c r="K687" s="6"/>
      <c r="L687" s="5"/>
      <c r="M687" s="6"/>
      <c r="N687" s="6"/>
      <c r="O687" s="6"/>
      <c r="P687" s="6"/>
      <c r="Q687" s="6"/>
      <c r="R687" s="6"/>
      <c r="S687" s="6"/>
      <c r="T687" s="6"/>
      <c r="U687" s="1"/>
      <c r="V687" s="1"/>
      <c r="W687" s="6"/>
      <c r="X687" s="20"/>
      <c r="Y687" s="1"/>
      <c r="Z687" s="1"/>
    </row>
    <row r="688" spans="4:26" x14ac:dyDescent="0.25">
      <c r="D688" s="1"/>
      <c r="E688" s="1"/>
      <c r="F688" s="1"/>
      <c r="G688" s="6"/>
      <c r="H688" s="6"/>
      <c r="I688" s="6"/>
      <c r="J688" s="15"/>
      <c r="K688" s="6"/>
      <c r="L688" s="5"/>
      <c r="M688" s="6"/>
      <c r="N688" s="6"/>
      <c r="O688" s="6"/>
      <c r="P688" s="6"/>
      <c r="Q688" s="6"/>
      <c r="R688" s="6"/>
      <c r="S688" s="6"/>
      <c r="T688" s="6"/>
      <c r="U688" s="1"/>
      <c r="V688" s="1"/>
      <c r="W688" s="6"/>
      <c r="X688" s="20"/>
      <c r="Y688" s="1"/>
      <c r="Z688" s="1"/>
    </row>
    <row r="689" spans="4:26" x14ac:dyDescent="0.25">
      <c r="D689" s="1"/>
      <c r="E689" s="1"/>
      <c r="F689" s="1"/>
      <c r="G689" s="6"/>
      <c r="H689" s="6"/>
      <c r="I689" s="6"/>
      <c r="J689" s="15"/>
      <c r="K689" s="6"/>
      <c r="L689" s="5"/>
      <c r="M689" s="6"/>
      <c r="N689" s="6"/>
      <c r="O689" s="6"/>
      <c r="P689" s="6"/>
      <c r="Q689" s="6"/>
      <c r="R689" s="6"/>
      <c r="S689" s="6"/>
      <c r="T689" s="6"/>
      <c r="U689" s="1"/>
      <c r="V689" s="1"/>
      <c r="W689" s="6"/>
      <c r="X689" s="20"/>
      <c r="Y689" s="1"/>
      <c r="Z689" s="1"/>
    </row>
    <row r="690" spans="4:26" x14ac:dyDescent="0.25">
      <c r="D690" s="1"/>
      <c r="E690" s="1"/>
      <c r="F690" s="1"/>
      <c r="G690" s="6"/>
      <c r="H690" s="6"/>
      <c r="I690" s="6"/>
      <c r="J690" s="15"/>
      <c r="K690" s="6"/>
      <c r="L690" s="5"/>
      <c r="M690" s="6"/>
      <c r="N690" s="6"/>
      <c r="O690" s="6"/>
      <c r="P690" s="6"/>
      <c r="Q690" s="6"/>
      <c r="R690" s="6"/>
      <c r="S690" s="6"/>
      <c r="T690" s="6"/>
      <c r="U690" s="1"/>
      <c r="V690" s="1"/>
      <c r="W690" s="6"/>
      <c r="X690" s="20"/>
      <c r="Y690" s="1"/>
      <c r="Z690" s="1"/>
    </row>
    <row r="691" spans="4:26" x14ac:dyDescent="0.25">
      <c r="D691" s="1"/>
      <c r="E691" s="1"/>
      <c r="F691" s="1"/>
      <c r="G691" s="6"/>
      <c r="H691" s="6"/>
      <c r="I691" s="6"/>
      <c r="J691" s="15"/>
      <c r="K691" s="6"/>
      <c r="L691" s="5"/>
      <c r="M691" s="6"/>
      <c r="N691" s="6"/>
      <c r="O691" s="6"/>
      <c r="P691" s="6"/>
      <c r="Q691" s="6"/>
      <c r="R691" s="6"/>
      <c r="S691" s="6"/>
      <c r="T691" s="6"/>
      <c r="U691" s="1"/>
      <c r="V691" s="1"/>
      <c r="W691" s="6"/>
      <c r="X691" s="20"/>
      <c r="Y691" s="1"/>
      <c r="Z691" s="1"/>
    </row>
    <row r="692" spans="4:26" x14ac:dyDescent="0.25">
      <c r="D692" s="1"/>
      <c r="E692" s="1"/>
      <c r="F692" s="1"/>
      <c r="G692" s="6"/>
      <c r="H692" s="6"/>
      <c r="I692" s="6"/>
      <c r="J692" s="15"/>
      <c r="K692" s="6"/>
      <c r="L692" s="5"/>
      <c r="M692" s="6"/>
      <c r="N692" s="6"/>
      <c r="O692" s="6"/>
      <c r="P692" s="6"/>
      <c r="Q692" s="6"/>
      <c r="R692" s="6"/>
      <c r="S692" s="6"/>
      <c r="T692" s="6"/>
      <c r="U692" s="1"/>
      <c r="V692" s="1"/>
      <c r="W692" s="6"/>
      <c r="X692" s="20"/>
      <c r="Y692" s="1"/>
      <c r="Z692" s="1"/>
    </row>
    <row r="693" spans="4:26" x14ac:dyDescent="0.25">
      <c r="D693" s="1"/>
      <c r="E693" s="1"/>
      <c r="F693" s="1"/>
      <c r="G693" s="6"/>
      <c r="H693" s="6"/>
      <c r="I693" s="6"/>
      <c r="J693" s="15"/>
      <c r="K693" s="6"/>
      <c r="L693" s="5"/>
      <c r="M693" s="6"/>
      <c r="N693" s="6"/>
      <c r="O693" s="6"/>
      <c r="P693" s="6"/>
      <c r="Q693" s="6"/>
      <c r="R693" s="6"/>
      <c r="S693" s="6"/>
      <c r="T693" s="6"/>
      <c r="U693" s="1"/>
      <c r="V693" s="1"/>
      <c r="W693" s="6"/>
      <c r="X693" s="20"/>
      <c r="Y693" s="1"/>
      <c r="Z693" s="1"/>
    </row>
    <row r="694" spans="4:26" x14ac:dyDescent="0.25">
      <c r="D694" s="1"/>
      <c r="E694" s="1"/>
      <c r="F694" s="1"/>
      <c r="G694" s="6"/>
      <c r="H694" s="6"/>
      <c r="I694" s="6"/>
      <c r="J694" s="15"/>
      <c r="K694" s="6"/>
      <c r="L694" s="5"/>
      <c r="M694" s="6"/>
      <c r="N694" s="6"/>
      <c r="O694" s="6"/>
      <c r="P694" s="6"/>
      <c r="Q694" s="6"/>
      <c r="R694" s="6"/>
      <c r="S694" s="6"/>
      <c r="T694" s="6"/>
      <c r="U694" s="1"/>
      <c r="V694" s="1"/>
      <c r="W694" s="6"/>
      <c r="X694" s="20"/>
      <c r="Y694" s="1"/>
      <c r="Z694" s="1"/>
    </row>
    <row r="695" spans="4:26" x14ac:dyDescent="0.25">
      <c r="D695" s="1"/>
      <c r="E695" s="1"/>
      <c r="F695" s="1"/>
      <c r="G695" s="6"/>
      <c r="H695" s="6"/>
      <c r="I695" s="6"/>
      <c r="J695" s="15"/>
      <c r="K695" s="6"/>
      <c r="L695" s="5"/>
      <c r="M695" s="6"/>
      <c r="N695" s="6"/>
      <c r="O695" s="6"/>
      <c r="P695" s="6"/>
      <c r="Q695" s="6"/>
      <c r="R695" s="6"/>
      <c r="S695" s="6"/>
      <c r="T695" s="6"/>
      <c r="U695" s="1"/>
      <c r="V695" s="1"/>
      <c r="W695" s="6"/>
      <c r="X695" s="20"/>
      <c r="Y695" s="1"/>
      <c r="Z695" s="1"/>
    </row>
    <row r="696" spans="4:26" x14ac:dyDescent="0.25">
      <c r="D696" s="1"/>
      <c r="E696" s="1"/>
      <c r="F696" s="1"/>
      <c r="G696" s="6"/>
      <c r="H696" s="6"/>
      <c r="I696" s="6"/>
      <c r="J696" s="15"/>
      <c r="K696" s="6"/>
      <c r="L696" s="5"/>
      <c r="M696" s="6"/>
      <c r="N696" s="6"/>
      <c r="O696" s="6"/>
      <c r="P696" s="6"/>
      <c r="Q696" s="6"/>
      <c r="R696" s="6"/>
      <c r="S696" s="6"/>
      <c r="T696" s="6"/>
      <c r="U696" s="1"/>
      <c r="V696" s="1"/>
      <c r="W696" s="6"/>
      <c r="X696" s="20"/>
      <c r="Y696" s="1"/>
      <c r="Z696" s="1"/>
    </row>
    <row r="697" spans="4:26" x14ac:dyDescent="0.25">
      <c r="D697" s="1"/>
      <c r="E697" s="1"/>
      <c r="F697" s="1"/>
      <c r="G697" s="6"/>
      <c r="H697" s="6"/>
      <c r="I697" s="6"/>
      <c r="J697" s="15"/>
      <c r="K697" s="6"/>
      <c r="L697" s="5"/>
      <c r="M697" s="6"/>
      <c r="N697" s="6"/>
      <c r="O697" s="6"/>
      <c r="P697" s="6"/>
      <c r="Q697" s="6"/>
      <c r="R697" s="6"/>
      <c r="S697" s="6"/>
      <c r="T697" s="6"/>
      <c r="U697" s="1"/>
      <c r="V697" s="1"/>
      <c r="W697" s="6"/>
      <c r="X697" s="20"/>
      <c r="Y697" s="1"/>
      <c r="Z697" s="1"/>
    </row>
    <row r="698" spans="4:26" x14ac:dyDescent="0.25">
      <c r="D698" s="1"/>
      <c r="E698" s="1"/>
      <c r="F698" s="1"/>
      <c r="G698" s="6"/>
      <c r="H698" s="6"/>
      <c r="I698" s="6"/>
      <c r="J698" s="15"/>
      <c r="K698" s="6"/>
      <c r="L698" s="5"/>
      <c r="M698" s="6"/>
      <c r="N698" s="6"/>
      <c r="O698" s="6"/>
      <c r="P698" s="6"/>
      <c r="Q698" s="6"/>
      <c r="R698" s="6"/>
      <c r="S698" s="6"/>
      <c r="T698" s="6"/>
      <c r="U698" s="1"/>
      <c r="V698" s="1"/>
      <c r="W698" s="6"/>
      <c r="X698" s="20"/>
      <c r="Y698" s="1"/>
      <c r="Z698" s="1"/>
    </row>
    <row r="699" spans="4:26" x14ac:dyDescent="0.25">
      <c r="D699" s="1"/>
      <c r="E699" s="1"/>
      <c r="F699" s="1"/>
      <c r="G699" s="6"/>
      <c r="H699" s="6"/>
      <c r="I699" s="6"/>
      <c r="J699" s="15"/>
      <c r="K699" s="6"/>
      <c r="L699" s="5"/>
      <c r="M699" s="6"/>
      <c r="N699" s="6"/>
      <c r="O699" s="6"/>
      <c r="P699" s="6"/>
      <c r="Q699" s="6"/>
      <c r="R699" s="6"/>
      <c r="S699" s="6"/>
      <c r="T699" s="6"/>
      <c r="U699" s="1"/>
      <c r="V699" s="1"/>
      <c r="W699" s="6"/>
      <c r="X699" s="20"/>
      <c r="Y699" s="1"/>
      <c r="Z699" s="1"/>
    </row>
    <row r="700" spans="4:26" x14ac:dyDescent="0.25">
      <c r="D700" s="1"/>
      <c r="E700" s="1"/>
      <c r="F700" s="1"/>
      <c r="G700" s="6"/>
      <c r="H700" s="6"/>
      <c r="I700" s="6"/>
      <c r="J700" s="15"/>
      <c r="K700" s="6"/>
      <c r="L700" s="5"/>
      <c r="M700" s="6"/>
      <c r="N700" s="6"/>
      <c r="O700" s="6"/>
      <c r="P700" s="6"/>
      <c r="Q700" s="6"/>
      <c r="R700" s="6"/>
      <c r="S700" s="6"/>
      <c r="T700" s="6"/>
      <c r="U700" s="1"/>
      <c r="V700" s="1"/>
      <c r="W700" s="6"/>
      <c r="X700" s="20"/>
      <c r="Y700" s="1"/>
      <c r="Z700" s="1"/>
    </row>
    <row r="701" spans="4:26" x14ac:dyDescent="0.25">
      <c r="D701" s="1"/>
      <c r="E701" s="1"/>
      <c r="F701" s="1"/>
      <c r="G701" s="6"/>
      <c r="H701" s="6"/>
      <c r="I701" s="6"/>
      <c r="J701" s="15"/>
      <c r="K701" s="6"/>
      <c r="L701" s="5"/>
      <c r="M701" s="6"/>
      <c r="N701" s="6"/>
      <c r="O701" s="6"/>
      <c r="P701" s="6"/>
      <c r="Q701" s="6"/>
      <c r="R701" s="6"/>
      <c r="S701" s="6"/>
      <c r="T701" s="6"/>
      <c r="U701" s="1"/>
      <c r="V701" s="1"/>
      <c r="W701" s="6"/>
      <c r="X701" s="20"/>
      <c r="Y701" s="1"/>
      <c r="Z701" s="1"/>
    </row>
    <row r="702" spans="4:26" x14ac:dyDescent="0.25">
      <c r="D702" s="1"/>
      <c r="E702" s="1"/>
      <c r="F702" s="1"/>
      <c r="G702" s="6"/>
      <c r="H702" s="6"/>
      <c r="I702" s="6"/>
      <c r="J702" s="15"/>
      <c r="K702" s="6"/>
      <c r="L702" s="5"/>
      <c r="M702" s="6"/>
      <c r="N702" s="6"/>
      <c r="O702" s="6"/>
      <c r="P702" s="6"/>
      <c r="Q702" s="6"/>
      <c r="R702" s="6"/>
      <c r="S702" s="6"/>
      <c r="T702" s="6"/>
      <c r="U702" s="1"/>
      <c r="V702" s="1"/>
      <c r="W702" s="6"/>
      <c r="X702" s="20"/>
      <c r="Y702" s="1"/>
      <c r="Z702" s="1"/>
    </row>
    <row r="703" spans="4:26" x14ac:dyDescent="0.25">
      <c r="D703" s="1"/>
      <c r="E703" s="1"/>
      <c r="F703" s="1"/>
      <c r="G703" s="6"/>
      <c r="H703" s="6"/>
      <c r="I703" s="6"/>
      <c r="J703" s="15"/>
      <c r="K703" s="6"/>
      <c r="L703" s="5"/>
      <c r="M703" s="6"/>
      <c r="N703" s="6"/>
      <c r="O703" s="6"/>
      <c r="P703" s="6"/>
      <c r="Q703" s="6"/>
      <c r="R703" s="6"/>
      <c r="S703" s="6"/>
      <c r="T703" s="6"/>
      <c r="U703" s="1"/>
      <c r="V703" s="1"/>
      <c r="W703" s="6"/>
      <c r="X703" s="20"/>
      <c r="Y703" s="1"/>
      <c r="Z703" s="1"/>
    </row>
    <row r="704" spans="4:26" x14ac:dyDescent="0.25">
      <c r="D704" s="1"/>
      <c r="E704" s="1"/>
      <c r="F704" s="1"/>
      <c r="G704" s="6"/>
      <c r="H704" s="6"/>
      <c r="I704" s="6"/>
      <c r="J704" s="15"/>
      <c r="K704" s="6"/>
      <c r="L704" s="5"/>
      <c r="M704" s="6"/>
      <c r="N704" s="6"/>
      <c r="O704" s="6"/>
      <c r="P704" s="6"/>
      <c r="Q704" s="6"/>
      <c r="R704" s="6"/>
      <c r="S704" s="6"/>
      <c r="T704" s="6"/>
      <c r="U704" s="1"/>
      <c r="V704" s="1"/>
      <c r="W704" s="6"/>
      <c r="X704" s="20"/>
      <c r="Y704" s="1"/>
      <c r="Z704" s="1"/>
    </row>
    <row r="705" spans="4:26" x14ac:dyDescent="0.25">
      <c r="D705" s="1"/>
      <c r="E705" s="1"/>
      <c r="F705" s="1"/>
      <c r="G705" s="6"/>
      <c r="H705" s="6"/>
      <c r="I705" s="6"/>
      <c r="J705" s="15"/>
      <c r="K705" s="6"/>
      <c r="L705" s="5"/>
      <c r="M705" s="6"/>
      <c r="N705" s="6"/>
      <c r="O705" s="6"/>
      <c r="P705" s="6"/>
      <c r="Q705" s="6"/>
      <c r="R705" s="6"/>
      <c r="S705" s="6"/>
      <c r="T705" s="6"/>
      <c r="U705" s="1"/>
      <c r="V705" s="1"/>
      <c r="W705" s="6"/>
      <c r="X705" s="20"/>
      <c r="Y705" s="1"/>
      <c r="Z705" s="1"/>
    </row>
    <row r="706" spans="4:26" x14ac:dyDescent="0.25">
      <c r="D706" s="1"/>
      <c r="E706" s="1"/>
      <c r="F706" s="1"/>
      <c r="G706" s="6"/>
      <c r="H706" s="6"/>
      <c r="I706" s="6"/>
      <c r="J706" s="15"/>
      <c r="K706" s="6"/>
      <c r="L706" s="5"/>
      <c r="M706" s="6"/>
      <c r="N706" s="6"/>
      <c r="O706" s="6"/>
      <c r="P706" s="6"/>
      <c r="Q706" s="6"/>
      <c r="R706" s="6"/>
      <c r="S706" s="6"/>
      <c r="T706" s="6"/>
      <c r="U706" s="1"/>
      <c r="V706" s="1"/>
      <c r="W706" s="6"/>
      <c r="X706" s="20"/>
      <c r="Y706" s="1"/>
      <c r="Z706" s="1"/>
    </row>
    <row r="707" spans="4:26" x14ac:dyDescent="0.25">
      <c r="D707" s="1"/>
      <c r="E707" s="1"/>
      <c r="F707" s="1"/>
      <c r="G707" s="6"/>
      <c r="H707" s="6"/>
      <c r="I707" s="6"/>
      <c r="J707" s="15"/>
      <c r="K707" s="6"/>
      <c r="L707" s="5"/>
      <c r="M707" s="6"/>
      <c r="N707" s="6"/>
      <c r="O707" s="6"/>
      <c r="P707" s="6"/>
      <c r="Q707" s="6"/>
      <c r="R707" s="6"/>
      <c r="S707" s="6"/>
      <c r="T707" s="6"/>
      <c r="U707" s="1"/>
      <c r="V707" s="1"/>
      <c r="W707" s="6"/>
      <c r="X707" s="20"/>
      <c r="Y707" s="1"/>
      <c r="Z707" s="1"/>
    </row>
    <row r="708" spans="4:26" x14ac:dyDescent="0.25">
      <c r="D708" s="1"/>
      <c r="E708" s="1"/>
      <c r="F708" s="1"/>
      <c r="G708" s="6"/>
      <c r="H708" s="6"/>
      <c r="I708" s="6"/>
      <c r="J708" s="15"/>
      <c r="K708" s="6"/>
      <c r="L708" s="5"/>
      <c r="M708" s="6"/>
      <c r="N708" s="6"/>
      <c r="O708" s="6"/>
      <c r="P708" s="6"/>
      <c r="Q708" s="6"/>
      <c r="R708" s="6"/>
      <c r="S708" s="6"/>
      <c r="T708" s="6"/>
      <c r="U708" s="1"/>
      <c r="V708" s="1"/>
      <c r="W708" s="6"/>
      <c r="X708" s="20"/>
      <c r="Y708" s="1"/>
      <c r="Z708" s="1"/>
    </row>
    <row r="709" spans="4:26" x14ac:dyDescent="0.25">
      <c r="D709" s="1"/>
      <c r="E709" s="1"/>
      <c r="F709" s="1"/>
      <c r="G709" s="6"/>
      <c r="H709" s="6"/>
      <c r="I709" s="6"/>
      <c r="J709" s="15"/>
      <c r="K709" s="6"/>
      <c r="L709" s="5"/>
      <c r="M709" s="6"/>
      <c r="N709" s="6"/>
      <c r="O709" s="6"/>
      <c r="P709" s="6"/>
      <c r="Q709" s="6"/>
      <c r="R709" s="6"/>
      <c r="S709" s="6"/>
      <c r="T709" s="6"/>
      <c r="U709" s="1"/>
      <c r="V709" s="1"/>
      <c r="W709" s="6"/>
      <c r="X709" s="20"/>
      <c r="Y709" s="1"/>
      <c r="Z709" s="1"/>
    </row>
    <row r="710" spans="4:26" x14ac:dyDescent="0.25">
      <c r="D710" s="1"/>
      <c r="E710" s="1"/>
      <c r="F710" s="1"/>
      <c r="G710" s="6"/>
      <c r="H710" s="6"/>
      <c r="I710" s="6"/>
      <c r="J710" s="15"/>
      <c r="K710" s="6"/>
      <c r="L710" s="5"/>
      <c r="M710" s="6"/>
      <c r="N710" s="6"/>
      <c r="O710" s="6"/>
      <c r="P710" s="6"/>
      <c r="Q710" s="6"/>
      <c r="R710" s="6"/>
      <c r="S710" s="6"/>
      <c r="T710" s="6"/>
      <c r="U710" s="1"/>
      <c r="V710" s="1"/>
      <c r="W710" s="6"/>
      <c r="X710" s="20"/>
      <c r="Y710" s="1"/>
      <c r="Z710" s="1"/>
    </row>
    <row r="711" spans="4:26" x14ac:dyDescent="0.25">
      <c r="D711" s="1"/>
      <c r="E711" s="1"/>
      <c r="F711" s="1"/>
      <c r="G711" s="6"/>
      <c r="H711" s="6"/>
      <c r="I711" s="6"/>
      <c r="J711" s="15"/>
      <c r="K711" s="6"/>
      <c r="L711" s="5"/>
      <c r="M711" s="6"/>
      <c r="N711" s="6"/>
      <c r="O711" s="6"/>
      <c r="P711" s="6"/>
      <c r="Q711" s="6"/>
      <c r="R711" s="6"/>
      <c r="S711" s="6"/>
      <c r="T711" s="6"/>
      <c r="U711" s="1"/>
      <c r="V711" s="1"/>
      <c r="W711" s="6"/>
      <c r="X711" s="20"/>
      <c r="Y711" s="1"/>
      <c r="Z711" s="1"/>
    </row>
    <row r="712" spans="4:26" x14ac:dyDescent="0.25">
      <c r="D712" s="1"/>
      <c r="E712" s="1"/>
      <c r="F712" s="1"/>
      <c r="G712" s="6"/>
      <c r="H712" s="6"/>
      <c r="I712" s="6"/>
      <c r="J712" s="15"/>
      <c r="K712" s="6"/>
      <c r="L712" s="5"/>
      <c r="M712" s="6"/>
      <c r="N712" s="6"/>
      <c r="O712" s="6"/>
      <c r="P712" s="6"/>
      <c r="Q712" s="6"/>
      <c r="R712" s="6"/>
      <c r="S712" s="6"/>
      <c r="T712" s="6"/>
      <c r="U712" s="1"/>
      <c r="V712" s="1"/>
      <c r="W712" s="6"/>
      <c r="X712" s="20"/>
      <c r="Y712" s="1"/>
      <c r="Z712" s="1"/>
    </row>
    <row r="713" spans="4:26" x14ac:dyDescent="0.25">
      <c r="D713" s="1"/>
      <c r="E713" s="1"/>
      <c r="F713" s="1"/>
      <c r="G713" s="6"/>
      <c r="H713" s="6"/>
      <c r="I713" s="6"/>
      <c r="J713" s="15"/>
      <c r="K713" s="6"/>
      <c r="L713" s="5"/>
      <c r="M713" s="6"/>
      <c r="N713" s="6"/>
      <c r="O713" s="6"/>
      <c r="P713" s="6"/>
      <c r="Q713" s="6"/>
      <c r="R713" s="6"/>
      <c r="S713" s="6"/>
      <c r="T713" s="6"/>
      <c r="U713" s="1"/>
      <c r="V713" s="1"/>
      <c r="W713" s="6"/>
      <c r="X713" s="20"/>
      <c r="Y713" s="1"/>
      <c r="Z713" s="1"/>
    </row>
    <row r="714" spans="4:26" x14ac:dyDescent="0.25">
      <c r="D714" s="1"/>
      <c r="E714" s="1"/>
      <c r="F714" s="1"/>
      <c r="G714" s="6"/>
      <c r="H714" s="6"/>
      <c r="I714" s="6"/>
      <c r="J714" s="15"/>
      <c r="K714" s="6"/>
      <c r="L714" s="5"/>
      <c r="M714" s="6"/>
      <c r="N714" s="6"/>
      <c r="O714" s="6"/>
      <c r="P714" s="6"/>
      <c r="Q714" s="6"/>
      <c r="R714" s="6"/>
      <c r="S714" s="6"/>
      <c r="T714" s="6"/>
      <c r="U714" s="1"/>
      <c r="V714" s="1"/>
      <c r="W714" s="6"/>
      <c r="X714" s="20"/>
      <c r="Y714" s="1"/>
      <c r="Z714" s="1"/>
    </row>
    <row r="715" spans="4:26" x14ac:dyDescent="0.25">
      <c r="D715" s="1"/>
      <c r="E715" s="1"/>
      <c r="F715" s="1"/>
      <c r="G715" s="6"/>
      <c r="H715" s="6"/>
      <c r="I715" s="6"/>
      <c r="J715" s="15"/>
      <c r="K715" s="6"/>
      <c r="L715" s="5"/>
      <c r="M715" s="6"/>
      <c r="N715" s="6"/>
      <c r="O715" s="6"/>
      <c r="P715" s="6"/>
      <c r="Q715" s="6"/>
      <c r="R715" s="6"/>
      <c r="S715" s="6"/>
      <c r="T715" s="6"/>
      <c r="U715" s="1"/>
      <c r="V715" s="1"/>
      <c r="W715" s="6"/>
      <c r="X715" s="20"/>
      <c r="Y715" s="1"/>
      <c r="Z715" s="1"/>
    </row>
    <row r="716" spans="4:26" x14ac:dyDescent="0.25">
      <c r="D716" s="1"/>
      <c r="E716" s="1"/>
      <c r="F716" s="1"/>
      <c r="G716" s="6"/>
      <c r="H716" s="6"/>
      <c r="I716" s="6"/>
      <c r="J716" s="15"/>
      <c r="K716" s="6"/>
      <c r="L716" s="5"/>
      <c r="M716" s="6"/>
      <c r="N716" s="6"/>
      <c r="O716" s="6"/>
      <c r="P716" s="6"/>
      <c r="Q716" s="6"/>
      <c r="R716" s="6"/>
      <c r="S716" s="6"/>
      <c r="T716" s="6"/>
      <c r="U716" s="1"/>
      <c r="V716" s="1"/>
      <c r="W716" s="6"/>
      <c r="X716" s="20"/>
      <c r="Y716" s="1"/>
      <c r="Z716" s="1"/>
    </row>
    <row r="717" spans="4:26" x14ac:dyDescent="0.25">
      <c r="D717" s="1"/>
      <c r="E717" s="1"/>
      <c r="F717" s="1"/>
      <c r="G717" s="6"/>
      <c r="H717" s="6"/>
      <c r="I717" s="6"/>
      <c r="J717" s="15"/>
      <c r="K717" s="6"/>
      <c r="L717" s="5"/>
      <c r="M717" s="6"/>
      <c r="N717" s="6"/>
      <c r="O717" s="6"/>
      <c r="P717" s="6"/>
      <c r="Q717" s="6"/>
      <c r="R717" s="6"/>
      <c r="S717" s="6"/>
      <c r="T717" s="6"/>
      <c r="U717" s="1"/>
      <c r="V717" s="1"/>
      <c r="W717" s="6"/>
      <c r="X717" s="20"/>
      <c r="Y717" s="1"/>
      <c r="Z717" s="1"/>
    </row>
    <row r="718" spans="4:26" x14ac:dyDescent="0.25">
      <c r="D718" s="1"/>
      <c r="E718" s="1"/>
      <c r="F718" s="1"/>
      <c r="G718" s="6"/>
      <c r="H718" s="6"/>
      <c r="I718" s="6"/>
      <c r="J718" s="15"/>
      <c r="K718" s="6"/>
      <c r="L718" s="5"/>
      <c r="M718" s="6"/>
      <c r="N718" s="6"/>
      <c r="O718" s="6"/>
      <c r="P718" s="6"/>
      <c r="Q718" s="6"/>
      <c r="R718" s="6"/>
      <c r="S718" s="6"/>
      <c r="T718" s="6"/>
      <c r="U718" s="1"/>
      <c r="V718" s="1"/>
      <c r="W718" s="6"/>
      <c r="X718" s="20"/>
      <c r="Y718" s="1"/>
      <c r="Z718" s="1"/>
    </row>
    <row r="719" spans="4:26" x14ac:dyDescent="0.25">
      <c r="D719" s="1"/>
      <c r="E719" s="1"/>
      <c r="F719" s="1"/>
      <c r="G719" s="6"/>
      <c r="H719" s="6"/>
      <c r="I719" s="6"/>
      <c r="J719" s="15"/>
      <c r="K719" s="6"/>
      <c r="L719" s="5"/>
      <c r="M719" s="6"/>
      <c r="N719" s="6"/>
      <c r="O719" s="6"/>
      <c r="P719" s="6"/>
      <c r="Q719" s="6"/>
      <c r="R719" s="6"/>
      <c r="S719" s="6"/>
      <c r="T719" s="6"/>
      <c r="U719" s="1"/>
      <c r="V719" s="1"/>
      <c r="W719" s="6"/>
      <c r="X719" s="20"/>
      <c r="Y719" s="1"/>
      <c r="Z719" s="1"/>
    </row>
    <row r="720" spans="4:26" x14ac:dyDescent="0.25">
      <c r="D720" s="1"/>
      <c r="E720" s="1"/>
      <c r="F720" s="1"/>
      <c r="G720" s="6"/>
      <c r="H720" s="6"/>
      <c r="I720" s="6"/>
      <c r="J720" s="15"/>
      <c r="K720" s="6"/>
      <c r="L720" s="5"/>
      <c r="M720" s="6"/>
      <c r="N720" s="6"/>
      <c r="O720" s="6"/>
      <c r="P720" s="6"/>
      <c r="Q720" s="6"/>
      <c r="R720" s="6"/>
      <c r="S720" s="6"/>
      <c r="T720" s="6"/>
      <c r="U720" s="1"/>
      <c r="V720" s="1"/>
      <c r="W720" s="6"/>
      <c r="X720" s="20"/>
      <c r="Y720" s="1"/>
      <c r="Z720" s="1"/>
    </row>
    <row r="721" spans="4:26" x14ac:dyDescent="0.25">
      <c r="D721" s="1"/>
      <c r="E721" s="1"/>
      <c r="F721" s="1"/>
      <c r="G721" s="6"/>
      <c r="H721" s="6"/>
      <c r="I721" s="6"/>
      <c r="J721" s="15"/>
      <c r="K721" s="6"/>
      <c r="L721" s="5"/>
      <c r="M721" s="6"/>
      <c r="N721" s="6"/>
      <c r="O721" s="6"/>
      <c r="P721" s="6"/>
      <c r="Q721" s="6"/>
      <c r="R721" s="6"/>
      <c r="S721" s="6"/>
      <c r="T721" s="6"/>
      <c r="U721" s="1"/>
      <c r="V721" s="1"/>
      <c r="W721" s="6"/>
      <c r="X721" s="20"/>
      <c r="Y721" s="1"/>
      <c r="Z721" s="1"/>
    </row>
    <row r="722" spans="4:26" x14ac:dyDescent="0.25">
      <c r="D722" s="1"/>
      <c r="E722" s="1"/>
      <c r="F722" s="1"/>
      <c r="G722" s="6"/>
      <c r="H722" s="6"/>
      <c r="I722" s="6"/>
      <c r="J722" s="15"/>
      <c r="K722" s="6"/>
      <c r="L722" s="5"/>
      <c r="M722" s="6"/>
      <c r="N722" s="6"/>
      <c r="O722" s="6"/>
      <c r="P722" s="6"/>
      <c r="Q722" s="6"/>
      <c r="R722" s="6"/>
      <c r="S722" s="6"/>
      <c r="T722" s="6"/>
      <c r="U722" s="1"/>
      <c r="V722" s="1"/>
      <c r="W722" s="6"/>
      <c r="X722" s="20"/>
      <c r="Y722" s="1"/>
      <c r="Z722" s="1"/>
    </row>
    <row r="723" spans="4:26" x14ac:dyDescent="0.25">
      <c r="D723" s="1"/>
      <c r="E723" s="1"/>
      <c r="F723" s="1"/>
      <c r="G723" s="6"/>
      <c r="H723" s="6"/>
      <c r="I723" s="6"/>
      <c r="J723" s="15"/>
      <c r="K723" s="6"/>
      <c r="L723" s="5"/>
      <c r="M723" s="6"/>
      <c r="N723" s="6"/>
      <c r="O723" s="6"/>
      <c r="P723" s="6"/>
      <c r="Q723" s="6"/>
      <c r="R723" s="6"/>
      <c r="S723" s="6"/>
      <c r="T723" s="6"/>
      <c r="U723" s="1"/>
      <c r="V723" s="1"/>
      <c r="W723" s="6"/>
      <c r="X723" s="20"/>
      <c r="Y723" s="1"/>
      <c r="Z723" s="1"/>
    </row>
    <row r="724" spans="4:26" x14ac:dyDescent="0.25">
      <c r="D724" s="1"/>
      <c r="E724" s="1"/>
      <c r="F724" s="1"/>
      <c r="G724" s="6"/>
      <c r="H724" s="6"/>
      <c r="I724" s="6"/>
      <c r="J724" s="15"/>
      <c r="K724" s="6"/>
      <c r="L724" s="5"/>
      <c r="M724" s="6"/>
      <c r="N724" s="6"/>
      <c r="O724" s="6"/>
      <c r="P724" s="6"/>
      <c r="Q724" s="6"/>
      <c r="R724" s="6"/>
      <c r="S724" s="6"/>
      <c r="T724" s="6"/>
      <c r="U724" s="1"/>
      <c r="V724" s="1"/>
      <c r="W724" s="6"/>
      <c r="X724" s="20"/>
      <c r="Y724" s="1"/>
      <c r="Z724" s="1"/>
    </row>
    <row r="725" spans="4:26" x14ac:dyDescent="0.25">
      <c r="D725" s="1"/>
      <c r="E725" s="1"/>
      <c r="F725" s="1"/>
      <c r="G725" s="6"/>
      <c r="H725" s="6"/>
      <c r="I725" s="6"/>
      <c r="J725" s="15"/>
      <c r="K725" s="6"/>
      <c r="L725" s="5"/>
      <c r="M725" s="6"/>
      <c r="N725" s="6"/>
      <c r="O725" s="6"/>
      <c r="P725" s="6"/>
      <c r="Q725" s="6"/>
      <c r="R725" s="6"/>
      <c r="S725" s="6"/>
      <c r="T725" s="6"/>
      <c r="U725" s="1"/>
      <c r="V725" s="1"/>
      <c r="W725" s="6"/>
      <c r="X725" s="20"/>
      <c r="Y725" s="1"/>
      <c r="Z725" s="1"/>
    </row>
    <row r="726" spans="4:26" x14ac:dyDescent="0.25">
      <c r="D726" s="1"/>
      <c r="E726" s="1"/>
      <c r="F726" s="1"/>
      <c r="G726" s="6"/>
      <c r="H726" s="6"/>
      <c r="I726" s="6"/>
      <c r="J726" s="15"/>
      <c r="K726" s="6"/>
      <c r="L726" s="5"/>
      <c r="M726" s="6"/>
      <c r="N726" s="6"/>
      <c r="O726" s="6"/>
      <c r="P726" s="6"/>
      <c r="Q726" s="6"/>
      <c r="R726" s="6"/>
      <c r="S726" s="6"/>
      <c r="T726" s="6"/>
      <c r="U726" s="1"/>
      <c r="V726" s="1"/>
      <c r="W726" s="6"/>
      <c r="X726" s="20"/>
      <c r="Y726" s="1"/>
      <c r="Z726" s="1"/>
    </row>
    <row r="727" spans="4:26" x14ac:dyDescent="0.25">
      <c r="D727" s="1"/>
      <c r="E727" s="1"/>
      <c r="F727" s="1"/>
      <c r="G727" s="6"/>
      <c r="H727" s="6"/>
      <c r="I727" s="6"/>
      <c r="J727" s="15"/>
      <c r="K727" s="6"/>
      <c r="L727" s="5"/>
      <c r="M727" s="6"/>
      <c r="N727" s="6"/>
      <c r="O727" s="6"/>
      <c r="P727" s="6"/>
      <c r="Q727" s="6"/>
      <c r="R727" s="6"/>
      <c r="S727" s="6"/>
      <c r="T727" s="6"/>
      <c r="U727" s="1"/>
      <c r="V727" s="1"/>
      <c r="W727" s="6"/>
      <c r="X727" s="20"/>
      <c r="Y727" s="1"/>
      <c r="Z727" s="1"/>
    </row>
    <row r="728" spans="4:26" x14ac:dyDescent="0.25">
      <c r="D728" s="1"/>
      <c r="E728" s="1"/>
      <c r="F728" s="1"/>
      <c r="G728" s="6"/>
      <c r="H728" s="6"/>
      <c r="I728" s="6"/>
      <c r="J728" s="15"/>
      <c r="K728" s="6"/>
      <c r="L728" s="5"/>
      <c r="M728" s="6"/>
      <c r="N728" s="6"/>
      <c r="O728" s="6"/>
      <c r="P728" s="6"/>
      <c r="Q728" s="6"/>
      <c r="R728" s="6"/>
      <c r="S728" s="6"/>
      <c r="T728" s="6"/>
      <c r="U728" s="1"/>
      <c r="V728" s="1"/>
      <c r="W728" s="6"/>
      <c r="X728" s="20"/>
      <c r="Y728" s="1"/>
      <c r="Z728" s="1"/>
    </row>
    <row r="729" spans="4:26" x14ac:dyDescent="0.25">
      <c r="D729" s="1"/>
      <c r="E729" s="1"/>
      <c r="F729" s="1"/>
      <c r="G729" s="6"/>
      <c r="H729" s="6"/>
      <c r="I729" s="6"/>
      <c r="J729" s="15"/>
      <c r="K729" s="6"/>
      <c r="L729" s="5"/>
      <c r="M729" s="6"/>
      <c r="N729" s="6"/>
      <c r="O729" s="6"/>
      <c r="P729" s="6"/>
      <c r="Q729" s="6"/>
      <c r="R729" s="6"/>
      <c r="S729" s="6"/>
      <c r="T729" s="6"/>
      <c r="U729" s="1"/>
      <c r="V729" s="1"/>
      <c r="W729" s="6"/>
      <c r="X729" s="20"/>
      <c r="Y729" s="1"/>
      <c r="Z729" s="1"/>
    </row>
    <row r="730" spans="4:26" x14ac:dyDescent="0.25">
      <c r="D730" s="1"/>
      <c r="E730" s="1"/>
      <c r="F730" s="1"/>
      <c r="G730" s="6"/>
      <c r="H730" s="6"/>
      <c r="I730" s="6"/>
      <c r="J730" s="15"/>
      <c r="K730" s="6"/>
      <c r="L730" s="5"/>
      <c r="M730" s="6"/>
      <c r="N730" s="6"/>
      <c r="O730" s="6"/>
      <c r="P730" s="6"/>
      <c r="Q730" s="6"/>
      <c r="R730" s="6"/>
      <c r="S730" s="6"/>
      <c r="T730" s="6"/>
      <c r="U730" s="1"/>
      <c r="V730" s="1"/>
      <c r="W730" s="6"/>
      <c r="X730" s="20"/>
      <c r="Y730" s="1"/>
      <c r="Z730" s="1"/>
    </row>
    <row r="731" spans="4:26" x14ac:dyDescent="0.25">
      <c r="D731" s="1"/>
      <c r="E731" s="1"/>
      <c r="F731" s="1"/>
      <c r="G731" s="6"/>
      <c r="H731" s="6"/>
      <c r="I731" s="6"/>
      <c r="J731" s="15"/>
      <c r="K731" s="6"/>
      <c r="L731" s="5"/>
      <c r="M731" s="6"/>
      <c r="N731" s="6"/>
      <c r="O731" s="6"/>
      <c r="P731" s="6"/>
      <c r="Q731" s="6"/>
      <c r="R731" s="6"/>
      <c r="S731" s="6"/>
      <c r="T731" s="6"/>
      <c r="U731" s="1"/>
      <c r="V731" s="1"/>
      <c r="W731" s="6"/>
      <c r="X731" s="20"/>
      <c r="Y731" s="1"/>
      <c r="Z731" s="1"/>
    </row>
    <row r="732" spans="4:26" x14ac:dyDescent="0.25">
      <c r="D732" s="1"/>
      <c r="E732" s="1"/>
      <c r="F732" s="1"/>
      <c r="G732" s="6"/>
      <c r="H732" s="6"/>
      <c r="I732" s="6"/>
      <c r="J732" s="15"/>
      <c r="K732" s="6"/>
      <c r="L732" s="5"/>
      <c r="M732" s="6"/>
      <c r="N732" s="6"/>
      <c r="O732" s="6"/>
      <c r="P732" s="6"/>
      <c r="Q732" s="6"/>
      <c r="R732" s="6"/>
      <c r="S732" s="6"/>
      <c r="T732" s="6"/>
      <c r="U732" s="1"/>
      <c r="V732" s="1"/>
      <c r="W732" s="6"/>
      <c r="X732" s="20"/>
      <c r="Y732" s="1"/>
      <c r="Z732" s="1"/>
    </row>
    <row r="733" spans="4:26" x14ac:dyDescent="0.25">
      <c r="D733" s="1"/>
      <c r="E733" s="1"/>
      <c r="F733" s="1"/>
      <c r="G733" s="6"/>
      <c r="H733" s="6"/>
      <c r="I733" s="6"/>
      <c r="J733" s="15"/>
      <c r="K733" s="6"/>
      <c r="L733" s="5"/>
      <c r="M733" s="6"/>
      <c r="N733" s="6"/>
      <c r="O733" s="6"/>
      <c r="P733" s="6"/>
      <c r="Q733" s="6"/>
      <c r="R733" s="6"/>
      <c r="S733" s="6"/>
      <c r="T733" s="6"/>
      <c r="U733" s="1"/>
      <c r="V733" s="1"/>
      <c r="W733" s="6"/>
      <c r="X733" s="20"/>
      <c r="Y733" s="1"/>
      <c r="Z733" s="1"/>
    </row>
    <row r="734" spans="4:26" x14ac:dyDescent="0.25">
      <c r="D734" s="1"/>
      <c r="E734" s="1"/>
      <c r="F734" s="1"/>
      <c r="G734" s="6"/>
      <c r="H734" s="6"/>
      <c r="I734" s="6"/>
      <c r="J734" s="15"/>
      <c r="K734" s="6"/>
      <c r="L734" s="5"/>
      <c r="M734" s="6"/>
      <c r="N734" s="6"/>
      <c r="O734" s="6"/>
      <c r="P734" s="6"/>
      <c r="Q734" s="6"/>
      <c r="R734" s="6"/>
      <c r="S734" s="6"/>
      <c r="T734" s="6"/>
      <c r="U734" s="1"/>
      <c r="V734" s="1"/>
      <c r="W734" s="6"/>
      <c r="X734" s="20"/>
      <c r="Y734" s="1"/>
      <c r="Z734" s="1"/>
    </row>
    <row r="735" spans="4:26" x14ac:dyDescent="0.25">
      <c r="D735" s="1"/>
      <c r="E735" s="1"/>
      <c r="F735" s="1"/>
      <c r="G735" s="6"/>
      <c r="H735" s="6"/>
      <c r="I735" s="6"/>
      <c r="J735" s="15"/>
      <c r="K735" s="6"/>
      <c r="L735" s="5"/>
      <c r="M735" s="6"/>
      <c r="N735" s="6"/>
      <c r="O735" s="6"/>
      <c r="P735" s="6"/>
      <c r="Q735" s="6"/>
      <c r="R735" s="6"/>
      <c r="S735" s="6"/>
      <c r="T735" s="6"/>
      <c r="U735" s="1"/>
      <c r="V735" s="1"/>
      <c r="W735" s="6"/>
      <c r="X735" s="20"/>
      <c r="Y735" s="1"/>
      <c r="Z735" s="1"/>
    </row>
    <row r="736" spans="4:26" x14ac:dyDescent="0.25">
      <c r="D736" s="1"/>
      <c r="E736" s="1"/>
      <c r="F736" s="1"/>
      <c r="G736" s="6"/>
      <c r="H736" s="6"/>
      <c r="I736" s="6"/>
      <c r="J736" s="15"/>
      <c r="K736" s="6"/>
      <c r="L736" s="5"/>
      <c r="M736" s="6"/>
      <c r="N736" s="6"/>
      <c r="O736" s="6"/>
      <c r="P736" s="6"/>
      <c r="Q736" s="6"/>
      <c r="R736" s="6"/>
      <c r="S736" s="6"/>
      <c r="T736" s="6"/>
      <c r="U736" s="1"/>
      <c r="V736" s="1"/>
      <c r="W736" s="6"/>
      <c r="X736" s="20"/>
      <c r="Y736" s="1"/>
      <c r="Z736" s="1"/>
    </row>
    <row r="737" spans="4:26" x14ac:dyDescent="0.25">
      <c r="D737" s="1"/>
      <c r="E737" s="1"/>
      <c r="F737" s="1"/>
      <c r="G737" s="6"/>
      <c r="H737" s="6"/>
      <c r="I737" s="6"/>
      <c r="J737" s="15"/>
      <c r="K737" s="6"/>
      <c r="L737" s="5"/>
      <c r="M737" s="6"/>
      <c r="N737" s="6"/>
      <c r="O737" s="6"/>
      <c r="P737" s="6"/>
      <c r="Q737" s="6"/>
      <c r="R737" s="6"/>
      <c r="S737" s="6"/>
      <c r="T737" s="6"/>
      <c r="U737" s="1"/>
      <c r="V737" s="1"/>
      <c r="W737" s="6"/>
      <c r="X737" s="20"/>
      <c r="Y737" s="1"/>
      <c r="Z737" s="1"/>
    </row>
    <row r="738" spans="4:26" x14ac:dyDescent="0.25">
      <c r="D738" s="1"/>
      <c r="E738" s="1"/>
      <c r="F738" s="1"/>
      <c r="G738" s="6"/>
      <c r="H738" s="6"/>
      <c r="I738" s="6"/>
      <c r="J738" s="15"/>
      <c r="K738" s="6"/>
      <c r="L738" s="5"/>
      <c r="M738" s="6"/>
      <c r="N738" s="6"/>
      <c r="O738" s="6"/>
      <c r="P738" s="6"/>
      <c r="Q738" s="6"/>
      <c r="R738" s="6"/>
      <c r="S738" s="6"/>
      <c r="T738" s="6"/>
      <c r="U738" s="1"/>
      <c r="V738" s="1"/>
      <c r="W738" s="6"/>
      <c r="X738" s="20"/>
      <c r="Y738" s="1"/>
      <c r="Z738" s="1"/>
    </row>
    <row r="739" spans="4:26" x14ac:dyDescent="0.25">
      <c r="D739" s="1"/>
      <c r="E739" s="1"/>
      <c r="F739" s="1"/>
      <c r="G739" s="6"/>
      <c r="H739" s="6"/>
      <c r="I739" s="6"/>
      <c r="J739" s="15"/>
      <c r="K739" s="6"/>
      <c r="L739" s="5"/>
      <c r="M739" s="6"/>
      <c r="N739" s="6"/>
      <c r="O739" s="6"/>
      <c r="P739" s="6"/>
      <c r="Q739" s="6"/>
      <c r="R739" s="6"/>
      <c r="S739" s="6"/>
      <c r="T739" s="6"/>
      <c r="U739" s="1"/>
      <c r="V739" s="1"/>
      <c r="W739" s="6"/>
      <c r="X739" s="20"/>
      <c r="Y739" s="1"/>
      <c r="Z739" s="1"/>
    </row>
    <row r="740" spans="4:26" x14ac:dyDescent="0.25">
      <c r="D740" s="1"/>
      <c r="E740" s="1"/>
      <c r="F740" s="1"/>
      <c r="G740" s="6"/>
      <c r="H740" s="6"/>
      <c r="I740" s="6"/>
      <c r="J740" s="15"/>
      <c r="K740" s="6"/>
      <c r="L740" s="5"/>
      <c r="M740" s="6"/>
      <c r="N740" s="6"/>
      <c r="O740" s="6"/>
      <c r="P740" s="6"/>
      <c r="Q740" s="6"/>
      <c r="R740" s="6"/>
      <c r="S740" s="6"/>
      <c r="T740" s="6"/>
      <c r="U740" s="1"/>
      <c r="V740" s="1"/>
      <c r="W740" s="6"/>
      <c r="X740" s="20"/>
      <c r="Y740" s="1"/>
      <c r="Z740" s="1"/>
    </row>
    <row r="741" spans="4:26" x14ac:dyDescent="0.25">
      <c r="D741" s="1"/>
      <c r="E741" s="1"/>
      <c r="F741" s="1"/>
      <c r="G741" s="6"/>
      <c r="H741" s="6"/>
      <c r="I741" s="6"/>
      <c r="J741" s="15"/>
      <c r="K741" s="6"/>
      <c r="L741" s="5"/>
      <c r="M741" s="6"/>
      <c r="N741" s="6"/>
      <c r="O741" s="6"/>
      <c r="P741" s="6"/>
      <c r="Q741" s="6"/>
      <c r="R741" s="6"/>
      <c r="S741" s="6"/>
      <c r="T741" s="6"/>
      <c r="U741" s="1"/>
      <c r="V741" s="1"/>
      <c r="W741" s="6"/>
      <c r="X741" s="20"/>
      <c r="Y741" s="1"/>
      <c r="Z741" s="1"/>
    </row>
    <row r="742" spans="4:26" x14ac:dyDescent="0.25">
      <c r="D742" s="1"/>
      <c r="E742" s="1"/>
      <c r="F742" s="1"/>
      <c r="G742" s="6"/>
      <c r="H742" s="6"/>
      <c r="I742" s="6"/>
      <c r="J742" s="15"/>
      <c r="K742" s="6"/>
      <c r="L742" s="5"/>
      <c r="M742" s="6"/>
      <c r="N742" s="6"/>
      <c r="O742" s="6"/>
      <c r="P742" s="6"/>
      <c r="Q742" s="6"/>
      <c r="R742" s="6"/>
      <c r="S742" s="6"/>
      <c r="T742" s="6"/>
      <c r="U742" s="1"/>
      <c r="V742" s="1"/>
      <c r="W742" s="6"/>
      <c r="X742" s="20"/>
      <c r="Y742" s="1"/>
      <c r="Z742" s="1"/>
    </row>
    <row r="743" spans="4:26" x14ac:dyDescent="0.25">
      <c r="D743" s="1"/>
      <c r="E743" s="1"/>
      <c r="F743" s="1"/>
      <c r="G743" s="6"/>
      <c r="H743" s="6"/>
      <c r="I743" s="6"/>
      <c r="J743" s="15"/>
      <c r="K743" s="6"/>
      <c r="L743" s="5"/>
      <c r="M743" s="6"/>
      <c r="N743" s="6"/>
      <c r="O743" s="6"/>
      <c r="P743" s="6"/>
      <c r="Q743" s="6"/>
      <c r="R743" s="6"/>
      <c r="S743" s="6"/>
      <c r="T743" s="6"/>
      <c r="U743" s="1"/>
      <c r="V743" s="1"/>
      <c r="W743" s="6"/>
      <c r="X743" s="20"/>
      <c r="Y743" s="1"/>
      <c r="Z743" s="1"/>
    </row>
    <row r="744" spans="4:26" x14ac:dyDescent="0.25">
      <c r="D744" s="1"/>
      <c r="E744" s="1"/>
      <c r="F744" s="1"/>
      <c r="G744" s="6"/>
      <c r="H744" s="6"/>
      <c r="I744" s="6"/>
      <c r="J744" s="15"/>
      <c r="K744" s="6"/>
      <c r="L744" s="5"/>
      <c r="M744" s="6"/>
      <c r="N744" s="6"/>
      <c r="O744" s="6"/>
      <c r="P744" s="6"/>
      <c r="Q744" s="6"/>
      <c r="R744" s="6"/>
      <c r="S744" s="6"/>
      <c r="T744" s="6"/>
      <c r="U744" s="1"/>
      <c r="V744" s="1"/>
      <c r="W744" s="6"/>
      <c r="X744" s="20"/>
      <c r="Y744" s="1"/>
      <c r="Z744" s="1"/>
    </row>
    <row r="745" spans="4:26" x14ac:dyDescent="0.25">
      <c r="D745" s="1"/>
      <c r="E745" s="1"/>
      <c r="F745" s="1"/>
      <c r="G745" s="6"/>
      <c r="H745" s="6"/>
      <c r="I745" s="6"/>
      <c r="J745" s="15"/>
      <c r="K745" s="6"/>
      <c r="L745" s="5"/>
      <c r="M745" s="6"/>
      <c r="N745" s="6"/>
      <c r="O745" s="6"/>
      <c r="P745" s="6"/>
      <c r="Q745" s="6"/>
      <c r="R745" s="6"/>
      <c r="S745" s="6"/>
      <c r="T745" s="6"/>
      <c r="U745" s="1"/>
      <c r="V745" s="1"/>
      <c r="W745" s="6"/>
      <c r="X745" s="20"/>
      <c r="Y745" s="1"/>
      <c r="Z745" s="1"/>
    </row>
    <row r="746" spans="4:26" x14ac:dyDescent="0.25">
      <c r="D746" s="1"/>
      <c r="E746" s="1"/>
      <c r="F746" s="1"/>
      <c r="G746" s="6"/>
      <c r="H746" s="6"/>
      <c r="I746" s="6"/>
      <c r="J746" s="15"/>
      <c r="K746" s="6"/>
      <c r="L746" s="5"/>
      <c r="M746" s="6"/>
      <c r="N746" s="6"/>
      <c r="O746" s="6"/>
      <c r="P746" s="6"/>
      <c r="Q746" s="6"/>
      <c r="R746" s="6"/>
      <c r="S746" s="6"/>
      <c r="T746" s="6"/>
      <c r="U746" s="1"/>
      <c r="V746" s="1"/>
      <c r="W746" s="6"/>
      <c r="X746" s="20"/>
      <c r="Y746" s="1"/>
      <c r="Z746" s="1"/>
    </row>
    <row r="747" spans="4:26" x14ac:dyDescent="0.25">
      <c r="D747" s="1"/>
      <c r="E747" s="1"/>
      <c r="F747" s="1"/>
      <c r="G747" s="6"/>
      <c r="H747" s="6"/>
      <c r="I747" s="6"/>
      <c r="J747" s="15"/>
      <c r="K747" s="6"/>
      <c r="L747" s="5"/>
      <c r="M747" s="6"/>
      <c r="N747" s="6"/>
      <c r="O747" s="6"/>
      <c r="P747" s="6"/>
      <c r="Q747" s="6"/>
      <c r="R747" s="6"/>
      <c r="S747" s="6"/>
      <c r="T747" s="6"/>
      <c r="U747" s="1"/>
      <c r="V747" s="1"/>
      <c r="W747" s="6"/>
      <c r="X747" s="20"/>
      <c r="Y747" s="1"/>
      <c r="Z747" s="1"/>
    </row>
    <row r="748" spans="4:26" x14ac:dyDescent="0.25">
      <c r="D748" s="1"/>
      <c r="E748" s="1"/>
      <c r="F748" s="1"/>
      <c r="G748" s="6"/>
      <c r="H748" s="6"/>
      <c r="I748" s="6"/>
      <c r="J748" s="15"/>
      <c r="K748" s="6"/>
      <c r="L748" s="5"/>
      <c r="M748" s="6"/>
      <c r="N748" s="6"/>
      <c r="O748" s="6"/>
      <c r="P748" s="6"/>
      <c r="Q748" s="6"/>
      <c r="R748" s="6"/>
      <c r="S748" s="6"/>
      <c r="T748" s="6"/>
      <c r="U748" s="1"/>
      <c r="V748" s="1"/>
      <c r="W748" s="6"/>
      <c r="X748" s="20"/>
      <c r="Y748" s="1"/>
      <c r="Z748" s="1"/>
    </row>
    <row r="749" spans="4:26" x14ac:dyDescent="0.25">
      <c r="D749" s="1"/>
      <c r="E749" s="1"/>
      <c r="F749" s="1"/>
      <c r="G749" s="6"/>
      <c r="H749" s="6"/>
      <c r="I749" s="6"/>
      <c r="J749" s="15"/>
      <c r="K749" s="6"/>
      <c r="L749" s="5"/>
      <c r="M749" s="6"/>
      <c r="N749" s="6"/>
      <c r="O749" s="6"/>
      <c r="P749" s="6"/>
      <c r="Q749" s="6"/>
      <c r="R749" s="6"/>
      <c r="S749" s="6"/>
      <c r="T749" s="6"/>
      <c r="U749" s="1"/>
      <c r="V749" s="1"/>
      <c r="W749" s="6"/>
      <c r="X749" s="20"/>
      <c r="Y749" s="1"/>
      <c r="Z749" s="1"/>
    </row>
    <row r="750" spans="4:26" x14ac:dyDescent="0.25">
      <c r="D750" s="1"/>
      <c r="E750" s="1"/>
      <c r="F750" s="1"/>
      <c r="G750" s="6"/>
      <c r="H750" s="6"/>
      <c r="I750" s="6"/>
      <c r="J750" s="15"/>
      <c r="K750" s="6"/>
      <c r="L750" s="5"/>
      <c r="M750" s="6"/>
      <c r="N750" s="6"/>
      <c r="O750" s="6"/>
      <c r="P750" s="6"/>
      <c r="Q750" s="6"/>
      <c r="R750" s="6"/>
      <c r="S750" s="6"/>
      <c r="T750" s="6"/>
      <c r="U750" s="1"/>
      <c r="V750" s="1"/>
      <c r="W750" s="6"/>
      <c r="X750" s="20"/>
      <c r="Y750" s="1"/>
      <c r="Z750" s="1"/>
    </row>
    <row r="751" spans="4:26" x14ac:dyDescent="0.25">
      <c r="D751" s="1"/>
      <c r="E751" s="1"/>
      <c r="F751" s="1"/>
      <c r="G751" s="6"/>
      <c r="H751" s="6"/>
      <c r="I751" s="6"/>
      <c r="J751" s="15"/>
      <c r="K751" s="6"/>
      <c r="L751" s="5"/>
      <c r="M751" s="6"/>
      <c r="N751" s="6"/>
      <c r="O751" s="6"/>
      <c r="P751" s="6"/>
      <c r="Q751" s="6"/>
      <c r="R751" s="6"/>
      <c r="S751" s="6"/>
      <c r="T751" s="6"/>
      <c r="U751" s="1"/>
      <c r="V751" s="1"/>
      <c r="W751" s="6"/>
      <c r="X751" s="20"/>
      <c r="Y751" s="1"/>
      <c r="Z751" s="1"/>
    </row>
    <row r="752" spans="4:26" x14ac:dyDescent="0.25">
      <c r="D752" s="1"/>
      <c r="E752" s="1"/>
      <c r="F752" s="1"/>
      <c r="G752" s="6"/>
      <c r="H752" s="6"/>
      <c r="I752" s="6"/>
      <c r="J752" s="15"/>
      <c r="K752" s="6"/>
      <c r="L752" s="5"/>
      <c r="M752" s="6"/>
      <c r="N752" s="6"/>
      <c r="O752" s="6"/>
      <c r="P752" s="6"/>
      <c r="Q752" s="6"/>
      <c r="R752" s="6"/>
      <c r="S752" s="6"/>
      <c r="T752" s="6"/>
      <c r="U752" s="1"/>
      <c r="V752" s="1"/>
      <c r="W752" s="6"/>
      <c r="X752" s="20"/>
      <c r="Y752" s="1"/>
      <c r="Z752" s="1"/>
    </row>
    <row r="753" spans="4:26" x14ac:dyDescent="0.25">
      <c r="D753" s="1"/>
      <c r="E753" s="1"/>
      <c r="F753" s="1"/>
      <c r="G753" s="6"/>
      <c r="H753" s="6"/>
      <c r="I753" s="6"/>
      <c r="J753" s="15"/>
      <c r="K753" s="6"/>
      <c r="L753" s="5"/>
      <c r="M753" s="6"/>
      <c r="N753" s="6"/>
      <c r="O753" s="6"/>
      <c r="P753" s="6"/>
      <c r="Q753" s="6"/>
      <c r="R753" s="6"/>
      <c r="S753" s="6"/>
      <c r="T753" s="6"/>
      <c r="U753" s="1"/>
      <c r="V753" s="1"/>
      <c r="W753" s="6"/>
      <c r="X753" s="20"/>
      <c r="Y753" s="1"/>
      <c r="Z753" s="1"/>
    </row>
    <row r="754" spans="4:26" x14ac:dyDescent="0.25">
      <c r="D754" s="1"/>
      <c r="E754" s="1"/>
      <c r="F754" s="1"/>
      <c r="G754" s="6"/>
      <c r="H754" s="6"/>
      <c r="I754" s="6"/>
      <c r="J754" s="15"/>
      <c r="K754" s="6"/>
      <c r="L754" s="5"/>
      <c r="M754" s="6"/>
      <c r="N754" s="6"/>
      <c r="O754" s="6"/>
      <c r="P754" s="6"/>
      <c r="Q754" s="6"/>
      <c r="R754" s="6"/>
      <c r="S754" s="6"/>
      <c r="T754" s="6"/>
      <c r="U754" s="1"/>
      <c r="V754" s="1"/>
      <c r="W754" s="6"/>
      <c r="X754" s="20"/>
      <c r="Y754" s="1"/>
      <c r="Z754" s="1"/>
    </row>
    <row r="755" spans="4:26" x14ac:dyDescent="0.25">
      <c r="D755" s="1"/>
      <c r="E755" s="1"/>
      <c r="F755" s="1"/>
      <c r="G755" s="6"/>
      <c r="H755" s="6"/>
      <c r="I755" s="6"/>
      <c r="J755" s="15"/>
      <c r="K755" s="6"/>
      <c r="L755" s="5"/>
      <c r="M755" s="6"/>
      <c r="N755" s="6"/>
      <c r="O755" s="6"/>
      <c r="P755" s="6"/>
      <c r="Q755" s="6"/>
      <c r="R755" s="6"/>
      <c r="S755" s="6"/>
      <c r="T755" s="6"/>
      <c r="U755" s="1"/>
      <c r="V755" s="1"/>
      <c r="W755" s="6"/>
      <c r="X755" s="20"/>
      <c r="Y755" s="1"/>
      <c r="Z755" s="1"/>
    </row>
    <row r="756" spans="4:26" x14ac:dyDescent="0.25">
      <c r="D756" s="1"/>
      <c r="E756" s="1"/>
      <c r="F756" s="1"/>
      <c r="G756" s="6"/>
      <c r="H756" s="6"/>
      <c r="I756" s="6"/>
      <c r="J756" s="15"/>
      <c r="K756" s="6"/>
      <c r="L756" s="5"/>
      <c r="M756" s="6"/>
      <c r="N756" s="6"/>
      <c r="O756" s="6"/>
      <c r="P756" s="6"/>
      <c r="Q756" s="6"/>
      <c r="R756" s="6"/>
      <c r="S756" s="6"/>
      <c r="T756" s="6"/>
      <c r="U756" s="1"/>
      <c r="V756" s="1"/>
      <c r="W756" s="6"/>
      <c r="X756" s="20"/>
      <c r="Y756" s="1"/>
      <c r="Z756" s="1"/>
    </row>
    <row r="757" spans="4:26" x14ac:dyDescent="0.25">
      <c r="D757" s="1"/>
      <c r="E757" s="1"/>
      <c r="F757" s="1"/>
      <c r="G757" s="6"/>
      <c r="H757" s="6"/>
      <c r="I757" s="6"/>
      <c r="J757" s="15"/>
      <c r="K757" s="6"/>
      <c r="L757" s="5"/>
      <c r="M757" s="6"/>
      <c r="N757" s="6"/>
      <c r="O757" s="6"/>
      <c r="P757" s="6"/>
      <c r="Q757" s="6"/>
      <c r="R757" s="6"/>
      <c r="S757" s="6"/>
      <c r="T757" s="6"/>
      <c r="U757" s="1"/>
      <c r="V757" s="1"/>
      <c r="W757" s="6"/>
      <c r="X757" s="20"/>
      <c r="Y757" s="1"/>
      <c r="Z757" s="1"/>
    </row>
    <row r="758" spans="4:26" x14ac:dyDescent="0.25">
      <c r="D758" s="1"/>
      <c r="E758" s="1"/>
      <c r="F758" s="1"/>
      <c r="G758" s="6"/>
      <c r="H758" s="6"/>
      <c r="I758" s="6"/>
      <c r="J758" s="15"/>
      <c r="K758" s="6"/>
      <c r="L758" s="5"/>
      <c r="M758" s="6"/>
      <c r="N758" s="6"/>
      <c r="O758" s="6"/>
      <c r="P758" s="6"/>
      <c r="Q758" s="6"/>
      <c r="R758" s="6"/>
      <c r="S758" s="6"/>
      <c r="T758" s="6"/>
      <c r="U758" s="1"/>
      <c r="V758" s="1"/>
      <c r="W758" s="6"/>
      <c r="X758" s="20"/>
      <c r="Y758" s="1"/>
      <c r="Z758" s="1"/>
    </row>
    <row r="759" spans="4:26" x14ac:dyDescent="0.25">
      <c r="D759" s="1"/>
      <c r="E759" s="1"/>
      <c r="F759" s="1"/>
      <c r="G759" s="6"/>
      <c r="H759" s="6"/>
      <c r="I759" s="6"/>
      <c r="J759" s="15"/>
      <c r="K759" s="6"/>
      <c r="L759" s="5"/>
      <c r="M759" s="6"/>
      <c r="N759" s="6"/>
      <c r="O759" s="6"/>
      <c r="P759" s="6"/>
      <c r="Q759" s="6"/>
      <c r="R759" s="6"/>
      <c r="S759" s="6"/>
      <c r="T759" s="6"/>
      <c r="U759" s="1"/>
      <c r="V759" s="1"/>
      <c r="W759" s="6"/>
      <c r="X759" s="20"/>
      <c r="Y759" s="1"/>
      <c r="Z759" s="1"/>
    </row>
    <row r="760" spans="4:26" x14ac:dyDescent="0.25">
      <c r="D760" s="1"/>
      <c r="E760" s="1"/>
      <c r="F760" s="1"/>
      <c r="G760" s="6"/>
      <c r="H760" s="6"/>
      <c r="I760" s="6"/>
      <c r="J760" s="15"/>
      <c r="K760" s="6"/>
      <c r="L760" s="5"/>
      <c r="M760" s="6"/>
      <c r="N760" s="6"/>
      <c r="O760" s="6"/>
      <c r="P760" s="6"/>
      <c r="Q760" s="6"/>
      <c r="R760" s="6"/>
      <c r="S760" s="6"/>
      <c r="T760" s="6"/>
      <c r="U760" s="1"/>
      <c r="V760" s="1"/>
      <c r="W760" s="6"/>
      <c r="X760" s="20"/>
      <c r="Y760" s="1"/>
      <c r="Z760" s="1"/>
    </row>
    <row r="761" spans="4:26" x14ac:dyDescent="0.25">
      <c r="D761" s="1"/>
      <c r="E761" s="1"/>
      <c r="F761" s="1"/>
      <c r="G761" s="6"/>
      <c r="H761" s="6"/>
      <c r="I761" s="6"/>
      <c r="J761" s="15"/>
      <c r="K761" s="6"/>
      <c r="L761" s="5"/>
      <c r="M761" s="6"/>
      <c r="N761" s="6"/>
      <c r="O761" s="6"/>
      <c r="P761" s="6"/>
      <c r="Q761" s="6"/>
      <c r="R761" s="6"/>
      <c r="S761" s="6"/>
      <c r="T761" s="6"/>
      <c r="U761" s="1"/>
      <c r="V761" s="1"/>
      <c r="W761" s="6"/>
      <c r="X761" s="20"/>
      <c r="Y761" s="1"/>
      <c r="Z761" s="1"/>
    </row>
    <row r="762" spans="4:26" x14ac:dyDescent="0.25">
      <c r="D762" s="1"/>
      <c r="E762" s="1"/>
      <c r="F762" s="1"/>
      <c r="G762" s="6"/>
      <c r="H762" s="6"/>
      <c r="I762" s="6"/>
      <c r="J762" s="15"/>
      <c r="K762" s="6"/>
      <c r="L762" s="5"/>
      <c r="M762" s="6"/>
      <c r="N762" s="6"/>
      <c r="O762" s="6"/>
      <c r="P762" s="6"/>
      <c r="Q762" s="6"/>
      <c r="R762" s="6"/>
      <c r="S762" s="6"/>
      <c r="T762" s="6"/>
      <c r="U762" s="1"/>
      <c r="V762" s="1"/>
      <c r="W762" s="6"/>
      <c r="X762" s="20"/>
      <c r="Y762" s="1"/>
      <c r="Z762" s="1"/>
    </row>
    <row r="763" spans="4:26" x14ac:dyDescent="0.25">
      <c r="D763" s="1"/>
      <c r="E763" s="1"/>
      <c r="F763" s="1"/>
      <c r="G763" s="6"/>
      <c r="H763" s="6"/>
      <c r="I763" s="6"/>
      <c r="J763" s="15"/>
      <c r="K763" s="6"/>
      <c r="L763" s="5"/>
      <c r="M763" s="6"/>
      <c r="N763" s="6"/>
      <c r="O763" s="6"/>
      <c r="P763" s="6"/>
      <c r="Q763" s="6"/>
      <c r="R763" s="6"/>
      <c r="S763" s="6"/>
      <c r="T763" s="6"/>
      <c r="U763" s="1"/>
      <c r="V763" s="1"/>
      <c r="W763" s="6"/>
      <c r="X763" s="20"/>
      <c r="Y763" s="1"/>
      <c r="Z763" s="1"/>
    </row>
    <row r="764" spans="4:26" x14ac:dyDescent="0.25">
      <c r="D764" s="1"/>
      <c r="E764" s="1"/>
      <c r="F764" s="1"/>
      <c r="G764" s="6"/>
      <c r="H764" s="6"/>
      <c r="I764" s="6"/>
      <c r="J764" s="15"/>
      <c r="K764" s="6"/>
      <c r="L764" s="5"/>
      <c r="M764" s="6"/>
      <c r="N764" s="6"/>
      <c r="O764" s="6"/>
      <c r="P764" s="6"/>
      <c r="Q764" s="6"/>
      <c r="R764" s="6"/>
      <c r="S764" s="6"/>
      <c r="T764" s="6"/>
      <c r="U764" s="1"/>
      <c r="V764" s="1"/>
      <c r="W764" s="6"/>
      <c r="X764" s="20"/>
      <c r="Y764" s="1"/>
      <c r="Z764" s="1"/>
    </row>
    <row r="765" spans="4:26" x14ac:dyDescent="0.25">
      <c r="D765" s="1"/>
      <c r="E765" s="1"/>
      <c r="F765" s="1"/>
      <c r="G765" s="6"/>
      <c r="H765" s="6"/>
      <c r="I765" s="6"/>
      <c r="J765" s="15"/>
      <c r="K765" s="6"/>
      <c r="L765" s="5"/>
      <c r="M765" s="6"/>
      <c r="N765" s="6"/>
      <c r="O765" s="6"/>
      <c r="P765" s="6"/>
      <c r="Q765" s="6"/>
      <c r="R765" s="6"/>
      <c r="S765" s="6"/>
      <c r="T765" s="6"/>
      <c r="U765" s="1"/>
      <c r="V765" s="1"/>
      <c r="W765" s="6"/>
      <c r="X765" s="20"/>
      <c r="Y765" s="1"/>
      <c r="Z765" s="1"/>
    </row>
    <row r="766" spans="4:26" x14ac:dyDescent="0.25">
      <c r="D766" s="1"/>
      <c r="E766" s="1"/>
      <c r="F766" s="1"/>
      <c r="G766" s="6"/>
      <c r="H766" s="6"/>
      <c r="I766" s="6"/>
      <c r="J766" s="15"/>
      <c r="K766" s="6"/>
      <c r="L766" s="5"/>
      <c r="M766" s="6"/>
      <c r="N766" s="6"/>
      <c r="O766" s="6"/>
      <c r="P766" s="6"/>
      <c r="Q766" s="6"/>
      <c r="R766" s="6"/>
      <c r="S766" s="6"/>
      <c r="T766" s="6"/>
      <c r="U766" s="1"/>
      <c r="V766" s="1"/>
      <c r="W766" s="6"/>
      <c r="X766" s="20"/>
      <c r="Y766" s="1"/>
      <c r="Z766" s="1"/>
    </row>
    <row r="767" spans="4:26" x14ac:dyDescent="0.25">
      <c r="D767" s="1"/>
      <c r="E767" s="1"/>
      <c r="F767" s="1"/>
      <c r="G767" s="6"/>
      <c r="H767" s="6"/>
      <c r="I767" s="6"/>
      <c r="J767" s="15"/>
      <c r="K767" s="6"/>
      <c r="L767" s="5"/>
      <c r="M767" s="6"/>
      <c r="N767" s="6"/>
      <c r="O767" s="6"/>
      <c r="P767" s="6"/>
      <c r="Q767" s="6"/>
      <c r="R767" s="6"/>
      <c r="S767" s="6"/>
      <c r="T767" s="6"/>
      <c r="U767" s="1"/>
      <c r="V767" s="1"/>
      <c r="W767" s="6"/>
      <c r="X767" s="20"/>
      <c r="Y767" s="1"/>
      <c r="Z767" s="1"/>
    </row>
    <row r="768" spans="4:26" x14ac:dyDescent="0.25">
      <c r="D768" s="1"/>
      <c r="E768" s="1"/>
      <c r="F768" s="1"/>
      <c r="G768" s="6"/>
      <c r="H768" s="6"/>
      <c r="I768" s="6"/>
      <c r="J768" s="15"/>
      <c r="K768" s="6"/>
      <c r="L768" s="5"/>
      <c r="M768" s="6"/>
      <c r="N768" s="6"/>
      <c r="O768" s="6"/>
      <c r="P768" s="6"/>
      <c r="Q768" s="6"/>
      <c r="R768" s="6"/>
      <c r="S768" s="6"/>
      <c r="T768" s="6"/>
      <c r="U768" s="1"/>
      <c r="V768" s="1"/>
      <c r="W768" s="6"/>
      <c r="X768" s="20"/>
      <c r="Y768" s="1"/>
      <c r="Z768" s="1"/>
    </row>
    <row r="769" spans="4:26" x14ac:dyDescent="0.25">
      <c r="D769" s="1"/>
      <c r="E769" s="1"/>
      <c r="F769" s="1"/>
      <c r="G769" s="6"/>
      <c r="H769" s="6"/>
      <c r="I769" s="6"/>
      <c r="J769" s="15"/>
      <c r="K769" s="6"/>
      <c r="L769" s="5"/>
      <c r="M769" s="6"/>
      <c r="N769" s="6"/>
      <c r="O769" s="6"/>
      <c r="P769" s="6"/>
      <c r="Q769" s="6"/>
      <c r="R769" s="6"/>
      <c r="S769" s="6"/>
      <c r="T769" s="6"/>
      <c r="U769" s="1"/>
      <c r="V769" s="1"/>
      <c r="W769" s="6"/>
      <c r="X769" s="20"/>
      <c r="Y769" s="1"/>
      <c r="Z769" s="1"/>
    </row>
    <row r="770" spans="4:26" x14ac:dyDescent="0.25">
      <c r="D770" s="1"/>
      <c r="E770" s="1"/>
      <c r="F770" s="1"/>
      <c r="G770" s="6"/>
      <c r="H770" s="6"/>
      <c r="I770" s="6"/>
      <c r="J770" s="15"/>
      <c r="K770" s="6"/>
      <c r="L770" s="5"/>
      <c r="M770" s="6"/>
      <c r="N770" s="6"/>
      <c r="O770" s="6"/>
      <c r="P770" s="6"/>
      <c r="Q770" s="6"/>
      <c r="R770" s="6"/>
      <c r="S770" s="6"/>
      <c r="T770" s="6"/>
      <c r="U770" s="1"/>
      <c r="V770" s="1"/>
      <c r="W770" s="6"/>
      <c r="X770" s="20"/>
      <c r="Y770" s="1"/>
      <c r="Z770" s="1"/>
    </row>
    <row r="771" spans="4:26" x14ac:dyDescent="0.25">
      <c r="D771" s="1"/>
      <c r="E771" s="1"/>
      <c r="F771" s="1"/>
      <c r="G771" s="6"/>
      <c r="H771" s="6"/>
      <c r="I771" s="6"/>
      <c r="J771" s="15"/>
      <c r="K771" s="6"/>
      <c r="L771" s="5"/>
      <c r="M771" s="6"/>
      <c r="N771" s="6"/>
      <c r="O771" s="6"/>
      <c r="P771" s="6"/>
      <c r="Q771" s="6"/>
      <c r="R771" s="6"/>
      <c r="S771" s="6"/>
      <c r="T771" s="6"/>
      <c r="U771" s="1"/>
      <c r="V771" s="1"/>
      <c r="W771" s="6"/>
      <c r="X771" s="20"/>
      <c r="Y771" s="1"/>
      <c r="Z771" s="1"/>
    </row>
    <row r="772" spans="4:26" x14ac:dyDescent="0.25">
      <c r="D772" s="1"/>
      <c r="E772" s="1"/>
      <c r="F772" s="1"/>
      <c r="G772" s="6"/>
      <c r="H772" s="6"/>
      <c r="I772" s="6"/>
      <c r="J772" s="15"/>
      <c r="K772" s="6"/>
      <c r="L772" s="5"/>
      <c r="M772" s="6"/>
      <c r="N772" s="6"/>
      <c r="O772" s="6"/>
      <c r="P772" s="6"/>
      <c r="Q772" s="6"/>
      <c r="R772" s="6"/>
      <c r="S772" s="6"/>
      <c r="T772" s="6"/>
      <c r="U772" s="1"/>
      <c r="V772" s="1"/>
      <c r="W772" s="6"/>
      <c r="X772" s="20"/>
      <c r="Y772" s="1"/>
      <c r="Z772" s="1"/>
    </row>
    <row r="773" spans="4:26" x14ac:dyDescent="0.25">
      <c r="D773" s="1"/>
      <c r="E773" s="1"/>
      <c r="F773" s="1"/>
      <c r="G773" s="6"/>
      <c r="H773" s="6"/>
      <c r="I773" s="6"/>
      <c r="J773" s="15"/>
      <c r="K773" s="6"/>
      <c r="L773" s="5"/>
      <c r="M773" s="6"/>
      <c r="N773" s="6"/>
      <c r="O773" s="6"/>
      <c r="P773" s="6"/>
      <c r="Q773" s="6"/>
      <c r="R773" s="6"/>
      <c r="S773" s="6"/>
      <c r="T773" s="6"/>
      <c r="U773" s="1"/>
      <c r="V773" s="1"/>
      <c r="W773" s="6"/>
      <c r="X773" s="20"/>
      <c r="Y773" s="1"/>
      <c r="Z773" s="1"/>
    </row>
    <row r="774" spans="4:26" x14ac:dyDescent="0.25">
      <c r="D774" s="1"/>
      <c r="E774" s="1"/>
      <c r="F774" s="1"/>
      <c r="G774" s="6"/>
      <c r="H774" s="6"/>
      <c r="I774" s="6"/>
      <c r="J774" s="15"/>
      <c r="K774" s="6"/>
      <c r="L774" s="5"/>
      <c r="M774" s="6"/>
      <c r="N774" s="6"/>
      <c r="O774" s="6"/>
      <c r="P774" s="6"/>
      <c r="Q774" s="6"/>
      <c r="R774" s="6"/>
      <c r="S774" s="6"/>
      <c r="T774" s="6"/>
      <c r="U774" s="1"/>
      <c r="V774" s="1"/>
      <c r="W774" s="6"/>
      <c r="X774" s="20"/>
      <c r="Y774" s="1"/>
      <c r="Z774" s="1"/>
    </row>
    <row r="775" spans="4:26" x14ac:dyDescent="0.25">
      <c r="D775" s="1"/>
      <c r="E775" s="1"/>
      <c r="F775" s="1"/>
      <c r="G775" s="6"/>
      <c r="H775" s="6"/>
      <c r="I775" s="6"/>
      <c r="J775" s="15"/>
      <c r="K775" s="6"/>
      <c r="L775" s="5"/>
      <c r="M775" s="6"/>
      <c r="N775" s="6"/>
      <c r="O775" s="6"/>
      <c r="P775" s="6"/>
      <c r="Q775" s="6"/>
      <c r="R775" s="6"/>
      <c r="S775" s="6"/>
      <c r="T775" s="6"/>
      <c r="U775" s="1"/>
      <c r="V775" s="1"/>
      <c r="W775" s="6"/>
      <c r="X775" s="20"/>
      <c r="Y775" s="1"/>
      <c r="Z775" s="1"/>
    </row>
    <row r="776" spans="4:26" x14ac:dyDescent="0.25">
      <c r="D776" s="1"/>
      <c r="E776" s="1"/>
      <c r="F776" s="1"/>
      <c r="G776" s="6"/>
      <c r="H776" s="6"/>
      <c r="I776" s="6"/>
      <c r="J776" s="15"/>
      <c r="K776" s="6"/>
      <c r="L776" s="5"/>
      <c r="M776" s="6"/>
      <c r="N776" s="6"/>
      <c r="O776" s="6"/>
      <c r="P776" s="6"/>
      <c r="Q776" s="6"/>
      <c r="R776" s="6"/>
      <c r="S776" s="6"/>
      <c r="T776" s="6"/>
      <c r="U776" s="1"/>
      <c r="V776" s="1"/>
      <c r="W776" s="6"/>
      <c r="X776" s="20"/>
      <c r="Y776" s="1"/>
      <c r="Z776" s="1"/>
    </row>
    <row r="777" spans="4:26" x14ac:dyDescent="0.25">
      <c r="D777" s="1"/>
      <c r="E777" s="1"/>
      <c r="F777" s="1"/>
      <c r="G777" s="6"/>
      <c r="H777" s="6"/>
      <c r="I777" s="6"/>
      <c r="J777" s="15"/>
      <c r="K777" s="6"/>
      <c r="L777" s="5"/>
      <c r="M777" s="6"/>
      <c r="N777" s="6"/>
      <c r="O777" s="6"/>
      <c r="P777" s="6"/>
      <c r="Q777" s="6"/>
      <c r="R777" s="6"/>
      <c r="S777" s="6"/>
      <c r="T777" s="6"/>
      <c r="U777" s="1"/>
      <c r="V777" s="1"/>
      <c r="W777" s="6"/>
      <c r="X777" s="20"/>
      <c r="Y777" s="1"/>
      <c r="Z777" s="1"/>
    </row>
    <row r="778" spans="4:26" x14ac:dyDescent="0.25">
      <c r="D778" s="1"/>
      <c r="E778" s="1"/>
      <c r="F778" s="1"/>
      <c r="G778" s="6"/>
      <c r="H778" s="6"/>
      <c r="I778" s="6"/>
      <c r="J778" s="15"/>
      <c r="K778" s="6"/>
      <c r="L778" s="5"/>
      <c r="M778" s="6"/>
      <c r="N778" s="6"/>
      <c r="O778" s="6"/>
      <c r="P778" s="6"/>
      <c r="Q778" s="6"/>
      <c r="R778" s="6"/>
      <c r="S778" s="6"/>
      <c r="T778" s="6"/>
      <c r="U778" s="1"/>
      <c r="V778" s="1"/>
      <c r="W778" s="6"/>
      <c r="X778" s="20"/>
      <c r="Y778" s="1"/>
      <c r="Z778" s="1"/>
    </row>
    <row r="779" spans="4:26" x14ac:dyDescent="0.25">
      <c r="D779" s="1"/>
      <c r="E779" s="1"/>
      <c r="F779" s="1"/>
      <c r="G779" s="6"/>
      <c r="H779" s="6"/>
      <c r="I779" s="6"/>
      <c r="J779" s="15"/>
      <c r="K779" s="6"/>
      <c r="L779" s="5"/>
      <c r="M779" s="6"/>
      <c r="N779" s="6"/>
      <c r="O779" s="6"/>
      <c r="P779" s="6"/>
      <c r="Q779" s="6"/>
      <c r="R779" s="6"/>
      <c r="S779" s="6"/>
      <c r="T779" s="6"/>
      <c r="U779" s="1"/>
      <c r="V779" s="1"/>
      <c r="W779" s="6"/>
      <c r="X779" s="20"/>
      <c r="Y779" s="1"/>
      <c r="Z779" s="1"/>
    </row>
    <row r="780" spans="4:26" x14ac:dyDescent="0.25">
      <c r="D780" s="1"/>
      <c r="E780" s="1"/>
      <c r="F780" s="1"/>
      <c r="G780" s="6"/>
      <c r="H780" s="6"/>
      <c r="I780" s="6"/>
      <c r="J780" s="15"/>
      <c r="K780" s="6"/>
      <c r="L780" s="5"/>
      <c r="M780" s="6"/>
      <c r="N780" s="6"/>
      <c r="O780" s="6"/>
      <c r="P780" s="6"/>
      <c r="Q780" s="6"/>
      <c r="R780" s="6"/>
      <c r="S780" s="6"/>
      <c r="T780" s="6"/>
      <c r="U780" s="1"/>
      <c r="V780" s="1"/>
      <c r="W780" s="6"/>
      <c r="X780" s="20"/>
      <c r="Y780" s="1"/>
      <c r="Z780" s="1"/>
    </row>
    <row r="781" spans="4:26" x14ac:dyDescent="0.25">
      <c r="D781" s="1"/>
      <c r="E781" s="1"/>
      <c r="F781" s="1"/>
      <c r="G781" s="6"/>
      <c r="H781" s="6"/>
      <c r="I781" s="6"/>
      <c r="J781" s="15"/>
      <c r="K781" s="6"/>
      <c r="L781" s="5"/>
      <c r="M781" s="6"/>
      <c r="N781" s="6"/>
      <c r="O781" s="6"/>
      <c r="P781" s="6"/>
      <c r="Q781" s="6"/>
      <c r="R781" s="6"/>
      <c r="S781" s="6"/>
      <c r="T781" s="6"/>
      <c r="U781" s="1"/>
      <c r="V781" s="1"/>
      <c r="W781" s="6"/>
      <c r="X781" s="20"/>
      <c r="Y781" s="1"/>
      <c r="Z781" s="1"/>
    </row>
    <row r="782" spans="4:26" x14ac:dyDescent="0.25">
      <c r="D782" s="1"/>
      <c r="E782" s="1"/>
      <c r="F782" s="1"/>
      <c r="G782" s="6"/>
      <c r="H782" s="6"/>
      <c r="I782" s="6"/>
      <c r="J782" s="15"/>
      <c r="K782" s="6"/>
      <c r="L782" s="5"/>
      <c r="M782" s="6"/>
      <c r="N782" s="6"/>
      <c r="O782" s="6"/>
      <c r="P782" s="6"/>
      <c r="Q782" s="6"/>
      <c r="R782" s="6"/>
      <c r="S782" s="6"/>
      <c r="T782" s="6"/>
      <c r="U782" s="1"/>
      <c r="V782" s="1"/>
      <c r="W782" s="6"/>
      <c r="X782" s="20"/>
      <c r="Y782" s="1"/>
      <c r="Z782" s="1"/>
    </row>
    <row r="783" spans="4:26" x14ac:dyDescent="0.25">
      <c r="D783" s="1"/>
      <c r="E783" s="1"/>
      <c r="F783" s="1"/>
      <c r="G783" s="6"/>
      <c r="H783" s="6"/>
      <c r="I783" s="6"/>
      <c r="J783" s="15"/>
      <c r="K783" s="6"/>
      <c r="L783" s="5"/>
      <c r="M783" s="6"/>
      <c r="N783" s="6"/>
      <c r="O783" s="6"/>
      <c r="P783" s="6"/>
      <c r="Q783" s="6"/>
      <c r="R783" s="6"/>
      <c r="S783" s="6"/>
      <c r="T783" s="6"/>
      <c r="U783" s="1"/>
      <c r="V783" s="1"/>
      <c r="W783" s="6"/>
      <c r="X783" s="20"/>
      <c r="Y783" s="1"/>
      <c r="Z783" s="1"/>
    </row>
    <row r="784" spans="4:26" x14ac:dyDescent="0.25">
      <c r="D784" s="1"/>
      <c r="E784" s="1"/>
      <c r="F784" s="1"/>
      <c r="G784" s="6"/>
      <c r="H784" s="6"/>
      <c r="I784" s="6"/>
      <c r="J784" s="15"/>
      <c r="K784" s="6"/>
      <c r="L784" s="5"/>
      <c r="M784" s="6"/>
      <c r="N784" s="6"/>
      <c r="O784" s="6"/>
      <c r="P784" s="6"/>
      <c r="Q784" s="6"/>
      <c r="R784" s="6"/>
      <c r="S784" s="6"/>
      <c r="T784" s="6"/>
      <c r="U784" s="1"/>
      <c r="V784" s="1"/>
      <c r="W784" s="6"/>
      <c r="X784" s="20"/>
      <c r="Y784" s="1"/>
      <c r="Z784" s="1"/>
    </row>
    <row r="785" spans="4:26" x14ac:dyDescent="0.25">
      <c r="D785" s="1"/>
      <c r="E785" s="1"/>
      <c r="F785" s="1"/>
      <c r="G785" s="6"/>
      <c r="H785" s="6"/>
      <c r="I785" s="6"/>
      <c r="J785" s="15"/>
      <c r="K785" s="6"/>
      <c r="L785" s="5"/>
      <c r="M785" s="6"/>
      <c r="N785" s="6"/>
      <c r="O785" s="6"/>
      <c r="P785" s="6"/>
      <c r="Q785" s="6"/>
      <c r="R785" s="6"/>
      <c r="S785" s="6"/>
      <c r="T785" s="6"/>
      <c r="U785" s="1"/>
      <c r="V785" s="1"/>
      <c r="W785" s="6"/>
      <c r="X785" s="20"/>
      <c r="Y785" s="1"/>
      <c r="Z785" s="1"/>
    </row>
    <row r="786" spans="4:26" x14ac:dyDescent="0.25">
      <c r="D786" s="1"/>
      <c r="E786" s="1"/>
      <c r="F786" s="1"/>
      <c r="G786" s="6"/>
      <c r="H786" s="6"/>
      <c r="I786" s="6"/>
      <c r="J786" s="15"/>
      <c r="K786" s="6"/>
      <c r="L786" s="5"/>
      <c r="M786" s="6"/>
      <c r="N786" s="6"/>
      <c r="O786" s="6"/>
      <c r="P786" s="6"/>
      <c r="Q786" s="6"/>
      <c r="R786" s="6"/>
      <c r="S786" s="6"/>
      <c r="T786" s="6"/>
      <c r="U786" s="1"/>
      <c r="V786" s="1"/>
      <c r="W786" s="6"/>
      <c r="X786" s="20"/>
      <c r="Y786" s="1"/>
      <c r="Z786" s="1"/>
    </row>
    <row r="787" spans="4:26" x14ac:dyDescent="0.25">
      <c r="D787" s="1"/>
      <c r="E787" s="1"/>
      <c r="F787" s="1"/>
      <c r="G787" s="6"/>
      <c r="H787" s="6"/>
      <c r="I787" s="6"/>
      <c r="J787" s="15"/>
      <c r="K787" s="6"/>
      <c r="L787" s="5"/>
      <c r="M787" s="6"/>
      <c r="N787" s="6"/>
      <c r="O787" s="6"/>
      <c r="P787" s="6"/>
      <c r="Q787" s="6"/>
      <c r="R787" s="6"/>
      <c r="S787" s="6"/>
      <c r="T787" s="6"/>
      <c r="U787" s="1"/>
      <c r="V787" s="1"/>
      <c r="W787" s="6"/>
      <c r="X787" s="20"/>
      <c r="Y787" s="1"/>
      <c r="Z787" s="1"/>
    </row>
    <row r="788" spans="4:26" x14ac:dyDescent="0.25">
      <c r="D788" s="1"/>
      <c r="E788" s="1"/>
      <c r="F788" s="1"/>
      <c r="G788" s="6"/>
      <c r="H788" s="6"/>
      <c r="I788" s="6"/>
      <c r="J788" s="15"/>
      <c r="K788" s="6"/>
      <c r="L788" s="5"/>
      <c r="M788" s="6"/>
      <c r="N788" s="6"/>
      <c r="O788" s="6"/>
      <c r="P788" s="6"/>
      <c r="Q788" s="6"/>
      <c r="R788" s="6"/>
      <c r="S788" s="6"/>
      <c r="T788" s="6"/>
      <c r="U788" s="1"/>
      <c r="V788" s="1"/>
      <c r="W788" s="6"/>
      <c r="X788" s="20"/>
      <c r="Y788" s="1"/>
      <c r="Z788" s="1"/>
    </row>
    <row r="789" spans="4:26" x14ac:dyDescent="0.25">
      <c r="D789" s="1"/>
      <c r="E789" s="1"/>
      <c r="F789" s="1"/>
      <c r="G789" s="6"/>
      <c r="H789" s="6"/>
      <c r="I789" s="6"/>
      <c r="J789" s="15"/>
      <c r="K789" s="6"/>
      <c r="L789" s="5"/>
      <c r="M789" s="6"/>
      <c r="N789" s="6"/>
      <c r="O789" s="6"/>
      <c r="P789" s="6"/>
      <c r="Q789" s="6"/>
      <c r="R789" s="6"/>
      <c r="S789" s="6"/>
      <c r="T789" s="6"/>
      <c r="U789" s="1"/>
      <c r="V789" s="1"/>
      <c r="W789" s="6"/>
      <c r="X789" s="20"/>
      <c r="Y789" s="1"/>
      <c r="Z789" s="1"/>
    </row>
    <row r="790" spans="4:26" x14ac:dyDescent="0.25">
      <c r="D790" s="1"/>
      <c r="E790" s="1"/>
      <c r="F790" s="1"/>
      <c r="G790" s="6"/>
      <c r="H790" s="6"/>
      <c r="I790" s="6"/>
      <c r="J790" s="15"/>
      <c r="K790" s="6"/>
      <c r="L790" s="5"/>
      <c r="M790" s="6"/>
      <c r="N790" s="6"/>
      <c r="O790" s="6"/>
      <c r="P790" s="6"/>
      <c r="Q790" s="6"/>
      <c r="R790" s="6"/>
      <c r="S790" s="6"/>
      <c r="T790" s="6"/>
      <c r="U790" s="1"/>
      <c r="V790" s="1"/>
      <c r="W790" s="6"/>
      <c r="X790" s="20"/>
      <c r="Y790" s="1"/>
      <c r="Z790" s="1"/>
    </row>
    <row r="791" spans="4:26" x14ac:dyDescent="0.25">
      <c r="D791" s="1"/>
      <c r="E791" s="1"/>
      <c r="F791" s="1"/>
      <c r="G791" s="6"/>
      <c r="H791" s="6"/>
      <c r="I791" s="6"/>
      <c r="J791" s="15"/>
      <c r="K791" s="6"/>
      <c r="L791" s="5"/>
      <c r="M791" s="6"/>
      <c r="N791" s="6"/>
      <c r="O791" s="6"/>
      <c r="P791" s="6"/>
      <c r="Q791" s="6"/>
      <c r="R791" s="6"/>
      <c r="S791" s="6"/>
      <c r="T791" s="6"/>
      <c r="U791" s="1"/>
      <c r="V791" s="1"/>
      <c r="W791" s="6"/>
      <c r="X791" s="20"/>
      <c r="Y791" s="1"/>
      <c r="Z791" s="1"/>
    </row>
    <row r="792" spans="4:26" x14ac:dyDescent="0.25">
      <c r="D792" s="1"/>
      <c r="E792" s="1"/>
      <c r="F792" s="1"/>
      <c r="G792" s="6"/>
      <c r="H792" s="6"/>
      <c r="I792" s="6"/>
      <c r="J792" s="15"/>
      <c r="K792" s="6"/>
      <c r="L792" s="5"/>
      <c r="M792" s="6"/>
      <c r="N792" s="6"/>
      <c r="O792" s="6"/>
      <c r="P792" s="6"/>
      <c r="Q792" s="6"/>
      <c r="R792" s="6"/>
      <c r="S792" s="6"/>
      <c r="T792" s="6"/>
      <c r="U792" s="1"/>
      <c r="V792" s="1"/>
      <c r="W792" s="6"/>
      <c r="X792" s="20"/>
      <c r="Y792" s="1"/>
      <c r="Z792" s="1"/>
    </row>
    <row r="793" spans="4:26" x14ac:dyDescent="0.25">
      <c r="D793" s="1"/>
      <c r="E793" s="1"/>
      <c r="F793" s="1"/>
      <c r="G793" s="6"/>
      <c r="H793" s="6"/>
      <c r="I793" s="6"/>
      <c r="J793" s="15"/>
      <c r="K793" s="6"/>
      <c r="L793" s="5"/>
      <c r="M793" s="6"/>
      <c r="N793" s="6"/>
      <c r="O793" s="6"/>
      <c r="P793" s="6"/>
      <c r="Q793" s="6"/>
      <c r="R793" s="6"/>
      <c r="S793" s="6"/>
      <c r="T793" s="6"/>
      <c r="U793" s="1"/>
      <c r="V793" s="1"/>
      <c r="W793" s="6"/>
      <c r="X793" s="20"/>
      <c r="Y793" s="1"/>
      <c r="Z793" s="1"/>
    </row>
    <row r="794" spans="4:26" x14ac:dyDescent="0.25">
      <c r="D794" s="1"/>
      <c r="E794" s="1"/>
      <c r="F794" s="1"/>
      <c r="G794" s="6"/>
      <c r="H794" s="6"/>
      <c r="I794" s="6"/>
      <c r="J794" s="15"/>
      <c r="K794" s="6"/>
      <c r="L794" s="5"/>
      <c r="M794" s="6"/>
      <c r="N794" s="6"/>
      <c r="O794" s="6"/>
      <c r="P794" s="6"/>
      <c r="Q794" s="6"/>
      <c r="R794" s="6"/>
      <c r="S794" s="6"/>
      <c r="T794" s="6"/>
      <c r="U794" s="1"/>
      <c r="V794" s="1"/>
      <c r="W794" s="6"/>
      <c r="X794" s="20"/>
      <c r="Y794" s="1"/>
      <c r="Z794" s="1"/>
    </row>
    <row r="795" spans="4:26" x14ac:dyDescent="0.25">
      <c r="D795" s="1"/>
      <c r="E795" s="1"/>
      <c r="F795" s="1"/>
      <c r="G795" s="6"/>
      <c r="H795" s="6"/>
      <c r="I795" s="6"/>
      <c r="J795" s="15"/>
      <c r="K795" s="6"/>
      <c r="L795" s="5"/>
      <c r="M795" s="6"/>
      <c r="N795" s="6"/>
      <c r="O795" s="6"/>
      <c r="P795" s="6"/>
      <c r="Q795" s="6"/>
      <c r="R795" s="6"/>
      <c r="S795" s="6"/>
      <c r="T795" s="6"/>
      <c r="U795" s="1"/>
      <c r="V795" s="1"/>
      <c r="W795" s="6"/>
      <c r="X795" s="20"/>
      <c r="Y795" s="1"/>
      <c r="Z795" s="1"/>
    </row>
    <row r="796" spans="4:26" x14ac:dyDescent="0.25">
      <c r="D796" s="1"/>
      <c r="E796" s="1"/>
      <c r="F796" s="1"/>
      <c r="G796" s="6"/>
      <c r="H796" s="6"/>
      <c r="I796" s="6"/>
      <c r="J796" s="15"/>
      <c r="K796" s="6"/>
      <c r="L796" s="5"/>
      <c r="M796" s="6"/>
      <c r="N796" s="6"/>
      <c r="O796" s="6"/>
      <c r="P796" s="6"/>
      <c r="Q796" s="6"/>
      <c r="R796" s="6"/>
      <c r="S796" s="6"/>
      <c r="T796" s="6"/>
      <c r="U796" s="1"/>
      <c r="V796" s="1"/>
      <c r="W796" s="6"/>
      <c r="X796" s="20"/>
      <c r="Y796" s="1"/>
      <c r="Z796" s="1"/>
    </row>
    <row r="797" spans="4:26" x14ac:dyDescent="0.25">
      <c r="D797" s="1"/>
      <c r="E797" s="1"/>
      <c r="F797" s="1"/>
      <c r="G797" s="6"/>
      <c r="H797" s="6"/>
      <c r="I797" s="6"/>
      <c r="J797" s="15"/>
      <c r="K797" s="6"/>
      <c r="L797" s="5"/>
      <c r="M797" s="6"/>
      <c r="N797" s="6"/>
      <c r="O797" s="6"/>
      <c r="P797" s="6"/>
      <c r="Q797" s="6"/>
      <c r="R797" s="6"/>
      <c r="S797" s="6"/>
      <c r="T797" s="6"/>
      <c r="U797" s="1"/>
      <c r="V797" s="1"/>
      <c r="W797" s="6"/>
      <c r="X797" s="20"/>
      <c r="Y797" s="1"/>
      <c r="Z797" s="1"/>
    </row>
    <row r="798" spans="4:26" x14ac:dyDescent="0.25">
      <c r="D798" s="1"/>
      <c r="E798" s="1"/>
      <c r="F798" s="1"/>
      <c r="G798" s="6"/>
      <c r="H798" s="6"/>
      <c r="I798" s="6"/>
      <c r="J798" s="15"/>
      <c r="K798" s="6"/>
      <c r="L798" s="5"/>
      <c r="M798" s="6"/>
      <c r="N798" s="6"/>
      <c r="O798" s="6"/>
      <c r="P798" s="6"/>
      <c r="Q798" s="6"/>
      <c r="R798" s="6"/>
      <c r="S798" s="6"/>
      <c r="T798" s="6"/>
      <c r="U798" s="1"/>
      <c r="V798" s="1"/>
      <c r="W798" s="6"/>
      <c r="X798" s="20"/>
      <c r="Y798" s="1"/>
      <c r="Z798" s="1"/>
    </row>
    <row r="799" spans="4:26" x14ac:dyDescent="0.25">
      <c r="D799" s="1"/>
      <c r="E799" s="1"/>
      <c r="F799" s="1"/>
      <c r="G799" s="6"/>
      <c r="H799" s="6"/>
      <c r="I799" s="6"/>
      <c r="J799" s="15"/>
      <c r="K799" s="6"/>
      <c r="L799" s="5"/>
      <c r="M799" s="6"/>
      <c r="N799" s="6"/>
      <c r="O799" s="6"/>
      <c r="P799" s="6"/>
      <c r="Q799" s="6"/>
      <c r="R799" s="6"/>
      <c r="S799" s="6"/>
      <c r="T799" s="6"/>
      <c r="U799" s="1"/>
      <c r="V799" s="1"/>
      <c r="W799" s="6"/>
      <c r="X799" s="20"/>
      <c r="Y799" s="1"/>
      <c r="Z799" s="1"/>
    </row>
    <row r="800" spans="4:26" x14ac:dyDescent="0.25">
      <c r="D800" s="1"/>
      <c r="E800" s="1"/>
      <c r="F800" s="1"/>
      <c r="G800" s="6"/>
      <c r="H800" s="6"/>
      <c r="I800" s="6"/>
      <c r="J800" s="15"/>
      <c r="K800" s="6"/>
      <c r="L800" s="5"/>
      <c r="M800" s="6"/>
      <c r="N800" s="6"/>
      <c r="O800" s="6"/>
      <c r="P800" s="6"/>
      <c r="Q800" s="6"/>
      <c r="R800" s="6"/>
      <c r="S800" s="6"/>
      <c r="T800" s="6"/>
      <c r="U800" s="1"/>
      <c r="V800" s="1"/>
      <c r="W800" s="6"/>
      <c r="X800" s="20"/>
      <c r="Y800" s="1"/>
      <c r="Z800" s="1"/>
    </row>
    <row r="801" spans="4:26" x14ac:dyDescent="0.25">
      <c r="D801" s="1"/>
      <c r="E801" s="1"/>
      <c r="F801" s="1"/>
      <c r="G801" s="6"/>
      <c r="H801" s="6"/>
      <c r="I801" s="6"/>
      <c r="J801" s="15"/>
      <c r="K801" s="6"/>
      <c r="L801" s="5"/>
      <c r="M801" s="6"/>
      <c r="N801" s="6"/>
      <c r="O801" s="6"/>
      <c r="P801" s="6"/>
      <c r="Q801" s="6"/>
      <c r="R801" s="6"/>
      <c r="S801" s="6"/>
      <c r="T801" s="6"/>
      <c r="U801" s="1"/>
      <c r="V801" s="1"/>
      <c r="W801" s="6"/>
      <c r="X801" s="20"/>
      <c r="Y801" s="1"/>
      <c r="Z801" s="1"/>
    </row>
    <row r="802" spans="4:26" x14ac:dyDescent="0.25">
      <c r="D802" s="1"/>
      <c r="E802" s="1"/>
      <c r="F802" s="1"/>
      <c r="G802" s="6"/>
      <c r="H802" s="6"/>
      <c r="I802" s="6"/>
      <c r="J802" s="15"/>
      <c r="K802" s="6"/>
      <c r="L802" s="5"/>
      <c r="M802" s="6"/>
      <c r="N802" s="6"/>
      <c r="O802" s="6"/>
      <c r="P802" s="6"/>
      <c r="Q802" s="6"/>
      <c r="R802" s="6"/>
      <c r="S802" s="6"/>
      <c r="T802" s="6"/>
      <c r="U802" s="1"/>
      <c r="V802" s="1"/>
      <c r="W802" s="6"/>
      <c r="X802" s="20"/>
      <c r="Y802" s="1"/>
      <c r="Z802" s="1"/>
    </row>
    <row r="803" spans="4:26" x14ac:dyDescent="0.25">
      <c r="D803" s="1"/>
      <c r="E803" s="1"/>
      <c r="F803" s="1"/>
      <c r="G803" s="6"/>
      <c r="H803" s="6"/>
      <c r="I803" s="6"/>
      <c r="J803" s="15"/>
      <c r="K803" s="6"/>
      <c r="L803" s="5"/>
      <c r="M803" s="6"/>
      <c r="N803" s="6"/>
      <c r="O803" s="6"/>
      <c r="P803" s="6"/>
      <c r="Q803" s="6"/>
      <c r="R803" s="6"/>
      <c r="S803" s="6"/>
      <c r="T803" s="6"/>
      <c r="U803" s="1"/>
      <c r="V803" s="1"/>
      <c r="W803" s="6"/>
      <c r="X803" s="20"/>
      <c r="Y803" s="1"/>
      <c r="Z803" s="1"/>
    </row>
    <row r="804" spans="4:26" x14ac:dyDescent="0.25">
      <c r="D804" s="1"/>
      <c r="E804" s="1"/>
      <c r="F804" s="1"/>
      <c r="G804" s="6"/>
      <c r="H804" s="6"/>
      <c r="I804" s="6"/>
      <c r="J804" s="15"/>
      <c r="K804" s="6"/>
      <c r="L804" s="5"/>
      <c r="M804" s="6"/>
      <c r="N804" s="6"/>
      <c r="O804" s="6"/>
      <c r="P804" s="6"/>
      <c r="Q804" s="6"/>
      <c r="R804" s="6"/>
      <c r="S804" s="6"/>
      <c r="T804" s="6"/>
      <c r="U804" s="1"/>
      <c r="V804" s="1"/>
      <c r="W804" s="6"/>
      <c r="X804" s="20"/>
      <c r="Y804" s="1"/>
      <c r="Z804" s="1"/>
    </row>
    <row r="805" spans="4:26" x14ac:dyDescent="0.25">
      <c r="D805" s="1"/>
      <c r="E805" s="1"/>
      <c r="F805" s="1"/>
      <c r="G805" s="6"/>
      <c r="H805" s="6"/>
      <c r="I805" s="6"/>
      <c r="J805" s="15"/>
      <c r="K805" s="6"/>
      <c r="L805" s="5"/>
      <c r="M805" s="6"/>
      <c r="N805" s="6"/>
      <c r="O805" s="6"/>
      <c r="P805" s="6"/>
      <c r="Q805" s="6"/>
      <c r="R805" s="6"/>
      <c r="S805" s="6"/>
      <c r="T805" s="6"/>
      <c r="U805" s="1"/>
      <c r="V805" s="1"/>
      <c r="W805" s="6"/>
      <c r="X805" s="20"/>
      <c r="Y805" s="1"/>
      <c r="Z805" s="1"/>
    </row>
    <row r="806" spans="4:26" x14ac:dyDescent="0.25">
      <c r="D806" s="1"/>
      <c r="E806" s="1"/>
      <c r="F806" s="1"/>
      <c r="G806" s="6"/>
      <c r="H806" s="6"/>
      <c r="I806" s="6"/>
      <c r="J806" s="15"/>
      <c r="K806" s="6"/>
      <c r="L806" s="5"/>
      <c r="M806" s="6"/>
      <c r="N806" s="6"/>
      <c r="O806" s="6"/>
      <c r="P806" s="6"/>
      <c r="Q806" s="6"/>
      <c r="R806" s="6"/>
      <c r="S806" s="6"/>
      <c r="T806" s="6"/>
      <c r="U806" s="1"/>
      <c r="V806" s="1"/>
      <c r="W806" s="6"/>
      <c r="X806" s="20"/>
      <c r="Y806" s="1"/>
      <c r="Z806" s="1"/>
    </row>
    <row r="807" spans="4:26" x14ac:dyDescent="0.25">
      <c r="D807" s="1"/>
      <c r="E807" s="1"/>
      <c r="F807" s="1"/>
      <c r="G807" s="6"/>
      <c r="H807" s="6"/>
      <c r="I807" s="6"/>
      <c r="J807" s="15"/>
      <c r="K807" s="6"/>
      <c r="L807" s="5"/>
      <c r="M807" s="6"/>
      <c r="N807" s="6"/>
      <c r="O807" s="6"/>
      <c r="P807" s="6"/>
      <c r="Q807" s="6"/>
      <c r="R807" s="6"/>
      <c r="S807" s="6"/>
      <c r="T807" s="6"/>
      <c r="U807" s="1"/>
      <c r="V807" s="1"/>
      <c r="W807" s="6"/>
      <c r="X807" s="20"/>
      <c r="Y807" s="1"/>
      <c r="Z807" s="1"/>
    </row>
    <row r="808" spans="4:26" x14ac:dyDescent="0.25">
      <c r="D808" s="1"/>
      <c r="E808" s="1"/>
      <c r="F808" s="1"/>
      <c r="G808" s="6"/>
      <c r="H808" s="6"/>
      <c r="I808" s="6"/>
      <c r="J808" s="15"/>
      <c r="K808" s="6"/>
      <c r="L808" s="5"/>
      <c r="M808" s="6"/>
      <c r="N808" s="6"/>
      <c r="O808" s="6"/>
      <c r="P808" s="6"/>
      <c r="Q808" s="6"/>
      <c r="R808" s="6"/>
      <c r="S808" s="6"/>
      <c r="T808" s="6"/>
      <c r="U808" s="1"/>
      <c r="V808" s="1"/>
      <c r="W808" s="6"/>
      <c r="X808" s="20"/>
      <c r="Y808" s="1"/>
      <c r="Z808" s="1"/>
    </row>
    <row r="809" spans="4:26" x14ac:dyDescent="0.25">
      <c r="D809" s="1"/>
      <c r="E809" s="1"/>
      <c r="F809" s="1"/>
      <c r="G809" s="6"/>
      <c r="H809" s="6"/>
      <c r="I809" s="6"/>
      <c r="J809" s="15"/>
      <c r="K809" s="6"/>
      <c r="L809" s="5"/>
      <c r="M809" s="6"/>
      <c r="N809" s="6"/>
      <c r="O809" s="6"/>
      <c r="P809" s="6"/>
      <c r="Q809" s="6"/>
      <c r="R809" s="6"/>
      <c r="S809" s="6"/>
      <c r="T809" s="6"/>
      <c r="U809" s="1"/>
      <c r="V809" s="1"/>
      <c r="W809" s="6"/>
      <c r="X809" s="20"/>
      <c r="Y809" s="1"/>
      <c r="Z809" s="1"/>
    </row>
    <row r="810" spans="4:26" x14ac:dyDescent="0.25">
      <c r="D810" s="1"/>
      <c r="E810" s="1"/>
      <c r="F810" s="1"/>
      <c r="G810" s="6"/>
      <c r="H810" s="6"/>
      <c r="I810" s="6"/>
      <c r="J810" s="15"/>
      <c r="K810" s="6"/>
      <c r="L810" s="5"/>
      <c r="M810" s="6"/>
      <c r="N810" s="6"/>
      <c r="O810" s="6"/>
      <c r="P810" s="6"/>
      <c r="Q810" s="6"/>
      <c r="R810" s="6"/>
      <c r="S810" s="6"/>
      <c r="T810" s="6"/>
      <c r="U810" s="1"/>
      <c r="V810" s="1"/>
      <c r="W810" s="6"/>
      <c r="X810" s="20"/>
      <c r="Y810" s="1"/>
      <c r="Z810" s="1"/>
    </row>
    <row r="811" spans="4:26" x14ac:dyDescent="0.25">
      <c r="D811" s="1"/>
      <c r="E811" s="1"/>
      <c r="F811" s="1"/>
      <c r="G811" s="6"/>
      <c r="H811" s="6"/>
      <c r="I811" s="6"/>
      <c r="J811" s="15"/>
      <c r="K811" s="6"/>
      <c r="L811" s="5"/>
      <c r="M811" s="6"/>
      <c r="N811" s="6"/>
      <c r="O811" s="6"/>
      <c r="P811" s="6"/>
      <c r="Q811" s="6"/>
      <c r="R811" s="6"/>
      <c r="S811" s="6"/>
      <c r="T811" s="6"/>
      <c r="U811" s="1"/>
      <c r="V811" s="1"/>
      <c r="W811" s="6"/>
      <c r="X811" s="20"/>
      <c r="Y811" s="1"/>
      <c r="Z811" s="1"/>
    </row>
    <row r="812" spans="4:26" x14ac:dyDescent="0.25">
      <c r="D812" s="1"/>
      <c r="E812" s="1"/>
      <c r="F812" s="1"/>
      <c r="G812" s="6"/>
      <c r="H812" s="6"/>
      <c r="I812" s="6"/>
      <c r="J812" s="15"/>
      <c r="K812" s="6"/>
      <c r="L812" s="5"/>
      <c r="M812" s="6"/>
      <c r="N812" s="6"/>
      <c r="O812" s="6"/>
      <c r="P812" s="6"/>
      <c r="Q812" s="6"/>
      <c r="R812" s="6"/>
      <c r="S812" s="6"/>
      <c r="T812" s="6"/>
      <c r="U812" s="1"/>
      <c r="V812" s="1"/>
      <c r="W812" s="6"/>
      <c r="X812" s="20"/>
      <c r="Y812" s="1"/>
      <c r="Z812" s="1"/>
    </row>
    <row r="813" spans="4:26" x14ac:dyDescent="0.25">
      <c r="D813" s="1"/>
      <c r="E813" s="1"/>
      <c r="F813" s="1"/>
      <c r="G813" s="6"/>
      <c r="H813" s="6"/>
      <c r="I813" s="6"/>
      <c r="J813" s="15"/>
      <c r="K813" s="6"/>
      <c r="L813" s="5"/>
      <c r="M813" s="6"/>
      <c r="N813" s="6"/>
      <c r="O813" s="6"/>
      <c r="P813" s="6"/>
      <c r="Q813" s="6"/>
      <c r="R813" s="6"/>
      <c r="S813" s="6"/>
      <c r="T813" s="6"/>
      <c r="U813" s="1"/>
      <c r="V813" s="1"/>
      <c r="W813" s="6"/>
      <c r="X813" s="20"/>
      <c r="Y813" s="1"/>
      <c r="Z813" s="1"/>
    </row>
    <row r="814" spans="4:26" x14ac:dyDescent="0.25">
      <c r="D814" s="1"/>
      <c r="E814" s="1"/>
      <c r="F814" s="1"/>
      <c r="G814" s="6"/>
      <c r="H814" s="6"/>
      <c r="I814" s="6"/>
      <c r="J814" s="15"/>
      <c r="K814" s="6"/>
      <c r="L814" s="5"/>
      <c r="M814" s="6"/>
      <c r="N814" s="6"/>
      <c r="O814" s="6"/>
      <c r="P814" s="6"/>
      <c r="Q814" s="6"/>
      <c r="R814" s="6"/>
      <c r="S814" s="6"/>
      <c r="T814" s="6"/>
      <c r="U814" s="1"/>
      <c r="V814" s="1"/>
      <c r="W814" s="6"/>
      <c r="X814" s="20"/>
      <c r="Y814" s="1"/>
      <c r="Z814" s="1"/>
    </row>
    <row r="815" spans="4:26" x14ac:dyDescent="0.25">
      <c r="D815" s="1"/>
      <c r="E815" s="1"/>
      <c r="F815" s="1"/>
      <c r="G815" s="6"/>
      <c r="H815" s="6"/>
      <c r="I815" s="6"/>
      <c r="J815" s="15"/>
      <c r="K815" s="6"/>
      <c r="L815" s="5"/>
      <c r="M815" s="6"/>
      <c r="N815" s="6"/>
      <c r="O815" s="6"/>
      <c r="P815" s="6"/>
      <c r="Q815" s="6"/>
      <c r="R815" s="6"/>
      <c r="S815" s="6"/>
      <c r="T815" s="6"/>
      <c r="U815" s="1"/>
      <c r="V815" s="1"/>
      <c r="W815" s="6"/>
      <c r="X815" s="20"/>
      <c r="Y815" s="1"/>
      <c r="Z815" s="1"/>
    </row>
    <row r="816" spans="4:26" x14ac:dyDescent="0.25">
      <c r="D816" s="1"/>
      <c r="E816" s="1"/>
      <c r="F816" s="1"/>
      <c r="G816" s="6"/>
      <c r="H816" s="6"/>
      <c r="I816" s="6"/>
      <c r="J816" s="15"/>
      <c r="K816" s="6"/>
      <c r="L816" s="5"/>
      <c r="M816" s="6"/>
      <c r="N816" s="6"/>
      <c r="O816" s="6"/>
      <c r="P816" s="6"/>
      <c r="Q816" s="6"/>
      <c r="R816" s="6"/>
      <c r="S816" s="6"/>
      <c r="T816" s="6"/>
      <c r="U816" s="1"/>
      <c r="V816" s="1"/>
      <c r="W816" s="6"/>
      <c r="X816" s="20"/>
      <c r="Y816" s="1"/>
      <c r="Z816" s="1"/>
    </row>
    <row r="817" spans="4:26" x14ac:dyDescent="0.25">
      <c r="D817" s="1"/>
      <c r="E817" s="1"/>
      <c r="F817" s="1"/>
      <c r="G817" s="6"/>
      <c r="H817" s="6"/>
      <c r="I817" s="6"/>
      <c r="J817" s="15"/>
      <c r="K817" s="6"/>
      <c r="L817" s="5"/>
      <c r="M817" s="6"/>
      <c r="N817" s="6"/>
      <c r="O817" s="6"/>
      <c r="P817" s="6"/>
      <c r="Q817" s="6"/>
      <c r="R817" s="6"/>
      <c r="S817" s="6"/>
      <c r="T817" s="6"/>
      <c r="U817" s="1"/>
      <c r="V817" s="1"/>
      <c r="W817" s="6"/>
      <c r="X817" s="20"/>
      <c r="Y817" s="1"/>
      <c r="Z817" s="1"/>
    </row>
    <row r="818" spans="4:26" x14ac:dyDescent="0.25">
      <c r="D818" s="1"/>
      <c r="E818" s="1"/>
      <c r="F818" s="1"/>
      <c r="G818" s="6"/>
      <c r="H818" s="6"/>
      <c r="I818" s="6"/>
      <c r="J818" s="15"/>
      <c r="K818" s="6"/>
      <c r="L818" s="5"/>
      <c r="M818" s="6"/>
      <c r="N818" s="6"/>
      <c r="O818" s="6"/>
      <c r="P818" s="6"/>
      <c r="Q818" s="6"/>
      <c r="R818" s="6"/>
      <c r="S818" s="6"/>
      <c r="T818" s="6"/>
      <c r="U818" s="1"/>
      <c r="V818" s="1"/>
      <c r="W818" s="6"/>
      <c r="X818" s="20"/>
      <c r="Y818" s="1"/>
      <c r="Z818" s="1"/>
    </row>
    <row r="819" spans="4:26" x14ac:dyDescent="0.25">
      <c r="D819" s="1"/>
      <c r="E819" s="1"/>
      <c r="F819" s="1"/>
      <c r="G819" s="6"/>
      <c r="H819" s="6"/>
      <c r="I819" s="6"/>
      <c r="J819" s="15"/>
      <c r="K819" s="6"/>
      <c r="L819" s="5"/>
      <c r="M819" s="6"/>
      <c r="N819" s="6"/>
      <c r="O819" s="6"/>
      <c r="P819" s="6"/>
      <c r="Q819" s="6"/>
      <c r="R819" s="6"/>
      <c r="S819" s="6"/>
      <c r="T819" s="6"/>
      <c r="U819" s="1"/>
      <c r="V819" s="1"/>
      <c r="W819" s="6"/>
      <c r="X819" s="20"/>
      <c r="Y819" s="1"/>
      <c r="Z819" s="1"/>
    </row>
    <row r="820" spans="4:26" x14ac:dyDescent="0.25">
      <c r="D820" s="1"/>
      <c r="E820" s="1"/>
      <c r="F820" s="1"/>
      <c r="G820" s="6"/>
      <c r="H820" s="6"/>
      <c r="I820" s="6"/>
      <c r="J820" s="15"/>
      <c r="K820" s="6"/>
      <c r="L820" s="5"/>
      <c r="M820" s="6"/>
      <c r="N820" s="6"/>
      <c r="O820" s="6"/>
      <c r="P820" s="6"/>
      <c r="Q820" s="6"/>
      <c r="R820" s="6"/>
      <c r="S820" s="6"/>
      <c r="T820" s="6"/>
      <c r="U820" s="1"/>
      <c r="V820" s="1"/>
      <c r="W820" s="6"/>
      <c r="X820" s="20"/>
      <c r="Y820" s="1"/>
      <c r="Z820" s="1"/>
    </row>
    <row r="821" spans="4:26" x14ac:dyDescent="0.25">
      <c r="D821" s="1"/>
      <c r="E821" s="1"/>
      <c r="F821" s="1"/>
      <c r="G821" s="6"/>
      <c r="H821" s="6"/>
      <c r="I821" s="6"/>
      <c r="J821" s="15"/>
      <c r="K821" s="6"/>
      <c r="L821" s="5"/>
      <c r="M821" s="6"/>
      <c r="N821" s="6"/>
      <c r="O821" s="6"/>
      <c r="P821" s="6"/>
      <c r="Q821" s="6"/>
      <c r="R821" s="6"/>
      <c r="S821" s="6"/>
      <c r="T821" s="6"/>
      <c r="U821" s="1"/>
      <c r="V821" s="1"/>
      <c r="W821" s="6"/>
      <c r="X821" s="20"/>
      <c r="Y821" s="1"/>
      <c r="Z821" s="1"/>
    </row>
    <row r="822" spans="4:26" x14ac:dyDescent="0.25">
      <c r="D822" s="1"/>
      <c r="E822" s="1"/>
      <c r="F822" s="1"/>
      <c r="G822" s="6"/>
      <c r="H822" s="6"/>
      <c r="I822" s="6"/>
      <c r="J822" s="15"/>
      <c r="K822" s="6"/>
      <c r="L822" s="5"/>
      <c r="M822" s="6"/>
      <c r="N822" s="6"/>
      <c r="O822" s="6"/>
      <c r="P822" s="6"/>
      <c r="Q822" s="6"/>
      <c r="R822" s="6"/>
      <c r="S822" s="6"/>
      <c r="T822" s="6"/>
      <c r="U822" s="1"/>
      <c r="V822" s="1"/>
      <c r="W822" s="6"/>
      <c r="X822" s="20"/>
      <c r="Y822" s="1"/>
      <c r="Z822" s="1"/>
    </row>
    <row r="823" spans="4:26" x14ac:dyDescent="0.25">
      <c r="D823" s="1"/>
      <c r="E823" s="1"/>
      <c r="F823" s="1"/>
      <c r="G823" s="6"/>
      <c r="H823" s="6"/>
      <c r="I823" s="6"/>
      <c r="J823" s="15"/>
      <c r="K823" s="6"/>
      <c r="L823" s="5"/>
      <c r="M823" s="6"/>
      <c r="N823" s="6"/>
      <c r="O823" s="6"/>
      <c r="P823" s="6"/>
      <c r="Q823" s="6"/>
      <c r="R823" s="6"/>
      <c r="S823" s="6"/>
      <c r="T823" s="6"/>
      <c r="U823" s="1"/>
      <c r="V823" s="1"/>
      <c r="W823" s="6"/>
      <c r="X823" s="20"/>
      <c r="Y823" s="1"/>
      <c r="Z823" s="1"/>
    </row>
    <row r="824" spans="4:26" x14ac:dyDescent="0.25">
      <c r="D824" s="1"/>
      <c r="E824" s="1"/>
      <c r="F824" s="1"/>
      <c r="G824" s="6"/>
      <c r="H824" s="6"/>
      <c r="I824" s="6"/>
      <c r="J824" s="15"/>
      <c r="K824" s="6"/>
      <c r="L824" s="5"/>
      <c r="M824" s="6"/>
      <c r="N824" s="6"/>
      <c r="O824" s="6"/>
      <c r="P824" s="6"/>
      <c r="Q824" s="6"/>
      <c r="R824" s="6"/>
      <c r="S824" s="6"/>
      <c r="T824" s="6"/>
      <c r="U824" s="1"/>
      <c r="V824" s="1"/>
      <c r="W824" s="6"/>
      <c r="X824" s="20"/>
      <c r="Y824" s="1"/>
      <c r="Z824" s="1"/>
    </row>
    <row r="825" spans="4:26" x14ac:dyDescent="0.25">
      <c r="D825" s="1"/>
      <c r="E825" s="1"/>
      <c r="F825" s="1"/>
      <c r="G825" s="6"/>
      <c r="H825" s="6"/>
      <c r="I825" s="6"/>
      <c r="J825" s="15"/>
      <c r="K825" s="6"/>
      <c r="L825" s="5"/>
      <c r="M825" s="6"/>
      <c r="N825" s="6"/>
      <c r="O825" s="6"/>
      <c r="P825" s="6"/>
      <c r="Q825" s="6"/>
      <c r="R825" s="6"/>
      <c r="S825" s="6"/>
      <c r="T825" s="6"/>
      <c r="U825" s="1"/>
      <c r="V825" s="1"/>
      <c r="W825" s="6"/>
      <c r="X825" s="20"/>
      <c r="Y825" s="1"/>
      <c r="Z825" s="1"/>
    </row>
    <row r="826" spans="4:26" x14ac:dyDescent="0.25">
      <c r="D826" s="1"/>
      <c r="E826" s="1"/>
      <c r="F826" s="1"/>
      <c r="G826" s="6"/>
      <c r="H826" s="6"/>
      <c r="I826" s="6"/>
      <c r="J826" s="15"/>
      <c r="K826" s="6"/>
      <c r="L826" s="5"/>
      <c r="M826" s="6"/>
      <c r="N826" s="6"/>
      <c r="O826" s="6"/>
      <c r="P826" s="6"/>
      <c r="Q826" s="6"/>
      <c r="R826" s="6"/>
      <c r="S826" s="6"/>
      <c r="T826" s="6"/>
      <c r="U826" s="1"/>
      <c r="V826" s="1"/>
      <c r="W826" s="6"/>
      <c r="X826" s="20"/>
      <c r="Y826" s="1"/>
      <c r="Z826" s="1"/>
    </row>
    <row r="827" spans="4:26" x14ac:dyDescent="0.25">
      <c r="D827" s="1"/>
      <c r="E827" s="1"/>
      <c r="F827" s="1"/>
      <c r="G827" s="6"/>
      <c r="H827" s="6"/>
      <c r="I827" s="6"/>
      <c r="J827" s="15"/>
      <c r="K827" s="6"/>
      <c r="L827" s="5"/>
      <c r="M827" s="6"/>
      <c r="N827" s="6"/>
      <c r="O827" s="6"/>
      <c r="P827" s="6"/>
      <c r="Q827" s="6"/>
      <c r="R827" s="6"/>
      <c r="S827" s="6"/>
      <c r="T827" s="6"/>
      <c r="U827" s="1"/>
      <c r="V827" s="1"/>
      <c r="W827" s="6"/>
      <c r="X827" s="20"/>
      <c r="Y827" s="1"/>
      <c r="Z827" s="1"/>
    </row>
    <row r="828" spans="4:26" x14ac:dyDescent="0.25">
      <c r="D828" s="1"/>
      <c r="E828" s="1"/>
      <c r="F828" s="1"/>
      <c r="G828" s="6"/>
      <c r="H828" s="6"/>
      <c r="I828" s="6"/>
      <c r="J828" s="15"/>
      <c r="K828" s="6"/>
      <c r="L828" s="5"/>
      <c r="M828" s="6"/>
      <c r="N828" s="6"/>
      <c r="O828" s="6"/>
      <c r="P828" s="6"/>
      <c r="Q828" s="6"/>
      <c r="R828" s="6"/>
      <c r="S828" s="6"/>
      <c r="T828" s="6"/>
      <c r="U828" s="1"/>
      <c r="V828" s="1"/>
      <c r="W828" s="6"/>
      <c r="X828" s="20"/>
      <c r="Y828" s="1"/>
      <c r="Z828" s="1"/>
    </row>
    <row r="829" spans="4:26" x14ac:dyDescent="0.25">
      <c r="D829" s="1"/>
      <c r="E829" s="1"/>
      <c r="F829" s="1"/>
      <c r="G829" s="6"/>
      <c r="H829" s="6"/>
      <c r="I829" s="6"/>
      <c r="J829" s="15"/>
      <c r="K829" s="6"/>
      <c r="L829" s="5"/>
      <c r="M829" s="6"/>
      <c r="N829" s="6"/>
      <c r="O829" s="6"/>
      <c r="P829" s="6"/>
      <c r="Q829" s="6"/>
      <c r="R829" s="6"/>
      <c r="S829" s="6"/>
      <c r="T829" s="6"/>
      <c r="U829" s="1"/>
      <c r="V829" s="1"/>
      <c r="W829" s="6"/>
      <c r="X829" s="20"/>
      <c r="Y829" s="1"/>
      <c r="Z829" s="1"/>
    </row>
    <row r="830" spans="4:26" x14ac:dyDescent="0.25">
      <c r="D830" s="1"/>
      <c r="E830" s="1"/>
      <c r="F830" s="1"/>
      <c r="G830" s="6"/>
      <c r="H830" s="6"/>
      <c r="I830" s="6"/>
      <c r="J830" s="15"/>
      <c r="K830" s="6"/>
      <c r="L830" s="5"/>
      <c r="M830" s="6"/>
      <c r="N830" s="6"/>
      <c r="O830" s="6"/>
      <c r="P830" s="6"/>
      <c r="Q830" s="6"/>
      <c r="R830" s="6"/>
      <c r="S830" s="6"/>
      <c r="T830" s="6"/>
      <c r="U830" s="1"/>
      <c r="V830" s="1"/>
      <c r="W830" s="6"/>
      <c r="X830" s="20"/>
      <c r="Y830" s="1"/>
      <c r="Z830" s="1"/>
    </row>
    <row r="831" spans="4:26" x14ac:dyDescent="0.25">
      <c r="D831" s="1"/>
      <c r="E831" s="1"/>
      <c r="F831" s="1"/>
      <c r="G831" s="6"/>
      <c r="H831" s="6"/>
      <c r="I831" s="6"/>
      <c r="J831" s="15"/>
      <c r="K831" s="6"/>
      <c r="L831" s="5"/>
      <c r="M831" s="6"/>
      <c r="N831" s="6"/>
      <c r="O831" s="6"/>
      <c r="P831" s="6"/>
      <c r="Q831" s="6"/>
      <c r="R831" s="6"/>
      <c r="S831" s="6"/>
      <c r="T831" s="6"/>
      <c r="U831" s="1"/>
      <c r="V831" s="1"/>
      <c r="W831" s="6"/>
      <c r="X831" s="20"/>
      <c r="Y831" s="1"/>
      <c r="Z831" s="1"/>
    </row>
    <row r="832" spans="4:26" x14ac:dyDescent="0.25">
      <c r="D832" s="1"/>
      <c r="E832" s="1"/>
      <c r="F832" s="1"/>
      <c r="G832" s="6"/>
      <c r="H832" s="6"/>
      <c r="I832" s="6"/>
      <c r="J832" s="15"/>
      <c r="K832" s="6"/>
      <c r="L832" s="5"/>
      <c r="M832" s="6"/>
      <c r="N832" s="6"/>
      <c r="O832" s="6"/>
      <c r="P832" s="6"/>
      <c r="Q832" s="6"/>
      <c r="R832" s="6"/>
      <c r="S832" s="6"/>
      <c r="T832" s="6"/>
      <c r="U832" s="1"/>
      <c r="V832" s="1"/>
      <c r="W832" s="6"/>
      <c r="X832" s="20"/>
      <c r="Y832" s="1"/>
      <c r="Z832" s="1"/>
    </row>
    <row r="833" spans="4:26" x14ac:dyDescent="0.25">
      <c r="D833" s="1"/>
      <c r="E833" s="1"/>
      <c r="F833" s="1"/>
      <c r="G833" s="6"/>
      <c r="H833" s="6"/>
      <c r="I833" s="6"/>
      <c r="J833" s="15"/>
      <c r="K833" s="6"/>
      <c r="L833" s="5"/>
      <c r="M833" s="6"/>
      <c r="N833" s="6"/>
      <c r="O833" s="6"/>
      <c r="P833" s="6"/>
      <c r="Q833" s="6"/>
      <c r="R833" s="6"/>
      <c r="S833" s="6"/>
      <c r="T833" s="6"/>
      <c r="U833" s="1"/>
      <c r="V833" s="1"/>
      <c r="W833" s="6"/>
      <c r="X833" s="20"/>
      <c r="Y833" s="1"/>
      <c r="Z833" s="1"/>
    </row>
    <row r="834" spans="4:26" x14ac:dyDescent="0.25">
      <c r="D834" s="1"/>
      <c r="E834" s="1"/>
      <c r="F834" s="1"/>
      <c r="G834" s="6"/>
      <c r="H834" s="6"/>
      <c r="I834" s="6"/>
      <c r="J834" s="15"/>
      <c r="K834" s="6"/>
      <c r="L834" s="5"/>
      <c r="M834" s="6"/>
      <c r="N834" s="6"/>
      <c r="O834" s="6"/>
      <c r="P834" s="6"/>
      <c r="Q834" s="6"/>
      <c r="R834" s="6"/>
      <c r="S834" s="6"/>
      <c r="T834" s="6"/>
      <c r="U834" s="1"/>
      <c r="V834" s="1"/>
      <c r="W834" s="6"/>
      <c r="X834" s="20"/>
      <c r="Y834" s="1"/>
      <c r="Z834" s="1"/>
    </row>
    <row r="835" spans="4:26" x14ac:dyDescent="0.25">
      <c r="D835" s="1"/>
      <c r="E835" s="1"/>
      <c r="F835" s="1"/>
      <c r="G835" s="6"/>
      <c r="H835" s="6"/>
      <c r="I835" s="6"/>
      <c r="J835" s="15"/>
      <c r="K835" s="6"/>
      <c r="L835" s="5"/>
      <c r="M835" s="6"/>
      <c r="N835" s="6"/>
      <c r="O835" s="6"/>
      <c r="P835" s="6"/>
      <c r="Q835" s="6"/>
      <c r="R835" s="6"/>
      <c r="S835" s="6"/>
      <c r="T835" s="6"/>
      <c r="U835" s="1"/>
      <c r="V835" s="1"/>
      <c r="W835" s="6"/>
      <c r="X835" s="20"/>
      <c r="Y835" s="1"/>
      <c r="Z835" s="1"/>
    </row>
    <row r="836" spans="4:26" x14ac:dyDescent="0.25">
      <c r="D836" s="1"/>
      <c r="E836" s="1"/>
      <c r="F836" s="1"/>
      <c r="G836" s="6"/>
      <c r="H836" s="6"/>
      <c r="I836" s="6"/>
      <c r="J836" s="15"/>
      <c r="K836" s="6"/>
      <c r="L836" s="5"/>
      <c r="M836" s="6"/>
      <c r="N836" s="6"/>
      <c r="O836" s="6"/>
      <c r="P836" s="6"/>
      <c r="Q836" s="6"/>
      <c r="R836" s="6"/>
      <c r="S836" s="6"/>
      <c r="T836" s="6"/>
      <c r="U836" s="1"/>
      <c r="V836" s="1"/>
      <c r="W836" s="6"/>
      <c r="X836" s="20"/>
      <c r="Y836" s="1"/>
      <c r="Z836" s="1"/>
    </row>
    <row r="837" spans="4:26" x14ac:dyDescent="0.25">
      <c r="D837" s="1"/>
      <c r="E837" s="1"/>
      <c r="F837" s="1"/>
      <c r="G837" s="6"/>
      <c r="H837" s="6"/>
      <c r="I837" s="6"/>
      <c r="J837" s="15"/>
      <c r="K837" s="6"/>
      <c r="L837" s="5"/>
      <c r="M837" s="6"/>
      <c r="N837" s="6"/>
      <c r="O837" s="6"/>
      <c r="P837" s="6"/>
      <c r="Q837" s="6"/>
      <c r="R837" s="6"/>
      <c r="S837" s="6"/>
      <c r="T837" s="6"/>
      <c r="U837" s="1"/>
      <c r="V837" s="1"/>
      <c r="W837" s="6"/>
      <c r="X837" s="20"/>
      <c r="Y837" s="1"/>
      <c r="Z837" s="1"/>
    </row>
    <row r="838" spans="4:26" x14ac:dyDescent="0.25">
      <c r="D838" s="1"/>
      <c r="E838" s="1"/>
      <c r="F838" s="1"/>
      <c r="G838" s="6"/>
      <c r="H838" s="6"/>
      <c r="I838" s="6"/>
      <c r="J838" s="15"/>
      <c r="K838" s="6"/>
      <c r="L838" s="5"/>
      <c r="M838" s="6"/>
      <c r="N838" s="6"/>
      <c r="O838" s="6"/>
      <c r="P838" s="6"/>
      <c r="Q838" s="6"/>
      <c r="R838" s="6"/>
      <c r="S838" s="6"/>
      <c r="T838" s="6"/>
      <c r="U838" s="1"/>
      <c r="V838" s="1"/>
      <c r="W838" s="6"/>
      <c r="X838" s="20"/>
      <c r="Y838" s="1"/>
      <c r="Z838" s="1"/>
    </row>
    <row r="839" spans="4:26" x14ac:dyDescent="0.25">
      <c r="D839" s="1"/>
      <c r="E839" s="1"/>
      <c r="F839" s="1"/>
      <c r="G839" s="6"/>
      <c r="H839" s="6"/>
      <c r="I839" s="6"/>
      <c r="J839" s="15"/>
      <c r="K839" s="6"/>
      <c r="L839" s="5"/>
      <c r="M839" s="6"/>
      <c r="N839" s="6"/>
      <c r="O839" s="6"/>
      <c r="P839" s="6"/>
      <c r="Q839" s="6"/>
      <c r="R839" s="6"/>
      <c r="S839" s="6"/>
      <c r="T839" s="6"/>
      <c r="U839" s="1"/>
      <c r="V839" s="1"/>
      <c r="W839" s="6"/>
      <c r="X839" s="20"/>
      <c r="Y839" s="1"/>
      <c r="Z839" s="1"/>
    </row>
    <row r="840" spans="4:26" x14ac:dyDescent="0.25">
      <c r="D840" s="1"/>
      <c r="E840" s="1"/>
      <c r="F840" s="1"/>
      <c r="G840" s="6"/>
      <c r="H840" s="6"/>
      <c r="I840" s="6"/>
      <c r="J840" s="15"/>
      <c r="K840" s="6"/>
      <c r="L840" s="5"/>
      <c r="M840" s="6"/>
      <c r="N840" s="6"/>
      <c r="O840" s="6"/>
      <c r="P840" s="6"/>
      <c r="Q840" s="6"/>
      <c r="R840" s="6"/>
      <c r="S840" s="6"/>
      <c r="T840" s="6"/>
      <c r="U840" s="1"/>
      <c r="V840" s="1"/>
      <c r="W840" s="6"/>
      <c r="X840" s="20"/>
      <c r="Y840" s="1"/>
      <c r="Z840" s="1"/>
    </row>
    <row r="841" spans="4:26" x14ac:dyDescent="0.25">
      <c r="D841" s="1"/>
      <c r="E841" s="1"/>
      <c r="F841" s="1"/>
      <c r="G841" s="6"/>
      <c r="H841" s="6"/>
      <c r="I841" s="6"/>
      <c r="J841" s="15"/>
      <c r="K841" s="6"/>
      <c r="L841" s="5"/>
      <c r="M841" s="6"/>
      <c r="N841" s="6"/>
      <c r="O841" s="6"/>
      <c r="P841" s="6"/>
      <c r="Q841" s="6"/>
      <c r="R841" s="6"/>
      <c r="S841" s="6"/>
      <c r="T841" s="6"/>
      <c r="U841" s="1"/>
      <c r="V841" s="1"/>
      <c r="W841" s="6"/>
      <c r="X841" s="20"/>
      <c r="Y841" s="1"/>
      <c r="Z841" s="1"/>
    </row>
    <row r="842" spans="4:26" x14ac:dyDescent="0.25">
      <c r="D842" s="1"/>
      <c r="E842" s="1"/>
      <c r="F842" s="1"/>
      <c r="G842" s="6"/>
      <c r="H842" s="6"/>
      <c r="I842" s="6"/>
      <c r="J842" s="15"/>
      <c r="K842" s="6"/>
      <c r="L842" s="5"/>
      <c r="M842" s="6"/>
      <c r="N842" s="6"/>
      <c r="O842" s="6"/>
      <c r="P842" s="6"/>
      <c r="Q842" s="6"/>
      <c r="R842" s="6"/>
      <c r="S842" s="6"/>
      <c r="T842" s="6"/>
      <c r="U842" s="1"/>
      <c r="V842" s="1"/>
      <c r="W842" s="6"/>
      <c r="X842" s="20"/>
      <c r="Y842" s="1"/>
      <c r="Z842" s="1"/>
    </row>
    <row r="843" spans="4:26" x14ac:dyDescent="0.25">
      <c r="D843" s="1"/>
      <c r="E843" s="1"/>
      <c r="F843" s="1"/>
      <c r="G843" s="6"/>
      <c r="H843" s="6"/>
      <c r="I843" s="6"/>
      <c r="J843" s="15"/>
      <c r="K843" s="6"/>
      <c r="L843" s="5"/>
      <c r="M843" s="6"/>
      <c r="N843" s="6"/>
      <c r="O843" s="6"/>
      <c r="P843" s="6"/>
      <c r="Q843" s="6"/>
      <c r="R843" s="6"/>
      <c r="S843" s="6"/>
      <c r="T843" s="6"/>
      <c r="U843" s="1"/>
      <c r="V843" s="1"/>
      <c r="W843" s="6"/>
      <c r="X843" s="20"/>
      <c r="Y843" s="1"/>
      <c r="Z843" s="1"/>
    </row>
    <row r="844" spans="4:26" x14ac:dyDescent="0.25">
      <c r="D844" s="1"/>
      <c r="E844" s="1"/>
      <c r="F844" s="1"/>
      <c r="G844" s="6"/>
      <c r="H844" s="6"/>
      <c r="I844" s="6"/>
      <c r="J844" s="15"/>
      <c r="K844" s="6"/>
      <c r="L844" s="5"/>
      <c r="M844" s="6"/>
      <c r="N844" s="6"/>
      <c r="O844" s="6"/>
      <c r="P844" s="6"/>
      <c r="Q844" s="6"/>
      <c r="R844" s="6"/>
      <c r="S844" s="6"/>
      <c r="T844" s="6"/>
      <c r="U844" s="1"/>
      <c r="V844" s="1"/>
      <c r="W844" s="6"/>
      <c r="X844" s="20"/>
      <c r="Y844" s="1"/>
      <c r="Z844" s="1"/>
    </row>
    <row r="845" spans="4:26" x14ac:dyDescent="0.25">
      <c r="D845" s="1"/>
      <c r="E845" s="1"/>
      <c r="F845" s="1"/>
      <c r="G845" s="6"/>
      <c r="H845" s="6"/>
      <c r="I845" s="6"/>
      <c r="J845" s="15"/>
      <c r="K845" s="6"/>
      <c r="L845" s="5"/>
      <c r="M845" s="6"/>
      <c r="N845" s="6"/>
      <c r="O845" s="6"/>
      <c r="P845" s="6"/>
      <c r="Q845" s="6"/>
      <c r="R845" s="6"/>
      <c r="S845" s="6"/>
      <c r="T845" s="6"/>
      <c r="U845" s="1"/>
      <c r="V845" s="1"/>
      <c r="W845" s="6"/>
      <c r="X845" s="20"/>
      <c r="Y845" s="1"/>
      <c r="Z845" s="1"/>
    </row>
    <row r="846" spans="4:26" x14ac:dyDescent="0.25">
      <c r="D846" s="1"/>
      <c r="E846" s="1"/>
      <c r="F846" s="1"/>
      <c r="G846" s="6"/>
      <c r="H846" s="6"/>
      <c r="I846" s="6"/>
      <c r="J846" s="15"/>
      <c r="K846" s="6"/>
      <c r="L846" s="5"/>
      <c r="M846" s="6"/>
      <c r="N846" s="6"/>
      <c r="O846" s="6"/>
      <c r="P846" s="6"/>
      <c r="Q846" s="6"/>
      <c r="R846" s="6"/>
      <c r="S846" s="6"/>
      <c r="T846" s="6"/>
      <c r="U846" s="1"/>
      <c r="V846" s="1"/>
      <c r="W846" s="6"/>
      <c r="X846" s="20"/>
      <c r="Y846" s="1"/>
      <c r="Z846" s="1"/>
    </row>
    <row r="847" spans="4:26" x14ac:dyDescent="0.25">
      <c r="D847" s="1"/>
      <c r="E847" s="1"/>
      <c r="F847" s="1"/>
      <c r="G847" s="6"/>
      <c r="H847" s="6"/>
      <c r="I847" s="6"/>
      <c r="J847" s="15"/>
      <c r="K847" s="6"/>
      <c r="L847" s="5"/>
      <c r="M847" s="6"/>
      <c r="N847" s="6"/>
      <c r="O847" s="6"/>
      <c r="P847" s="6"/>
      <c r="Q847" s="6"/>
      <c r="R847" s="6"/>
      <c r="S847" s="6"/>
      <c r="T847" s="6"/>
      <c r="U847" s="1"/>
      <c r="V847" s="1"/>
      <c r="W847" s="6"/>
      <c r="X847" s="20"/>
      <c r="Y847" s="1"/>
      <c r="Z847" s="1"/>
    </row>
    <row r="848" spans="4:26" x14ac:dyDescent="0.25">
      <c r="D848" s="1"/>
      <c r="E848" s="1"/>
      <c r="F848" s="1"/>
      <c r="G848" s="6"/>
      <c r="H848" s="6"/>
      <c r="I848" s="6"/>
      <c r="J848" s="15"/>
      <c r="K848" s="6"/>
      <c r="L848" s="5"/>
      <c r="M848" s="6"/>
      <c r="N848" s="6"/>
      <c r="O848" s="6"/>
      <c r="P848" s="6"/>
      <c r="Q848" s="6"/>
      <c r="R848" s="6"/>
      <c r="S848" s="6"/>
      <c r="T848" s="6"/>
      <c r="U848" s="1"/>
      <c r="V848" s="1"/>
      <c r="W848" s="6"/>
      <c r="X848" s="20"/>
      <c r="Y848" s="1"/>
      <c r="Z848" s="1"/>
    </row>
    <row r="849" spans="4:26" x14ac:dyDescent="0.25">
      <c r="D849" s="1"/>
      <c r="E849" s="1"/>
      <c r="F849" s="1"/>
      <c r="G849" s="6"/>
      <c r="H849" s="6"/>
      <c r="I849" s="6"/>
      <c r="J849" s="15"/>
      <c r="K849" s="6"/>
      <c r="L849" s="5"/>
      <c r="M849" s="6"/>
      <c r="N849" s="6"/>
      <c r="O849" s="6"/>
      <c r="P849" s="6"/>
      <c r="Q849" s="6"/>
      <c r="R849" s="6"/>
      <c r="S849" s="6"/>
      <c r="T849" s="6"/>
      <c r="U849" s="1"/>
      <c r="V849" s="1"/>
      <c r="W849" s="6"/>
      <c r="X849" s="20"/>
      <c r="Y849" s="1"/>
      <c r="Z849" s="1"/>
    </row>
    <row r="850" spans="4:26" x14ac:dyDescent="0.25">
      <c r="D850" s="1"/>
      <c r="E850" s="1"/>
      <c r="F850" s="1"/>
      <c r="G850" s="6"/>
      <c r="H850" s="6"/>
      <c r="I850" s="6"/>
      <c r="J850" s="15"/>
      <c r="K850" s="6"/>
      <c r="L850" s="5"/>
      <c r="M850" s="6"/>
      <c r="N850" s="6"/>
      <c r="O850" s="6"/>
      <c r="P850" s="6"/>
      <c r="Q850" s="6"/>
      <c r="R850" s="6"/>
      <c r="S850" s="6"/>
      <c r="T850" s="6"/>
      <c r="U850" s="1"/>
      <c r="V850" s="1"/>
      <c r="W850" s="6"/>
      <c r="X850" s="20"/>
      <c r="Y850" s="1"/>
      <c r="Z850" s="1"/>
    </row>
    <row r="851" spans="4:26" x14ac:dyDescent="0.25">
      <c r="D851" s="1"/>
      <c r="E851" s="1"/>
      <c r="F851" s="1"/>
      <c r="G851" s="6"/>
      <c r="H851" s="6"/>
      <c r="I851" s="6"/>
      <c r="J851" s="15"/>
      <c r="K851" s="6"/>
      <c r="L851" s="5"/>
      <c r="M851" s="6"/>
      <c r="N851" s="6"/>
      <c r="O851" s="6"/>
      <c r="P851" s="6"/>
      <c r="Q851" s="6"/>
      <c r="R851" s="6"/>
      <c r="S851" s="6"/>
      <c r="T851" s="6"/>
      <c r="U851" s="1"/>
      <c r="V851" s="1"/>
      <c r="W851" s="6"/>
      <c r="X851" s="20"/>
      <c r="Y851" s="1"/>
      <c r="Z851" s="1"/>
    </row>
    <row r="852" spans="4:26" x14ac:dyDescent="0.25">
      <c r="D852" s="1"/>
      <c r="E852" s="1"/>
      <c r="F852" s="1"/>
      <c r="G852" s="6"/>
      <c r="H852" s="6"/>
      <c r="I852" s="6"/>
      <c r="J852" s="15"/>
      <c r="K852" s="6"/>
      <c r="L852" s="5"/>
      <c r="M852" s="6"/>
      <c r="N852" s="6"/>
      <c r="O852" s="6"/>
      <c r="P852" s="6"/>
      <c r="Q852" s="6"/>
      <c r="R852" s="6"/>
      <c r="S852" s="6"/>
      <c r="T852" s="6"/>
      <c r="U852" s="1"/>
      <c r="V852" s="1"/>
      <c r="W852" s="6"/>
      <c r="X852" s="20"/>
      <c r="Y852" s="1"/>
      <c r="Z852" s="1"/>
    </row>
    <row r="853" spans="4:26" x14ac:dyDescent="0.25">
      <c r="D853" s="1"/>
      <c r="E853" s="1"/>
      <c r="F853" s="1"/>
      <c r="G853" s="6"/>
      <c r="H853" s="6"/>
      <c r="I853" s="6"/>
      <c r="J853" s="15"/>
      <c r="K853" s="6"/>
      <c r="L853" s="5"/>
      <c r="M853" s="6"/>
      <c r="N853" s="6"/>
      <c r="O853" s="6"/>
      <c r="P853" s="6"/>
      <c r="Q853" s="6"/>
      <c r="R853" s="6"/>
      <c r="S853" s="6"/>
      <c r="T853" s="6"/>
      <c r="U853" s="1"/>
      <c r="V853" s="1"/>
      <c r="W853" s="6"/>
      <c r="X853" s="20"/>
      <c r="Y853" s="1"/>
      <c r="Z853" s="1"/>
    </row>
    <row r="854" spans="4:26" x14ac:dyDescent="0.25">
      <c r="D854" s="1"/>
      <c r="E854" s="1"/>
      <c r="F854" s="1"/>
      <c r="G854" s="6"/>
      <c r="H854" s="6"/>
      <c r="I854" s="6"/>
      <c r="J854" s="15"/>
      <c r="K854" s="6"/>
      <c r="L854" s="5"/>
      <c r="M854" s="6"/>
      <c r="N854" s="6"/>
      <c r="O854" s="6"/>
      <c r="P854" s="6"/>
      <c r="Q854" s="6"/>
      <c r="R854" s="6"/>
      <c r="S854" s="6"/>
      <c r="T854" s="6"/>
      <c r="U854" s="1"/>
      <c r="V854" s="1"/>
      <c r="W854" s="6"/>
      <c r="X854" s="20"/>
      <c r="Y854" s="1"/>
      <c r="Z854" s="1"/>
    </row>
    <row r="855" spans="4:26" x14ac:dyDescent="0.25">
      <c r="D855" s="1"/>
      <c r="E855" s="1"/>
      <c r="F855" s="1"/>
      <c r="G855" s="6"/>
      <c r="H855" s="6"/>
      <c r="I855" s="6"/>
      <c r="J855" s="15"/>
      <c r="K855" s="6"/>
      <c r="L855" s="5"/>
      <c r="M855" s="6"/>
      <c r="N855" s="6"/>
      <c r="O855" s="6"/>
      <c r="P855" s="6"/>
      <c r="Q855" s="6"/>
      <c r="R855" s="6"/>
      <c r="S855" s="6"/>
      <c r="T855" s="6"/>
      <c r="U855" s="1"/>
      <c r="V855" s="1"/>
      <c r="W855" s="6"/>
      <c r="X855" s="20"/>
      <c r="Y855" s="1"/>
      <c r="Z855" s="1"/>
    </row>
    <row r="856" spans="4:26" x14ac:dyDescent="0.25">
      <c r="D856" s="1"/>
      <c r="E856" s="1"/>
      <c r="F856" s="1"/>
      <c r="G856" s="6"/>
      <c r="H856" s="6"/>
      <c r="I856" s="6"/>
      <c r="J856" s="15"/>
      <c r="K856" s="6"/>
      <c r="L856" s="5"/>
      <c r="M856" s="6"/>
      <c r="N856" s="6"/>
      <c r="O856" s="6"/>
      <c r="P856" s="6"/>
      <c r="Q856" s="6"/>
      <c r="R856" s="6"/>
      <c r="S856" s="6"/>
      <c r="T856" s="6"/>
      <c r="U856" s="1"/>
      <c r="V856" s="1"/>
      <c r="W856" s="6"/>
      <c r="X856" s="20"/>
      <c r="Y856" s="1"/>
      <c r="Z856" s="1"/>
    </row>
    <row r="857" spans="4:26" x14ac:dyDescent="0.25">
      <c r="D857" s="1"/>
      <c r="E857" s="1"/>
      <c r="F857" s="1"/>
      <c r="G857" s="6"/>
      <c r="H857" s="6"/>
      <c r="I857" s="6"/>
      <c r="J857" s="15"/>
      <c r="K857" s="6"/>
      <c r="L857" s="5"/>
      <c r="M857" s="6"/>
      <c r="N857" s="6"/>
      <c r="O857" s="6"/>
      <c r="P857" s="6"/>
      <c r="Q857" s="6"/>
      <c r="R857" s="6"/>
      <c r="S857" s="6"/>
      <c r="T857" s="6"/>
      <c r="U857" s="1"/>
      <c r="V857" s="1"/>
      <c r="W857" s="6"/>
      <c r="X857" s="20"/>
      <c r="Y857" s="1"/>
      <c r="Z857" s="1"/>
    </row>
    <row r="858" spans="4:26" x14ac:dyDescent="0.25">
      <c r="D858" s="1"/>
      <c r="E858" s="1"/>
      <c r="F858" s="1"/>
      <c r="G858" s="6"/>
      <c r="H858" s="6"/>
      <c r="I858" s="6"/>
      <c r="J858" s="15"/>
      <c r="K858" s="6"/>
      <c r="L858" s="5"/>
      <c r="M858" s="6"/>
      <c r="N858" s="6"/>
      <c r="O858" s="6"/>
      <c r="P858" s="6"/>
      <c r="Q858" s="6"/>
      <c r="R858" s="6"/>
      <c r="S858" s="6"/>
      <c r="T858" s="6"/>
      <c r="U858" s="1"/>
      <c r="V858" s="1"/>
      <c r="W858" s="6"/>
      <c r="X858" s="20"/>
      <c r="Y858" s="1"/>
      <c r="Z858" s="1"/>
    </row>
    <row r="859" spans="4:26" x14ac:dyDescent="0.25">
      <c r="D859" s="1"/>
      <c r="E859" s="1"/>
      <c r="F859" s="1"/>
      <c r="G859" s="6"/>
      <c r="H859" s="6"/>
      <c r="I859" s="6"/>
      <c r="J859" s="15"/>
      <c r="K859" s="6"/>
      <c r="L859" s="5"/>
      <c r="M859" s="6"/>
      <c r="N859" s="6"/>
      <c r="O859" s="6"/>
      <c r="P859" s="6"/>
      <c r="Q859" s="6"/>
      <c r="R859" s="6"/>
      <c r="S859" s="6"/>
      <c r="T859" s="6"/>
      <c r="U859" s="1"/>
      <c r="V859" s="1"/>
      <c r="W859" s="6"/>
      <c r="X859" s="20"/>
      <c r="Y859" s="1"/>
      <c r="Z859" s="1"/>
    </row>
    <row r="860" spans="4:26" x14ac:dyDescent="0.25">
      <c r="D860" s="1"/>
      <c r="E860" s="1"/>
      <c r="F860" s="1"/>
      <c r="G860" s="6"/>
      <c r="H860" s="6"/>
      <c r="I860" s="6"/>
      <c r="J860" s="15"/>
      <c r="K860" s="6"/>
      <c r="L860" s="5"/>
      <c r="M860" s="6"/>
      <c r="N860" s="6"/>
      <c r="O860" s="6"/>
      <c r="P860" s="6"/>
      <c r="Q860" s="6"/>
      <c r="R860" s="6"/>
      <c r="S860" s="6"/>
      <c r="T860" s="6"/>
      <c r="U860" s="1"/>
      <c r="V860" s="1"/>
      <c r="W860" s="6"/>
      <c r="X860" s="20"/>
      <c r="Y860" s="1"/>
      <c r="Z860" s="1"/>
    </row>
    <row r="861" spans="4:26" x14ac:dyDescent="0.25">
      <c r="D861" s="1"/>
      <c r="E861" s="1"/>
      <c r="F861" s="1"/>
      <c r="G861" s="6"/>
      <c r="H861" s="6"/>
      <c r="I861" s="6"/>
      <c r="J861" s="15"/>
      <c r="K861" s="6"/>
      <c r="L861" s="5"/>
      <c r="M861" s="6"/>
      <c r="N861" s="6"/>
      <c r="O861" s="6"/>
      <c r="P861" s="6"/>
      <c r="Q861" s="6"/>
      <c r="R861" s="6"/>
      <c r="S861" s="6"/>
      <c r="T861" s="6"/>
      <c r="U861" s="1"/>
      <c r="V861" s="1"/>
      <c r="W861" s="6"/>
      <c r="X861" s="20"/>
      <c r="Y861" s="1"/>
      <c r="Z861" s="1"/>
    </row>
    <row r="862" spans="4:26" x14ac:dyDescent="0.25">
      <c r="D862" s="1"/>
      <c r="E862" s="1"/>
      <c r="F862" s="1"/>
      <c r="G862" s="6"/>
      <c r="H862" s="6"/>
      <c r="I862" s="6"/>
      <c r="J862" s="15"/>
      <c r="K862" s="6"/>
      <c r="L862" s="5"/>
      <c r="M862" s="6"/>
      <c r="N862" s="6"/>
      <c r="O862" s="6"/>
      <c r="P862" s="6"/>
      <c r="Q862" s="6"/>
      <c r="R862" s="6"/>
      <c r="S862" s="6"/>
      <c r="T862" s="6"/>
      <c r="U862" s="1"/>
      <c r="V862" s="1"/>
      <c r="W862" s="6"/>
      <c r="X862" s="20"/>
      <c r="Y862" s="1"/>
      <c r="Z862" s="1"/>
    </row>
    <row r="863" spans="4:26" x14ac:dyDescent="0.25">
      <c r="D863" s="1"/>
      <c r="E863" s="1"/>
      <c r="F863" s="1"/>
      <c r="G863" s="6"/>
      <c r="H863" s="6"/>
      <c r="I863" s="6"/>
      <c r="J863" s="15"/>
      <c r="K863" s="6"/>
      <c r="L863" s="5"/>
      <c r="M863" s="6"/>
      <c r="N863" s="6"/>
      <c r="O863" s="6"/>
      <c r="P863" s="6"/>
      <c r="Q863" s="6"/>
      <c r="R863" s="6"/>
      <c r="S863" s="6"/>
      <c r="T863" s="6"/>
      <c r="U863" s="1"/>
      <c r="V863" s="1"/>
      <c r="W863" s="6"/>
      <c r="X863" s="20"/>
      <c r="Y863" s="1"/>
      <c r="Z863" s="1"/>
    </row>
    <row r="864" spans="4:26" x14ac:dyDescent="0.25">
      <c r="D864" s="1"/>
      <c r="E864" s="1"/>
      <c r="F864" s="1"/>
      <c r="G864" s="6"/>
      <c r="H864" s="6"/>
      <c r="I864" s="6"/>
      <c r="J864" s="15"/>
      <c r="K864" s="6"/>
      <c r="L864" s="5"/>
      <c r="M864" s="6"/>
      <c r="N864" s="6"/>
      <c r="O864" s="6"/>
      <c r="P864" s="6"/>
      <c r="Q864" s="6"/>
      <c r="R864" s="6"/>
      <c r="S864" s="6"/>
      <c r="T864" s="6"/>
      <c r="U864" s="1"/>
      <c r="V864" s="1"/>
      <c r="W864" s="6"/>
      <c r="X864" s="20"/>
      <c r="Y864" s="1"/>
      <c r="Z864" s="1"/>
    </row>
    <row r="865" spans="4:26" x14ac:dyDescent="0.25">
      <c r="D865" s="1"/>
      <c r="E865" s="1"/>
      <c r="F865" s="1"/>
      <c r="G865" s="6"/>
      <c r="H865" s="6"/>
      <c r="I865" s="6"/>
      <c r="J865" s="15"/>
      <c r="K865" s="6"/>
      <c r="L865" s="5"/>
      <c r="M865" s="6"/>
      <c r="N865" s="6"/>
      <c r="O865" s="6"/>
      <c r="P865" s="6"/>
      <c r="Q865" s="6"/>
      <c r="R865" s="6"/>
      <c r="S865" s="6"/>
      <c r="T865" s="6"/>
      <c r="U865" s="1"/>
      <c r="V865" s="1"/>
      <c r="W865" s="6"/>
      <c r="X865" s="20"/>
      <c r="Y865" s="1"/>
      <c r="Z865" s="1"/>
    </row>
    <row r="866" spans="4:26" x14ac:dyDescent="0.25">
      <c r="D866" s="1"/>
      <c r="E866" s="1"/>
      <c r="F866" s="1"/>
      <c r="G866" s="6"/>
      <c r="H866" s="6"/>
      <c r="I866" s="6"/>
      <c r="J866" s="15"/>
      <c r="K866" s="6"/>
      <c r="L866" s="5"/>
      <c r="M866" s="6"/>
      <c r="N866" s="6"/>
      <c r="O866" s="6"/>
      <c r="P866" s="6"/>
      <c r="Q866" s="6"/>
      <c r="R866" s="6"/>
      <c r="S866" s="6"/>
      <c r="T866" s="6"/>
      <c r="U866" s="1"/>
      <c r="V866" s="1"/>
      <c r="W866" s="6"/>
      <c r="X866" s="20"/>
      <c r="Y866" s="1"/>
      <c r="Z866" s="1"/>
    </row>
    <row r="867" spans="4:26" x14ac:dyDescent="0.25">
      <c r="D867" s="1"/>
      <c r="E867" s="1"/>
      <c r="F867" s="1"/>
      <c r="G867" s="6"/>
      <c r="H867" s="6"/>
      <c r="I867" s="6"/>
      <c r="J867" s="15"/>
      <c r="K867" s="6"/>
      <c r="L867" s="5"/>
      <c r="M867" s="6"/>
      <c r="N867" s="6"/>
      <c r="O867" s="6"/>
      <c r="P867" s="6"/>
      <c r="Q867" s="6"/>
      <c r="R867" s="6"/>
      <c r="S867" s="6"/>
      <c r="T867" s="6"/>
      <c r="U867" s="1"/>
      <c r="V867" s="1"/>
      <c r="W867" s="6"/>
      <c r="X867" s="20"/>
      <c r="Y867" s="1"/>
      <c r="Z867" s="1"/>
    </row>
    <row r="868" spans="4:26" x14ac:dyDescent="0.25">
      <c r="D868" s="1"/>
      <c r="E868" s="1"/>
      <c r="F868" s="1"/>
      <c r="G868" s="6"/>
      <c r="H868" s="6"/>
      <c r="I868" s="6"/>
      <c r="J868" s="15"/>
      <c r="K868" s="6"/>
      <c r="L868" s="5"/>
      <c r="M868" s="6"/>
      <c r="N868" s="6"/>
      <c r="O868" s="6"/>
      <c r="P868" s="6"/>
      <c r="Q868" s="6"/>
      <c r="R868" s="6"/>
      <c r="S868" s="6"/>
      <c r="T868" s="6"/>
      <c r="U868" s="1"/>
      <c r="V868" s="1"/>
      <c r="W868" s="6"/>
      <c r="X868" s="20"/>
      <c r="Y868" s="1"/>
      <c r="Z868" s="1"/>
    </row>
    <row r="869" spans="4:26" x14ac:dyDescent="0.25">
      <c r="D869" s="1"/>
      <c r="E869" s="1"/>
      <c r="F869" s="1"/>
      <c r="G869" s="6"/>
      <c r="H869" s="6"/>
      <c r="I869" s="6"/>
      <c r="J869" s="15"/>
      <c r="K869" s="6"/>
      <c r="L869" s="5"/>
      <c r="M869" s="6"/>
      <c r="N869" s="6"/>
      <c r="O869" s="6"/>
      <c r="P869" s="6"/>
      <c r="Q869" s="6"/>
      <c r="R869" s="6"/>
      <c r="S869" s="6"/>
      <c r="T869" s="6"/>
      <c r="U869" s="1"/>
      <c r="V869" s="1"/>
      <c r="W869" s="6"/>
      <c r="X869" s="20"/>
      <c r="Y869" s="1"/>
      <c r="Z869" s="1"/>
    </row>
    <row r="870" spans="4:26" x14ac:dyDescent="0.25">
      <c r="D870" s="1"/>
      <c r="E870" s="1"/>
      <c r="F870" s="1"/>
      <c r="G870" s="6"/>
      <c r="H870" s="6"/>
      <c r="I870" s="6"/>
      <c r="J870" s="15"/>
      <c r="K870" s="6"/>
      <c r="L870" s="5"/>
      <c r="M870" s="6"/>
      <c r="N870" s="6"/>
      <c r="O870" s="6"/>
      <c r="P870" s="6"/>
      <c r="Q870" s="6"/>
      <c r="R870" s="6"/>
      <c r="S870" s="6"/>
      <c r="T870" s="6"/>
      <c r="U870" s="1"/>
      <c r="V870" s="1"/>
      <c r="W870" s="6"/>
      <c r="X870" s="20"/>
      <c r="Y870" s="1"/>
      <c r="Z870" s="1"/>
    </row>
    <row r="871" spans="4:26" x14ac:dyDescent="0.25">
      <c r="D871" s="1"/>
      <c r="E871" s="1"/>
      <c r="F871" s="1"/>
      <c r="G871" s="6"/>
      <c r="H871" s="6"/>
      <c r="I871" s="6"/>
      <c r="J871" s="15"/>
      <c r="K871" s="6"/>
      <c r="L871" s="5"/>
      <c r="M871" s="6"/>
      <c r="N871" s="6"/>
      <c r="O871" s="6"/>
      <c r="P871" s="6"/>
      <c r="Q871" s="6"/>
      <c r="R871" s="6"/>
      <c r="S871" s="6"/>
      <c r="T871" s="6"/>
      <c r="U871" s="1"/>
      <c r="V871" s="1"/>
      <c r="W871" s="6"/>
      <c r="X871" s="20"/>
      <c r="Y871" s="1"/>
      <c r="Z871" s="1"/>
    </row>
    <row r="872" spans="4:26" x14ac:dyDescent="0.25">
      <c r="D872" s="1"/>
      <c r="E872" s="1"/>
      <c r="F872" s="1"/>
      <c r="G872" s="6"/>
      <c r="H872" s="6"/>
      <c r="I872" s="6"/>
      <c r="J872" s="15"/>
      <c r="K872" s="6"/>
      <c r="L872" s="5"/>
      <c r="M872" s="6"/>
      <c r="N872" s="6"/>
      <c r="O872" s="6"/>
      <c r="P872" s="6"/>
      <c r="Q872" s="6"/>
      <c r="R872" s="6"/>
      <c r="S872" s="6"/>
      <c r="T872" s="6"/>
      <c r="U872" s="1"/>
      <c r="V872" s="1"/>
      <c r="W872" s="6"/>
      <c r="X872" s="20"/>
      <c r="Y872" s="1"/>
      <c r="Z872" s="1"/>
    </row>
    <row r="873" spans="4:26" x14ac:dyDescent="0.25">
      <c r="D873" s="1"/>
      <c r="E873" s="1"/>
      <c r="F873" s="1"/>
      <c r="G873" s="6"/>
      <c r="H873" s="6"/>
      <c r="I873" s="6"/>
      <c r="J873" s="15"/>
      <c r="K873" s="6"/>
      <c r="L873" s="5"/>
      <c r="M873" s="6"/>
      <c r="N873" s="6"/>
      <c r="O873" s="6"/>
      <c r="P873" s="6"/>
      <c r="Q873" s="6"/>
      <c r="R873" s="6"/>
      <c r="S873" s="6"/>
      <c r="T873" s="6"/>
      <c r="U873" s="1"/>
      <c r="V873" s="1"/>
      <c r="W873" s="6"/>
      <c r="X873" s="20"/>
      <c r="Y873" s="1"/>
      <c r="Z873" s="1"/>
    </row>
    <row r="874" spans="4:26" x14ac:dyDescent="0.25">
      <c r="D874" s="1"/>
      <c r="E874" s="1"/>
      <c r="F874" s="1"/>
      <c r="G874" s="6"/>
      <c r="H874" s="6"/>
      <c r="I874" s="6"/>
      <c r="J874" s="15"/>
      <c r="K874" s="6"/>
      <c r="L874" s="5"/>
      <c r="M874" s="6"/>
      <c r="N874" s="6"/>
      <c r="O874" s="6"/>
      <c r="P874" s="6"/>
      <c r="Q874" s="6"/>
      <c r="R874" s="6"/>
      <c r="S874" s="6"/>
      <c r="T874" s="6"/>
      <c r="U874" s="1"/>
      <c r="V874" s="1"/>
      <c r="W874" s="6"/>
      <c r="X874" s="20"/>
      <c r="Y874" s="1"/>
      <c r="Z874" s="1"/>
    </row>
    <row r="875" spans="4:26" x14ac:dyDescent="0.25">
      <c r="D875" s="1"/>
      <c r="E875" s="1"/>
      <c r="F875" s="1"/>
      <c r="G875" s="6"/>
      <c r="H875" s="6"/>
      <c r="I875" s="6"/>
      <c r="J875" s="15"/>
      <c r="K875" s="6"/>
      <c r="L875" s="5"/>
      <c r="M875" s="6"/>
      <c r="N875" s="6"/>
      <c r="O875" s="6"/>
      <c r="P875" s="6"/>
      <c r="Q875" s="6"/>
      <c r="R875" s="6"/>
      <c r="S875" s="6"/>
      <c r="T875" s="6"/>
      <c r="U875" s="1"/>
      <c r="V875" s="1"/>
      <c r="W875" s="6"/>
      <c r="X875" s="20"/>
      <c r="Y875" s="1"/>
      <c r="Z875" s="1"/>
    </row>
    <row r="876" spans="4:26" x14ac:dyDescent="0.25">
      <c r="D876" s="1"/>
      <c r="E876" s="1"/>
      <c r="F876" s="1"/>
      <c r="G876" s="6"/>
      <c r="H876" s="6"/>
      <c r="I876" s="6"/>
      <c r="J876" s="15"/>
      <c r="K876" s="6"/>
      <c r="L876" s="5"/>
      <c r="M876" s="6"/>
      <c r="N876" s="6"/>
      <c r="O876" s="6"/>
      <c r="P876" s="6"/>
      <c r="Q876" s="6"/>
      <c r="R876" s="6"/>
      <c r="S876" s="6"/>
      <c r="T876" s="6"/>
      <c r="U876" s="1"/>
      <c r="V876" s="1"/>
      <c r="W876" s="6"/>
      <c r="X876" s="20"/>
      <c r="Y876" s="1"/>
      <c r="Z876" s="1"/>
    </row>
    <row r="877" spans="4:26" x14ac:dyDescent="0.25">
      <c r="D877" s="1"/>
      <c r="E877" s="1"/>
      <c r="F877" s="1"/>
      <c r="G877" s="6"/>
      <c r="H877" s="6"/>
      <c r="I877" s="6"/>
      <c r="J877" s="15"/>
      <c r="K877" s="6"/>
      <c r="L877" s="5"/>
      <c r="M877" s="6"/>
      <c r="N877" s="6"/>
      <c r="O877" s="6"/>
      <c r="P877" s="6"/>
      <c r="Q877" s="6"/>
      <c r="R877" s="6"/>
      <c r="S877" s="6"/>
      <c r="T877" s="6"/>
      <c r="U877" s="1"/>
      <c r="V877" s="1"/>
      <c r="W877" s="6"/>
      <c r="X877" s="20"/>
      <c r="Y877" s="1"/>
      <c r="Z877" s="1"/>
    </row>
    <row r="878" spans="4:26" x14ac:dyDescent="0.25">
      <c r="D878" s="1"/>
      <c r="E878" s="1"/>
      <c r="F878" s="1"/>
      <c r="G878" s="6"/>
      <c r="H878" s="6"/>
      <c r="I878" s="6"/>
      <c r="J878" s="15"/>
      <c r="K878" s="6"/>
      <c r="L878" s="5"/>
      <c r="M878" s="6"/>
      <c r="N878" s="6"/>
      <c r="O878" s="6"/>
      <c r="P878" s="6"/>
      <c r="Q878" s="6"/>
      <c r="R878" s="6"/>
      <c r="S878" s="6"/>
      <c r="T878" s="6"/>
      <c r="U878" s="1"/>
      <c r="V878" s="1"/>
      <c r="W878" s="6"/>
      <c r="X878" s="20"/>
      <c r="Y878" s="1"/>
      <c r="Z878" s="1"/>
    </row>
    <row r="879" spans="4:26" x14ac:dyDescent="0.25">
      <c r="D879" s="1"/>
      <c r="E879" s="1"/>
      <c r="F879" s="1"/>
      <c r="G879" s="6"/>
      <c r="H879" s="6"/>
      <c r="I879" s="6"/>
      <c r="J879" s="15"/>
      <c r="K879" s="6"/>
      <c r="L879" s="5"/>
      <c r="M879" s="6"/>
      <c r="N879" s="6"/>
      <c r="O879" s="6"/>
      <c r="P879" s="6"/>
      <c r="Q879" s="6"/>
      <c r="R879" s="6"/>
      <c r="S879" s="6"/>
      <c r="T879" s="6"/>
      <c r="U879" s="1"/>
      <c r="V879" s="1"/>
      <c r="W879" s="6"/>
      <c r="X879" s="20"/>
      <c r="Y879" s="1"/>
      <c r="Z879" s="1"/>
    </row>
    <row r="880" spans="4:26" x14ac:dyDescent="0.25">
      <c r="D880" s="1"/>
      <c r="E880" s="1"/>
      <c r="F880" s="1"/>
      <c r="G880" s="6"/>
      <c r="H880" s="6"/>
      <c r="I880" s="6"/>
      <c r="J880" s="15"/>
      <c r="K880" s="6"/>
      <c r="L880" s="5"/>
      <c r="M880" s="6"/>
      <c r="N880" s="6"/>
      <c r="O880" s="6"/>
      <c r="P880" s="6"/>
      <c r="Q880" s="6"/>
      <c r="R880" s="6"/>
      <c r="S880" s="6"/>
      <c r="T880" s="6"/>
      <c r="U880" s="1"/>
      <c r="V880" s="1"/>
      <c r="W880" s="6"/>
      <c r="X880" s="20"/>
      <c r="Y880" s="1"/>
      <c r="Z880" s="1"/>
    </row>
    <row r="881" spans="4:26" x14ac:dyDescent="0.25">
      <c r="D881" s="1"/>
      <c r="E881" s="1"/>
      <c r="F881" s="1"/>
      <c r="G881" s="6"/>
      <c r="H881" s="6"/>
      <c r="I881" s="6"/>
      <c r="J881" s="15"/>
      <c r="K881" s="6"/>
      <c r="L881" s="5"/>
      <c r="M881" s="6"/>
      <c r="N881" s="6"/>
      <c r="O881" s="6"/>
      <c r="P881" s="6"/>
      <c r="Q881" s="6"/>
      <c r="R881" s="6"/>
      <c r="S881" s="6"/>
      <c r="T881" s="6"/>
      <c r="U881" s="1"/>
      <c r="V881" s="1"/>
      <c r="W881" s="6"/>
      <c r="X881" s="20"/>
      <c r="Y881" s="1"/>
      <c r="Z881" s="1"/>
    </row>
    <row r="882" spans="4:26" x14ac:dyDescent="0.25">
      <c r="D882" s="1"/>
      <c r="E882" s="1"/>
      <c r="F882" s="1"/>
      <c r="G882" s="6"/>
      <c r="H882" s="6"/>
      <c r="I882" s="6"/>
      <c r="J882" s="15"/>
      <c r="K882" s="6"/>
      <c r="L882" s="5"/>
      <c r="M882" s="6"/>
      <c r="N882" s="6"/>
      <c r="O882" s="6"/>
      <c r="P882" s="6"/>
      <c r="Q882" s="6"/>
      <c r="R882" s="6"/>
      <c r="S882" s="6"/>
      <c r="T882" s="6"/>
      <c r="U882" s="1"/>
      <c r="V882" s="1"/>
      <c r="W882" s="6"/>
      <c r="X882" s="20"/>
      <c r="Y882" s="1"/>
      <c r="Z882" s="1"/>
    </row>
    <row r="883" spans="4:26" x14ac:dyDescent="0.25">
      <c r="D883" s="1"/>
      <c r="E883" s="1"/>
      <c r="F883" s="1"/>
      <c r="G883" s="6"/>
      <c r="H883" s="6"/>
      <c r="I883" s="6"/>
      <c r="J883" s="15"/>
      <c r="K883" s="6"/>
      <c r="L883" s="5"/>
      <c r="M883" s="6"/>
      <c r="N883" s="6"/>
      <c r="O883" s="6"/>
      <c r="P883" s="6"/>
      <c r="Q883" s="6"/>
      <c r="R883" s="6"/>
      <c r="S883" s="6"/>
      <c r="T883" s="6"/>
      <c r="U883" s="1"/>
      <c r="V883" s="1"/>
      <c r="W883" s="6"/>
      <c r="X883" s="20"/>
      <c r="Y883" s="1"/>
      <c r="Z883" s="1"/>
    </row>
    <row r="884" spans="4:26" x14ac:dyDescent="0.25">
      <c r="D884" s="1"/>
      <c r="E884" s="1"/>
      <c r="F884" s="1"/>
      <c r="G884" s="6"/>
      <c r="H884" s="6"/>
      <c r="I884" s="6"/>
      <c r="J884" s="15"/>
      <c r="K884" s="6"/>
      <c r="L884" s="5"/>
      <c r="M884" s="6"/>
      <c r="N884" s="6"/>
      <c r="O884" s="6"/>
      <c r="P884" s="6"/>
      <c r="Q884" s="6"/>
      <c r="R884" s="6"/>
      <c r="S884" s="6"/>
      <c r="T884" s="6"/>
      <c r="U884" s="1"/>
      <c r="V884" s="1"/>
      <c r="W884" s="6"/>
      <c r="X884" s="20"/>
      <c r="Y884" s="1"/>
      <c r="Z884" s="1"/>
    </row>
    <row r="885" spans="4:26" x14ac:dyDescent="0.25">
      <c r="D885" s="1"/>
      <c r="E885" s="1"/>
      <c r="F885" s="1"/>
      <c r="G885" s="6"/>
      <c r="H885" s="6"/>
      <c r="I885" s="6"/>
      <c r="J885" s="15"/>
      <c r="K885" s="6"/>
      <c r="L885" s="5"/>
      <c r="M885" s="6"/>
      <c r="N885" s="6"/>
      <c r="O885" s="6"/>
      <c r="P885" s="6"/>
      <c r="Q885" s="6"/>
      <c r="R885" s="6"/>
      <c r="S885" s="6"/>
      <c r="T885" s="6"/>
      <c r="U885" s="1"/>
      <c r="V885" s="1"/>
      <c r="W885" s="6"/>
      <c r="X885" s="20"/>
      <c r="Y885" s="1"/>
      <c r="Z885" s="1"/>
    </row>
    <row r="886" spans="4:26" x14ac:dyDescent="0.25">
      <c r="D886" s="1"/>
      <c r="E886" s="1"/>
      <c r="F886" s="1"/>
      <c r="G886" s="6"/>
      <c r="H886" s="6"/>
      <c r="I886" s="6"/>
      <c r="J886" s="15"/>
      <c r="K886" s="6"/>
      <c r="L886" s="5"/>
      <c r="M886" s="6"/>
      <c r="N886" s="6"/>
      <c r="O886" s="6"/>
      <c r="P886" s="6"/>
      <c r="Q886" s="6"/>
      <c r="R886" s="6"/>
      <c r="S886" s="6"/>
      <c r="T886" s="6"/>
      <c r="U886" s="1"/>
      <c r="V886" s="1"/>
      <c r="W886" s="6"/>
      <c r="X886" s="20"/>
      <c r="Y886" s="1"/>
      <c r="Z886" s="1"/>
    </row>
    <row r="887" spans="4:26" x14ac:dyDescent="0.25">
      <c r="D887" s="1"/>
      <c r="E887" s="1"/>
      <c r="F887" s="1"/>
      <c r="G887" s="6"/>
      <c r="H887" s="6"/>
      <c r="I887" s="6"/>
      <c r="J887" s="15"/>
      <c r="K887" s="6"/>
      <c r="L887" s="5"/>
      <c r="M887" s="6"/>
      <c r="N887" s="6"/>
      <c r="O887" s="6"/>
      <c r="P887" s="6"/>
      <c r="Q887" s="6"/>
      <c r="R887" s="6"/>
      <c r="S887" s="6"/>
      <c r="T887" s="6"/>
      <c r="U887" s="1"/>
      <c r="V887" s="1"/>
      <c r="W887" s="6"/>
      <c r="X887" s="20"/>
      <c r="Y887" s="1"/>
      <c r="Z887" s="1"/>
    </row>
    <row r="888" spans="4:26" x14ac:dyDescent="0.25">
      <c r="D888" s="1"/>
      <c r="E888" s="1"/>
      <c r="F888" s="1"/>
      <c r="G888" s="6"/>
      <c r="H888" s="6"/>
      <c r="I888" s="6"/>
      <c r="J888" s="15"/>
      <c r="K888" s="6"/>
      <c r="L888" s="5"/>
      <c r="M888" s="6"/>
      <c r="N888" s="6"/>
      <c r="O888" s="6"/>
      <c r="P888" s="6"/>
      <c r="Q888" s="6"/>
      <c r="R888" s="6"/>
      <c r="S888" s="6"/>
      <c r="T888" s="6"/>
      <c r="U888" s="1"/>
      <c r="V888" s="1"/>
      <c r="W888" s="6"/>
      <c r="X888" s="20"/>
      <c r="Y888" s="1"/>
      <c r="Z888" s="1"/>
    </row>
    <row r="889" spans="4:26" x14ac:dyDescent="0.25">
      <c r="D889" s="1"/>
      <c r="E889" s="1"/>
      <c r="F889" s="1"/>
      <c r="G889" s="6"/>
      <c r="H889" s="6"/>
      <c r="I889" s="6"/>
      <c r="J889" s="15"/>
      <c r="K889" s="6"/>
      <c r="L889" s="5"/>
      <c r="M889" s="6"/>
      <c r="N889" s="6"/>
      <c r="O889" s="6"/>
      <c r="P889" s="6"/>
      <c r="Q889" s="6"/>
      <c r="R889" s="6"/>
      <c r="S889" s="6"/>
      <c r="T889" s="6"/>
      <c r="U889" s="1"/>
      <c r="V889" s="1"/>
      <c r="W889" s="6"/>
      <c r="X889" s="20"/>
      <c r="Y889" s="1"/>
      <c r="Z889" s="1"/>
    </row>
    <row r="890" spans="4:26" x14ac:dyDescent="0.25">
      <c r="D890" s="1"/>
      <c r="E890" s="1"/>
      <c r="F890" s="1"/>
      <c r="G890" s="6"/>
      <c r="H890" s="6"/>
      <c r="I890" s="6"/>
      <c r="J890" s="15"/>
      <c r="K890" s="6"/>
      <c r="L890" s="5"/>
      <c r="M890" s="6"/>
      <c r="N890" s="6"/>
      <c r="O890" s="6"/>
      <c r="P890" s="6"/>
      <c r="Q890" s="6"/>
      <c r="R890" s="6"/>
      <c r="S890" s="6"/>
      <c r="T890" s="6"/>
      <c r="U890" s="1"/>
      <c r="V890" s="1"/>
      <c r="W890" s="6"/>
      <c r="X890" s="20"/>
      <c r="Y890" s="1"/>
      <c r="Z890" s="1"/>
    </row>
    <row r="891" spans="4:26" x14ac:dyDescent="0.25">
      <c r="D891" s="1"/>
      <c r="E891" s="1"/>
      <c r="F891" s="1"/>
      <c r="G891" s="6"/>
      <c r="H891" s="6"/>
      <c r="I891" s="6"/>
      <c r="J891" s="15"/>
      <c r="K891" s="6"/>
      <c r="L891" s="5"/>
      <c r="M891" s="6"/>
      <c r="N891" s="6"/>
      <c r="O891" s="6"/>
      <c r="P891" s="6"/>
      <c r="Q891" s="6"/>
      <c r="R891" s="6"/>
      <c r="S891" s="6"/>
      <c r="T891" s="6"/>
      <c r="U891" s="1"/>
      <c r="V891" s="1"/>
      <c r="W891" s="6"/>
      <c r="X891" s="20"/>
      <c r="Y891" s="1"/>
      <c r="Z891" s="1"/>
    </row>
    <row r="892" spans="4:26" x14ac:dyDescent="0.25">
      <c r="D892" s="1"/>
      <c r="E892" s="1"/>
      <c r="F892" s="1"/>
      <c r="G892" s="6"/>
      <c r="H892" s="6"/>
      <c r="I892" s="6"/>
      <c r="J892" s="15"/>
      <c r="K892" s="6"/>
      <c r="L892" s="5"/>
      <c r="M892" s="6"/>
      <c r="N892" s="6"/>
      <c r="O892" s="6"/>
      <c r="P892" s="6"/>
      <c r="Q892" s="6"/>
      <c r="R892" s="6"/>
      <c r="S892" s="6"/>
      <c r="T892" s="6"/>
      <c r="U892" s="1"/>
      <c r="V892" s="1"/>
      <c r="W892" s="6"/>
      <c r="X892" s="20"/>
      <c r="Y892" s="1"/>
      <c r="Z892" s="1"/>
    </row>
    <row r="893" spans="4:26" x14ac:dyDescent="0.25">
      <c r="D893" s="1"/>
      <c r="E893" s="1"/>
      <c r="F893" s="1"/>
      <c r="G893" s="6"/>
      <c r="H893" s="6"/>
      <c r="I893" s="6"/>
      <c r="J893" s="15"/>
      <c r="K893" s="6"/>
      <c r="L893" s="5"/>
      <c r="M893" s="6"/>
      <c r="N893" s="6"/>
      <c r="O893" s="6"/>
      <c r="P893" s="6"/>
      <c r="Q893" s="6"/>
      <c r="R893" s="6"/>
      <c r="S893" s="6"/>
      <c r="T893" s="6"/>
      <c r="U893" s="1"/>
      <c r="V893" s="1"/>
      <c r="W893" s="6"/>
      <c r="X893" s="20"/>
      <c r="Y893" s="1"/>
      <c r="Z893" s="1"/>
    </row>
    <row r="894" spans="4:26" x14ac:dyDescent="0.25">
      <c r="D894" s="1"/>
      <c r="E894" s="1"/>
      <c r="F894" s="1"/>
      <c r="G894" s="6"/>
      <c r="H894" s="6"/>
      <c r="I894" s="6"/>
      <c r="J894" s="15"/>
      <c r="K894" s="6"/>
      <c r="L894" s="5"/>
      <c r="M894" s="6"/>
      <c r="N894" s="6"/>
      <c r="O894" s="6"/>
      <c r="P894" s="6"/>
      <c r="Q894" s="6"/>
      <c r="R894" s="6"/>
      <c r="S894" s="6"/>
      <c r="T894" s="6"/>
      <c r="U894" s="1"/>
      <c r="V894" s="1"/>
      <c r="W894" s="6"/>
      <c r="X894" s="20"/>
      <c r="Y894" s="1"/>
      <c r="Z894" s="1"/>
    </row>
    <row r="895" spans="4:26" x14ac:dyDescent="0.25">
      <c r="D895" s="1"/>
      <c r="E895" s="1"/>
      <c r="F895" s="1"/>
      <c r="G895" s="6"/>
      <c r="H895" s="6"/>
      <c r="I895" s="6"/>
      <c r="J895" s="15"/>
      <c r="K895" s="6"/>
      <c r="L895" s="5"/>
      <c r="M895" s="6"/>
      <c r="N895" s="6"/>
      <c r="O895" s="6"/>
      <c r="P895" s="6"/>
      <c r="Q895" s="6"/>
      <c r="R895" s="6"/>
      <c r="S895" s="6"/>
      <c r="T895" s="6"/>
      <c r="U895" s="1"/>
      <c r="V895" s="1"/>
      <c r="W895" s="6"/>
      <c r="X895" s="20"/>
      <c r="Y895" s="1"/>
      <c r="Z895" s="1"/>
    </row>
    <row r="896" spans="4:26" x14ac:dyDescent="0.25">
      <c r="D896" s="1"/>
      <c r="E896" s="1"/>
      <c r="F896" s="1"/>
      <c r="G896" s="6"/>
      <c r="H896" s="6"/>
      <c r="I896" s="6"/>
      <c r="J896" s="15"/>
      <c r="K896" s="6"/>
      <c r="L896" s="5"/>
      <c r="M896" s="6"/>
      <c r="N896" s="6"/>
      <c r="O896" s="6"/>
      <c r="P896" s="6"/>
      <c r="Q896" s="6"/>
      <c r="R896" s="6"/>
      <c r="S896" s="6"/>
      <c r="T896" s="6"/>
      <c r="U896" s="1"/>
      <c r="V896" s="1"/>
      <c r="W896" s="6"/>
      <c r="X896" s="20"/>
      <c r="Y896" s="1"/>
      <c r="Z896" s="1"/>
    </row>
    <row r="897" spans="4:26" x14ac:dyDescent="0.25">
      <c r="D897" s="1"/>
      <c r="E897" s="1"/>
      <c r="F897" s="1"/>
      <c r="G897" s="6"/>
      <c r="H897" s="6"/>
      <c r="I897" s="6"/>
      <c r="J897" s="15"/>
      <c r="K897" s="6"/>
      <c r="L897" s="5"/>
      <c r="M897" s="6"/>
      <c r="N897" s="6"/>
      <c r="O897" s="6"/>
      <c r="P897" s="6"/>
      <c r="Q897" s="6"/>
      <c r="R897" s="6"/>
      <c r="S897" s="6"/>
      <c r="T897" s="6"/>
      <c r="U897" s="1"/>
      <c r="V897" s="1"/>
      <c r="W897" s="6"/>
      <c r="X897" s="20"/>
      <c r="Y897" s="1"/>
      <c r="Z897" s="1"/>
    </row>
    <row r="898" spans="4:26" x14ac:dyDescent="0.25">
      <c r="D898" s="1"/>
      <c r="E898" s="1"/>
      <c r="F898" s="1"/>
      <c r="G898" s="6"/>
      <c r="H898" s="6"/>
      <c r="I898" s="6"/>
      <c r="J898" s="15"/>
      <c r="K898" s="6"/>
      <c r="L898" s="5"/>
      <c r="M898" s="6"/>
      <c r="N898" s="6"/>
      <c r="O898" s="6"/>
      <c r="P898" s="6"/>
      <c r="Q898" s="6"/>
      <c r="R898" s="6"/>
      <c r="S898" s="6"/>
      <c r="T898" s="6"/>
      <c r="U898" s="1"/>
      <c r="V898" s="1"/>
      <c r="W898" s="6"/>
      <c r="X898" s="20"/>
      <c r="Y898" s="1"/>
      <c r="Z898" s="1"/>
    </row>
    <row r="899" spans="4:26" x14ac:dyDescent="0.25">
      <c r="D899" s="1"/>
      <c r="E899" s="1"/>
      <c r="F899" s="1"/>
      <c r="G899" s="6"/>
      <c r="H899" s="6"/>
      <c r="I899" s="6"/>
      <c r="J899" s="15"/>
      <c r="K899" s="6"/>
      <c r="L899" s="5"/>
      <c r="M899" s="6"/>
      <c r="N899" s="6"/>
      <c r="O899" s="6"/>
      <c r="P899" s="6"/>
      <c r="Q899" s="6"/>
      <c r="R899" s="6"/>
      <c r="S899" s="6"/>
      <c r="T899" s="6"/>
      <c r="U899" s="1"/>
      <c r="V899" s="1"/>
      <c r="W899" s="6"/>
      <c r="X899" s="20"/>
      <c r="Y899" s="1"/>
      <c r="Z899" s="1"/>
    </row>
    <row r="900" spans="4:26" x14ac:dyDescent="0.25">
      <c r="D900" s="1"/>
      <c r="E900" s="1"/>
      <c r="F900" s="1"/>
      <c r="G900" s="6"/>
      <c r="H900" s="6"/>
      <c r="I900" s="6"/>
      <c r="J900" s="15"/>
      <c r="K900" s="6"/>
      <c r="L900" s="5"/>
      <c r="M900" s="6"/>
      <c r="N900" s="6"/>
      <c r="O900" s="6"/>
      <c r="P900" s="6"/>
      <c r="Q900" s="6"/>
      <c r="R900" s="6"/>
      <c r="S900" s="6"/>
      <c r="T900" s="6"/>
      <c r="U900" s="1"/>
      <c r="V900" s="1"/>
      <c r="W900" s="6"/>
      <c r="X900" s="20"/>
      <c r="Y900" s="1"/>
      <c r="Z900" s="1"/>
    </row>
    <row r="901" spans="4:26" x14ac:dyDescent="0.25">
      <c r="D901" s="1"/>
      <c r="E901" s="1"/>
      <c r="F901" s="1"/>
      <c r="G901" s="6"/>
      <c r="H901" s="6"/>
      <c r="I901" s="6"/>
      <c r="J901" s="15"/>
      <c r="K901" s="6"/>
      <c r="L901" s="5"/>
      <c r="M901" s="6"/>
      <c r="N901" s="6"/>
      <c r="O901" s="6"/>
      <c r="P901" s="6"/>
      <c r="Q901" s="6"/>
      <c r="R901" s="6"/>
      <c r="S901" s="6"/>
      <c r="T901" s="6"/>
      <c r="U901" s="1"/>
      <c r="V901" s="1"/>
      <c r="W901" s="6"/>
      <c r="X901" s="20"/>
      <c r="Y901" s="1"/>
      <c r="Z901" s="1"/>
    </row>
    <row r="902" spans="4:26" x14ac:dyDescent="0.25">
      <c r="D902" s="1"/>
      <c r="E902" s="1"/>
      <c r="F902" s="1"/>
      <c r="G902" s="6"/>
      <c r="H902" s="6"/>
      <c r="I902" s="6"/>
      <c r="J902" s="15"/>
      <c r="K902" s="6"/>
      <c r="L902" s="5"/>
      <c r="M902" s="6"/>
      <c r="N902" s="6"/>
      <c r="O902" s="6"/>
      <c r="P902" s="6"/>
      <c r="Q902" s="6"/>
      <c r="R902" s="6"/>
      <c r="S902" s="6"/>
      <c r="T902" s="6"/>
      <c r="U902" s="1"/>
      <c r="V902" s="1"/>
      <c r="W902" s="6"/>
      <c r="X902" s="20"/>
      <c r="Y902" s="1"/>
      <c r="Z902" s="1"/>
    </row>
    <row r="903" spans="4:26" x14ac:dyDescent="0.25">
      <c r="D903" s="1"/>
      <c r="E903" s="1"/>
      <c r="F903" s="1"/>
      <c r="G903" s="6"/>
      <c r="H903" s="6"/>
      <c r="I903" s="6"/>
      <c r="J903" s="15"/>
      <c r="K903" s="6"/>
      <c r="L903" s="5"/>
      <c r="M903" s="6"/>
      <c r="N903" s="6"/>
      <c r="O903" s="6"/>
      <c r="P903" s="6"/>
      <c r="Q903" s="6"/>
      <c r="R903" s="6"/>
      <c r="S903" s="6"/>
      <c r="T903" s="6"/>
      <c r="U903" s="1"/>
      <c r="V903" s="1"/>
      <c r="W903" s="6"/>
      <c r="X903" s="20"/>
      <c r="Y903" s="1"/>
      <c r="Z903" s="1"/>
    </row>
    <row r="904" spans="4:26" x14ac:dyDescent="0.25">
      <c r="D904" s="1"/>
      <c r="E904" s="1"/>
      <c r="F904" s="1"/>
      <c r="G904" s="6"/>
      <c r="H904" s="6"/>
      <c r="I904" s="6"/>
      <c r="J904" s="15"/>
      <c r="K904" s="6"/>
      <c r="L904" s="5"/>
      <c r="M904" s="6"/>
      <c r="N904" s="6"/>
      <c r="O904" s="6"/>
      <c r="P904" s="6"/>
      <c r="Q904" s="6"/>
      <c r="R904" s="6"/>
      <c r="S904" s="6"/>
      <c r="T904" s="6"/>
      <c r="U904" s="1"/>
      <c r="V904" s="1"/>
      <c r="W904" s="6"/>
      <c r="X904" s="20"/>
      <c r="Y904" s="1"/>
      <c r="Z904" s="1"/>
    </row>
    <row r="905" spans="4:26" x14ac:dyDescent="0.25">
      <c r="D905" s="1"/>
      <c r="E905" s="1"/>
      <c r="F905" s="1"/>
      <c r="G905" s="6"/>
      <c r="H905" s="6"/>
      <c r="I905" s="6"/>
      <c r="J905" s="15"/>
      <c r="K905" s="6"/>
      <c r="L905" s="5"/>
      <c r="M905" s="6"/>
      <c r="N905" s="6"/>
      <c r="O905" s="6"/>
      <c r="P905" s="6"/>
      <c r="Q905" s="6"/>
      <c r="R905" s="6"/>
      <c r="S905" s="6"/>
      <c r="T905" s="6"/>
      <c r="U905" s="1"/>
      <c r="V905" s="1"/>
      <c r="W905" s="6"/>
      <c r="X905" s="20"/>
      <c r="Y905" s="1"/>
      <c r="Z905" s="1"/>
    </row>
    <row r="906" spans="4:26" x14ac:dyDescent="0.25">
      <c r="D906" s="1"/>
      <c r="E906" s="1"/>
      <c r="F906" s="1"/>
      <c r="G906" s="6"/>
      <c r="H906" s="6"/>
      <c r="I906" s="6"/>
      <c r="J906" s="15"/>
      <c r="K906" s="6"/>
      <c r="L906" s="5"/>
      <c r="M906" s="6"/>
      <c r="N906" s="6"/>
      <c r="O906" s="6"/>
      <c r="P906" s="6"/>
      <c r="Q906" s="6"/>
      <c r="R906" s="6"/>
      <c r="S906" s="6"/>
      <c r="T906" s="6"/>
      <c r="U906" s="1"/>
      <c r="V906" s="1"/>
      <c r="W906" s="6"/>
      <c r="X906" s="20"/>
      <c r="Y906" s="1"/>
      <c r="Z906" s="1"/>
    </row>
    <row r="907" spans="4:26" x14ac:dyDescent="0.25">
      <c r="D907" s="1"/>
      <c r="E907" s="1"/>
      <c r="F907" s="1"/>
      <c r="G907" s="6"/>
      <c r="H907" s="6"/>
      <c r="I907" s="6"/>
      <c r="J907" s="15"/>
      <c r="K907" s="6"/>
      <c r="L907" s="5"/>
      <c r="M907" s="6"/>
      <c r="N907" s="6"/>
      <c r="O907" s="6"/>
      <c r="P907" s="6"/>
      <c r="Q907" s="6"/>
      <c r="R907" s="6"/>
      <c r="S907" s="6"/>
      <c r="T907" s="6"/>
      <c r="U907" s="1"/>
      <c r="V907" s="1"/>
      <c r="W907" s="6"/>
      <c r="X907" s="20"/>
      <c r="Y907" s="1"/>
      <c r="Z907" s="1"/>
    </row>
    <row r="908" spans="4:26" x14ac:dyDescent="0.25">
      <c r="D908" s="1"/>
      <c r="E908" s="1"/>
      <c r="F908" s="1"/>
      <c r="G908" s="6"/>
      <c r="H908" s="6"/>
      <c r="I908" s="6"/>
      <c r="J908" s="15"/>
      <c r="K908" s="6"/>
      <c r="L908" s="5"/>
      <c r="M908" s="6"/>
      <c r="N908" s="6"/>
      <c r="O908" s="6"/>
      <c r="P908" s="6"/>
      <c r="Q908" s="6"/>
      <c r="R908" s="6"/>
      <c r="S908" s="6"/>
      <c r="T908" s="6"/>
      <c r="U908" s="1"/>
      <c r="V908" s="1"/>
      <c r="W908" s="6"/>
      <c r="X908" s="20"/>
      <c r="Y908" s="1"/>
      <c r="Z908" s="1"/>
    </row>
    <row r="909" spans="4:26" x14ac:dyDescent="0.25">
      <c r="D909" s="1"/>
      <c r="E909" s="1"/>
      <c r="F909" s="1"/>
      <c r="G909" s="6"/>
      <c r="H909" s="6"/>
      <c r="I909" s="6"/>
      <c r="J909" s="15"/>
      <c r="K909" s="6"/>
      <c r="L909" s="5"/>
      <c r="M909" s="6"/>
      <c r="N909" s="6"/>
      <c r="O909" s="6"/>
      <c r="P909" s="6"/>
      <c r="Q909" s="6"/>
      <c r="R909" s="6"/>
      <c r="S909" s="6"/>
      <c r="T909" s="6"/>
      <c r="U909" s="1"/>
      <c r="V909" s="1"/>
      <c r="W909" s="6"/>
      <c r="X909" s="20"/>
      <c r="Y909" s="1"/>
      <c r="Z909" s="1"/>
    </row>
    <row r="910" spans="4:26" x14ac:dyDescent="0.25">
      <c r="D910" s="1"/>
      <c r="E910" s="1"/>
      <c r="F910" s="1"/>
      <c r="G910" s="6"/>
      <c r="H910" s="6"/>
      <c r="I910" s="6"/>
      <c r="J910" s="15"/>
      <c r="K910" s="6"/>
      <c r="L910" s="5"/>
      <c r="M910" s="6"/>
      <c r="N910" s="6"/>
      <c r="O910" s="6"/>
      <c r="P910" s="6"/>
      <c r="Q910" s="6"/>
      <c r="R910" s="6"/>
      <c r="S910" s="6"/>
      <c r="T910" s="6"/>
      <c r="U910" s="1"/>
      <c r="V910" s="1"/>
      <c r="W910" s="6"/>
      <c r="X910" s="20"/>
      <c r="Y910" s="1"/>
      <c r="Z910" s="1"/>
    </row>
    <row r="911" spans="4:26" x14ac:dyDescent="0.25">
      <c r="D911" s="1"/>
      <c r="E911" s="1"/>
      <c r="F911" s="1"/>
      <c r="G911" s="6"/>
      <c r="H911" s="6"/>
      <c r="I911" s="6"/>
      <c r="J911" s="15"/>
      <c r="K911" s="6"/>
      <c r="L911" s="5"/>
      <c r="M911" s="6"/>
      <c r="N911" s="6"/>
      <c r="O911" s="6"/>
      <c r="P911" s="6"/>
      <c r="Q911" s="6"/>
      <c r="R911" s="6"/>
      <c r="S911" s="6"/>
      <c r="T911" s="6"/>
      <c r="U911" s="1"/>
      <c r="V911" s="1"/>
      <c r="W911" s="6"/>
      <c r="X911" s="20"/>
      <c r="Y911" s="1"/>
      <c r="Z911" s="1"/>
    </row>
    <row r="912" spans="4:26" x14ac:dyDescent="0.25">
      <c r="D912" s="1"/>
      <c r="E912" s="1"/>
      <c r="F912" s="1"/>
      <c r="G912" s="6"/>
      <c r="H912" s="6"/>
      <c r="I912" s="6"/>
      <c r="J912" s="15"/>
      <c r="K912" s="6"/>
      <c r="L912" s="5"/>
      <c r="M912" s="6"/>
      <c r="N912" s="6"/>
      <c r="O912" s="6"/>
      <c r="P912" s="6"/>
      <c r="Q912" s="6"/>
      <c r="R912" s="6"/>
      <c r="S912" s="6"/>
      <c r="T912" s="6"/>
      <c r="U912" s="1"/>
      <c r="V912" s="1"/>
      <c r="W912" s="6"/>
      <c r="X912" s="20"/>
      <c r="Y912" s="1"/>
      <c r="Z912" s="1"/>
    </row>
    <row r="913" spans="4:26" x14ac:dyDescent="0.25">
      <c r="D913" s="1"/>
      <c r="E913" s="1"/>
      <c r="F913" s="1"/>
      <c r="G913" s="6"/>
      <c r="H913" s="6"/>
      <c r="I913" s="6"/>
      <c r="J913" s="15"/>
      <c r="K913" s="6"/>
      <c r="L913" s="5"/>
      <c r="M913" s="6"/>
      <c r="N913" s="6"/>
      <c r="O913" s="6"/>
      <c r="P913" s="6"/>
      <c r="Q913" s="6"/>
      <c r="R913" s="6"/>
      <c r="S913" s="6"/>
      <c r="T913" s="6"/>
      <c r="U913" s="1"/>
      <c r="V913" s="1"/>
      <c r="W913" s="6"/>
      <c r="X913" s="20"/>
      <c r="Y913" s="1"/>
      <c r="Z913" s="1"/>
    </row>
    <row r="914" spans="4:26" x14ac:dyDescent="0.25">
      <c r="D914" s="1"/>
      <c r="E914" s="1"/>
      <c r="F914" s="1"/>
      <c r="G914" s="6"/>
      <c r="H914" s="6"/>
      <c r="I914" s="6"/>
      <c r="J914" s="15"/>
      <c r="K914" s="6"/>
      <c r="L914" s="5"/>
      <c r="M914" s="6"/>
      <c r="N914" s="6"/>
      <c r="O914" s="6"/>
      <c r="P914" s="6"/>
      <c r="Q914" s="6"/>
      <c r="R914" s="6"/>
      <c r="S914" s="6"/>
      <c r="T914" s="6"/>
      <c r="U914" s="1"/>
      <c r="V914" s="1"/>
      <c r="W914" s="6"/>
      <c r="X914" s="20"/>
      <c r="Y914" s="1"/>
      <c r="Z914" s="1"/>
    </row>
    <row r="915" spans="4:26" x14ac:dyDescent="0.25">
      <c r="D915" s="1"/>
      <c r="E915" s="1"/>
      <c r="F915" s="1"/>
      <c r="G915" s="6"/>
      <c r="H915" s="6"/>
      <c r="I915" s="6"/>
      <c r="J915" s="15"/>
      <c r="K915" s="6"/>
      <c r="L915" s="5"/>
      <c r="M915" s="6"/>
      <c r="N915" s="6"/>
      <c r="O915" s="6"/>
      <c r="P915" s="6"/>
      <c r="Q915" s="6"/>
      <c r="R915" s="6"/>
      <c r="S915" s="6"/>
      <c r="T915" s="6"/>
      <c r="U915" s="1"/>
      <c r="V915" s="1"/>
      <c r="W915" s="6"/>
      <c r="X915" s="20"/>
      <c r="Y915" s="1"/>
      <c r="Z915" s="1"/>
    </row>
    <row r="916" spans="4:26" x14ac:dyDescent="0.25">
      <c r="D916" s="1"/>
      <c r="E916" s="1"/>
      <c r="F916" s="1"/>
      <c r="G916" s="6"/>
      <c r="H916" s="6"/>
      <c r="I916" s="6"/>
      <c r="J916" s="15"/>
      <c r="K916" s="6"/>
      <c r="L916" s="5"/>
      <c r="M916" s="6"/>
      <c r="N916" s="6"/>
      <c r="O916" s="6"/>
      <c r="P916" s="6"/>
      <c r="Q916" s="6"/>
      <c r="R916" s="6"/>
      <c r="S916" s="6"/>
      <c r="T916" s="6"/>
      <c r="U916" s="1"/>
      <c r="V916" s="1"/>
      <c r="W916" s="6"/>
      <c r="X916" s="20"/>
      <c r="Y916" s="1"/>
      <c r="Z916" s="1"/>
    </row>
    <row r="917" spans="4:26" x14ac:dyDescent="0.25">
      <c r="D917" s="1"/>
      <c r="E917" s="1"/>
      <c r="F917" s="1"/>
      <c r="G917" s="6"/>
      <c r="H917" s="6"/>
      <c r="I917" s="6"/>
      <c r="J917" s="15"/>
      <c r="K917" s="6"/>
      <c r="L917" s="5"/>
      <c r="M917" s="6"/>
      <c r="N917" s="6"/>
      <c r="O917" s="6"/>
      <c r="P917" s="6"/>
      <c r="Q917" s="6"/>
      <c r="R917" s="6"/>
      <c r="S917" s="6"/>
      <c r="T917" s="6"/>
      <c r="U917" s="1"/>
      <c r="V917" s="1"/>
      <c r="W917" s="6"/>
      <c r="X917" s="20"/>
      <c r="Y917" s="1"/>
      <c r="Z917" s="1"/>
    </row>
    <row r="918" spans="4:26" x14ac:dyDescent="0.25">
      <c r="D918" s="1"/>
      <c r="E918" s="1"/>
      <c r="F918" s="1"/>
      <c r="G918" s="6"/>
      <c r="H918" s="6"/>
      <c r="I918" s="6"/>
      <c r="J918" s="15"/>
      <c r="K918" s="6"/>
      <c r="L918" s="5"/>
      <c r="M918" s="6"/>
      <c r="N918" s="6"/>
      <c r="O918" s="6"/>
      <c r="P918" s="6"/>
      <c r="Q918" s="6"/>
      <c r="R918" s="6"/>
      <c r="S918" s="6"/>
      <c r="T918" s="6"/>
      <c r="U918" s="1"/>
      <c r="V918" s="1"/>
      <c r="W918" s="6"/>
      <c r="X918" s="20"/>
      <c r="Y918" s="1"/>
      <c r="Z918" s="1"/>
    </row>
    <row r="919" spans="4:26" x14ac:dyDescent="0.25">
      <c r="D919" s="1"/>
      <c r="E919" s="1"/>
      <c r="F919" s="1"/>
      <c r="G919" s="6"/>
      <c r="H919" s="6"/>
      <c r="I919" s="6"/>
      <c r="J919" s="15"/>
      <c r="K919" s="6"/>
      <c r="L919" s="5"/>
      <c r="M919" s="6"/>
      <c r="N919" s="6"/>
      <c r="O919" s="6"/>
      <c r="P919" s="6"/>
      <c r="Q919" s="6"/>
      <c r="R919" s="6"/>
      <c r="S919" s="6"/>
      <c r="T919" s="6"/>
      <c r="U919" s="1"/>
      <c r="V919" s="1"/>
      <c r="W919" s="6"/>
      <c r="X919" s="20"/>
      <c r="Y919" s="1"/>
      <c r="Z919" s="1"/>
    </row>
    <row r="920" spans="4:26" x14ac:dyDescent="0.25">
      <c r="D920" s="1"/>
      <c r="E920" s="1"/>
      <c r="F920" s="1"/>
      <c r="G920" s="6"/>
      <c r="H920" s="6"/>
      <c r="I920" s="6"/>
      <c r="J920" s="15"/>
      <c r="K920" s="6"/>
      <c r="L920" s="5"/>
      <c r="M920" s="6"/>
      <c r="N920" s="6"/>
      <c r="O920" s="6"/>
      <c r="P920" s="6"/>
      <c r="Q920" s="6"/>
      <c r="R920" s="6"/>
      <c r="S920" s="6"/>
      <c r="T920" s="6"/>
      <c r="U920" s="1"/>
      <c r="V920" s="1"/>
      <c r="W920" s="6"/>
      <c r="X920" s="20"/>
      <c r="Y920" s="1"/>
      <c r="Z920" s="1"/>
    </row>
    <row r="921" spans="4:26" x14ac:dyDescent="0.25">
      <c r="D921" s="1"/>
      <c r="E921" s="1"/>
      <c r="F921" s="1"/>
      <c r="G921" s="6"/>
      <c r="H921" s="6"/>
      <c r="I921" s="6"/>
      <c r="J921" s="15"/>
      <c r="K921" s="6"/>
      <c r="L921" s="5"/>
      <c r="M921" s="6"/>
      <c r="N921" s="6"/>
      <c r="O921" s="6"/>
      <c r="P921" s="6"/>
      <c r="Q921" s="6"/>
      <c r="R921" s="6"/>
      <c r="S921" s="6"/>
      <c r="T921" s="6"/>
      <c r="U921" s="1"/>
      <c r="V921" s="1"/>
      <c r="W921" s="6"/>
      <c r="X921" s="20"/>
      <c r="Y921" s="1"/>
      <c r="Z921" s="1"/>
    </row>
    <row r="922" spans="4:26" x14ac:dyDescent="0.25">
      <c r="D922" s="1"/>
      <c r="E922" s="1"/>
      <c r="F922" s="1"/>
      <c r="G922" s="6"/>
      <c r="H922" s="6"/>
      <c r="I922" s="6"/>
      <c r="J922" s="15"/>
      <c r="K922" s="6"/>
      <c r="L922" s="5"/>
      <c r="M922" s="6"/>
      <c r="N922" s="6"/>
      <c r="O922" s="6"/>
      <c r="P922" s="6"/>
      <c r="Q922" s="6"/>
      <c r="R922" s="6"/>
      <c r="S922" s="6"/>
      <c r="T922" s="6"/>
      <c r="U922" s="1"/>
      <c r="V922" s="1"/>
      <c r="W922" s="6"/>
      <c r="X922" s="20"/>
      <c r="Y922" s="1"/>
      <c r="Z922" s="1"/>
    </row>
    <row r="923" spans="4:26" x14ac:dyDescent="0.25">
      <c r="D923" s="1"/>
      <c r="E923" s="1"/>
      <c r="F923" s="1"/>
      <c r="G923" s="6"/>
      <c r="H923" s="6"/>
      <c r="I923" s="6"/>
      <c r="J923" s="15"/>
      <c r="K923" s="6"/>
      <c r="L923" s="5"/>
      <c r="M923" s="6"/>
      <c r="N923" s="6"/>
      <c r="O923" s="6"/>
      <c r="P923" s="6"/>
      <c r="Q923" s="6"/>
      <c r="R923" s="6"/>
      <c r="S923" s="6"/>
      <c r="T923" s="6"/>
      <c r="U923" s="1"/>
      <c r="V923" s="1"/>
      <c r="W923" s="6"/>
      <c r="X923" s="20"/>
      <c r="Y923" s="1"/>
      <c r="Z923" s="1"/>
    </row>
    <row r="924" spans="4:26" x14ac:dyDescent="0.25">
      <c r="D924" s="1"/>
      <c r="E924" s="1"/>
      <c r="F924" s="1"/>
      <c r="G924" s="6"/>
      <c r="H924" s="6"/>
      <c r="I924" s="6"/>
      <c r="J924" s="15"/>
      <c r="K924" s="6"/>
      <c r="L924" s="5"/>
      <c r="M924" s="6"/>
      <c r="N924" s="6"/>
      <c r="O924" s="6"/>
      <c r="P924" s="6"/>
      <c r="Q924" s="6"/>
      <c r="R924" s="6"/>
      <c r="S924" s="6"/>
      <c r="T924" s="6"/>
      <c r="U924" s="1"/>
      <c r="V924" s="1"/>
      <c r="W924" s="6"/>
      <c r="X924" s="20"/>
      <c r="Y924" s="1"/>
      <c r="Z924" s="1"/>
    </row>
    <row r="925" spans="4:26" x14ac:dyDescent="0.25">
      <c r="D925" s="1"/>
      <c r="E925" s="1"/>
      <c r="F925" s="1"/>
      <c r="G925" s="6"/>
      <c r="H925" s="6"/>
      <c r="I925" s="6"/>
      <c r="J925" s="15"/>
      <c r="K925" s="6"/>
      <c r="L925" s="5"/>
      <c r="M925" s="6"/>
      <c r="N925" s="6"/>
      <c r="O925" s="6"/>
      <c r="P925" s="6"/>
      <c r="Q925" s="6"/>
      <c r="R925" s="6"/>
      <c r="S925" s="6"/>
      <c r="T925" s="6"/>
      <c r="U925" s="1"/>
      <c r="V925" s="1"/>
      <c r="W925" s="6"/>
      <c r="X925" s="20"/>
      <c r="Y925" s="1"/>
      <c r="Z925" s="1"/>
    </row>
    <row r="926" spans="4:26" x14ac:dyDescent="0.25">
      <c r="D926" s="1"/>
      <c r="E926" s="1"/>
      <c r="F926" s="1"/>
      <c r="G926" s="6"/>
      <c r="H926" s="6"/>
      <c r="I926" s="6"/>
      <c r="J926" s="15"/>
      <c r="K926" s="6"/>
      <c r="L926" s="5"/>
      <c r="M926" s="6"/>
      <c r="N926" s="6"/>
      <c r="O926" s="6"/>
      <c r="P926" s="6"/>
      <c r="Q926" s="6"/>
      <c r="R926" s="6"/>
      <c r="S926" s="6"/>
      <c r="T926" s="6"/>
      <c r="U926" s="1"/>
      <c r="V926" s="1"/>
      <c r="W926" s="6"/>
      <c r="X926" s="20"/>
      <c r="Y926" s="1"/>
      <c r="Z926" s="1"/>
    </row>
    <row r="927" spans="4:26" x14ac:dyDescent="0.25">
      <c r="D927" s="1"/>
      <c r="E927" s="1"/>
      <c r="F927" s="1"/>
      <c r="G927" s="6"/>
      <c r="H927" s="6"/>
      <c r="I927" s="6"/>
      <c r="J927" s="15"/>
      <c r="K927" s="6"/>
      <c r="L927" s="5"/>
      <c r="M927" s="6"/>
      <c r="N927" s="6"/>
      <c r="O927" s="6"/>
      <c r="P927" s="6"/>
      <c r="Q927" s="6"/>
      <c r="R927" s="6"/>
      <c r="S927" s="6"/>
      <c r="T927" s="6"/>
      <c r="U927" s="1"/>
      <c r="V927" s="1"/>
      <c r="W927" s="6"/>
      <c r="X927" s="20"/>
      <c r="Y927" s="1"/>
      <c r="Z927" s="1"/>
    </row>
    <row r="928" spans="4:26" x14ac:dyDescent="0.25">
      <c r="D928" s="1"/>
      <c r="E928" s="1"/>
      <c r="F928" s="1"/>
      <c r="G928" s="6"/>
      <c r="H928" s="6"/>
      <c r="I928" s="6"/>
      <c r="J928" s="15"/>
      <c r="K928" s="6"/>
      <c r="L928" s="5"/>
      <c r="M928" s="6"/>
      <c r="N928" s="6"/>
      <c r="O928" s="6"/>
      <c r="P928" s="6"/>
      <c r="Q928" s="6"/>
      <c r="R928" s="6"/>
      <c r="S928" s="6"/>
      <c r="T928" s="6"/>
      <c r="U928" s="1"/>
      <c r="V928" s="1"/>
      <c r="W928" s="6"/>
      <c r="X928" s="20"/>
      <c r="Y928" s="1"/>
      <c r="Z928" s="1"/>
    </row>
    <row r="929" spans="4:26" x14ac:dyDescent="0.25">
      <c r="D929" s="1"/>
      <c r="E929" s="1"/>
      <c r="F929" s="1"/>
      <c r="G929" s="6"/>
      <c r="H929" s="6"/>
      <c r="I929" s="6"/>
      <c r="J929" s="15"/>
      <c r="K929" s="6"/>
      <c r="L929" s="5"/>
      <c r="M929" s="6"/>
      <c r="N929" s="6"/>
      <c r="O929" s="6"/>
      <c r="P929" s="6"/>
      <c r="Q929" s="6"/>
      <c r="R929" s="6"/>
      <c r="S929" s="6"/>
      <c r="T929" s="6"/>
      <c r="U929" s="1"/>
      <c r="V929" s="1"/>
      <c r="W929" s="6"/>
      <c r="X929" s="20"/>
      <c r="Y929" s="1"/>
      <c r="Z929" s="1"/>
    </row>
    <row r="930" spans="4:26" x14ac:dyDescent="0.25">
      <c r="D930" s="1"/>
      <c r="E930" s="1"/>
      <c r="F930" s="1"/>
      <c r="G930" s="6"/>
      <c r="H930" s="6"/>
      <c r="I930" s="6"/>
      <c r="J930" s="15"/>
      <c r="K930" s="6"/>
      <c r="L930" s="5"/>
      <c r="M930" s="6"/>
      <c r="N930" s="6"/>
      <c r="O930" s="6"/>
      <c r="P930" s="6"/>
      <c r="Q930" s="6"/>
      <c r="R930" s="6"/>
      <c r="S930" s="6"/>
      <c r="T930" s="6"/>
      <c r="U930" s="1"/>
      <c r="V930" s="1"/>
      <c r="W930" s="6"/>
      <c r="X930" s="20"/>
      <c r="Y930" s="1"/>
      <c r="Z930" s="1"/>
    </row>
    <row r="931" spans="4:26" x14ac:dyDescent="0.25">
      <c r="D931" s="1"/>
      <c r="E931" s="1"/>
      <c r="F931" s="1"/>
      <c r="G931" s="6"/>
      <c r="H931" s="6"/>
      <c r="I931" s="6"/>
      <c r="J931" s="15"/>
      <c r="K931" s="6"/>
      <c r="L931" s="5"/>
      <c r="M931" s="6"/>
      <c r="N931" s="6"/>
      <c r="O931" s="6"/>
      <c r="P931" s="6"/>
      <c r="Q931" s="6"/>
      <c r="R931" s="6"/>
      <c r="S931" s="6"/>
      <c r="T931" s="6"/>
      <c r="U931" s="1"/>
      <c r="V931" s="1"/>
      <c r="W931" s="6"/>
      <c r="X931" s="20"/>
      <c r="Y931" s="1"/>
      <c r="Z931" s="1"/>
    </row>
    <row r="932" spans="4:26" x14ac:dyDescent="0.25">
      <c r="D932" s="1"/>
      <c r="E932" s="1"/>
      <c r="F932" s="1"/>
      <c r="G932" s="6"/>
      <c r="H932" s="6"/>
      <c r="I932" s="6"/>
      <c r="J932" s="15"/>
      <c r="K932" s="6"/>
      <c r="L932" s="5"/>
      <c r="M932" s="6"/>
      <c r="N932" s="6"/>
      <c r="O932" s="6"/>
      <c r="P932" s="6"/>
      <c r="Q932" s="6"/>
      <c r="R932" s="6"/>
      <c r="S932" s="6"/>
      <c r="T932" s="6"/>
      <c r="U932" s="1"/>
      <c r="V932" s="1"/>
      <c r="W932" s="6"/>
      <c r="X932" s="20"/>
      <c r="Y932" s="1"/>
      <c r="Z932" s="1"/>
    </row>
    <row r="933" spans="4:26" x14ac:dyDescent="0.25">
      <c r="D933" s="1"/>
      <c r="E933" s="1"/>
      <c r="F933" s="1"/>
      <c r="G933" s="6"/>
      <c r="H933" s="6"/>
      <c r="I933" s="6"/>
      <c r="J933" s="15"/>
      <c r="K933" s="6"/>
      <c r="L933" s="5"/>
      <c r="M933" s="6"/>
      <c r="N933" s="6"/>
      <c r="O933" s="6"/>
      <c r="P933" s="6"/>
      <c r="Q933" s="6"/>
      <c r="R933" s="6"/>
      <c r="S933" s="6"/>
      <c r="T933" s="6"/>
      <c r="U933" s="1"/>
      <c r="V933" s="1"/>
      <c r="W933" s="6"/>
      <c r="X933" s="20"/>
      <c r="Y933" s="1"/>
      <c r="Z933" s="1"/>
    </row>
    <row r="934" spans="4:26" x14ac:dyDescent="0.25">
      <c r="D934" s="1"/>
      <c r="E934" s="1"/>
      <c r="F934" s="1"/>
      <c r="G934" s="6"/>
      <c r="H934" s="6"/>
      <c r="I934" s="6"/>
      <c r="J934" s="15"/>
      <c r="K934" s="6"/>
      <c r="L934" s="5"/>
      <c r="M934" s="6"/>
      <c r="N934" s="6"/>
      <c r="O934" s="6"/>
      <c r="P934" s="6"/>
      <c r="Q934" s="6"/>
      <c r="R934" s="6"/>
      <c r="S934" s="6"/>
      <c r="T934" s="6"/>
      <c r="U934" s="1"/>
      <c r="V934" s="1"/>
      <c r="W934" s="6"/>
      <c r="X934" s="20"/>
      <c r="Y934" s="1"/>
      <c r="Z934" s="1"/>
    </row>
    <row r="935" spans="4:26" x14ac:dyDescent="0.25">
      <c r="D935" s="1"/>
      <c r="E935" s="1"/>
      <c r="F935" s="1"/>
      <c r="G935" s="6"/>
      <c r="H935" s="6"/>
      <c r="I935" s="6"/>
      <c r="J935" s="15"/>
      <c r="K935" s="6"/>
      <c r="L935" s="5"/>
      <c r="M935" s="6"/>
      <c r="N935" s="6"/>
      <c r="O935" s="6"/>
      <c r="P935" s="6"/>
      <c r="Q935" s="6"/>
      <c r="R935" s="6"/>
      <c r="S935" s="6"/>
      <c r="T935" s="6"/>
      <c r="U935" s="1"/>
      <c r="V935" s="1"/>
      <c r="W935" s="6"/>
      <c r="X935" s="20"/>
      <c r="Y935" s="1"/>
      <c r="Z935" s="1"/>
    </row>
    <row r="936" spans="4:26" x14ac:dyDescent="0.25">
      <c r="D936" s="1"/>
      <c r="E936" s="1"/>
      <c r="F936" s="1"/>
      <c r="G936" s="6"/>
      <c r="H936" s="6"/>
      <c r="I936" s="6"/>
      <c r="J936" s="15"/>
      <c r="K936" s="6"/>
      <c r="L936" s="5"/>
      <c r="M936" s="6"/>
      <c r="N936" s="6"/>
      <c r="O936" s="6"/>
      <c r="P936" s="6"/>
      <c r="Q936" s="6"/>
      <c r="R936" s="6"/>
      <c r="S936" s="6"/>
      <c r="T936" s="6"/>
      <c r="U936" s="1"/>
      <c r="V936" s="1"/>
      <c r="W936" s="6"/>
      <c r="X936" s="20"/>
      <c r="Y936" s="1"/>
      <c r="Z936" s="1"/>
    </row>
    <row r="937" spans="4:26" x14ac:dyDescent="0.25">
      <c r="D937" s="1"/>
      <c r="E937" s="1"/>
      <c r="F937" s="1"/>
      <c r="G937" s="6"/>
      <c r="H937" s="6"/>
      <c r="I937" s="6"/>
      <c r="J937" s="15"/>
      <c r="K937" s="6"/>
      <c r="L937" s="5"/>
      <c r="M937" s="6"/>
      <c r="N937" s="6"/>
      <c r="O937" s="6"/>
      <c r="P937" s="6"/>
      <c r="Q937" s="6"/>
      <c r="R937" s="6"/>
      <c r="S937" s="6"/>
      <c r="T937" s="6"/>
      <c r="U937" s="1"/>
      <c r="V937" s="1"/>
      <c r="W937" s="6"/>
      <c r="X937" s="20"/>
      <c r="Y937" s="1"/>
      <c r="Z937" s="1"/>
    </row>
    <row r="938" spans="4:26" x14ac:dyDescent="0.25">
      <c r="D938" s="1"/>
      <c r="E938" s="1"/>
      <c r="F938" s="1"/>
      <c r="G938" s="6"/>
      <c r="H938" s="6"/>
      <c r="I938" s="6"/>
      <c r="J938" s="15"/>
      <c r="K938" s="6"/>
      <c r="L938" s="5"/>
      <c r="M938" s="6"/>
      <c r="N938" s="6"/>
      <c r="O938" s="6"/>
      <c r="P938" s="6"/>
      <c r="Q938" s="6"/>
      <c r="R938" s="6"/>
      <c r="S938" s="6"/>
      <c r="T938" s="6"/>
      <c r="U938" s="1"/>
      <c r="V938" s="1"/>
      <c r="W938" s="6"/>
      <c r="X938" s="20"/>
      <c r="Y938" s="1"/>
      <c r="Z938" s="1"/>
    </row>
    <row r="939" spans="4:26" x14ac:dyDescent="0.25">
      <c r="D939" s="1"/>
      <c r="E939" s="1"/>
      <c r="F939" s="1"/>
      <c r="G939" s="6"/>
      <c r="H939" s="6"/>
      <c r="I939" s="6"/>
      <c r="J939" s="15"/>
      <c r="K939" s="6"/>
      <c r="L939" s="5"/>
      <c r="M939" s="6"/>
      <c r="N939" s="6"/>
      <c r="O939" s="6"/>
      <c r="P939" s="6"/>
      <c r="Q939" s="6"/>
      <c r="R939" s="6"/>
      <c r="S939" s="6"/>
      <c r="T939" s="6"/>
      <c r="U939" s="1"/>
      <c r="V939" s="1"/>
      <c r="W939" s="6"/>
      <c r="X939" s="20"/>
      <c r="Y939" s="1"/>
      <c r="Z939" s="1"/>
    </row>
    <row r="940" spans="4:26" x14ac:dyDescent="0.25">
      <c r="D940" s="1"/>
      <c r="E940" s="1"/>
      <c r="F940" s="1"/>
      <c r="G940" s="6"/>
      <c r="H940" s="6"/>
      <c r="I940" s="6"/>
      <c r="J940" s="15"/>
      <c r="K940" s="6"/>
      <c r="L940" s="5"/>
      <c r="M940" s="6"/>
      <c r="N940" s="6"/>
      <c r="O940" s="6"/>
      <c r="P940" s="6"/>
      <c r="Q940" s="6"/>
      <c r="R940" s="6"/>
      <c r="S940" s="6"/>
      <c r="T940" s="6"/>
      <c r="U940" s="1"/>
      <c r="V940" s="1"/>
      <c r="W940" s="6"/>
      <c r="X940" s="20"/>
      <c r="Y940" s="1"/>
      <c r="Z940" s="1"/>
    </row>
    <row r="941" spans="4:26" x14ac:dyDescent="0.25">
      <c r="D941" s="1"/>
      <c r="E941" s="1"/>
      <c r="F941" s="1"/>
      <c r="G941" s="6"/>
      <c r="H941" s="6"/>
      <c r="I941" s="6"/>
      <c r="J941" s="15"/>
      <c r="K941" s="6"/>
      <c r="L941" s="5"/>
      <c r="M941" s="6"/>
      <c r="N941" s="6"/>
      <c r="O941" s="6"/>
      <c r="P941" s="6"/>
      <c r="Q941" s="6"/>
      <c r="R941" s="6"/>
      <c r="S941" s="6"/>
      <c r="T941" s="6"/>
      <c r="U941" s="1"/>
      <c r="V941" s="1"/>
      <c r="W941" s="6"/>
      <c r="X941" s="20"/>
      <c r="Y941" s="1"/>
      <c r="Z941" s="1"/>
    </row>
    <row r="942" spans="4:26" x14ac:dyDescent="0.25">
      <c r="D942" s="1"/>
      <c r="E942" s="1"/>
      <c r="F942" s="1"/>
      <c r="G942" s="6"/>
      <c r="H942" s="6"/>
      <c r="I942" s="6"/>
      <c r="J942" s="15"/>
      <c r="K942" s="6"/>
      <c r="L942" s="5"/>
      <c r="M942" s="6"/>
      <c r="N942" s="6"/>
      <c r="O942" s="6"/>
      <c r="P942" s="6"/>
      <c r="Q942" s="6"/>
      <c r="R942" s="6"/>
      <c r="S942" s="6"/>
      <c r="T942" s="6"/>
      <c r="U942" s="1"/>
      <c r="V942" s="1"/>
      <c r="W942" s="6"/>
      <c r="X942" s="20"/>
      <c r="Y942" s="1"/>
      <c r="Z942" s="1"/>
    </row>
    <row r="943" spans="4:26" x14ac:dyDescent="0.25">
      <c r="D943" s="1"/>
      <c r="E943" s="1"/>
      <c r="F943" s="1"/>
      <c r="G943" s="6"/>
      <c r="H943" s="6"/>
      <c r="I943" s="6"/>
      <c r="J943" s="15"/>
      <c r="K943" s="6"/>
      <c r="L943" s="5"/>
      <c r="M943" s="6"/>
      <c r="N943" s="6"/>
      <c r="O943" s="6"/>
      <c r="P943" s="6"/>
      <c r="Q943" s="6"/>
      <c r="R943" s="6"/>
      <c r="S943" s="6"/>
      <c r="T943" s="6"/>
      <c r="U943" s="1"/>
      <c r="V943" s="1"/>
      <c r="W943" s="6"/>
      <c r="X943" s="20"/>
      <c r="Y943" s="1"/>
      <c r="Z943" s="1"/>
    </row>
    <row r="944" spans="4:26" x14ac:dyDescent="0.25">
      <c r="D944" s="1"/>
      <c r="E944" s="1"/>
      <c r="F944" s="1"/>
      <c r="G944" s="6"/>
      <c r="H944" s="6"/>
      <c r="I944" s="6"/>
      <c r="J944" s="15"/>
      <c r="K944" s="6"/>
      <c r="L944" s="5"/>
      <c r="M944" s="6"/>
      <c r="N944" s="6"/>
      <c r="O944" s="6"/>
      <c r="P944" s="6"/>
      <c r="Q944" s="6"/>
      <c r="R944" s="6"/>
      <c r="S944" s="6"/>
      <c r="T944" s="6"/>
      <c r="U944" s="1"/>
      <c r="V944" s="1"/>
      <c r="W944" s="6"/>
      <c r="X944" s="20"/>
      <c r="Y944" s="1"/>
      <c r="Z944" s="1"/>
    </row>
    <row r="945" spans="4:26" x14ac:dyDescent="0.25">
      <c r="D945" s="1"/>
      <c r="E945" s="1"/>
      <c r="F945" s="1"/>
      <c r="G945" s="6"/>
      <c r="H945" s="6"/>
      <c r="I945" s="6"/>
      <c r="J945" s="15"/>
      <c r="K945" s="6"/>
      <c r="L945" s="5"/>
      <c r="M945" s="6"/>
      <c r="N945" s="6"/>
      <c r="O945" s="6"/>
      <c r="P945" s="6"/>
      <c r="Q945" s="6"/>
      <c r="R945" s="6"/>
      <c r="S945" s="6"/>
      <c r="T945" s="6"/>
      <c r="U945" s="1"/>
      <c r="V945" s="1"/>
      <c r="W945" s="6"/>
      <c r="X945" s="20"/>
      <c r="Y945" s="1"/>
      <c r="Z945" s="1"/>
    </row>
    <row r="946" spans="4:26" x14ac:dyDescent="0.25">
      <c r="D946" s="1"/>
      <c r="E946" s="1"/>
      <c r="F946" s="1"/>
      <c r="G946" s="6"/>
      <c r="H946" s="6"/>
      <c r="I946" s="6"/>
      <c r="J946" s="15"/>
      <c r="K946" s="6"/>
      <c r="L946" s="5"/>
      <c r="M946" s="6"/>
      <c r="N946" s="6"/>
      <c r="O946" s="6"/>
      <c r="P946" s="6"/>
      <c r="Q946" s="6"/>
      <c r="R946" s="6"/>
      <c r="S946" s="6"/>
      <c r="T946" s="6"/>
      <c r="U946" s="1"/>
      <c r="V946" s="1"/>
      <c r="W946" s="6"/>
      <c r="X946" s="20"/>
      <c r="Y946" s="1"/>
      <c r="Z946" s="1"/>
    </row>
    <row r="947" spans="4:26" x14ac:dyDescent="0.25">
      <c r="D947" s="1"/>
      <c r="E947" s="1"/>
      <c r="F947" s="1"/>
      <c r="G947" s="6"/>
      <c r="H947" s="6"/>
      <c r="I947" s="6"/>
      <c r="J947" s="15"/>
      <c r="K947" s="6"/>
      <c r="L947" s="5"/>
      <c r="M947" s="6"/>
      <c r="N947" s="6"/>
      <c r="O947" s="6"/>
      <c r="P947" s="6"/>
      <c r="Q947" s="6"/>
      <c r="R947" s="6"/>
      <c r="S947" s="6"/>
      <c r="T947" s="6"/>
      <c r="U947" s="1"/>
      <c r="V947" s="1"/>
      <c r="W947" s="6"/>
      <c r="X947" s="20"/>
      <c r="Y947" s="1"/>
      <c r="Z947" s="1"/>
    </row>
    <row r="948" spans="4:26" x14ac:dyDescent="0.25">
      <c r="D948" s="1"/>
      <c r="E948" s="1"/>
      <c r="F948" s="1"/>
      <c r="G948" s="6"/>
      <c r="H948" s="6"/>
      <c r="I948" s="6"/>
      <c r="J948" s="15"/>
      <c r="K948" s="6"/>
      <c r="L948" s="5"/>
      <c r="M948" s="6"/>
      <c r="N948" s="6"/>
      <c r="O948" s="6"/>
      <c r="P948" s="6"/>
      <c r="Q948" s="6"/>
      <c r="R948" s="6"/>
      <c r="S948" s="6"/>
      <c r="T948" s="6"/>
      <c r="U948" s="1"/>
      <c r="V948" s="1"/>
      <c r="W948" s="6"/>
      <c r="X948" s="20"/>
      <c r="Y948" s="1"/>
      <c r="Z948" s="1"/>
    </row>
    <row r="949" spans="4:26" x14ac:dyDescent="0.25">
      <c r="D949" s="1"/>
      <c r="E949" s="1"/>
      <c r="F949" s="1"/>
      <c r="G949" s="6"/>
      <c r="H949" s="6"/>
      <c r="I949" s="6"/>
      <c r="J949" s="15"/>
      <c r="K949" s="6"/>
      <c r="L949" s="5"/>
      <c r="M949" s="6"/>
      <c r="N949" s="6"/>
      <c r="O949" s="6"/>
      <c r="P949" s="6"/>
      <c r="Q949" s="6"/>
      <c r="R949" s="6"/>
      <c r="S949" s="6"/>
      <c r="T949" s="6"/>
      <c r="U949" s="1"/>
      <c r="V949" s="1"/>
      <c r="W949" s="6"/>
      <c r="X949" s="20"/>
      <c r="Y949" s="1"/>
      <c r="Z949" s="1"/>
    </row>
    <row r="950" spans="4:26" x14ac:dyDescent="0.25">
      <c r="D950" s="1"/>
      <c r="E950" s="1"/>
      <c r="F950" s="1"/>
      <c r="G950" s="6"/>
      <c r="H950" s="6"/>
      <c r="I950" s="6"/>
      <c r="J950" s="15"/>
      <c r="K950" s="6"/>
      <c r="L950" s="5"/>
      <c r="M950" s="6"/>
      <c r="N950" s="6"/>
      <c r="O950" s="6"/>
      <c r="P950" s="6"/>
      <c r="Q950" s="6"/>
      <c r="R950" s="6"/>
      <c r="S950" s="6"/>
      <c r="T950" s="6"/>
      <c r="U950" s="1"/>
      <c r="V950" s="1"/>
      <c r="W950" s="6"/>
      <c r="X950" s="20"/>
      <c r="Y950" s="1"/>
      <c r="Z950" s="1"/>
    </row>
    <row r="951" spans="4:26" x14ac:dyDescent="0.25">
      <c r="D951" s="1"/>
      <c r="E951" s="1"/>
      <c r="F951" s="1"/>
      <c r="G951" s="6"/>
      <c r="H951" s="6"/>
      <c r="I951" s="6"/>
      <c r="J951" s="15"/>
      <c r="K951" s="6"/>
      <c r="L951" s="5"/>
      <c r="M951" s="6"/>
      <c r="N951" s="6"/>
      <c r="O951" s="6"/>
      <c r="P951" s="6"/>
      <c r="Q951" s="6"/>
      <c r="R951" s="6"/>
      <c r="S951" s="6"/>
      <c r="T951" s="6"/>
      <c r="U951" s="1"/>
      <c r="V951" s="1"/>
      <c r="W951" s="6"/>
      <c r="X951" s="20"/>
      <c r="Y951" s="1"/>
      <c r="Z951" s="1"/>
    </row>
    <row r="952" spans="4:26" x14ac:dyDescent="0.25">
      <c r="D952" s="1"/>
      <c r="E952" s="1"/>
      <c r="F952" s="1"/>
      <c r="G952" s="6"/>
      <c r="H952" s="6"/>
      <c r="I952" s="6"/>
      <c r="J952" s="15"/>
      <c r="K952" s="6"/>
      <c r="L952" s="5"/>
      <c r="M952" s="6"/>
      <c r="N952" s="6"/>
      <c r="O952" s="6"/>
      <c r="P952" s="6"/>
      <c r="Q952" s="6"/>
      <c r="R952" s="6"/>
      <c r="S952" s="6"/>
      <c r="T952" s="6"/>
      <c r="U952" s="1"/>
      <c r="V952" s="1"/>
      <c r="W952" s="6"/>
      <c r="X952" s="20"/>
      <c r="Y952" s="1"/>
      <c r="Z952" s="1"/>
    </row>
    <row r="953" spans="4:26" x14ac:dyDescent="0.25">
      <c r="D953" s="1"/>
      <c r="E953" s="1"/>
      <c r="F953" s="1"/>
      <c r="G953" s="6"/>
      <c r="H953" s="6"/>
      <c r="I953" s="6"/>
      <c r="J953" s="15"/>
      <c r="K953" s="6"/>
      <c r="L953" s="5"/>
      <c r="M953" s="6"/>
      <c r="N953" s="6"/>
      <c r="O953" s="6"/>
      <c r="P953" s="6"/>
      <c r="Q953" s="6"/>
      <c r="R953" s="6"/>
      <c r="S953" s="6"/>
      <c r="T953" s="6"/>
      <c r="U953" s="1"/>
      <c r="V953" s="1"/>
      <c r="W953" s="6"/>
      <c r="X953" s="20"/>
      <c r="Y953" s="1"/>
      <c r="Z953" s="1"/>
    </row>
    <row r="954" spans="4:26" x14ac:dyDescent="0.25">
      <c r="D954" s="1"/>
      <c r="E954" s="1"/>
      <c r="F954" s="1"/>
      <c r="G954" s="6"/>
      <c r="H954" s="6"/>
      <c r="I954" s="6"/>
      <c r="J954" s="15"/>
      <c r="K954" s="6"/>
      <c r="L954" s="5"/>
      <c r="M954" s="6"/>
      <c r="N954" s="6"/>
      <c r="O954" s="6"/>
      <c r="P954" s="6"/>
      <c r="Q954" s="6"/>
      <c r="R954" s="6"/>
      <c r="S954" s="6"/>
      <c r="T954" s="6"/>
      <c r="U954" s="1"/>
      <c r="V954" s="1"/>
      <c r="W954" s="6"/>
      <c r="X954" s="20"/>
      <c r="Y954" s="1"/>
      <c r="Z954" s="1"/>
    </row>
    <row r="955" spans="4:26" x14ac:dyDescent="0.25">
      <c r="D955" s="1"/>
      <c r="E955" s="1"/>
      <c r="F955" s="1"/>
      <c r="G955" s="6"/>
      <c r="H955" s="6"/>
      <c r="I955" s="6"/>
      <c r="J955" s="15"/>
      <c r="K955" s="6"/>
      <c r="L955" s="5"/>
      <c r="M955" s="6"/>
      <c r="N955" s="6"/>
      <c r="O955" s="6"/>
      <c r="P955" s="6"/>
      <c r="Q955" s="6"/>
      <c r="R955" s="6"/>
      <c r="S955" s="6"/>
      <c r="T955" s="6"/>
      <c r="U955" s="1"/>
      <c r="V955" s="1"/>
      <c r="W955" s="6"/>
      <c r="X955" s="20"/>
      <c r="Y955" s="1"/>
      <c r="Z955" s="1"/>
    </row>
    <row r="956" spans="4:26" x14ac:dyDescent="0.25">
      <c r="D956" s="1"/>
      <c r="E956" s="1"/>
      <c r="F956" s="1"/>
      <c r="G956" s="6"/>
      <c r="H956" s="6"/>
      <c r="I956" s="6"/>
      <c r="J956" s="15"/>
      <c r="K956" s="6"/>
      <c r="L956" s="5"/>
      <c r="M956" s="6"/>
      <c r="N956" s="6"/>
      <c r="O956" s="6"/>
      <c r="P956" s="6"/>
      <c r="Q956" s="6"/>
      <c r="R956" s="6"/>
      <c r="S956" s="6"/>
      <c r="T956" s="6"/>
      <c r="U956" s="1"/>
      <c r="V956" s="1"/>
      <c r="W956" s="6"/>
      <c r="X956" s="20"/>
      <c r="Y956" s="1"/>
      <c r="Z956" s="1"/>
    </row>
    <row r="957" spans="4:26" x14ac:dyDescent="0.25">
      <c r="D957" s="1"/>
      <c r="E957" s="1"/>
      <c r="F957" s="1"/>
      <c r="G957" s="6"/>
      <c r="H957" s="6"/>
      <c r="I957" s="6"/>
      <c r="J957" s="15"/>
      <c r="K957" s="6"/>
      <c r="L957" s="5"/>
      <c r="M957" s="6"/>
      <c r="N957" s="6"/>
      <c r="O957" s="6"/>
      <c r="P957" s="6"/>
      <c r="Q957" s="6"/>
      <c r="R957" s="6"/>
      <c r="S957" s="6"/>
      <c r="T957" s="6"/>
      <c r="U957" s="1"/>
      <c r="V957" s="1"/>
      <c r="W957" s="6"/>
      <c r="X957" s="20"/>
      <c r="Y957" s="1"/>
      <c r="Z957" s="1"/>
    </row>
    <row r="958" spans="4:26" x14ac:dyDescent="0.25">
      <c r="D958" s="1"/>
      <c r="E958" s="1"/>
      <c r="F958" s="1"/>
      <c r="G958" s="6"/>
      <c r="H958" s="6"/>
      <c r="I958" s="6"/>
      <c r="J958" s="15"/>
      <c r="K958" s="6"/>
      <c r="L958" s="5"/>
      <c r="M958" s="6"/>
      <c r="N958" s="6"/>
      <c r="O958" s="6"/>
      <c r="P958" s="6"/>
      <c r="Q958" s="6"/>
      <c r="R958" s="6"/>
      <c r="S958" s="6"/>
      <c r="T958" s="6"/>
      <c r="U958" s="1"/>
      <c r="V958" s="1"/>
      <c r="W958" s="6"/>
      <c r="X958" s="20"/>
      <c r="Y958" s="1"/>
      <c r="Z958" s="1"/>
    </row>
    <row r="959" spans="4:26" x14ac:dyDescent="0.25">
      <c r="D959" s="1"/>
      <c r="E959" s="1"/>
      <c r="F959" s="1"/>
      <c r="G959" s="6"/>
      <c r="H959" s="6"/>
      <c r="I959" s="6"/>
      <c r="J959" s="15"/>
      <c r="K959" s="6"/>
      <c r="L959" s="5"/>
      <c r="M959" s="6"/>
      <c r="N959" s="6"/>
      <c r="O959" s="6"/>
      <c r="P959" s="6"/>
      <c r="Q959" s="6"/>
      <c r="R959" s="6"/>
      <c r="S959" s="6"/>
      <c r="T959" s="6"/>
      <c r="U959" s="1"/>
      <c r="V959" s="1"/>
      <c r="W959" s="6"/>
      <c r="X959" s="20"/>
      <c r="Y959" s="1"/>
      <c r="Z959" s="1"/>
    </row>
    <row r="960" spans="4:26" x14ac:dyDescent="0.25">
      <c r="D960" s="1"/>
      <c r="E960" s="1"/>
      <c r="F960" s="1"/>
      <c r="G960" s="6"/>
      <c r="H960" s="6"/>
      <c r="I960" s="6"/>
      <c r="J960" s="15"/>
      <c r="K960" s="6"/>
      <c r="L960" s="5"/>
      <c r="M960" s="6"/>
      <c r="N960" s="6"/>
      <c r="O960" s="6"/>
      <c r="P960" s="6"/>
      <c r="Q960" s="6"/>
      <c r="R960" s="6"/>
      <c r="S960" s="6"/>
      <c r="T960" s="6"/>
      <c r="U960" s="1"/>
      <c r="V960" s="1"/>
      <c r="W960" s="6"/>
      <c r="X960" s="20"/>
      <c r="Y960" s="1"/>
      <c r="Z960" s="1"/>
    </row>
    <row r="961" spans="4:26" x14ac:dyDescent="0.25">
      <c r="D961" s="1"/>
      <c r="E961" s="1"/>
      <c r="F961" s="1"/>
      <c r="G961" s="6"/>
      <c r="H961" s="6"/>
      <c r="I961" s="6"/>
      <c r="J961" s="15"/>
      <c r="K961" s="6"/>
      <c r="L961" s="5"/>
      <c r="M961" s="6"/>
      <c r="N961" s="6"/>
      <c r="O961" s="6"/>
      <c r="P961" s="6"/>
      <c r="Q961" s="6"/>
      <c r="R961" s="6"/>
      <c r="S961" s="6"/>
      <c r="T961" s="6"/>
      <c r="U961" s="1"/>
      <c r="V961" s="1"/>
      <c r="W961" s="6"/>
      <c r="X961" s="20"/>
      <c r="Y961" s="1"/>
      <c r="Z961" s="1"/>
    </row>
    <row r="962" spans="4:26" x14ac:dyDescent="0.25">
      <c r="D962" s="1"/>
      <c r="E962" s="1"/>
      <c r="F962" s="1"/>
      <c r="G962" s="6"/>
      <c r="H962" s="6"/>
      <c r="I962" s="6"/>
      <c r="J962" s="15"/>
      <c r="K962" s="6"/>
      <c r="L962" s="5"/>
      <c r="M962" s="6"/>
      <c r="N962" s="6"/>
      <c r="O962" s="6"/>
      <c r="P962" s="6"/>
      <c r="Q962" s="6"/>
      <c r="R962" s="6"/>
      <c r="S962" s="6"/>
      <c r="T962" s="6"/>
      <c r="U962" s="1"/>
      <c r="V962" s="1"/>
      <c r="W962" s="6"/>
      <c r="X962" s="20"/>
      <c r="Y962" s="1"/>
      <c r="Z962" s="1"/>
    </row>
    <row r="963" spans="4:26" x14ac:dyDescent="0.25">
      <c r="D963" s="1"/>
      <c r="E963" s="1"/>
      <c r="F963" s="1"/>
      <c r="G963" s="6"/>
      <c r="H963" s="6"/>
      <c r="I963" s="6"/>
      <c r="J963" s="15"/>
      <c r="K963" s="6"/>
      <c r="L963" s="5"/>
      <c r="M963" s="6"/>
      <c r="N963" s="6"/>
      <c r="O963" s="6"/>
      <c r="P963" s="6"/>
      <c r="Q963" s="6"/>
      <c r="R963" s="6"/>
      <c r="S963" s="6"/>
      <c r="T963" s="6"/>
      <c r="U963" s="1"/>
      <c r="V963" s="1"/>
      <c r="W963" s="6"/>
      <c r="X963" s="20"/>
      <c r="Y963" s="1"/>
      <c r="Z963" s="1"/>
    </row>
    <row r="964" spans="4:26" x14ac:dyDescent="0.25">
      <c r="D964" s="1"/>
      <c r="E964" s="1"/>
      <c r="F964" s="1"/>
      <c r="G964" s="6"/>
      <c r="H964" s="6"/>
      <c r="I964" s="6"/>
      <c r="J964" s="15"/>
      <c r="K964" s="6"/>
      <c r="L964" s="5"/>
      <c r="M964" s="6"/>
      <c r="N964" s="6"/>
      <c r="O964" s="6"/>
      <c r="P964" s="6"/>
      <c r="Q964" s="6"/>
      <c r="R964" s="6"/>
      <c r="S964" s="6"/>
      <c r="T964" s="6"/>
      <c r="U964" s="1"/>
      <c r="V964" s="1"/>
      <c r="W964" s="6"/>
      <c r="X964" s="20"/>
      <c r="Y964" s="1"/>
      <c r="Z964" s="1"/>
    </row>
    <row r="965" spans="4:26" x14ac:dyDescent="0.25">
      <c r="D965" s="1"/>
      <c r="E965" s="1"/>
      <c r="F965" s="1"/>
      <c r="G965" s="6"/>
      <c r="H965" s="6"/>
      <c r="I965" s="6"/>
      <c r="J965" s="15"/>
      <c r="K965" s="6"/>
      <c r="L965" s="5"/>
      <c r="M965" s="6"/>
      <c r="N965" s="6"/>
      <c r="O965" s="6"/>
      <c r="P965" s="6"/>
      <c r="Q965" s="6"/>
      <c r="R965" s="6"/>
      <c r="S965" s="6"/>
      <c r="T965" s="6"/>
      <c r="U965" s="1"/>
      <c r="V965" s="1"/>
      <c r="W965" s="6"/>
      <c r="X965" s="20"/>
      <c r="Y965" s="1"/>
      <c r="Z965" s="1"/>
    </row>
    <row r="966" spans="4:26" x14ac:dyDescent="0.25">
      <c r="D966" s="1"/>
      <c r="E966" s="1"/>
      <c r="F966" s="1"/>
      <c r="G966" s="6"/>
      <c r="H966" s="6"/>
      <c r="I966" s="6"/>
      <c r="J966" s="15"/>
      <c r="K966" s="6"/>
      <c r="L966" s="5"/>
      <c r="M966" s="6"/>
      <c r="N966" s="6"/>
      <c r="O966" s="6"/>
      <c r="P966" s="6"/>
      <c r="Q966" s="6"/>
      <c r="R966" s="6"/>
      <c r="S966" s="6"/>
      <c r="T966" s="6"/>
      <c r="U966" s="1"/>
      <c r="V966" s="1"/>
      <c r="W966" s="6"/>
      <c r="X966" s="20"/>
      <c r="Y966" s="1"/>
      <c r="Z966" s="1"/>
    </row>
    <row r="967" spans="4:26" x14ac:dyDescent="0.25">
      <c r="D967" s="1"/>
      <c r="E967" s="1"/>
      <c r="F967" s="1"/>
      <c r="G967" s="6"/>
      <c r="H967" s="6"/>
      <c r="I967" s="6"/>
      <c r="J967" s="15"/>
      <c r="K967" s="6"/>
      <c r="L967" s="5"/>
      <c r="M967" s="6"/>
      <c r="N967" s="6"/>
      <c r="O967" s="6"/>
      <c r="P967" s="6"/>
      <c r="Q967" s="6"/>
      <c r="R967" s="6"/>
      <c r="S967" s="6"/>
      <c r="T967" s="6"/>
      <c r="U967" s="1"/>
      <c r="V967" s="1"/>
      <c r="W967" s="6"/>
      <c r="X967" s="20"/>
      <c r="Y967" s="1"/>
      <c r="Z967" s="1"/>
    </row>
    <row r="968" spans="4:26" x14ac:dyDescent="0.25">
      <c r="D968" s="1"/>
      <c r="E968" s="1"/>
      <c r="F968" s="1"/>
      <c r="G968" s="6"/>
      <c r="H968" s="6"/>
      <c r="I968" s="6"/>
      <c r="J968" s="15"/>
      <c r="K968" s="6"/>
      <c r="L968" s="5"/>
      <c r="M968" s="6"/>
      <c r="N968" s="6"/>
      <c r="O968" s="6"/>
      <c r="P968" s="6"/>
      <c r="Q968" s="6"/>
      <c r="R968" s="6"/>
      <c r="S968" s="6"/>
      <c r="T968" s="6"/>
      <c r="U968" s="1"/>
      <c r="V968" s="1"/>
      <c r="W968" s="6"/>
      <c r="X968" s="20"/>
      <c r="Y968" s="1"/>
      <c r="Z968" s="1"/>
    </row>
    <row r="969" spans="4:26" x14ac:dyDescent="0.25">
      <c r="D969" s="1"/>
      <c r="E969" s="1"/>
      <c r="F969" s="1"/>
      <c r="G969" s="6"/>
      <c r="H969" s="6"/>
      <c r="I969" s="6"/>
      <c r="J969" s="15"/>
      <c r="K969" s="6"/>
      <c r="L969" s="5"/>
      <c r="M969" s="6"/>
      <c r="N969" s="6"/>
      <c r="O969" s="6"/>
      <c r="P969" s="6"/>
      <c r="Q969" s="6"/>
      <c r="R969" s="6"/>
      <c r="S969" s="6"/>
      <c r="T969" s="6"/>
      <c r="U969" s="1"/>
      <c r="V969" s="1"/>
      <c r="W969" s="6"/>
      <c r="X969" s="20"/>
      <c r="Y969" s="1"/>
      <c r="Z969" s="1"/>
    </row>
    <row r="970" spans="4:26" x14ac:dyDescent="0.25">
      <c r="D970" s="1"/>
      <c r="E970" s="1"/>
      <c r="F970" s="1"/>
      <c r="G970" s="6"/>
      <c r="H970" s="6"/>
      <c r="I970" s="6"/>
      <c r="J970" s="15"/>
      <c r="K970" s="6"/>
      <c r="L970" s="5"/>
      <c r="M970" s="6"/>
      <c r="N970" s="6"/>
      <c r="O970" s="6"/>
      <c r="P970" s="6"/>
      <c r="Q970" s="6"/>
      <c r="R970" s="6"/>
      <c r="S970" s="6"/>
      <c r="T970" s="6"/>
      <c r="U970" s="1"/>
      <c r="V970" s="1"/>
      <c r="W970" s="6"/>
      <c r="X970" s="20"/>
      <c r="Y970" s="1"/>
      <c r="Z970" s="1"/>
    </row>
    <row r="971" spans="4:26" x14ac:dyDescent="0.25">
      <c r="D971" s="1"/>
      <c r="E971" s="1"/>
      <c r="F971" s="1"/>
      <c r="G971" s="6"/>
      <c r="H971" s="6"/>
      <c r="I971" s="6"/>
      <c r="J971" s="15"/>
      <c r="K971" s="6"/>
      <c r="L971" s="5"/>
      <c r="M971" s="6"/>
      <c r="N971" s="6"/>
      <c r="O971" s="6"/>
      <c r="P971" s="6"/>
      <c r="Q971" s="6"/>
      <c r="R971" s="6"/>
      <c r="S971" s="6"/>
      <c r="T971" s="6"/>
      <c r="U971" s="1"/>
      <c r="V971" s="1"/>
      <c r="W971" s="6"/>
      <c r="X971" s="20"/>
      <c r="Y971" s="1"/>
      <c r="Z971" s="1"/>
    </row>
    <row r="972" spans="4:26" x14ac:dyDescent="0.25">
      <c r="D972" s="1"/>
      <c r="E972" s="1"/>
      <c r="F972" s="1"/>
      <c r="G972" s="6"/>
      <c r="H972" s="6"/>
      <c r="I972" s="6"/>
      <c r="J972" s="15"/>
      <c r="K972" s="6"/>
      <c r="L972" s="5"/>
      <c r="M972" s="6"/>
      <c r="N972" s="6"/>
      <c r="O972" s="6"/>
      <c r="P972" s="6"/>
      <c r="Q972" s="6"/>
      <c r="R972" s="6"/>
      <c r="S972" s="6"/>
      <c r="T972" s="6"/>
      <c r="U972" s="1"/>
      <c r="V972" s="1"/>
      <c r="W972" s="6"/>
      <c r="X972" s="20"/>
      <c r="Y972" s="1"/>
      <c r="Z972" s="1"/>
    </row>
    <row r="973" spans="4:26" x14ac:dyDescent="0.25">
      <c r="D973" s="1"/>
      <c r="E973" s="1"/>
      <c r="F973" s="1"/>
      <c r="G973" s="6"/>
      <c r="H973" s="6"/>
      <c r="I973" s="6"/>
      <c r="J973" s="15"/>
      <c r="K973" s="6"/>
      <c r="L973" s="5"/>
      <c r="M973" s="6"/>
      <c r="N973" s="6"/>
      <c r="O973" s="6"/>
      <c r="P973" s="6"/>
      <c r="Q973" s="6"/>
      <c r="R973" s="6"/>
      <c r="S973" s="6"/>
      <c r="T973" s="6"/>
      <c r="U973" s="1"/>
      <c r="V973" s="1"/>
      <c r="W973" s="6"/>
      <c r="X973" s="20"/>
      <c r="Y973" s="1"/>
      <c r="Z973" s="1"/>
    </row>
    <row r="974" spans="4:26" x14ac:dyDescent="0.25">
      <c r="D974" s="1"/>
      <c r="E974" s="1"/>
      <c r="F974" s="1"/>
      <c r="G974" s="6"/>
      <c r="H974" s="6"/>
      <c r="I974" s="6"/>
      <c r="J974" s="15"/>
      <c r="K974" s="6"/>
      <c r="L974" s="5"/>
      <c r="M974" s="6"/>
      <c r="N974" s="6"/>
      <c r="O974" s="6"/>
      <c r="P974" s="6"/>
      <c r="Q974" s="6"/>
      <c r="R974" s="6"/>
      <c r="S974" s="6"/>
      <c r="T974" s="6"/>
      <c r="U974" s="1"/>
      <c r="V974" s="1"/>
      <c r="W974" s="6"/>
      <c r="X974" s="20"/>
      <c r="Y974" s="1"/>
      <c r="Z974" s="1"/>
    </row>
    <row r="975" spans="4:26" x14ac:dyDescent="0.25">
      <c r="D975" s="1"/>
      <c r="E975" s="1"/>
      <c r="F975" s="1"/>
      <c r="G975" s="6"/>
      <c r="H975" s="6"/>
      <c r="I975" s="6"/>
      <c r="J975" s="15"/>
      <c r="K975" s="6"/>
      <c r="L975" s="5"/>
      <c r="M975" s="6"/>
      <c r="N975" s="6"/>
      <c r="O975" s="6"/>
      <c r="P975" s="6"/>
      <c r="Q975" s="6"/>
      <c r="R975" s="6"/>
      <c r="S975" s="6"/>
      <c r="T975" s="6"/>
      <c r="U975" s="1"/>
      <c r="V975" s="1"/>
      <c r="W975" s="6"/>
      <c r="X975" s="20"/>
      <c r="Y975" s="1"/>
      <c r="Z975" s="1"/>
    </row>
    <row r="976" spans="4:26" x14ac:dyDescent="0.25">
      <c r="D976" s="1"/>
      <c r="E976" s="1"/>
      <c r="F976" s="1"/>
      <c r="G976" s="6"/>
      <c r="H976" s="6"/>
      <c r="I976" s="6"/>
      <c r="J976" s="15"/>
      <c r="K976" s="6"/>
      <c r="L976" s="5"/>
      <c r="M976" s="6"/>
      <c r="N976" s="6"/>
      <c r="O976" s="6"/>
      <c r="P976" s="6"/>
      <c r="Q976" s="6"/>
      <c r="R976" s="6"/>
      <c r="S976" s="6"/>
      <c r="T976" s="6"/>
      <c r="U976" s="1"/>
      <c r="V976" s="1"/>
      <c r="W976" s="6"/>
      <c r="X976" s="20"/>
      <c r="Y976" s="1"/>
      <c r="Z976" s="1"/>
    </row>
    <row r="977" spans="4:26" x14ac:dyDescent="0.25">
      <c r="D977" s="1"/>
      <c r="E977" s="1"/>
      <c r="F977" s="1"/>
      <c r="G977" s="6"/>
      <c r="H977" s="6"/>
      <c r="I977" s="6"/>
      <c r="J977" s="15"/>
      <c r="K977" s="6"/>
      <c r="L977" s="5"/>
      <c r="M977" s="6"/>
      <c r="N977" s="6"/>
      <c r="O977" s="6"/>
      <c r="P977" s="6"/>
      <c r="Q977" s="6"/>
      <c r="R977" s="6"/>
      <c r="S977" s="6"/>
      <c r="T977" s="6"/>
      <c r="U977" s="1"/>
      <c r="V977" s="1"/>
      <c r="W977" s="6"/>
      <c r="X977" s="20"/>
      <c r="Y977" s="1"/>
      <c r="Z977" s="1"/>
    </row>
    <row r="978" spans="4:26" x14ac:dyDescent="0.25">
      <c r="D978" s="1"/>
      <c r="E978" s="1"/>
      <c r="F978" s="1"/>
      <c r="G978" s="6"/>
      <c r="H978" s="6"/>
      <c r="I978" s="6"/>
      <c r="J978" s="15"/>
      <c r="K978" s="6"/>
      <c r="L978" s="5"/>
      <c r="M978" s="6"/>
      <c r="N978" s="6"/>
      <c r="O978" s="6"/>
      <c r="P978" s="6"/>
      <c r="Q978" s="6"/>
      <c r="R978" s="6"/>
      <c r="S978" s="6"/>
      <c r="T978" s="6"/>
      <c r="U978" s="1"/>
      <c r="V978" s="1"/>
      <c r="W978" s="6"/>
      <c r="X978" s="20"/>
      <c r="Y978" s="1"/>
      <c r="Z978" s="1"/>
    </row>
    <row r="979" spans="4:26" x14ac:dyDescent="0.25">
      <c r="D979" s="1"/>
      <c r="E979" s="1"/>
      <c r="F979" s="1"/>
      <c r="G979" s="6"/>
      <c r="H979" s="6"/>
      <c r="I979" s="6"/>
      <c r="J979" s="15"/>
      <c r="K979" s="6"/>
      <c r="L979" s="5"/>
      <c r="M979" s="6"/>
      <c r="N979" s="6"/>
      <c r="O979" s="6"/>
      <c r="P979" s="6"/>
      <c r="Q979" s="6"/>
      <c r="R979" s="6"/>
      <c r="S979" s="6"/>
      <c r="T979" s="6"/>
      <c r="U979" s="1"/>
      <c r="V979" s="1"/>
      <c r="W979" s="6"/>
      <c r="X979" s="20"/>
      <c r="Y979" s="1"/>
      <c r="Z979" s="1"/>
    </row>
    <row r="980" spans="4:26" x14ac:dyDescent="0.25">
      <c r="D980" s="1"/>
      <c r="E980" s="1"/>
      <c r="F980" s="1"/>
      <c r="G980" s="6"/>
      <c r="H980" s="6"/>
      <c r="I980" s="6"/>
      <c r="J980" s="15"/>
      <c r="K980" s="6"/>
      <c r="L980" s="5"/>
      <c r="M980" s="6"/>
      <c r="N980" s="6"/>
      <c r="O980" s="6"/>
      <c r="P980" s="6"/>
      <c r="Q980" s="6"/>
      <c r="R980" s="6"/>
      <c r="S980" s="6"/>
      <c r="T980" s="6"/>
      <c r="U980" s="1"/>
      <c r="V980" s="1"/>
      <c r="W980" s="6"/>
      <c r="X980" s="20"/>
      <c r="Y980" s="1"/>
      <c r="Z980" s="1"/>
    </row>
    <row r="981" spans="4:26" x14ac:dyDescent="0.25">
      <c r="D981" s="1"/>
      <c r="E981" s="1"/>
      <c r="F981" s="1"/>
      <c r="G981" s="6"/>
      <c r="H981" s="6"/>
      <c r="I981" s="6"/>
      <c r="J981" s="15"/>
      <c r="K981" s="6"/>
      <c r="L981" s="5"/>
      <c r="M981" s="6"/>
      <c r="N981" s="6"/>
      <c r="O981" s="6"/>
      <c r="P981" s="6"/>
      <c r="Q981" s="6"/>
      <c r="R981" s="6"/>
      <c r="S981" s="6"/>
      <c r="T981" s="6"/>
      <c r="U981" s="1"/>
      <c r="V981" s="1"/>
      <c r="W981" s="6"/>
      <c r="X981" s="20"/>
      <c r="Y981" s="1"/>
      <c r="Z981" s="1"/>
    </row>
    <row r="982" spans="4:26" x14ac:dyDescent="0.25">
      <c r="D982" s="1"/>
      <c r="E982" s="1"/>
      <c r="F982" s="1"/>
      <c r="G982" s="6"/>
      <c r="H982" s="6"/>
      <c r="I982" s="6"/>
      <c r="J982" s="15"/>
      <c r="K982" s="6"/>
      <c r="L982" s="5"/>
      <c r="M982" s="6"/>
      <c r="N982" s="6"/>
      <c r="O982" s="6"/>
      <c r="P982" s="6"/>
      <c r="Q982" s="6"/>
      <c r="R982" s="6"/>
      <c r="S982" s="6"/>
      <c r="T982" s="6"/>
      <c r="U982" s="1"/>
      <c r="V982" s="1"/>
      <c r="W982" s="6"/>
      <c r="X982" s="20"/>
      <c r="Y982" s="1"/>
      <c r="Z982" s="1"/>
    </row>
    <row r="983" spans="4:26" x14ac:dyDescent="0.25">
      <c r="D983" s="1"/>
      <c r="E983" s="1"/>
      <c r="F983" s="1"/>
      <c r="G983" s="6"/>
      <c r="H983" s="6"/>
      <c r="I983" s="6"/>
      <c r="J983" s="15"/>
      <c r="K983" s="6"/>
      <c r="L983" s="5"/>
      <c r="M983" s="6"/>
      <c r="N983" s="6"/>
      <c r="O983" s="6"/>
      <c r="P983" s="6"/>
      <c r="Q983" s="6"/>
      <c r="R983" s="6"/>
      <c r="S983" s="6"/>
      <c r="T983" s="6"/>
      <c r="U983" s="1"/>
      <c r="V983" s="1"/>
      <c r="W983" s="6"/>
      <c r="X983" s="20"/>
      <c r="Y983" s="1"/>
      <c r="Z983" s="1"/>
    </row>
    <row r="984" spans="4:26" x14ac:dyDescent="0.25">
      <c r="D984" s="1"/>
      <c r="E984" s="1"/>
      <c r="F984" s="1"/>
      <c r="G984" s="6"/>
      <c r="H984" s="6"/>
      <c r="I984" s="6"/>
      <c r="J984" s="15"/>
      <c r="K984" s="6"/>
      <c r="L984" s="5"/>
      <c r="M984" s="6"/>
      <c r="N984" s="6"/>
      <c r="O984" s="6"/>
      <c r="P984" s="6"/>
      <c r="Q984" s="6"/>
      <c r="R984" s="6"/>
      <c r="S984" s="6"/>
      <c r="T984" s="6"/>
      <c r="U984" s="1"/>
      <c r="V984" s="1"/>
      <c r="W984" s="6"/>
      <c r="X984" s="20"/>
      <c r="Y984" s="1"/>
      <c r="Z984" s="1"/>
    </row>
    <row r="985" spans="4:26" x14ac:dyDescent="0.25">
      <c r="D985" s="1"/>
      <c r="E985" s="1"/>
      <c r="F985" s="1"/>
      <c r="G985" s="6"/>
      <c r="H985" s="6"/>
      <c r="I985" s="6"/>
      <c r="J985" s="15"/>
      <c r="K985" s="6"/>
      <c r="L985" s="5"/>
      <c r="M985" s="6"/>
      <c r="N985" s="6"/>
      <c r="O985" s="6"/>
      <c r="P985" s="6"/>
      <c r="Q985" s="6"/>
      <c r="R985" s="6"/>
      <c r="S985" s="6"/>
      <c r="T985" s="6"/>
      <c r="U985" s="1"/>
      <c r="V985" s="1"/>
      <c r="W985" s="6"/>
      <c r="X985" s="20"/>
      <c r="Y985" s="1"/>
      <c r="Z985" s="1"/>
    </row>
    <row r="986" spans="4:26" x14ac:dyDescent="0.25">
      <c r="D986" s="1"/>
      <c r="E986" s="1"/>
      <c r="F986" s="1"/>
      <c r="G986" s="6"/>
      <c r="H986" s="6"/>
      <c r="I986" s="6"/>
      <c r="J986" s="15"/>
      <c r="K986" s="6"/>
      <c r="L986" s="5"/>
      <c r="M986" s="6"/>
      <c r="N986" s="6"/>
      <c r="O986" s="6"/>
      <c r="P986" s="6"/>
      <c r="Q986" s="6"/>
      <c r="R986" s="6"/>
      <c r="S986" s="6"/>
      <c r="T986" s="6"/>
      <c r="U986" s="1"/>
      <c r="V986" s="1"/>
      <c r="W986" s="6"/>
      <c r="X986" s="20"/>
      <c r="Y986" s="1"/>
      <c r="Z986" s="1"/>
    </row>
    <row r="987" spans="4:26" x14ac:dyDescent="0.25">
      <c r="D987" s="1"/>
      <c r="E987" s="1"/>
      <c r="F987" s="1"/>
      <c r="G987" s="6"/>
      <c r="H987" s="6"/>
      <c r="I987" s="6"/>
      <c r="J987" s="15"/>
      <c r="K987" s="6"/>
      <c r="L987" s="5"/>
      <c r="M987" s="6"/>
      <c r="N987" s="6"/>
      <c r="O987" s="6"/>
      <c r="P987" s="6"/>
      <c r="Q987" s="6"/>
      <c r="R987" s="6"/>
      <c r="S987" s="6"/>
      <c r="T987" s="6"/>
      <c r="U987" s="1"/>
      <c r="V987" s="1"/>
      <c r="W987" s="6"/>
      <c r="X987" s="20"/>
      <c r="Y987" s="1"/>
      <c r="Z987" s="1"/>
    </row>
    <row r="988" spans="4:26" x14ac:dyDescent="0.25">
      <c r="D988" s="1"/>
      <c r="E988" s="1"/>
      <c r="F988" s="1"/>
      <c r="G988" s="6"/>
      <c r="H988" s="6"/>
      <c r="I988" s="6"/>
      <c r="J988" s="15"/>
      <c r="K988" s="6"/>
      <c r="L988" s="5"/>
      <c r="M988" s="6"/>
      <c r="N988" s="6"/>
      <c r="O988" s="6"/>
      <c r="P988" s="6"/>
      <c r="Q988" s="6"/>
      <c r="R988" s="6"/>
      <c r="S988" s="6"/>
      <c r="T988" s="6"/>
      <c r="U988" s="1"/>
      <c r="V988" s="1"/>
      <c r="W988" s="6"/>
      <c r="X988" s="20"/>
      <c r="Y988" s="1"/>
      <c r="Z988" s="1"/>
    </row>
    <row r="989" spans="4:26" x14ac:dyDescent="0.25">
      <c r="D989" s="1"/>
      <c r="E989" s="1"/>
      <c r="F989" s="1"/>
      <c r="G989" s="6"/>
      <c r="H989" s="6"/>
      <c r="I989" s="6"/>
      <c r="J989" s="15"/>
      <c r="K989" s="6"/>
      <c r="L989" s="5"/>
      <c r="M989" s="6"/>
      <c r="N989" s="6"/>
      <c r="O989" s="6"/>
      <c r="P989" s="6"/>
      <c r="Q989" s="6"/>
      <c r="R989" s="6"/>
      <c r="S989" s="6"/>
      <c r="T989" s="6"/>
      <c r="U989" s="1"/>
      <c r="V989" s="1"/>
      <c r="W989" s="6"/>
      <c r="X989" s="20"/>
      <c r="Y989" s="1"/>
      <c r="Z989" s="1"/>
    </row>
    <row r="990" spans="4:26" x14ac:dyDescent="0.25">
      <c r="D990" s="1"/>
      <c r="E990" s="1"/>
      <c r="F990" s="1"/>
      <c r="G990" s="6"/>
      <c r="H990" s="6"/>
      <c r="I990" s="6"/>
      <c r="J990" s="15"/>
      <c r="K990" s="6"/>
      <c r="L990" s="5"/>
      <c r="M990" s="6"/>
      <c r="N990" s="6"/>
      <c r="O990" s="6"/>
      <c r="P990" s="6"/>
      <c r="Q990" s="6"/>
      <c r="R990" s="6"/>
      <c r="S990" s="6"/>
      <c r="T990" s="6"/>
      <c r="U990" s="1"/>
      <c r="V990" s="1"/>
      <c r="W990" s="6"/>
      <c r="X990" s="20"/>
      <c r="Y990" s="1"/>
      <c r="Z990" s="1"/>
    </row>
    <row r="991" spans="4:26" x14ac:dyDescent="0.25">
      <c r="D991" s="1"/>
      <c r="E991" s="1"/>
      <c r="F991" s="1"/>
      <c r="G991" s="6"/>
      <c r="H991" s="6"/>
      <c r="I991" s="6"/>
      <c r="J991" s="15"/>
      <c r="K991" s="6"/>
      <c r="L991" s="5"/>
      <c r="M991" s="6"/>
      <c r="N991" s="6"/>
      <c r="O991" s="6"/>
      <c r="P991" s="6"/>
      <c r="Q991" s="6"/>
      <c r="R991" s="6"/>
      <c r="S991" s="6"/>
      <c r="T991" s="6"/>
      <c r="U991" s="1"/>
      <c r="V991" s="1"/>
      <c r="W991" s="6"/>
      <c r="X991" s="20"/>
      <c r="Y991" s="1"/>
      <c r="Z991" s="1"/>
    </row>
    <row r="992" spans="4:26" x14ac:dyDescent="0.25">
      <c r="D992" s="1"/>
      <c r="E992" s="1"/>
      <c r="F992" s="1"/>
      <c r="G992" s="6"/>
      <c r="H992" s="6"/>
      <c r="I992" s="6"/>
      <c r="J992" s="15"/>
      <c r="K992" s="6"/>
      <c r="L992" s="5"/>
      <c r="M992" s="6"/>
      <c r="N992" s="6"/>
      <c r="O992" s="6"/>
      <c r="P992" s="6"/>
      <c r="Q992" s="6"/>
      <c r="R992" s="6"/>
      <c r="S992" s="6"/>
      <c r="T992" s="6"/>
      <c r="U992" s="1"/>
      <c r="V992" s="1"/>
      <c r="W992" s="6"/>
      <c r="X992" s="20"/>
      <c r="Y992" s="1"/>
      <c r="Z992" s="1"/>
    </row>
    <row r="993" spans="4:26" x14ac:dyDescent="0.25">
      <c r="D993" s="1"/>
      <c r="E993" s="1"/>
      <c r="F993" s="1"/>
      <c r="G993" s="6"/>
      <c r="H993" s="6"/>
      <c r="I993" s="6"/>
      <c r="J993" s="15"/>
      <c r="K993" s="6"/>
      <c r="L993" s="5"/>
      <c r="M993" s="6"/>
      <c r="N993" s="6"/>
      <c r="O993" s="6"/>
      <c r="P993" s="6"/>
      <c r="Q993" s="6"/>
      <c r="R993" s="6"/>
      <c r="S993" s="6"/>
      <c r="T993" s="6"/>
      <c r="U993" s="1"/>
      <c r="V993" s="1"/>
      <c r="W993" s="6"/>
      <c r="X993" s="20"/>
      <c r="Y993" s="1"/>
      <c r="Z993" s="1"/>
    </row>
    <row r="994" spans="4:26" x14ac:dyDescent="0.25">
      <c r="D994" s="1"/>
      <c r="E994" s="1"/>
      <c r="F994" s="1"/>
      <c r="G994" s="6"/>
      <c r="H994" s="6"/>
      <c r="I994" s="6"/>
      <c r="J994" s="15"/>
      <c r="K994" s="6"/>
      <c r="L994" s="5"/>
      <c r="M994" s="6"/>
      <c r="N994" s="6"/>
      <c r="O994" s="6"/>
      <c r="P994" s="6"/>
      <c r="Q994" s="6"/>
      <c r="R994" s="6"/>
      <c r="S994" s="6"/>
      <c r="T994" s="6"/>
      <c r="U994" s="1"/>
      <c r="V994" s="1"/>
      <c r="W994" s="6"/>
      <c r="X994" s="20"/>
      <c r="Y994" s="1"/>
      <c r="Z994" s="1"/>
    </row>
    <row r="995" spans="4:26" x14ac:dyDescent="0.25">
      <c r="D995" s="1"/>
      <c r="E995" s="1"/>
      <c r="F995" s="1"/>
      <c r="G995" s="6"/>
      <c r="H995" s="6"/>
      <c r="I995" s="6"/>
      <c r="J995" s="15"/>
      <c r="K995" s="6"/>
      <c r="L995" s="5"/>
      <c r="M995" s="6"/>
      <c r="N995" s="6"/>
      <c r="O995" s="6"/>
      <c r="P995" s="6"/>
      <c r="Q995" s="6"/>
      <c r="R995" s="6"/>
      <c r="S995" s="6"/>
      <c r="T995" s="6"/>
      <c r="U995" s="1"/>
      <c r="V995" s="1"/>
      <c r="W995" s="6"/>
      <c r="X995" s="20"/>
      <c r="Y995" s="1"/>
      <c r="Z995" s="1"/>
    </row>
  </sheetData>
  <mergeCells count="6">
    <mergeCell ref="A4:F4"/>
    <mergeCell ref="X4:Z4"/>
    <mergeCell ref="G4:W4"/>
    <mergeCell ref="A1:Z2"/>
    <mergeCell ref="AC10:AD10"/>
    <mergeCell ref="AC9:AG9"/>
  </mergeCells>
  <phoneticPr fontId="6" type="noConversion"/>
  <conditionalFormatting sqref="G6:G1048576">
    <cfRule type="dataBar" priority="19">
      <dataBar>
        <cfvo type="min"/>
        <cfvo type="max"/>
        <color rgb="FF92D050"/>
      </dataBar>
      <extLst>
        <ext xmlns:x14="http://schemas.microsoft.com/office/spreadsheetml/2009/9/main" uri="{B025F937-C7B1-47D3-B67F-A62EFF666E3E}">
          <x14:id>{8F314132-CF6C-4F52-B50A-DB7CFBA4CE26}</x14:id>
        </ext>
      </extLst>
    </cfRule>
  </conditionalFormatting>
  <conditionalFormatting sqref="X6:X565">
    <cfRule type="cellIs" dxfId="38" priority="16" operator="greaterThan">
      <formula>90000000</formula>
    </cfRule>
    <cfRule type="cellIs" dxfId="37" priority="17" operator="between">
      <formula>20000000</formula>
      <formula>90000000</formula>
    </cfRule>
    <cfRule type="cellIs" dxfId="36" priority="18" operator="lessThan">
      <formula>1000000</formula>
    </cfRule>
  </conditionalFormatting>
  <conditionalFormatting sqref="V6:V565">
    <cfRule type="iconSet" priority="15">
      <iconSet iconSet="5Rating">
        <cfvo type="percent" val="0"/>
        <cfvo type="num" val="0.25"/>
        <cfvo type="num" val="0.5"/>
        <cfvo type="num" val="1"/>
        <cfvo type="num" val="1.5"/>
      </iconSet>
    </cfRule>
  </conditionalFormatting>
  <conditionalFormatting sqref="Y6:Y565">
    <cfRule type="cellIs" dxfId="35" priority="12" operator="greaterThan">
      <formula>90000000</formula>
    </cfRule>
    <cfRule type="cellIs" dxfId="34" priority="13" operator="between">
      <formula>20000000</formula>
      <formula>90000000</formula>
    </cfRule>
    <cfRule type="cellIs" dxfId="33" priority="14" operator="lessThan">
      <formula>1000000</formula>
    </cfRule>
  </conditionalFormatting>
  <conditionalFormatting sqref="J6:J565">
    <cfRule type="iconSet" priority="11">
      <iconSet iconSet="4Arrows">
        <cfvo type="percent" val="0"/>
        <cfvo type="num" val="-2E-3"/>
        <cfvo type="num" val="0"/>
        <cfvo type="num" val="2E-3"/>
      </iconSet>
    </cfRule>
  </conditionalFormatting>
  <conditionalFormatting sqref="L6:L565">
    <cfRule type="iconSet" priority="10">
      <iconSet iconSet="4ArrowsGray">
        <cfvo type="percent" val="0"/>
        <cfvo type="num" val="-2E-3"/>
        <cfvo type="num" val="0"/>
        <cfvo type="num" val="2E-3"/>
      </iconSet>
    </cfRule>
  </conditionalFormatting>
  <conditionalFormatting sqref="W6:W565">
    <cfRule type="cellIs" dxfId="32" priority="6" operator="greaterThan">
      <formula>10000000000</formula>
    </cfRule>
    <cfRule type="cellIs" dxfId="31" priority="7" operator="between">
      <formula>2000000000</formula>
      <formula>10000000000</formula>
    </cfRule>
    <cfRule type="cellIs" dxfId="30" priority="8" operator="between">
      <formula>300000000</formula>
      <formula>2000000000</formula>
    </cfRule>
  </conditionalFormatting>
  <conditionalFormatting sqref="AG11">
    <cfRule type="containsText" dxfId="29" priority="5" operator="containsText" text="Preferred Volume (20m to 90m)">
      <formula>NOT(ISERROR(SEARCH("Preferred Volume (20m to 90m)",AG11)))</formula>
    </cfRule>
  </conditionalFormatting>
  <conditionalFormatting sqref="AG12">
    <cfRule type="containsText" dxfId="28" priority="2" operator="containsText" text="Low Volume &lt;1m">
      <formula>NOT(ISERROR(SEARCH("Low Volume &lt;1m",AG12)))</formula>
    </cfRule>
  </conditionalFormatting>
  <conditionalFormatting sqref="AG13">
    <cfRule type="containsText" dxfId="27" priority="1" operator="containsText" text="High Volume &gt;90m">
      <formula>NOT(ISERROR(SEARCH("High Volume &gt;90m",AG13)))</formula>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F314132-CF6C-4F52-B50A-DB7CFBA4CE26}">
            <x14:dataBar minLength="0" maxLength="100" gradient="0">
              <x14:cfvo type="autoMin"/>
              <x14:cfvo type="autoMax"/>
              <x14:negativeFillColor rgb="FFFF0000"/>
              <x14:axisColor rgb="FF000000"/>
            </x14:dataBar>
          </x14:cfRule>
          <xm:sqref>G6:G1048576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S&amp;P 500 Stock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Networking</dc:creator>
  <cp:lastModifiedBy>Huey Louis</cp:lastModifiedBy>
  <dcterms:created xsi:type="dcterms:W3CDTF">2021-09-19T11:05:55Z</dcterms:created>
  <dcterms:modified xsi:type="dcterms:W3CDTF">2021-10-02T11:41:03Z</dcterms:modified>
</cp:coreProperties>
</file>