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ila\OneDrive\Área de Trabalho\"/>
    </mc:Choice>
  </mc:AlternateContent>
  <xr:revisionPtr revIDLastSave="0" documentId="13_ncr:1_{9DDFEBC3-EDA2-414C-BA52-0CB3FC457022}" xr6:coauthVersionLast="47" xr6:coauthVersionMax="47" xr10:uidLastSave="{00000000-0000-0000-0000-000000000000}"/>
  <bookViews>
    <workbookView xWindow="-108" yWindow="-108" windowWidth="23256" windowHeight="12576" tabRatio="362" activeTab="3" xr2:uid="{00000000-000D-0000-FFFF-FFFF00000000}"/>
  </bookViews>
  <sheets>
    <sheet name="Dados" sheetId="1" r:id="rId1"/>
    <sheet name="Controlador" sheetId="2" r:id="rId2"/>
    <sheet name="Reserva" sheetId="5" r:id="rId3"/>
    <sheet name="Dashboard" sheetId="3" r:id="rId4"/>
  </sheets>
  <definedNames>
    <definedName name="SegmentaçãodeDados_Mês">#N/A</definedName>
  </definedNames>
  <calcPr calcId="191028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B100" i="1"/>
  <c r="B101" i="1"/>
  <c r="B102" i="1"/>
  <c r="B103" i="1"/>
  <c r="B104" i="1"/>
  <c r="B105" i="1"/>
  <c r="B106" i="1"/>
  <c r="B107" i="1"/>
  <c r="B108" i="1"/>
  <c r="B109" i="1"/>
  <c r="B11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2" i="1"/>
</calcChain>
</file>

<file path=xl/sharedStrings.xml><?xml version="1.0" encoding="utf-8"?>
<sst xmlns="http://schemas.openxmlformats.org/spreadsheetml/2006/main" count="579" uniqueCount="53">
  <si>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</si>
  <si>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</si>
  <si>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</si>
  <si>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</si>
  <si>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</si>
  <si>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</si>
  <si>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</si>
  <si>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</si>
  <si>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-Fixa</t>
  </si>
  <si>
    <t>Salário Mensal</t>
  </si>
  <si>
    <t>Transferência</t>
  </si>
  <si>
    <t>Recebido</t>
  </si>
  <si>
    <t>SAÍDA</t>
  </si>
  <si>
    <t>Transporte</t>
  </si>
  <si>
    <t>Gasolina</t>
  </si>
  <si>
    <t>Cartão de Crédito</t>
  </si>
  <si>
    <t>Pago</t>
  </si>
  <si>
    <t xml:space="preserve">Saúde </t>
  </si>
  <si>
    <t>Consulta Odontológica</t>
  </si>
  <si>
    <t>Lazer</t>
  </si>
  <si>
    <t>Cinema</t>
  </si>
  <si>
    <t>Educação</t>
  </si>
  <si>
    <t>Curso à Distância</t>
  </si>
  <si>
    <t>Débito Automático</t>
  </si>
  <si>
    <t>Pendente</t>
  </si>
  <si>
    <t>Vestuário</t>
  </si>
  <si>
    <t>Compra de sapato</t>
  </si>
  <si>
    <t>Alimentação</t>
  </si>
  <si>
    <t>Compras no Supermercado</t>
  </si>
  <si>
    <t>Cartão de Débito</t>
  </si>
  <si>
    <t>Investimentos</t>
  </si>
  <si>
    <t>Ações</t>
  </si>
  <si>
    <t xml:space="preserve">Serviços </t>
  </si>
  <si>
    <t>apartamento</t>
  </si>
  <si>
    <t>Eletrônicos</t>
  </si>
  <si>
    <t>celular</t>
  </si>
  <si>
    <t>Domésticas</t>
  </si>
  <si>
    <t>domésticos</t>
  </si>
  <si>
    <t>Presentes</t>
  </si>
  <si>
    <t>Aniversário</t>
  </si>
  <si>
    <t>Soma de Valor</t>
  </si>
  <si>
    <t>Total Geral</t>
  </si>
  <si>
    <t>Rótulos de Linha</t>
  </si>
  <si>
    <t>Mês</t>
  </si>
  <si>
    <t>Data Lançamento</t>
  </si>
  <si>
    <t>Depósito Reservado</t>
  </si>
  <si>
    <t>Meta de Reserva</t>
  </si>
  <si>
    <t>microfone</t>
  </si>
  <si>
    <t>tablet</t>
  </si>
  <si>
    <t>impressora</t>
  </si>
  <si>
    <t>Bateria eletrônica</t>
  </si>
  <si>
    <t>piano elétrônico</t>
  </si>
  <si>
    <t>Total  Reservado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</si>
</sst>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0" fontId="0" fillId="4" borderId="0" xfId="0" applyFill="1"/>
    <xf numFmtId="44" fontId="0" fillId="0" borderId="0" xfId="1" applyFont="1"/>
    <xf numFmtId="0" fontId="2" fillId="2" borderId="1" xfId="2"/>
  </cellXfs>
  <cellStyles count="3">
    <cellStyle name="Entrada" xfId="2" builtinId="20"/>
    <cellStyle name="Moeda" xfId="1" builtinId="4"/>
    <cellStyle name="Normal" xfId="0" builtinId="0"/>
  </cellStyles>
  <dxfs count="9">
    <dxf>
      <numFmt numFmtId="0" formatCode="General"/>
    </dxf>
    <dxf>
      <fill>
        <patternFill patternType="solid">
          <fgColor indexed="64"/>
          <bgColor theme="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R$&quot;\ #,##0.00"/>
      <alignment horizontal="center" vertical="center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rgb="FF0070C0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Medium9">
    <tableStyle name="my-style" pivot="0" table="0" count="10" xr9:uid="{5A30997E-2A93-4F41-B550-87BCACA0D5F8}">
      <tableStyleElement type="wholeTable" dxfId="8"/>
      <tableStyleElement type="headerRow" dxfId="7"/>
    </tableStyle>
  </tableStyles>
  <colors>
    <mruColors>
      <color rgb="FFFB6F5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-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[Projeto Tabela Financeira dash board.xlsx]Controlador!Tabela dinâmica2</c:name>
    <c:fmtId val="2"/>
  </c:pivotSource>
  <c:chart>
    <c:autoTitleDeleted val="1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063750844305449E-2"/>
          <c:y val="0.18518518518518517"/>
          <c:w val="0.96729110912875405"/>
          <c:h val="0.605112642169728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Controlador!$G$8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Controlador!$F$9:$F$11</c:f>
              <c:strCache>
                <c:ptCount val="2"/>
                <c:pt idx="0">
                  <c:v>Investimentos</c:v>
                </c:pt>
                <c:pt idx="1">
                  <c:v>Renda -Fixa</c:v>
                </c:pt>
              </c:strCache>
            </c:strRef>
          </c:cat>
          <c:val>
            <c:numRef>
              <c:f>Controlador!$G$9:$G$11</c:f>
              <c:numCache>
                <c:formatCode>"R$"\ #,##0.00</c:formatCode>
                <c:ptCount val="2"/>
                <c:pt idx="0">
                  <c:v>10651.42643002104</c:v>
                </c:pt>
                <c:pt idx="1">
                  <c:v>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F-40A0-9947-4B8F396A08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67876719"/>
        <c:axId val="1567877199"/>
      </c:barChart>
      <c:catAx>
        <c:axId val="156787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7877199"/>
        <c:crosses val="autoZero"/>
        <c:auto val="1"/>
        <c:lblAlgn val="ctr"/>
        <c:lblOffset val="100"/>
        <c:noMultiLvlLbl val="0"/>
      </c:catAx>
      <c:valAx>
        <c:axId val="156787719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56787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Tabela Financeira dash board.xlsx]Controlador!Tabela dinâmica1</c:name>
    <c:fmtId val="4"/>
  </c:pivotSource>
  <c:chart>
    <c:autoTitleDeleted val="1"/>
    <c:pivotFmts>
      <c:pivotFmt>
        <c:idx val="0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.17476972597784546"/>
          <c:w val="1"/>
          <c:h val="0.674443384307290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Controlador!$C$8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Controlador!$B$9:$B$19</c:f>
              <c:strCache>
                <c:ptCount val="10"/>
                <c:pt idx="0">
                  <c:v>Alimentação</c:v>
                </c:pt>
                <c:pt idx="1">
                  <c:v>Domésticas</c:v>
                </c:pt>
                <c:pt idx="2">
                  <c:v>Educação</c:v>
                </c:pt>
                <c:pt idx="3">
                  <c:v>Eletrônicos</c:v>
                </c:pt>
                <c:pt idx="4">
                  <c:v>Lazer</c:v>
                </c:pt>
                <c:pt idx="5">
                  <c:v>Presentes</c:v>
                </c:pt>
                <c:pt idx="6">
                  <c:v>Saúde </c:v>
                </c:pt>
                <c:pt idx="7">
                  <c:v>Serviços </c:v>
                </c:pt>
                <c:pt idx="8">
                  <c:v>Transporte</c:v>
                </c:pt>
                <c:pt idx="9">
                  <c:v>Vestuário</c:v>
                </c:pt>
              </c:strCache>
            </c:strRef>
          </c:cat>
          <c:val>
            <c:numRef>
              <c:f>Controlador!$C$9:$C$19</c:f>
              <c:numCache>
                <c:formatCode>"R$"\ #,##0.00</c:formatCode>
                <c:ptCount val="10"/>
                <c:pt idx="0">
                  <c:v>1529.62121212121</c:v>
                </c:pt>
                <c:pt idx="1">
                  <c:v>1571.81701631701</c:v>
                </c:pt>
                <c:pt idx="2">
                  <c:v>1635.1107226107199</c:v>
                </c:pt>
                <c:pt idx="3">
                  <c:v>5000</c:v>
                </c:pt>
                <c:pt idx="4">
                  <c:v>1624.56177156177</c:v>
                </c:pt>
                <c:pt idx="5">
                  <c:v>1582.3659673659599</c:v>
                </c:pt>
                <c:pt idx="6">
                  <c:v>1614.0128205128201</c:v>
                </c:pt>
                <c:pt idx="7">
                  <c:v>1550.71911421911</c:v>
                </c:pt>
                <c:pt idx="8">
                  <c:v>1603.46386946387</c:v>
                </c:pt>
                <c:pt idx="9">
                  <c:v>1519.0722610722601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C-48E5-A1F4-699F59F4A4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423416655"/>
        <c:axId val="1181382303"/>
      </c:barChart>
      <c:catAx>
        <c:axId val="1423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1382303"/>
        <c:crosses val="autoZero"/>
        <c:auto val="1"/>
        <c:lblAlgn val="ctr"/>
        <c:lblOffset val="100"/>
        <c:noMultiLvlLbl val="0"/>
      </c:catAx>
      <c:valAx>
        <c:axId val="118138230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42341665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Reserva!$D$4</c:f>
              <c:numCache>
                <c:formatCode>_("R$"* #,##0.00_);_("R$"* \(#,##0.00\);_("R$"* "-"??_);_(@_)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6-4C45-A4B9-A3BDB6A08DF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4214559"/>
        <c:axId val="1644217439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80518">
                  <a:srgbClr val="E3F3FA">
                    <a:alpha val="50000"/>
                  </a:srgbClr>
                </a:gs>
                <a:gs pos="34000">
                  <a:srgbClr val="FB6F54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Reserva!$D$3</c:f>
              <c:numCache>
                <c:formatCode>_("R$"* #,##0.00_);_("R$"* \(#,##0.00\);_("R$"* "-"??_);_(@_)</c:formatCode>
                <c:ptCount val="1"/>
                <c:pt idx="0">
                  <c:v>7851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6-4C45-A4B9-A3BDB6A08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5547967"/>
        <c:axId val="1655549887"/>
      </c:barChart>
      <c:catAx>
        <c:axId val="164421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4217439"/>
        <c:crosses val="autoZero"/>
        <c:auto val="1"/>
        <c:lblAlgn val="ctr"/>
        <c:lblOffset val="100"/>
        <c:noMultiLvlLbl val="0"/>
      </c:catAx>
      <c:valAx>
        <c:axId val="164421743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644214559"/>
        <c:crosses val="autoZero"/>
        <c:crossBetween val="between"/>
      </c:valAx>
      <c:valAx>
        <c:axId val="1655549887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655547967"/>
        <c:crosses val="max"/>
        <c:crossBetween val="between"/>
      </c:valAx>
      <c:catAx>
        <c:axId val="1655547967"/>
        <c:scaling>
          <c:orientation val="minMax"/>
        </c:scaling>
        <c:delete val="1"/>
        <c:axPos val="b"/>
        <c:majorTickMark val="out"/>
        <c:minorTickMark val="none"/>
        <c:tickLblPos val="nextTo"/>
        <c:crossAx val="16555498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dos!A1"/><Relationship Id="rId13" Type="http://schemas.openxmlformats.org/officeDocument/2006/relationships/image" Target="../media/image9.sv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8.png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image" Target="../media/image11.svg"/><Relationship Id="rId10" Type="http://schemas.openxmlformats.org/officeDocument/2006/relationships/image" Target="../media/image6.svg"/><Relationship Id="rId4" Type="http://schemas.openxmlformats.org/officeDocument/2006/relationships/chart" Target="../charts/chart2.xml"/><Relationship Id="rId9" Type="http://schemas.openxmlformats.org/officeDocument/2006/relationships/image" Target="../media/image5.pn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138194</xdr:colOff>
      <xdr:row>10</xdr:row>
      <xdr:rowOff>121920</xdr:rowOff>
    </xdr:from>
    <xdr:to>
      <xdr:col>10</xdr:col>
      <xdr:colOff>297180</xdr:colOff>
      <xdr:row>22</xdr:row>
      <xdr:rowOff>22860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487E6BBA-D49F-19FF-4B63-111CF02A9375}"/>
            </a:ext>
          </a:extLst>
        </xdr:cNvPr>
        <xdr:cNvGrpSpPr/>
      </xdr:nvGrpSpPr>
      <xdr:grpSpPr>
        <a:xfrm>
          <a:off x="1723154" y="1950720"/>
          <a:ext cx="5645386" cy="2095500"/>
          <a:chOff x="1791734" y="320040"/>
          <a:chExt cx="4644093" cy="2072640"/>
        </a:xfrm>
      </xdr:grpSpPr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BB7EA721-A7AF-DCA6-8C0B-5ABED25FB803}"/>
              </a:ext>
            </a:extLst>
          </xdr:cNvPr>
          <xdr:cNvGrpSpPr/>
        </xdr:nvGrpSpPr>
        <xdr:grpSpPr>
          <a:xfrm>
            <a:off x="1791734" y="320040"/>
            <a:ext cx="4644093" cy="2072640"/>
            <a:chOff x="2072170" y="335280"/>
            <a:chExt cx="5258269" cy="2072640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D9D7BA03-0355-DCF0-5867-B5004FA3D557}"/>
                </a:ext>
              </a:extLst>
            </xdr:cNvPr>
            <xdr:cNvGrpSpPr/>
          </xdr:nvGrpSpPr>
          <xdr:grpSpPr>
            <a:xfrm>
              <a:off x="2072170" y="335280"/>
              <a:ext cx="5258269" cy="2072640"/>
              <a:chOff x="4144810" y="495300"/>
              <a:chExt cx="5258269" cy="2072640"/>
            </a:xfrm>
          </xdr:grpSpPr>
          <xdr:grpSp>
            <xdr:nvGrpSpPr>
              <xdr:cNvPr id="7" name="Agrupar 6">
                <a:extLst>
                  <a:ext uri="{FF2B5EF4-FFF2-40B4-BE49-F238E27FC236}">
                    <a16:creationId xmlns:a16="http://schemas.microsoft.com/office/drawing/2014/main" id="{A20DF059-882B-2C80-D502-5514B1E6D609}"/>
                  </a:ext>
                </a:extLst>
              </xdr:cNvPr>
              <xdr:cNvGrpSpPr/>
            </xdr:nvGrpSpPr>
            <xdr:grpSpPr>
              <a:xfrm>
                <a:off x="4144810" y="495300"/>
                <a:ext cx="5258269" cy="2072640"/>
                <a:chOff x="2476500" y="495300"/>
                <a:chExt cx="6926580" cy="2324100"/>
              </a:xfrm>
            </xdr:grpSpPr>
            <xdr:sp macro="" textlink="">
              <xdr:nvSpPr>
                <xdr:cNvPr id="4" name="Retângulo: Cantos Arredondados 3">
                  <a:extLst>
                    <a:ext uri="{FF2B5EF4-FFF2-40B4-BE49-F238E27FC236}">
                      <a16:creationId xmlns:a16="http://schemas.microsoft.com/office/drawing/2014/main" id="{EF71EC59-CE1B-A28A-B0E6-2107531D43C4}"/>
                    </a:ext>
                  </a:extLst>
                </xdr:cNvPr>
                <xdr:cNvSpPr/>
              </xdr:nvSpPr>
              <xdr:spPr>
                <a:xfrm>
                  <a:off x="2476500" y="502920"/>
                  <a:ext cx="6926580" cy="2316480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6" name="Retângulo: Cantos Superiores Arredondados 5">
                  <a:extLst>
                    <a:ext uri="{FF2B5EF4-FFF2-40B4-BE49-F238E27FC236}">
                      <a16:creationId xmlns:a16="http://schemas.microsoft.com/office/drawing/2014/main" id="{D6CD7D45-4D21-58BB-BFD4-C322A205CDC3}"/>
                    </a:ext>
                  </a:extLst>
                </xdr:cNvPr>
                <xdr:cNvSpPr/>
              </xdr:nvSpPr>
              <xdr:spPr>
                <a:xfrm>
                  <a:off x="2484120" y="495300"/>
                  <a:ext cx="6918960" cy="464820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2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3622A3B7-0633-489D-B693-DC49E388B5DA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4207968" y="1074420"/>
              <a:ext cx="5182506" cy="109728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04494A82-7C8B-3419-14C9-C4F5DBCB4FEC}"/>
                </a:ext>
              </a:extLst>
            </xdr:cNvPr>
            <xdr:cNvSpPr txBox="1"/>
          </xdr:nvSpPr>
          <xdr:spPr>
            <a:xfrm>
              <a:off x="2890634" y="335280"/>
              <a:ext cx="3677806" cy="327660"/>
            </a:xfrm>
            <a:prstGeom prst="rect">
              <a:avLst/>
            </a:prstGeom>
            <a:solidFill>
              <a:schemeClr val="accent2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21" name="Gráfico 20" descr="Registrar">
            <a:extLst>
              <a:ext uri="{FF2B5EF4-FFF2-40B4-BE49-F238E27FC236}">
                <a16:creationId xmlns:a16="http://schemas.microsoft.com/office/drawing/2014/main" id="{37310444-792E-A011-FABB-C2F77C4416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981200" y="320040"/>
            <a:ext cx="426720" cy="42672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107714</xdr:colOff>
      <xdr:row>23</xdr:row>
      <xdr:rowOff>7620</xdr:rowOff>
    </xdr:from>
    <xdr:to>
      <xdr:col>20</xdr:col>
      <xdr:colOff>175260</xdr:colOff>
      <xdr:row>36</xdr:row>
      <xdr:rowOff>45720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30ACB4D0-814C-7F8F-B75B-373836402301}"/>
            </a:ext>
          </a:extLst>
        </xdr:cNvPr>
        <xdr:cNvGrpSpPr/>
      </xdr:nvGrpSpPr>
      <xdr:grpSpPr>
        <a:xfrm>
          <a:off x="1692674" y="4213860"/>
          <a:ext cx="11649946" cy="2415540"/>
          <a:chOff x="1791734" y="2560320"/>
          <a:chExt cx="7653635" cy="2400300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AAD9A54F-D13B-0CAD-AE7A-4D72657F5D65}"/>
              </a:ext>
            </a:extLst>
          </xdr:cNvPr>
          <xdr:cNvGrpSpPr/>
        </xdr:nvGrpSpPr>
        <xdr:grpSpPr>
          <a:xfrm>
            <a:off x="1791734" y="2590800"/>
            <a:ext cx="7653635" cy="2369820"/>
            <a:chOff x="1371600" y="3032760"/>
            <a:chExt cx="8557260" cy="2369820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8BDA713F-50EB-0E7C-A654-06F261E4F438}"/>
                </a:ext>
              </a:extLst>
            </xdr:cNvPr>
            <xdr:cNvGrpSpPr/>
          </xdr:nvGrpSpPr>
          <xdr:grpSpPr>
            <a:xfrm>
              <a:off x="1371600" y="3032760"/>
              <a:ext cx="8557260" cy="2369820"/>
              <a:chOff x="1455420" y="4305300"/>
              <a:chExt cx="8557260" cy="2369820"/>
            </a:xfrm>
          </xdr:grpSpPr>
          <xdr:grpSp>
            <xdr:nvGrpSpPr>
              <xdr:cNvPr id="9" name="Agrupar 8">
                <a:extLst>
                  <a:ext uri="{FF2B5EF4-FFF2-40B4-BE49-F238E27FC236}">
                    <a16:creationId xmlns:a16="http://schemas.microsoft.com/office/drawing/2014/main" id="{BB235323-0264-6914-887E-CFC05E5F2110}"/>
                  </a:ext>
                </a:extLst>
              </xdr:cNvPr>
              <xdr:cNvGrpSpPr/>
            </xdr:nvGrpSpPr>
            <xdr:grpSpPr>
              <a:xfrm>
                <a:off x="1455420" y="4305300"/>
                <a:ext cx="8557260" cy="2369820"/>
                <a:chOff x="1455420" y="4305300"/>
                <a:chExt cx="8557260" cy="2369820"/>
              </a:xfrm>
            </xdr:grpSpPr>
            <xdr:sp macro="" textlink="">
              <xdr:nvSpPr>
                <xdr:cNvPr id="5" name="Retângulo: Cantos Arredondados 4">
                  <a:extLst>
                    <a:ext uri="{FF2B5EF4-FFF2-40B4-BE49-F238E27FC236}">
                      <a16:creationId xmlns:a16="http://schemas.microsoft.com/office/drawing/2014/main" id="{BEE9D547-5301-479A-8BBC-D907BE9C2370}"/>
                    </a:ext>
                  </a:extLst>
                </xdr:cNvPr>
                <xdr:cNvSpPr/>
              </xdr:nvSpPr>
              <xdr:spPr>
                <a:xfrm>
                  <a:off x="1470660" y="4358640"/>
                  <a:ext cx="8534400" cy="2316480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8" name="Retângulo: Cantos Superiores Arredondados 7">
                  <a:extLst>
                    <a:ext uri="{FF2B5EF4-FFF2-40B4-BE49-F238E27FC236}">
                      <a16:creationId xmlns:a16="http://schemas.microsoft.com/office/drawing/2014/main" id="{66668F9F-0379-48C4-A267-AA6F9A3ED46C}"/>
                    </a:ext>
                  </a:extLst>
                </xdr:cNvPr>
                <xdr:cNvSpPr/>
              </xdr:nvSpPr>
              <xdr:spPr>
                <a:xfrm>
                  <a:off x="1455420" y="4305300"/>
                  <a:ext cx="8557260" cy="464820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2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92C6F487-7F25-401C-BABB-1F0FF85420EB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478280" y="4861560"/>
              <a:ext cx="8519160" cy="151638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</xdr:grpSp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A7BAB04A-C419-1C77-955E-13D6F9BFC543}"/>
                </a:ext>
              </a:extLst>
            </xdr:cNvPr>
            <xdr:cNvSpPr txBox="1"/>
          </xdr:nvSpPr>
          <xdr:spPr>
            <a:xfrm>
              <a:off x="2247968" y="3070860"/>
              <a:ext cx="2636452" cy="388620"/>
            </a:xfrm>
            <a:prstGeom prst="rect">
              <a:avLst/>
            </a:prstGeom>
            <a:solidFill>
              <a:schemeClr val="accent2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23" name="Gráfico 22" descr="Carteira">
            <a:extLst>
              <a:ext uri="{FF2B5EF4-FFF2-40B4-BE49-F238E27FC236}">
                <a16:creationId xmlns:a16="http://schemas.microsoft.com/office/drawing/2014/main" id="{3BAC6178-61DC-A66B-37E0-47DC995EB8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965960" y="2560320"/>
            <a:ext cx="541020" cy="54102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7</xdr:row>
      <xdr:rowOff>1</xdr:rowOff>
    </xdr:from>
    <xdr:to>
      <xdr:col>0</xdr:col>
      <xdr:colOff>1295400</xdr:colOff>
      <xdr:row>13</xdr:row>
      <xdr:rowOff>60961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6" name="Mês 1">
              <a:extLst>
                <a:ext uri="{FF2B5EF4-FFF2-40B4-BE49-F238E27FC236}">
                  <a16:creationId xmlns:a16="http://schemas.microsoft.com/office/drawing/2014/main" id="{A189CF4C-92CB-497A-A311-3066BBA3CF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80161"/>
              <a:ext cx="1295400" cy="1158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121920</xdr:colOff>
      <xdr:row>0</xdr:row>
      <xdr:rowOff>106680</xdr:rowOff>
    </xdr:from>
    <xdr:to>
      <xdr:col>20</xdr:col>
      <xdr:colOff>158344</xdr:colOff>
      <xdr:row>9</xdr:row>
      <xdr:rowOff>152400</xdr:rowOff>
    </xdr:to>
    <xdr:grpSp>
      <xdr:nvGrpSpPr>
        <xdr:cNvPr id="51" name="Agrupar 50">
          <a:extLst>
            <a:ext uri="{FF2B5EF4-FFF2-40B4-BE49-F238E27FC236}">
              <a16:creationId xmlns:a16="http://schemas.microsoft.com/office/drawing/2014/main" id="{ABCF00E8-E4A5-BF55-4C3A-23E8BF777D05}"/>
            </a:ext>
          </a:extLst>
        </xdr:cNvPr>
        <xdr:cNvGrpSpPr/>
      </xdr:nvGrpSpPr>
      <xdr:grpSpPr>
        <a:xfrm>
          <a:off x="1706880" y="106680"/>
          <a:ext cx="11618824" cy="1691640"/>
          <a:chOff x="1424940" y="259080"/>
          <a:chExt cx="11618824" cy="1874520"/>
        </a:xfrm>
      </xdr:grpSpPr>
      <xdr:sp macro="" textlink="">
        <xdr:nvSpPr>
          <xdr:cNvPr id="39" name="Retângulo: Cantos Arredondados 38">
            <a:extLst>
              <a:ext uri="{FF2B5EF4-FFF2-40B4-BE49-F238E27FC236}">
                <a16:creationId xmlns:a16="http://schemas.microsoft.com/office/drawing/2014/main" id="{F0ABC102-BF16-407A-A37E-4EA8F0408DBF}"/>
              </a:ext>
            </a:extLst>
          </xdr:cNvPr>
          <xdr:cNvSpPr/>
        </xdr:nvSpPr>
        <xdr:spPr>
          <a:xfrm>
            <a:off x="1424940" y="594360"/>
            <a:ext cx="11618824" cy="1539240"/>
          </a:xfrm>
          <a:prstGeom prst="roundRect">
            <a:avLst>
              <a:gd name="adj" fmla="val 1206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40" name="Retângulo: Cantos Arredondados 39">
            <a:extLst>
              <a:ext uri="{FF2B5EF4-FFF2-40B4-BE49-F238E27FC236}">
                <a16:creationId xmlns:a16="http://schemas.microsoft.com/office/drawing/2014/main" id="{ACD385DF-3D29-4633-A8B2-923B00676C27}"/>
              </a:ext>
            </a:extLst>
          </xdr:cNvPr>
          <xdr:cNvSpPr/>
        </xdr:nvSpPr>
        <xdr:spPr>
          <a:xfrm>
            <a:off x="1607820" y="731520"/>
            <a:ext cx="1790700" cy="1257300"/>
          </a:xfrm>
          <a:prstGeom prst="roundRect">
            <a:avLst>
              <a:gd name="adj" fmla="val 14728"/>
            </a:avLst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C4ECDAA0-04C6-E543-2971-41CEA721B134}"/>
              </a:ext>
            </a:extLst>
          </xdr:cNvPr>
          <xdr:cNvSpPr txBox="1"/>
        </xdr:nvSpPr>
        <xdr:spPr>
          <a:xfrm>
            <a:off x="3848100" y="1021080"/>
            <a:ext cx="1371600" cy="4191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600" b="1" kern="1200">
                <a:latin typeface="Segure ui light"/>
              </a:rPr>
              <a:t>Olá,</a:t>
            </a:r>
            <a:r>
              <a:rPr lang="pt-BR" sz="1600" b="1" kern="1200" baseline="0">
                <a:latin typeface="Segure ui light"/>
              </a:rPr>
              <a:t> Flávio</a:t>
            </a:r>
            <a:endParaRPr lang="pt-BR" sz="1600" b="1">
              <a:effectLst/>
              <a:latin typeface="Segure ui light"/>
            </a:endParaRPr>
          </a:p>
          <a:p>
            <a:endParaRPr lang="pt-BR" sz="1100" kern="1200"/>
          </a:p>
        </xdr:txBody>
      </xdr:sp>
      <xdr:sp macro="" textlink="">
        <xdr:nvSpPr>
          <xdr:cNvPr id="43" name="CaixaDeTexto 42">
            <a:extLst>
              <a:ext uri="{FF2B5EF4-FFF2-40B4-BE49-F238E27FC236}">
                <a16:creationId xmlns:a16="http://schemas.microsoft.com/office/drawing/2014/main" id="{82DC4D4E-D427-C777-DA83-DEA3A4ADCD4C}"/>
              </a:ext>
            </a:extLst>
          </xdr:cNvPr>
          <xdr:cNvSpPr txBox="1"/>
        </xdr:nvSpPr>
        <xdr:spPr>
          <a:xfrm>
            <a:off x="3901440" y="1310640"/>
            <a:ext cx="1973580" cy="3200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 kern="1200">
                <a:solidFill>
                  <a:schemeClr val="bg1">
                    <a:lumMod val="75000"/>
                  </a:schemeClr>
                </a:solidFill>
                <a:latin typeface="Segure ui light"/>
              </a:rPr>
              <a:t>Acompanhamento Financeiro</a:t>
            </a:r>
          </a:p>
        </xdr:txBody>
      </xdr:sp>
      <xdr:grpSp>
        <xdr:nvGrpSpPr>
          <xdr:cNvPr id="49" name="Agrupar 48">
            <a:extLst>
              <a:ext uri="{FF2B5EF4-FFF2-40B4-BE49-F238E27FC236}">
                <a16:creationId xmlns:a16="http://schemas.microsoft.com/office/drawing/2014/main" id="{EBFB5419-78E8-5FC0-4F52-1A03B91A125F}"/>
              </a:ext>
            </a:extLst>
          </xdr:cNvPr>
          <xdr:cNvGrpSpPr/>
        </xdr:nvGrpSpPr>
        <xdr:grpSpPr>
          <a:xfrm>
            <a:off x="7993380" y="967739"/>
            <a:ext cx="4404360" cy="723900"/>
            <a:chOff x="7658100" y="937259"/>
            <a:chExt cx="4404360" cy="723900"/>
          </a:xfrm>
        </xdr:grpSpPr>
        <xdr:sp macro="" textlink="">
          <xdr:nvSpPr>
            <xdr:cNvPr id="44" name="Retângulo: Cantos Arredondados 43">
              <a:extLst>
                <a:ext uri="{FF2B5EF4-FFF2-40B4-BE49-F238E27FC236}">
                  <a16:creationId xmlns:a16="http://schemas.microsoft.com/office/drawing/2014/main" id="{FA43157F-8FAE-4E49-82C6-E141BF232318}"/>
                </a:ext>
              </a:extLst>
            </xdr:cNvPr>
            <xdr:cNvSpPr/>
          </xdr:nvSpPr>
          <xdr:spPr>
            <a:xfrm>
              <a:off x="7658100" y="937259"/>
              <a:ext cx="4404360" cy="723900"/>
            </a:xfrm>
            <a:prstGeom prst="roundRect">
              <a:avLst>
                <a:gd name="adj" fmla="val 14728"/>
              </a:avLst>
            </a:prstGeom>
            <a:solidFill>
              <a:srgbClr val="0070C0"/>
            </a:solidFill>
            <a:ln>
              <a:solidFill>
                <a:schemeClr val="bg1">
                  <a:lumMod val="8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pSp>
          <xdr:nvGrpSpPr>
            <xdr:cNvPr id="48" name="Agrupar 47">
              <a:extLst>
                <a:ext uri="{FF2B5EF4-FFF2-40B4-BE49-F238E27FC236}">
                  <a16:creationId xmlns:a16="http://schemas.microsoft.com/office/drawing/2014/main" id="{E66310C4-6AB1-36D0-2451-42C4CD512264}"/>
                </a:ext>
              </a:extLst>
            </xdr:cNvPr>
            <xdr:cNvGrpSpPr/>
          </xdr:nvGrpSpPr>
          <xdr:grpSpPr>
            <a:xfrm>
              <a:off x="8107680" y="1181100"/>
              <a:ext cx="3596640" cy="244664"/>
              <a:chOff x="7437120" y="1203960"/>
              <a:chExt cx="3596640" cy="244664"/>
            </a:xfrm>
          </xdr:grpSpPr>
          <xdr:sp macro="" textlink="">
            <xdr:nvSpPr>
              <xdr:cNvPr id="45" name="CaixaDeTexto 44">
                <a:hlinkClick xmlns:r="http://schemas.openxmlformats.org/officeDocument/2006/relationships" r:id="rId7"/>
                <a:extLst>
                  <a:ext uri="{FF2B5EF4-FFF2-40B4-BE49-F238E27FC236}">
                    <a16:creationId xmlns:a16="http://schemas.microsoft.com/office/drawing/2014/main" id="{AAE8E4DE-453E-8A24-920C-B272ECD679D8}"/>
                  </a:ext>
                </a:extLst>
              </xdr:cNvPr>
              <xdr:cNvSpPr txBox="1"/>
            </xdr:nvSpPr>
            <xdr:spPr>
              <a:xfrm>
                <a:off x="7437120" y="1203960"/>
                <a:ext cx="3596640" cy="23622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r>
                  <a:rPr lang="pt-BR" sz="1100" kern="1200">
                    <a:solidFill>
                      <a:schemeClr val="bg1">
                        <a:lumMod val="75000"/>
                      </a:schemeClr>
                    </a:solidFill>
                  </a:rPr>
                  <a:t>pesquisar dados...</a:t>
                </a:r>
              </a:p>
            </xdr:txBody>
          </xdr:sp>
          <xdr:pic>
            <xdr:nvPicPr>
              <xdr:cNvPr id="47" name="Gráfico 46" descr="Lupa">
                <a:hlinkClick xmlns:r="http://schemas.openxmlformats.org/officeDocument/2006/relationships" r:id="rId8"/>
                <a:extLst>
                  <a:ext uri="{FF2B5EF4-FFF2-40B4-BE49-F238E27FC236}">
                    <a16:creationId xmlns:a16="http://schemas.microsoft.com/office/drawing/2014/main" id="{65A0A093-6F19-2265-E3CC-2D178C65D661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9">
                <a:extLst>
                  <a:ext uri="{96DAC541-7B7A-43D3-8B79-37D633B846F1}">
                    <asvg:svgBlip xmlns:asvg="http://schemas.microsoft.com/office/drawing/2016/SVG/main" r:embed="rId10"/>
                  </a:ext>
                </a:extLst>
              </a:blip>
              <a:stretch>
                <a:fillRect/>
              </a:stretch>
            </xdr:blipFill>
            <xdr:spPr>
              <a:xfrm>
                <a:off x="10740096" y="1204784"/>
                <a:ext cx="225083" cy="243840"/>
              </a:xfrm>
              <a:prstGeom prst="rect">
                <a:avLst/>
              </a:prstGeom>
            </xdr:spPr>
          </xdr:pic>
        </xdr:grpSp>
      </xdr:grpSp>
      <xdr:pic>
        <xdr:nvPicPr>
          <xdr:cNvPr id="50" name="Imagem 49" descr="Imagens Cara De Personagem PNG e Vetor, com Fundo Transparente Para  Download Grátis | Pngtree">
            <a:extLst>
              <a:ext uri="{FF2B5EF4-FFF2-40B4-BE49-F238E27FC236}">
                <a16:creationId xmlns:a16="http://schemas.microsoft.com/office/drawing/2014/main" id="{0C4C62F9-1455-8216-EBAE-EEED2D04FF5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62100" y="259080"/>
            <a:ext cx="1729740" cy="17297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15240</xdr:colOff>
      <xdr:row>1</xdr:row>
      <xdr:rowOff>106680</xdr:rowOff>
    </xdr:from>
    <xdr:to>
      <xdr:col>0</xdr:col>
      <xdr:colOff>1539240</xdr:colOff>
      <xdr:row>4</xdr:row>
      <xdr:rowOff>30480</xdr:rowOff>
    </xdr:to>
    <xdr:sp macro="" textlink="">
      <xdr:nvSpPr>
        <xdr:cNvPr id="52" name="Retângulo: Cantos Arredondados 51">
          <a:extLst>
            <a:ext uri="{FF2B5EF4-FFF2-40B4-BE49-F238E27FC236}">
              <a16:creationId xmlns:a16="http://schemas.microsoft.com/office/drawing/2014/main" id="{D82B6C0C-9AF4-4338-F317-4809B2B2104F}"/>
            </a:ext>
          </a:extLst>
        </xdr:cNvPr>
        <xdr:cNvSpPr/>
      </xdr:nvSpPr>
      <xdr:spPr>
        <a:xfrm>
          <a:off x="15240" y="289560"/>
          <a:ext cx="1524000" cy="472440"/>
        </a:xfrm>
        <a:prstGeom prst="roundRect">
          <a:avLst>
            <a:gd name="adj" fmla="val 9140"/>
          </a:avLst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0</xdr:colOff>
      <xdr:row>2</xdr:row>
      <xdr:rowOff>22860</xdr:rowOff>
    </xdr:from>
    <xdr:to>
      <xdr:col>0</xdr:col>
      <xdr:colOff>838200</xdr:colOff>
      <xdr:row>3</xdr:row>
      <xdr:rowOff>106680</xdr:rowOff>
    </xdr:to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id="{7D6816AA-EB7F-8134-0701-A7BC221A828A}"/>
            </a:ext>
          </a:extLst>
        </xdr:cNvPr>
        <xdr:cNvSpPr txBox="1"/>
      </xdr:nvSpPr>
      <xdr:spPr>
        <a:xfrm>
          <a:off x="0" y="388620"/>
          <a:ext cx="838200" cy="266700"/>
        </a:xfrm>
        <a:prstGeom prst="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050" b="1" kern="1200">
              <a:solidFill>
                <a:schemeClr val="bg1"/>
              </a:solidFill>
              <a:latin typeface="Segure ui light"/>
            </a:rPr>
            <a:t>Money App</a:t>
          </a:r>
        </a:p>
      </xdr:txBody>
    </xdr:sp>
    <xdr:clientData/>
  </xdr:twoCellAnchor>
  <xdr:twoCellAnchor editAs="oneCell">
    <xdr:from>
      <xdr:col>0</xdr:col>
      <xdr:colOff>830580</xdr:colOff>
      <xdr:row>1</xdr:row>
      <xdr:rowOff>129540</xdr:rowOff>
    </xdr:from>
    <xdr:to>
      <xdr:col>0</xdr:col>
      <xdr:colOff>1470660</xdr:colOff>
      <xdr:row>3</xdr:row>
      <xdr:rowOff>129540</xdr:rowOff>
    </xdr:to>
    <xdr:pic>
      <xdr:nvPicPr>
        <xdr:cNvPr id="55" name="Gráfico 54" descr="Dinheiro">
          <a:extLst>
            <a:ext uri="{FF2B5EF4-FFF2-40B4-BE49-F238E27FC236}">
              <a16:creationId xmlns:a16="http://schemas.microsoft.com/office/drawing/2014/main" id="{8206DFBD-358A-E43A-C7D8-6A42A2FA3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830580" y="312420"/>
          <a:ext cx="640080" cy="36576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</xdr:row>
      <xdr:rowOff>83820</xdr:rowOff>
    </xdr:from>
    <xdr:to>
      <xdr:col>0</xdr:col>
      <xdr:colOff>1539240</xdr:colOff>
      <xdr:row>4</xdr:row>
      <xdr:rowOff>7620</xdr:rowOff>
    </xdr:to>
    <xdr:grpSp>
      <xdr:nvGrpSpPr>
        <xdr:cNvPr id="59" name="Agrupar 58">
          <a:extLst>
            <a:ext uri="{FF2B5EF4-FFF2-40B4-BE49-F238E27FC236}">
              <a16:creationId xmlns:a16="http://schemas.microsoft.com/office/drawing/2014/main" id="{BC9349B3-F0AE-9BAE-A475-EDB38D3DD919}"/>
            </a:ext>
          </a:extLst>
        </xdr:cNvPr>
        <xdr:cNvGrpSpPr/>
      </xdr:nvGrpSpPr>
      <xdr:grpSpPr>
        <a:xfrm>
          <a:off x="0" y="266700"/>
          <a:ext cx="1539240" cy="472440"/>
          <a:chOff x="0" y="266700"/>
          <a:chExt cx="1539240" cy="472440"/>
        </a:xfrm>
      </xdr:grpSpPr>
      <xdr:sp macro="" textlink="">
        <xdr:nvSpPr>
          <xdr:cNvPr id="56" name="Retângulo: Cantos Arredondados 55">
            <a:extLst>
              <a:ext uri="{FF2B5EF4-FFF2-40B4-BE49-F238E27FC236}">
                <a16:creationId xmlns:a16="http://schemas.microsoft.com/office/drawing/2014/main" id="{1F512EFE-DE3E-3D86-AD4C-457D52F97FAE}"/>
              </a:ext>
            </a:extLst>
          </xdr:cNvPr>
          <xdr:cNvSpPr/>
        </xdr:nvSpPr>
        <xdr:spPr>
          <a:xfrm>
            <a:off x="15240" y="266700"/>
            <a:ext cx="1524000" cy="472440"/>
          </a:xfrm>
          <a:prstGeom prst="roundRect">
            <a:avLst>
              <a:gd name="adj" fmla="val 9140"/>
            </a:avLst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57" name="CaixaDeTexto 56">
            <a:extLst>
              <a:ext uri="{FF2B5EF4-FFF2-40B4-BE49-F238E27FC236}">
                <a16:creationId xmlns:a16="http://schemas.microsoft.com/office/drawing/2014/main" id="{EAD6AF5D-4D2A-0DAF-0451-53D3C7F35427}"/>
              </a:ext>
            </a:extLst>
          </xdr:cNvPr>
          <xdr:cNvSpPr txBox="1"/>
        </xdr:nvSpPr>
        <xdr:spPr>
          <a:xfrm>
            <a:off x="0" y="365760"/>
            <a:ext cx="838200" cy="266700"/>
          </a:xfrm>
          <a:prstGeom prst="rect">
            <a:avLst/>
          </a:prstGeom>
          <a:solidFill>
            <a:srgbClr val="0070C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1050" b="1" kern="1200">
                <a:solidFill>
                  <a:schemeClr val="bg1"/>
                </a:solidFill>
                <a:latin typeface="Segure ui light"/>
              </a:rPr>
              <a:t>Money App</a:t>
            </a:r>
          </a:p>
        </xdr:txBody>
      </xdr:sp>
      <xdr:pic>
        <xdr:nvPicPr>
          <xdr:cNvPr id="58" name="Gráfico 57" descr="Dinheiro">
            <a:extLst>
              <a:ext uri="{FF2B5EF4-FFF2-40B4-BE49-F238E27FC236}">
                <a16:creationId xmlns:a16="http://schemas.microsoft.com/office/drawing/2014/main" id="{DCCD07E3-1020-AE3B-27FE-1153338B08F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830580" y="289560"/>
            <a:ext cx="640080" cy="365760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38100</xdr:colOff>
      <xdr:row>10</xdr:row>
      <xdr:rowOff>129540</xdr:rowOff>
    </xdr:from>
    <xdr:to>
      <xdr:col>20</xdr:col>
      <xdr:colOff>197086</xdr:colOff>
      <xdr:row>22</xdr:row>
      <xdr:rowOff>30480</xdr:rowOff>
    </xdr:to>
    <xdr:grpSp>
      <xdr:nvGrpSpPr>
        <xdr:cNvPr id="61" name="Agrupar 60">
          <a:extLst>
            <a:ext uri="{FF2B5EF4-FFF2-40B4-BE49-F238E27FC236}">
              <a16:creationId xmlns:a16="http://schemas.microsoft.com/office/drawing/2014/main" id="{1AA19EA0-5EF7-02A0-B785-8E2B65509CF0}"/>
            </a:ext>
          </a:extLst>
        </xdr:cNvPr>
        <xdr:cNvGrpSpPr/>
      </xdr:nvGrpSpPr>
      <xdr:grpSpPr>
        <a:xfrm>
          <a:off x="7719060" y="1958340"/>
          <a:ext cx="5645386" cy="2095500"/>
          <a:chOff x="2072170" y="335280"/>
          <a:chExt cx="5258269" cy="2072640"/>
        </a:xfrm>
      </xdr:grpSpPr>
      <xdr:grpSp>
        <xdr:nvGrpSpPr>
          <xdr:cNvPr id="65" name="Agrupar 64">
            <a:extLst>
              <a:ext uri="{FF2B5EF4-FFF2-40B4-BE49-F238E27FC236}">
                <a16:creationId xmlns:a16="http://schemas.microsoft.com/office/drawing/2014/main" id="{6ABB861C-4020-E33D-A957-CE078EBC648E}"/>
              </a:ext>
            </a:extLst>
          </xdr:cNvPr>
          <xdr:cNvGrpSpPr/>
        </xdr:nvGrpSpPr>
        <xdr:grpSpPr>
          <a:xfrm>
            <a:off x="2072170" y="335280"/>
            <a:ext cx="5258269" cy="2072640"/>
            <a:chOff x="2476500" y="495300"/>
            <a:chExt cx="6926580" cy="2324100"/>
          </a:xfrm>
        </xdr:grpSpPr>
        <xdr:sp macro="" textlink="">
          <xdr:nvSpPr>
            <xdr:cNvPr id="67" name="Retângulo: Cantos Arredondados 66">
              <a:extLst>
                <a:ext uri="{FF2B5EF4-FFF2-40B4-BE49-F238E27FC236}">
                  <a16:creationId xmlns:a16="http://schemas.microsoft.com/office/drawing/2014/main" id="{E9891208-B5A0-0343-122B-DFB738A19F13}"/>
                </a:ext>
              </a:extLst>
            </xdr:cNvPr>
            <xdr:cNvSpPr/>
          </xdr:nvSpPr>
          <xdr:spPr>
            <a:xfrm>
              <a:off x="2476500" y="502920"/>
              <a:ext cx="6926580" cy="231648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68" name="Retângulo: Cantos Superiores Arredondados 67">
              <a:extLst>
                <a:ext uri="{FF2B5EF4-FFF2-40B4-BE49-F238E27FC236}">
                  <a16:creationId xmlns:a16="http://schemas.microsoft.com/office/drawing/2014/main" id="{3D48327A-DC45-AF08-8FD4-2172D9EB582E}"/>
                </a:ext>
              </a:extLst>
            </xdr:cNvPr>
            <xdr:cNvSpPr/>
          </xdr:nvSpPr>
          <xdr:spPr>
            <a:xfrm>
              <a:off x="2484120" y="495300"/>
              <a:ext cx="6918960" cy="46482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2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sp macro="" textlink="">
        <xdr:nvSpPr>
          <xdr:cNvPr id="64" name="CaixaDeTexto 63">
            <a:extLst>
              <a:ext uri="{FF2B5EF4-FFF2-40B4-BE49-F238E27FC236}">
                <a16:creationId xmlns:a16="http://schemas.microsoft.com/office/drawing/2014/main" id="{E8BC23C8-6EAE-BD2C-5B2E-47993A273A0E}"/>
              </a:ext>
            </a:extLst>
          </xdr:cNvPr>
          <xdr:cNvSpPr txBox="1"/>
        </xdr:nvSpPr>
        <xdr:spPr>
          <a:xfrm>
            <a:off x="2890634" y="335280"/>
            <a:ext cx="3677806" cy="327660"/>
          </a:xfrm>
          <a:prstGeom prst="rect">
            <a:avLst/>
          </a:prstGeom>
          <a:solidFill>
            <a:schemeClr val="accent2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Economias</a:t>
            </a:r>
          </a:p>
        </xdr:txBody>
      </xdr:sp>
    </xdr:grpSp>
    <xdr:clientData/>
  </xdr:twoCellAnchor>
  <xdr:twoCellAnchor>
    <xdr:from>
      <xdr:col>11</xdr:col>
      <xdr:colOff>220980</xdr:colOff>
      <xdr:row>10</xdr:row>
      <xdr:rowOff>53340</xdr:rowOff>
    </xdr:from>
    <xdr:to>
      <xdr:col>12</xdr:col>
      <xdr:colOff>175260</xdr:colOff>
      <xdr:row>13</xdr:row>
      <xdr:rowOff>68580</xdr:rowOff>
    </xdr:to>
    <xdr:pic>
      <xdr:nvPicPr>
        <xdr:cNvPr id="70" name="Gráfico 69" descr="Cofrinho">
          <a:extLst>
            <a:ext uri="{FF2B5EF4-FFF2-40B4-BE49-F238E27FC236}">
              <a16:creationId xmlns:a16="http://schemas.microsoft.com/office/drawing/2014/main" id="{1B16E3B6-E6B3-52F2-62D9-1650188C50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7901940" y="1882140"/>
          <a:ext cx="563880" cy="563880"/>
        </a:xfrm>
        <a:prstGeom prst="rect">
          <a:avLst/>
        </a:prstGeom>
      </xdr:spPr>
    </xdr:pic>
    <xdr:clientData/>
  </xdr:twoCellAnchor>
  <xdr:twoCellAnchor>
    <xdr:from>
      <xdr:col>12</xdr:col>
      <xdr:colOff>533400</xdr:colOff>
      <xdr:row>13</xdr:row>
      <xdr:rowOff>121920</xdr:rowOff>
    </xdr:from>
    <xdr:to>
      <xdr:col>17</xdr:col>
      <xdr:colOff>510540</xdr:colOff>
      <xdr:row>22</xdr:row>
      <xdr:rowOff>0</xdr:rowOff>
    </xdr:to>
    <xdr:graphicFrame macro="">
      <xdr:nvGraphicFramePr>
        <xdr:cNvPr id="72" name="Gráfico 71">
          <a:extLst>
            <a:ext uri="{FF2B5EF4-FFF2-40B4-BE49-F238E27FC236}">
              <a16:creationId xmlns:a16="http://schemas.microsoft.com/office/drawing/2014/main" id="{60F6DA44-AB29-4A67-B8C3-23BC72856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ila Amaral" refreshedDate="45669.073464351852" createdVersion="8" refreshedVersion="8" minRefreshableVersion="3" recordCount="109" xr:uid="{F02FB008-6849-464A-BAFC-1365D1D450B0}">
  <cacheSource type="worksheet">
    <worksheetSource name="Tabela1"/>
  </cacheSource>
  <cacheFields count="8">
    <cacheField name="Data" numFmtId="14">
      <sharedItems containsSemiMixedTypes="0" containsNonDate="0" containsDate="1" containsString="0" minDate="2024-01-04T00:00:00" maxDate="2025-01-01T00:00:00"/>
    </cacheField>
    <cacheField name="Mês" numFmtId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Tipo" numFmtId="0">
      <sharedItems count="2">
        <s v="ENTRADA"/>
        <s v="SAÍDA"/>
      </sharedItems>
    </cacheField>
    <cacheField name="Categoria" numFmtId="0">
      <sharedItems count="12">
        <s v="Renda -Fixa"/>
        <s v="Transporte"/>
        <s v="Saúde "/>
        <s v="Lazer"/>
        <s v="Educação"/>
        <s v="Vestuário"/>
        <s v="Alimentação"/>
        <s v="Investimentos"/>
        <s v="Serviços "/>
        <s v="Eletrônicos"/>
        <s v="Domésticas"/>
        <s v="Presentes"/>
      </sharedItems>
    </cacheField>
    <cacheField name="Descrição" numFmtId="0">
      <sharedItems/>
    </cacheField>
    <cacheField name="Valor" numFmtId="164">
      <sharedItems containsSemiMixedTypes="0" containsString="0" containsNumber="1" minValue="75" maxValue="8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93980727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d v="2024-01-04T00:00:00"/>
    <x v="0"/>
    <x v="0"/>
    <x v="0"/>
    <s v="Salário Mensal"/>
    <n v="5000"/>
    <s v="Transferência"/>
    <s v="Recebido"/>
  </r>
  <r>
    <d v="2024-01-04T00:00:00"/>
    <x v="0"/>
    <x v="1"/>
    <x v="1"/>
    <s v="Gasolina"/>
    <n v="226"/>
    <s v="Cartão de Crédito"/>
    <s v="Pago"/>
  </r>
  <r>
    <d v="2024-01-06T00:00:00"/>
    <x v="0"/>
    <x v="1"/>
    <x v="2"/>
    <s v="Consulta Odontológica"/>
    <n v="150"/>
    <s v="Transferência"/>
    <s v="Pago"/>
  </r>
  <r>
    <d v="2024-01-09T00:00:00"/>
    <x v="0"/>
    <x v="1"/>
    <x v="3"/>
    <s v="Cinema"/>
    <n v="75"/>
    <s v="Cartão de Crédito"/>
    <s v="Pago"/>
  </r>
  <r>
    <d v="2024-01-12T00:00:00"/>
    <x v="0"/>
    <x v="1"/>
    <x v="4"/>
    <s v="Curso à Distância"/>
    <n v="350"/>
    <s v="Débito Automático"/>
    <s v="Pendente"/>
  </r>
  <r>
    <d v="2024-01-16T00:00:00"/>
    <x v="0"/>
    <x v="1"/>
    <x v="5"/>
    <s v="Compra de sapato"/>
    <n v="180"/>
    <s v="Cartão de Crédito"/>
    <s v="Pago"/>
  </r>
  <r>
    <d v="2024-01-21T00:00:00"/>
    <x v="0"/>
    <x v="1"/>
    <x v="6"/>
    <s v="Compras no Supermercado"/>
    <n v="576"/>
    <s v="Cartão de Débito"/>
    <s v="Pago"/>
  </r>
  <r>
    <d v="2024-01-23T00:00:00"/>
    <x v="0"/>
    <x v="0"/>
    <x v="7"/>
    <s v="Ações"/>
    <n v="900"/>
    <s v="Transferência"/>
    <s v="Recebido"/>
  </r>
  <r>
    <d v="2024-01-25T00:00:00"/>
    <x v="0"/>
    <x v="1"/>
    <x v="8"/>
    <s v="apartamento"/>
    <n v="150"/>
    <s v="Transferência"/>
    <s v="Pago"/>
  </r>
  <r>
    <d v="2024-01-27T00:00:00"/>
    <x v="0"/>
    <x v="1"/>
    <x v="9"/>
    <s v="celular"/>
    <n v="8000"/>
    <s v="Cartão de Crédito"/>
    <s v="Pago"/>
  </r>
  <r>
    <d v="2024-01-28T00:00:00"/>
    <x v="0"/>
    <x v="1"/>
    <x v="10"/>
    <s v="domésticos"/>
    <n v="200"/>
    <s v="Transferência"/>
    <s v="Pago"/>
  </r>
  <r>
    <d v="2024-01-30T00:00:00"/>
    <x v="0"/>
    <x v="1"/>
    <x v="11"/>
    <s v="Aniversário"/>
    <n v="80"/>
    <s v="Transferência"/>
    <s v="Pago"/>
  </r>
  <r>
    <d v="2024-02-04T00:00:00"/>
    <x v="1"/>
    <x v="0"/>
    <x v="0"/>
    <s v="Salário Mensal"/>
    <n v="5000"/>
    <s v="Transferência"/>
    <s v="Recebido"/>
  </r>
  <r>
    <d v="2024-02-04T00:00:00"/>
    <x v="1"/>
    <x v="1"/>
    <x v="1"/>
    <s v="Gasolina"/>
    <n v="1403.0337995338"/>
    <s v="Cartão de Crédito"/>
    <s v="Pago"/>
  </r>
  <r>
    <d v="2024-02-06T00:00:00"/>
    <x v="1"/>
    <x v="1"/>
    <x v="2"/>
    <s v="Consulta Odontológica"/>
    <n v="1413.5827505827499"/>
    <s v="Transferência"/>
    <s v="Pago"/>
  </r>
  <r>
    <d v="2024-02-09T00:00:00"/>
    <x v="1"/>
    <x v="1"/>
    <x v="3"/>
    <s v="Cinema"/>
    <n v="1424.1317016317"/>
    <s v="Cartão de Crédito"/>
    <s v="Pago"/>
  </r>
  <r>
    <d v="2024-02-12T00:00:00"/>
    <x v="1"/>
    <x v="1"/>
    <x v="4"/>
    <s v="Curso à Distância"/>
    <n v="1434.6806526806499"/>
    <s v="Débito Automático"/>
    <s v="Pendente"/>
  </r>
  <r>
    <d v="2024-02-16T00:00:00"/>
    <x v="1"/>
    <x v="1"/>
    <x v="5"/>
    <s v="Compra de sapato"/>
    <n v="1445.2296037296001"/>
    <s v="Cartão de Crédito"/>
    <s v="Pago"/>
  </r>
  <r>
    <d v="2024-02-21T00:00:00"/>
    <x v="1"/>
    <x v="1"/>
    <x v="6"/>
    <s v="Compras no Supermercado"/>
    <n v="1455.77855477855"/>
    <s v="Cartão de Débito"/>
    <s v="Pago"/>
  </r>
  <r>
    <d v="2024-02-23T00:00:00"/>
    <x v="1"/>
    <x v="0"/>
    <x v="0"/>
    <s v="Salário Mensal"/>
    <n v="5000"/>
    <s v="Transferência"/>
    <s v="Recebido"/>
  </r>
  <r>
    <d v="2024-02-25T00:00:00"/>
    <x v="1"/>
    <x v="1"/>
    <x v="1"/>
    <s v="Gasolina"/>
    <n v="1476.87645687645"/>
    <s v="Cartão de Crédito"/>
    <s v="Pago"/>
  </r>
  <r>
    <d v="2024-02-27T00:00:00"/>
    <x v="1"/>
    <x v="1"/>
    <x v="2"/>
    <s v="Consulta Odontológica"/>
    <n v="1487.4254079254099"/>
    <s v="Transferência"/>
    <s v="Pago"/>
  </r>
  <r>
    <d v="2024-02-28T00:00:00"/>
    <x v="1"/>
    <x v="1"/>
    <x v="3"/>
    <s v="Cinema"/>
    <n v="1497.97435897436"/>
    <s v="Cartão de Crédito"/>
    <s v="Pago"/>
  </r>
  <r>
    <d v="2024-03-01T00:00:00"/>
    <x v="2"/>
    <x v="1"/>
    <x v="5"/>
    <s v="Compra de sapato"/>
    <n v="1519.0722610722601"/>
    <s v="Cartão de Crédito"/>
    <s v="Pago"/>
  </r>
  <r>
    <d v="2024-03-04T00:00:00"/>
    <x v="2"/>
    <x v="1"/>
    <x v="6"/>
    <s v="Compras no Supermercado"/>
    <n v="1529.62121212121"/>
    <s v="Cartão de Débito"/>
    <s v="Pago"/>
  </r>
  <r>
    <d v="2024-03-07T00:00:00"/>
    <x v="2"/>
    <x v="0"/>
    <x v="7"/>
    <s v="Ações"/>
    <n v="1540.1701631701601"/>
    <s v="Transferência"/>
    <s v="Recebido"/>
  </r>
  <r>
    <d v="2024-03-10T00:00:00"/>
    <x v="2"/>
    <x v="1"/>
    <x v="8"/>
    <s v="apartamento"/>
    <n v="1550.71911421911"/>
    <s v="Transferência"/>
    <s v="Pago"/>
  </r>
  <r>
    <d v="2024-03-13T00:00:00"/>
    <x v="2"/>
    <x v="1"/>
    <x v="9"/>
    <s v="piano elétrônico"/>
    <n v="5000"/>
    <s v="Cartão de Crédito"/>
    <s v="Pago"/>
  </r>
  <r>
    <d v="2024-03-15T00:00:00"/>
    <x v="2"/>
    <x v="1"/>
    <x v="10"/>
    <s v="domésticos"/>
    <n v="1571.81701631701"/>
    <s v="Transferência"/>
    <s v="Pago"/>
  </r>
  <r>
    <d v="2024-03-16T00:00:00"/>
    <x v="2"/>
    <x v="1"/>
    <x v="11"/>
    <s v="Aniversário"/>
    <n v="1582.3659673659599"/>
    <s v="Transferência"/>
    <s v="Pago"/>
  </r>
  <r>
    <d v="2024-03-18T00:00:00"/>
    <x v="2"/>
    <x v="0"/>
    <x v="0"/>
    <s v="Salário Mensal"/>
    <n v="5000"/>
    <s v="Transferência"/>
    <s v="Recebido"/>
  </r>
  <r>
    <d v="2024-03-20T00:00:00"/>
    <x v="2"/>
    <x v="1"/>
    <x v="1"/>
    <s v="Gasolina"/>
    <n v="1603.46386946387"/>
    <s v="Cartão de Crédito"/>
    <s v="Pago"/>
  </r>
  <r>
    <d v="2024-03-25T00:00:00"/>
    <x v="2"/>
    <x v="1"/>
    <x v="2"/>
    <s v="Consulta Odontológica"/>
    <n v="1614.0128205128201"/>
    <s v="Transferência"/>
    <s v="Pago"/>
  </r>
  <r>
    <d v="2024-03-27T00:00:00"/>
    <x v="2"/>
    <x v="1"/>
    <x v="3"/>
    <s v="Cinema"/>
    <n v="1624.56177156177"/>
    <s v="Cartão de Crédito"/>
    <s v="Pago"/>
  </r>
  <r>
    <d v="2024-03-30T00:00:00"/>
    <x v="2"/>
    <x v="1"/>
    <x v="4"/>
    <s v="Curso à Distância"/>
    <n v="1635.1107226107199"/>
    <s v="Débito Automático"/>
    <s v="Pendente"/>
  </r>
  <r>
    <d v="2024-04-02T00:00:00"/>
    <x v="3"/>
    <x v="1"/>
    <x v="5"/>
    <s v="Compra de sapato"/>
    <n v="1645.65967365967"/>
    <s v="Cartão de Crédito"/>
    <s v="Pago"/>
  </r>
  <r>
    <d v="2024-04-05T00:00:00"/>
    <x v="3"/>
    <x v="1"/>
    <x v="6"/>
    <s v="Compras no Supermercado"/>
    <n v="1656.2086247086199"/>
    <s v="Cartão de Débito"/>
    <s v="Pago"/>
  </r>
  <r>
    <d v="2024-04-07T00:00:00"/>
    <x v="3"/>
    <x v="0"/>
    <x v="0"/>
    <s v="Salário Mensal"/>
    <n v="5000"/>
    <s v="Transferência"/>
    <s v="Recebido"/>
  </r>
  <r>
    <d v="2024-04-08T00:00:00"/>
    <x v="3"/>
    <x v="1"/>
    <x v="1"/>
    <s v="Gasolina"/>
    <n v="1677.30652680652"/>
    <s v="Cartão de Crédito"/>
    <s v="Pago"/>
  </r>
  <r>
    <d v="2024-04-11T00:00:00"/>
    <x v="3"/>
    <x v="1"/>
    <x v="2"/>
    <s v="Consulta Odontológica"/>
    <n v="1687.8554778554701"/>
    <s v="Transferência"/>
    <s v="Pago"/>
  </r>
  <r>
    <d v="2024-04-15T00:00:00"/>
    <x v="3"/>
    <x v="1"/>
    <x v="3"/>
    <s v="Cinema"/>
    <n v="1698.40442890442"/>
    <s v="Cartão de Crédito"/>
    <s v="Pago"/>
  </r>
  <r>
    <d v="2024-04-18T00:00:00"/>
    <x v="3"/>
    <x v="1"/>
    <x v="4"/>
    <s v="Curso à Distância"/>
    <n v="1708.9533799533699"/>
    <s v="Débito Automático"/>
    <s v="Pendente"/>
  </r>
  <r>
    <d v="2024-04-22T00:00:00"/>
    <x v="3"/>
    <x v="1"/>
    <x v="5"/>
    <s v="Compra de sapato"/>
    <n v="1719.50233100232"/>
    <s v="Cartão de Crédito"/>
    <s v="Pago"/>
  </r>
  <r>
    <d v="2024-04-27T00:00:00"/>
    <x v="3"/>
    <x v="1"/>
    <x v="6"/>
    <s v="Compras no Supermercado"/>
    <n v="1730.0512820512799"/>
    <s v="Cartão de Débito"/>
    <s v="Pago"/>
  </r>
  <r>
    <d v="2024-04-30T00:00:00"/>
    <x v="3"/>
    <x v="0"/>
    <x v="7"/>
    <s v="Ações"/>
    <n v="1740.6002331002301"/>
    <s v="Transferência"/>
    <s v="Recebido"/>
  </r>
  <r>
    <d v="2024-05-05T00:00:00"/>
    <x v="4"/>
    <x v="1"/>
    <x v="8"/>
    <s v="apartamento"/>
    <n v="1751.14918414918"/>
    <s v="Transferência"/>
    <s v="Pago"/>
  </r>
  <r>
    <d v="2024-05-10T00:00:00"/>
    <x v="4"/>
    <x v="1"/>
    <x v="9"/>
    <s v="Bateria eletrônica"/>
    <n v="1761.6981351981301"/>
    <s v="Cartão de Crédito"/>
    <s v="Pago"/>
  </r>
  <r>
    <d v="2024-05-16T00:00:00"/>
    <x v="4"/>
    <x v="1"/>
    <x v="10"/>
    <s v="domésticos"/>
    <n v="1772.24708624708"/>
    <s v="Transferência"/>
    <s v="Pago"/>
  </r>
  <r>
    <d v="2024-05-19T00:00:00"/>
    <x v="4"/>
    <x v="1"/>
    <x v="11"/>
    <s v="Aniversário"/>
    <n v="1782.7960372960299"/>
    <s v="Transferência"/>
    <s v="Pago"/>
  </r>
  <r>
    <d v="2024-05-23T00:00:00"/>
    <x v="4"/>
    <x v="0"/>
    <x v="0"/>
    <s v="Salário Mensal"/>
    <n v="5000"/>
    <s v="Transferência"/>
    <s v="Recebido"/>
  </r>
  <r>
    <d v="2024-05-27T00:00:00"/>
    <x v="4"/>
    <x v="1"/>
    <x v="1"/>
    <s v="Gasolina"/>
    <n v="1803.8939393939299"/>
    <s v="Cartão de Crédito"/>
    <s v="Pago"/>
  </r>
  <r>
    <d v="2024-05-30T00:00:00"/>
    <x v="4"/>
    <x v="1"/>
    <x v="2"/>
    <s v="Consulta Odontológica"/>
    <n v="1814.4428904428801"/>
    <s v="Transferência"/>
    <s v="Pago"/>
  </r>
  <r>
    <d v="2024-06-06T00:00:00"/>
    <x v="5"/>
    <x v="1"/>
    <x v="3"/>
    <s v="Cinema"/>
    <n v="1824.99184149183"/>
    <s v="Cartão de Crédito"/>
    <s v="Pago"/>
  </r>
  <r>
    <d v="2024-06-09T00:00:00"/>
    <x v="5"/>
    <x v="1"/>
    <x v="4"/>
    <s v="Curso à Distância"/>
    <n v="1835.5407925407801"/>
    <s v="Débito Automático"/>
    <s v="Pendente"/>
  </r>
  <r>
    <d v="2024-06-15T00:00:00"/>
    <x v="5"/>
    <x v="1"/>
    <x v="5"/>
    <s v="Compra de sapato"/>
    <n v="1846.08974358974"/>
    <s v="Cartão de Crédito"/>
    <s v="Pago"/>
  </r>
  <r>
    <d v="2024-06-17T00:00:00"/>
    <x v="5"/>
    <x v="1"/>
    <x v="6"/>
    <s v="Compras no Supermercado"/>
    <n v="1856.6386946386899"/>
    <s v="Cartão de Débito"/>
    <s v="Pago"/>
  </r>
  <r>
    <d v="2024-06-22T00:00:00"/>
    <x v="5"/>
    <x v="0"/>
    <x v="0"/>
    <s v="Salário Mensal"/>
    <n v="5000"/>
    <s v="Transferência"/>
    <s v="Recebido"/>
  </r>
  <r>
    <d v="2024-06-25T00:00:00"/>
    <x v="5"/>
    <x v="1"/>
    <x v="1"/>
    <s v="Gasolina"/>
    <n v="1877.7365967365899"/>
    <s v="Cartão de Crédito"/>
    <s v="Pago"/>
  </r>
  <r>
    <d v="2024-06-28T00:00:00"/>
    <x v="5"/>
    <x v="1"/>
    <x v="2"/>
    <s v="Consulta Odontológica"/>
    <n v="1888.2855477855401"/>
    <s v="Transferência"/>
    <s v="Pago"/>
  </r>
  <r>
    <d v="2024-07-01T00:00:00"/>
    <x v="6"/>
    <x v="1"/>
    <x v="3"/>
    <s v="Cinema"/>
    <n v="1898.83449883449"/>
    <s v="Cartão de Crédito"/>
    <s v="Pago"/>
  </r>
  <r>
    <d v="2024-07-12T00:00:00"/>
    <x v="6"/>
    <x v="1"/>
    <x v="4"/>
    <s v="Curso à Distância"/>
    <n v="1909.3834498834401"/>
    <s v="Débito Automático"/>
    <s v="Pendente"/>
  </r>
  <r>
    <d v="2024-07-16T00:00:00"/>
    <x v="6"/>
    <x v="1"/>
    <x v="5"/>
    <s v="Compra de sapato"/>
    <n v="1919.93240093239"/>
    <s v="Cartão de Crédito"/>
    <s v="Pago"/>
  </r>
  <r>
    <d v="2024-07-21T00:00:00"/>
    <x v="6"/>
    <x v="1"/>
    <x v="6"/>
    <s v="Compras no Supermercado"/>
    <n v="1930.4813519813399"/>
    <s v="Cartão de Débito"/>
    <s v="Pago"/>
  </r>
  <r>
    <d v="2024-07-23T00:00:00"/>
    <x v="6"/>
    <x v="0"/>
    <x v="7"/>
    <s v="Ações"/>
    <n v="1941.03030303029"/>
    <s v="Transferência"/>
    <s v="Recebido"/>
  </r>
  <r>
    <d v="2024-07-25T00:00:00"/>
    <x v="6"/>
    <x v="1"/>
    <x v="8"/>
    <s v="apartamento"/>
    <n v="1951.5792540792399"/>
    <s v="Transferência"/>
    <s v="Pago"/>
  </r>
  <r>
    <d v="2024-07-27T00:00:00"/>
    <x v="6"/>
    <x v="1"/>
    <x v="9"/>
    <s v="impressora"/>
    <n v="1962.1282051282001"/>
    <s v="Cartão de Crédito"/>
    <s v="Pago"/>
  </r>
  <r>
    <d v="2024-07-30T00:00:00"/>
    <x v="6"/>
    <x v="1"/>
    <x v="10"/>
    <s v="domésticos"/>
    <n v="1972.67715617715"/>
    <s v="Transferência"/>
    <s v="Pago"/>
  </r>
  <r>
    <d v="2024-08-01T00:00:00"/>
    <x v="7"/>
    <x v="1"/>
    <x v="11"/>
    <s v="Aniversário"/>
    <n v="1983.2261072261001"/>
    <s v="Transferência"/>
    <s v="Pago"/>
  </r>
  <r>
    <d v="2024-08-04T00:00:00"/>
    <x v="7"/>
    <x v="0"/>
    <x v="0"/>
    <s v="Salário Mensal"/>
    <n v="5000"/>
    <s v="Transferência"/>
    <s v="Recebido"/>
  </r>
  <r>
    <d v="2024-08-07T00:00:00"/>
    <x v="7"/>
    <x v="1"/>
    <x v="1"/>
    <s v="Gasolina"/>
    <n v="2004.3240093239999"/>
    <s v="Cartão de Crédito"/>
    <s v="Pago"/>
  </r>
  <r>
    <d v="2024-08-08T00:00:00"/>
    <x v="7"/>
    <x v="1"/>
    <x v="2"/>
    <s v="Consulta Odontológica"/>
    <n v="2014.87296037295"/>
    <s v="Transferência"/>
    <s v="Pago"/>
  </r>
  <r>
    <d v="2024-08-09T00:00:00"/>
    <x v="7"/>
    <x v="1"/>
    <x v="3"/>
    <s v="Cinema"/>
    <n v="2025.4219114218999"/>
    <s v="Cartão de Crédito"/>
    <s v="Pago"/>
  </r>
  <r>
    <d v="2024-08-12T00:00:00"/>
    <x v="7"/>
    <x v="1"/>
    <x v="4"/>
    <s v="Curso à Distância"/>
    <n v="2035.9708624708501"/>
    <s v="Débito Automático"/>
    <s v="Pendente"/>
  </r>
  <r>
    <d v="2024-08-18T00:00:00"/>
    <x v="7"/>
    <x v="1"/>
    <x v="5"/>
    <s v="Compra de sapato"/>
    <n v="2046.5198135198"/>
    <s v="Cartão de Crédito"/>
    <s v="Pago"/>
  </r>
  <r>
    <d v="2024-08-21T00:00:00"/>
    <x v="7"/>
    <x v="1"/>
    <x v="6"/>
    <s v="Compras no Supermercado"/>
    <n v="2057.0687645687499"/>
    <s v="Cartão de Débito"/>
    <s v="Pago"/>
  </r>
  <r>
    <d v="2024-08-29T00:00:00"/>
    <x v="7"/>
    <x v="0"/>
    <x v="0"/>
    <s v="Salário Mensal"/>
    <n v="5000"/>
    <s v="Transferência"/>
    <s v="Recebido"/>
  </r>
  <r>
    <d v="2024-09-04T00:00:00"/>
    <x v="8"/>
    <x v="1"/>
    <x v="1"/>
    <s v="Gasolina"/>
    <n v="2078.1666666666601"/>
    <s v="Cartão de Crédito"/>
    <s v="Pago"/>
  </r>
  <r>
    <d v="2024-09-06T00:00:00"/>
    <x v="8"/>
    <x v="1"/>
    <x v="2"/>
    <s v="Consulta Odontológica"/>
    <n v="2088.7156177156098"/>
    <s v="Transferência"/>
    <s v="Pago"/>
  </r>
  <r>
    <d v="2024-09-09T00:00:00"/>
    <x v="8"/>
    <x v="1"/>
    <x v="3"/>
    <s v="Cinema"/>
    <n v="2099.26456876456"/>
    <s v="Cartão de Crédito"/>
    <s v="Pago"/>
  </r>
  <r>
    <d v="2024-09-15T00:00:00"/>
    <x v="8"/>
    <x v="1"/>
    <x v="4"/>
    <s v="Curso à Distância"/>
    <n v="2109.8135198135101"/>
    <s v="Débito Automático"/>
    <s v="Pendente"/>
  </r>
  <r>
    <d v="2024-09-19T00:00:00"/>
    <x v="8"/>
    <x v="1"/>
    <x v="5"/>
    <s v="Compra de sapato"/>
    <n v="2120.3624708624602"/>
    <s v="Cartão de Crédito"/>
    <s v="Pago"/>
  </r>
  <r>
    <d v="2024-09-21T00:00:00"/>
    <x v="8"/>
    <x v="1"/>
    <x v="6"/>
    <s v="Compras no Supermercado"/>
    <n v="2130.9114219114099"/>
    <s v="Cartão de Débito"/>
    <s v="Pago"/>
  </r>
  <r>
    <d v="2024-09-25T00:00:00"/>
    <x v="8"/>
    <x v="0"/>
    <x v="7"/>
    <s v="Ações"/>
    <n v="2141.46037296036"/>
    <s v="Transferência"/>
    <s v="Recebido"/>
  </r>
  <r>
    <d v="2024-09-27T00:00:00"/>
    <x v="8"/>
    <x v="1"/>
    <x v="8"/>
    <s v="apartamento"/>
    <n v="2152.0093240093101"/>
    <s v="Transferência"/>
    <s v="Pago"/>
  </r>
  <r>
    <d v="2024-09-30T00:00:00"/>
    <x v="8"/>
    <x v="1"/>
    <x v="9"/>
    <s v="tablet"/>
    <n v="2162.5582750582598"/>
    <s v="Cartão de Crédito"/>
    <s v="Pago"/>
  </r>
  <r>
    <d v="2024-10-05T00:00:00"/>
    <x v="9"/>
    <x v="1"/>
    <x v="10"/>
    <s v="domésticos"/>
    <n v="2173.10722610721"/>
    <s v="Transferência"/>
    <s v="Pago"/>
  </r>
  <r>
    <d v="2024-10-10T00:00:00"/>
    <x v="9"/>
    <x v="1"/>
    <x v="11"/>
    <s v="Aniversário"/>
    <n v="2183.6561771561601"/>
    <s v="Transferência"/>
    <s v="Pago"/>
  </r>
  <r>
    <d v="2024-10-16T00:00:00"/>
    <x v="9"/>
    <x v="0"/>
    <x v="0"/>
    <s v="Salário Mensal"/>
    <n v="5000"/>
    <s v="Transferência"/>
    <s v="Recebido"/>
  </r>
  <r>
    <d v="2024-10-21T00:00:00"/>
    <x v="9"/>
    <x v="1"/>
    <x v="1"/>
    <s v="Gasolina"/>
    <n v="2204.7540792540699"/>
    <s v="Cartão de Crédito"/>
    <s v="Pago"/>
  </r>
  <r>
    <d v="2024-10-25T00:00:00"/>
    <x v="9"/>
    <x v="1"/>
    <x v="2"/>
    <s v="Consulta Odontológica"/>
    <n v="2215.30303030302"/>
    <s v="Transferência"/>
    <s v="Pago"/>
  </r>
  <r>
    <d v="2024-10-27T00:00:00"/>
    <x v="9"/>
    <x v="1"/>
    <x v="3"/>
    <s v="Cinema"/>
    <n v="2225.8519813519702"/>
    <s v="Cartão de Crédito"/>
    <s v="Pago"/>
  </r>
  <r>
    <d v="2024-10-31T00:00:00"/>
    <x v="9"/>
    <x v="1"/>
    <x v="4"/>
    <s v="Curso à Distância"/>
    <n v="2236.4009324009198"/>
    <s v="Débito Automático"/>
    <s v="Pendente"/>
  </r>
  <r>
    <d v="2024-11-06T00:00:00"/>
    <x v="10"/>
    <x v="1"/>
    <x v="5"/>
    <s v="Compra de sapato"/>
    <n v="2246.94988344987"/>
    <s v="Cartão de Crédito"/>
    <s v="Pago"/>
  </r>
  <r>
    <d v="2024-11-11T00:00:00"/>
    <x v="10"/>
    <x v="1"/>
    <x v="6"/>
    <s v="Compras no Supermercado"/>
    <n v="2257.4988344988201"/>
    <s v="Cartão de Débito"/>
    <s v="Pago"/>
  </r>
  <r>
    <d v="2024-11-14T00:00:00"/>
    <x v="10"/>
    <x v="0"/>
    <x v="0"/>
    <s v="Salário Mensal"/>
    <n v="7500"/>
    <s v="Transferência"/>
    <s v="Recebido"/>
  </r>
  <r>
    <d v="2024-11-19T00:00:00"/>
    <x v="10"/>
    <x v="1"/>
    <x v="1"/>
    <s v="Gasolina"/>
    <n v="2278.5967365967299"/>
    <s v="Cartão de Crédito"/>
    <s v="Pago"/>
  </r>
  <r>
    <d v="2024-11-22T00:00:00"/>
    <x v="10"/>
    <x v="1"/>
    <x v="2"/>
    <s v="Consulta Odontológica"/>
    <n v="2289.14568764568"/>
    <s v="Transferência"/>
    <s v="Pago"/>
  </r>
  <r>
    <d v="2024-11-27T00:00:00"/>
    <x v="10"/>
    <x v="1"/>
    <x v="3"/>
    <s v="Cinema"/>
    <n v="2299.6946386946302"/>
    <s v="Cartão de Crédito"/>
    <s v="Pago"/>
  </r>
  <r>
    <d v="2024-12-04T00:00:00"/>
    <x v="11"/>
    <x v="0"/>
    <x v="0"/>
    <s v="Salário Mensal"/>
    <n v="7500"/>
    <s v="Transferência"/>
    <s v="Recebido"/>
  </r>
  <r>
    <d v="2024-12-06T00:00:00"/>
    <x v="11"/>
    <x v="1"/>
    <x v="1"/>
    <s v="Gasolina"/>
    <n v="2324.1755574946601"/>
    <s v="Cartão de Crédito"/>
    <s v="Pago"/>
  </r>
  <r>
    <d v="2024-12-06T00:00:00"/>
    <x v="11"/>
    <x v="1"/>
    <x v="2"/>
    <s v="Consulta Odontológica"/>
    <n v="2334.8405242055501"/>
    <s v="Transferência"/>
    <s v="Pago"/>
  </r>
  <r>
    <d v="2024-12-09T00:00:00"/>
    <x v="11"/>
    <x v="1"/>
    <x v="3"/>
    <s v="Cinema"/>
    <n v="2345.5054909164401"/>
    <s v="Cartão de Crédito"/>
    <s v="Pago"/>
  </r>
  <r>
    <d v="2024-12-12T00:00:00"/>
    <x v="11"/>
    <x v="1"/>
    <x v="4"/>
    <s v="Curso à Distância"/>
    <n v="2356.1704576273301"/>
    <s v="Débito Automático"/>
    <s v="Pendente"/>
  </r>
  <r>
    <d v="2024-12-16T00:00:00"/>
    <x v="11"/>
    <x v="1"/>
    <x v="5"/>
    <s v="Compra de sapato"/>
    <n v="2366.83542433822"/>
    <s v="Cartão de Crédito"/>
    <s v="Pago"/>
  </r>
  <r>
    <d v="2024-12-21T00:00:00"/>
    <x v="11"/>
    <x v="1"/>
    <x v="6"/>
    <s v="Compras no Supermercado"/>
    <n v="2377.50039104911"/>
    <s v="Cartão de Débito"/>
    <s v="Pago"/>
  </r>
  <r>
    <d v="2024-12-23T00:00:00"/>
    <x v="11"/>
    <x v="0"/>
    <x v="7"/>
    <s v="Ações"/>
    <n v="2388.16535776"/>
    <s v="Transferência"/>
    <s v="Recebido"/>
  </r>
  <r>
    <d v="2024-12-27T00:00:00"/>
    <x v="11"/>
    <x v="1"/>
    <x v="8"/>
    <s v="apartamento"/>
    <n v="2398.83032447089"/>
    <s v="Transferência"/>
    <s v="Pago"/>
  </r>
  <r>
    <d v="2024-12-29T00:00:00"/>
    <x v="11"/>
    <x v="1"/>
    <x v="9"/>
    <s v="microfone"/>
    <n v="2409.49529118178"/>
    <s v="Cartão de Crédito"/>
    <s v="Pago"/>
  </r>
  <r>
    <d v="2024-12-31T00:00:00"/>
    <x v="11"/>
    <x v="1"/>
    <x v="10"/>
    <s v="domésticos"/>
    <n v="2420.16025789267"/>
    <s v="Transferência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079E20-AC8D-4A92-862E-6134517169BC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4">
  <location ref="F8:G11" firstHeaderRow="1" firstDataRow="1" firstDataCol="1" rowPageCount="1" colPageCount="1"/>
  <pivotFields count="8">
    <pivotField numFmtId="14" showAll="0"/>
    <pivotField numFmtId="1" showAll="0"/>
    <pivotField axis="axisPage" showAll="0">
      <items count="3">
        <item x="0"/>
        <item x="1"/>
        <item t="default"/>
      </items>
    </pivotField>
    <pivotField axis="axisRow" showAll="0">
      <items count="13">
        <item x="6"/>
        <item x="10"/>
        <item x="4"/>
        <item x="9"/>
        <item x="7"/>
        <item x="3"/>
        <item x="11"/>
        <item x="0"/>
        <item x="2"/>
        <item x="8"/>
        <item x="1"/>
        <item x="5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3">
    <i>
      <x v="4"/>
    </i>
    <i>
      <x v="7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61216D-61BA-4569-8D16-5E5D29375B1C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8">
  <location ref="B8:C19" firstHeaderRow="1" firstDataRow="1" firstDataCol="1" rowPageCount="1" colPageCount="1"/>
  <pivotFields count="8">
    <pivotField compact="0" numFmtId="14" outline="0" showAll="0"/>
    <pivotField compact="0" numFmtId="1" outline="0" showAll="0">
      <items count="13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axis="axisPage" compact="0" outline="0" showAll="0">
      <items count="3">
        <item x="0"/>
        <item x="1"/>
        <item t="default"/>
      </items>
    </pivotField>
    <pivotField axis="axisRow" compact="0" outline="0" showAll="0">
      <items count="13">
        <item x="6"/>
        <item x="10"/>
        <item x="4"/>
        <item x="9"/>
        <item x="7"/>
        <item x="3"/>
        <item x="11"/>
        <item x="0"/>
        <item x="2"/>
        <item x="8"/>
        <item x="1"/>
        <item x="5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3"/>
  </rowFields>
  <rowItems count="11">
    <i>
      <x/>
    </i>
    <i>
      <x v="1"/>
    </i>
    <i>
      <x v="2"/>
    </i>
    <i>
      <x v="3"/>
    </i>
    <i>
      <x v="5"/>
    </i>
    <i>
      <x v="6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2" item="1" hier="-1"/>
  </pageFields>
  <dataFields count="1">
    <dataField name="Soma de Valor" fld="5" baseField="6" baseItem="0" numFmtId="16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4EDBD830-5FE7-4C41-A76E-6D72935D31A3}" sourceName="Mês">
  <pivotTables>
    <pivotTable tabId="2" name="Tabela dinâmica1"/>
  </pivotTables>
  <data>
    <tabular pivotCacheId="939807279">
      <items count="12">
        <i x="0"/>
        <i x="1"/>
        <i x="2" s="1"/>
        <i x="3"/>
        <i x="4"/>
        <i x="5"/>
        <i x="6"/>
        <i x="7"/>
        <i x="8"/>
        <i x="9"/>
        <i x="10"/>
        <i x="1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FBCB801B-FE24-4339-8111-1E30C9078588}" cache="SegmentaçãodeDados_Mês" caption="Mês" startItem="2" style="my-style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AF7C3D-E2BA-412B-A662-C5810BFB6BC1}" name="Tabela1" displayName="Tabela1" ref="A1:H110" totalsRowShown="0">
  <autoFilter ref="A1:H110" xr:uid="{AAAF7C3D-E2BA-412B-A662-C5810BFB6BC1}"/>
  <tableColumns count="8">
    <tableColumn id="1" xr3:uid="{70AB62DD-EF0D-47D8-BF78-0E352BB49AFD}" name="Data" dataDxfId="6"/>
    <tableColumn id="7" xr3:uid="{AEDE8C50-872D-4BD6-87E9-1F3AD28C091E}" name="Mês" dataDxfId="5">
      <calculatedColumnFormula>MONTH(Tabela1[[#This Row],[Data]])</calculatedColumnFormula>
    </tableColumn>
    <tableColumn id="2" xr3:uid="{7664B936-0D12-4498-B42D-173D3456677F}" name="Tipo"/>
    <tableColumn id="3" xr3:uid="{95E9FC6D-86A8-4E0F-9BD1-9AD467422B49}" name="Categoria"/>
    <tableColumn id="4" xr3:uid="{7E1682F4-22C3-4486-923A-A1E022174DA6}" name="Descrição"/>
    <tableColumn id="5" xr3:uid="{78D76EFF-CD6C-41E5-98D5-8075595D9E27}" name="Valor" dataDxfId="4"/>
    <tableColumn id="6" xr3:uid="{C9E52EC0-6235-4284-9670-C82A8E6B2899}" name="Operação Bancária" dataDxfId="3"/>
    <tableColumn id="8" xr3:uid="{90A47F20-3522-408F-9755-B6F4727AA8DA}" name="Status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05BE6AA-9E9D-403F-AA13-4780DA7190A5}" name="Tabela9" displayName="Tabela9" ref="C6:D36" totalsRowShown="0" headerRowDxfId="1">
  <autoFilter ref="C6:D36" xr:uid="{A05BE6AA-9E9D-403F-AA13-4780DA7190A5}"/>
  <tableColumns count="2">
    <tableColumn id="1" xr3:uid="{C7030835-0119-46F9-9912-47504B360927}" name="Data Lançamento"/>
    <tableColumn id="2" xr3:uid="{52C1441A-B34D-4C17-B825-37178CA25B86}" name="Depósito Reserv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N110"/>
  <sheetViews>
    <sheetView workbookViewId="0"/>
  </sheetViews>
  <sheetFormatPr defaultRowHeight="14.4" x14ac:dyDescent="0.3"/>
  <cols>
    <col min="1" max="1" width="10.88671875" style="1" bestFit="1" customWidth="1"/>
    <col min="2" max="2" width="10.88671875" style="1" customWidth="1"/>
    <col min="4" max="4" width="13.109375" customWidth="1"/>
    <col min="5" max="5" width="24.33203125" bestFit="1" customWidth="1"/>
    <col min="6" max="6" width="11.109375" style="4" bestFit="1" customWidth="1"/>
    <col min="7" max="7" width="20" style="6" bestFit="1" customWidth="1"/>
    <col min="8" max="8" width="9" style="6" bestFit="1" customWidth="1"/>
    <col min="9" max="9" width="11.88671875" customWidth="1"/>
    <col min="14" max="14" width="10.33203125" bestFit="1" customWidth="1"/>
  </cols>
  <sheetData>
    <row r="1" spans="1:14" ht="19.5" customHeight="1" x14ac:dyDescent="0.3">
      <c r="A1" s="1" t="s">
        <v>0</v>
      </c>
      <c r="B1" s="1" t="s">
        <v>43</v>
      </c>
      <c r="C1" t="s">
        <v>1</v>
      </c>
      <c r="D1" t="s">
        <v>2</v>
      </c>
      <c r="E1" t="s">
        <v>3</v>
      </c>
      <c r="F1" s="4" t="s">
        <v>4</v>
      </c>
      <c r="G1" s="6" t="s">
        <v>5</v>
      </c>
      <c r="H1" s="6" t="s">
        <v>6</v>
      </c>
      <c r="N1" s="1"/>
    </row>
    <row r="2" spans="1:14" ht="19.5" customHeight="1" x14ac:dyDescent="0.3">
      <c r="A2" s="1">
        <v>45295</v>
      </c>
      <c r="B2" s="9">
        <f>MONTH(Tabela1[[#This Row],[Data]])</f>
        <v>1</v>
      </c>
      <c r="C2" t="s">
        <v>7</v>
      </c>
      <c r="D2" t="s">
        <v>8</v>
      </c>
      <c r="E2" t="s">
        <v>9</v>
      </c>
      <c r="F2" s="5">
        <v>5000</v>
      </c>
      <c r="G2" s="6" t="s">
        <v>10</v>
      </c>
      <c r="H2" s="6" t="s">
        <v>11</v>
      </c>
      <c r="N2" s="1"/>
    </row>
    <row r="3" spans="1:14" ht="19.5" customHeight="1" x14ac:dyDescent="0.3">
      <c r="A3" s="1">
        <v>45295</v>
      </c>
      <c r="B3" s="9">
        <f>MONTH(Tabela1[[#This Row],[Data]])</f>
        <v>1</v>
      </c>
      <c r="C3" t="s">
        <v>12</v>
      </c>
      <c r="D3" t="s">
        <v>13</v>
      </c>
      <c r="E3" t="s">
        <v>14</v>
      </c>
      <c r="F3" s="5">
        <v>226</v>
      </c>
      <c r="G3" s="6" t="s">
        <v>15</v>
      </c>
      <c r="H3" s="6" t="s">
        <v>16</v>
      </c>
      <c r="N3" s="1"/>
    </row>
    <row r="4" spans="1:14" ht="19.5" customHeight="1" x14ac:dyDescent="0.3">
      <c r="A4" s="1">
        <v>45297</v>
      </c>
      <c r="B4" s="9">
        <f>MONTH(Tabela1[[#This Row],[Data]])</f>
        <v>1</v>
      </c>
      <c r="C4" t="s">
        <v>12</v>
      </c>
      <c r="D4" t="s">
        <v>17</v>
      </c>
      <c r="E4" t="s">
        <v>18</v>
      </c>
      <c r="F4" s="5">
        <v>150</v>
      </c>
      <c r="G4" s="6" t="s">
        <v>10</v>
      </c>
      <c r="H4" s="6" t="s">
        <v>16</v>
      </c>
      <c r="N4" s="1"/>
    </row>
    <row r="5" spans="1:14" ht="19.5" customHeight="1" x14ac:dyDescent="0.3">
      <c r="A5" s="1">
        <v>45300</v>
      </c>
      <c r="B5" s="9">
        <f>MONTH(Tabela1[[#This Row],[Data]])</f>
        <v>1</v>
      </c>
      <c r="C5" t="s">
        <v>12</v>
      </c>
      <c r="D5" t="s">
        <v>19</v>
      </c>
      <c r="E5" t="s">
        <v>20</v>
      </c>
      <c r="F5" s="5">
        <v>75</v>
      </c>
      <c r="G5" s="6" t="s">
        <v>15</v>
      </c>
      <c r="H5" s="6" t="s">
        <v>16</v>
      </c>
      <c r="N5" s="1"/>
    </row>
    <row r="6" spans="1:14" ht="19.5" customHeight="1" x14ac:dyDescent="0.3">
      <c r="A6" s="1">
        <v>45303</v>
      </c>
      <c r="B6" s="9">
        <f>MONTH(Tabela1[[#This Row],[Data]])</f>
        <v>1</v>
      </c>
      <c r="C6" t="s">
        <v>12</v>
      </c>
      <c r="D6" t="s">
        <v>21</v>
      </c>
      <c r="E6" t="s">
        <v>22</v>
      </c>
      <c r="F6" s="5">
        <v>350</v>
      </c>
      <c r="G6" s="6" t="s">
        <v>23</v>
      </c>
      <c r="H6" s="6" t="s">
        <v>24</v>
      </c>
      <c r="N6" s="1"/>
    </row>
    <row r="7" spans="1:14" ht="19.5" customHeight="1" x14ac:dyDescent="0.3">
      <c r="A7" s="1">
        <v>45307</v>
      </c>
      <c r="B7" s="9">
        <f>MONTH(Tabela1[[#This Row],[Data]])</f>
        <v>1</v>
      </c>
      <c r="C7" t="s">
        <v>12</v>
      </c>
      <c r="D7" t="s">
        <v>25</v>
      </c>
      <c r="E7" t="s">
        <v>26</v>
      </c>
      <c r="F7" s="5">
        <v>180</v>
      </c>
      <c r="G7" s="6" t="s">
        <v>15</v>
      </c>
      <c r="H7" s="6" t="s">
        <v>16</v>
      </c>
      <c r="N7" s="1"/>
    </row>
    <row r="8" spans="1:14" ht="19.5" customHeight="1" x14ac:dyDescent="0.3">
      <c r="A8" s="1">
        <v>45312</v>
      </c>
      <c r="B8" s="9">
        <f>MONTH(Tabela1[[#This Row],[Data]])</f>
        <v>1</v>
      </c>
      <c r="C8" t="s">
        <v>12</v>
      </c>
      <c r="D8" t="s">
        <v>27</v>
      </c>
      <c r="E8" t="s">
        <v>28</v>
      </c>
      <c r="F8" s="5">
        <v>576</v>
      </c>
      <c r="G8" s="6" t="s">
        <v>29</v>
      </c>
      <c r="H8" s="6" t="s">
        <v>16</v>
      </c>
      <c r="N8" s="1"/>
    </row>
    <row r="9" spans="1:14" x14ac:dyDescent="0.3">
      <c r="A9" s="1">
        <v>45314</v>
      </c>
      <c r="B9" s="9">
        <f>MONTH(Tabela1[[#This Row],[Data]])</f>
        <v>1</v>
      </c>
      <c r="C9" t="s">
        <v>7</v>
      </c>
      <c r="D9" t="s">
        <v>30</v>
      </c>
      <c r="E9" t="s">
        <v>31</v>
      </c>
      <c r="F9" s="5">
        <v>900</v>
      </c>
      <c r="G9" s="6" t="s">
        <v>10</v>
      </c>
      <c r="H9" s="6" t="s">
        <v>11</v>
      </c>
      <c r="N9" s="1"/>
    </row>
    <row r="10" spans="1:14" x14ac:dyDescent="0.3">
      <c r="A10" s="1">
        <v>45316</v>
      </c>
      <c r="B10" s="9">
        <f>MONTH(Tabela1[[#This Row],[Data]])</f>
        <v>1</v>
      </c>
      <c r="C10" t="s">
        <v>12</v>
      </c>
      <c r="D10" t="s">
        <v>32</v>
      </c>
      <c r="E10" t="s">
        <v>33</v>
      </c>
      <c r="F10" s="5">
        <v>150</v>
      </c>
      <c r="G10" s="6" t="s">
        <v>10</v>
      </c>
      <c r="H10" s="6" t="s">
        <v>16</v>
      </c>
      <c r="N10" s="1"/>
    </row>
    <row r="11" spans="1:14" x14ac:dyDescent="0.3">
      <c r="A11" s="1">
        <v>45318</v>
      </c>
      <c r="B11" s="9">
        <f>MONTH(Tabela1[[#This Row],[Data]])</f>
        <v>1</v>
      </c>
      <c r="C11" t="s">
        <v>12</v>
      </c>
      <c r="D11" t="s">
        <v>34</v>
      </c>
      <c r="E11" t="s">
        <v>35</v>
      </c>
      <c r="F11" s="5">
        <v>8000</v>
      </c>
      <c r="G11" s="6" t="s">
        <v>15</v>
      </c>
      <c r="H11" s="6" t="s">
        <v>16</v>
      </c>
      <c r="N11" s="1"/>
    </row>
    <row r="12" spans="1:14" x14ac:dyDescent="0.3">
      <c r="A12" s="1">
        <v>45319</v>
      </c>
      <c r="B12" s="9">
        <f>MONTH(Tabela1[[#This Row],[Data]])</f>
        <v>1</v>
      </c>
      <c r="C12" t="s">
        <v>12</v>
      </c>
      <c r="D12" t="s">
        <v>36</v>
      </c>
      <c r="E12" t="s">
        <v>37</v>
      </c>
      <c r="F12" s="5">
        <v>200</v>
      </c>
      <c r="G12" s="6" t="s">
        <v>10</v>
      </c>
      <c r="H12" s="6" t="s">
        <v>16</v>
      </c>
      <c r="N12" s="1"/>
    </row>
    <row r="13" spans="1:14" x14ac:dyDescent="0.3">
      <c r="A13" s="1">
        <v>45321</v>
      </c>
      <c r="B13" s="9">
        <f>MONTH(Tabela1[[#This Row],[Data]])</f>
        <v>1</v>
      </c>
      <c r="C13" t="s">
        <v>12</v>
      </c>
      <c r="D13" t="s">
        <v>38</v>
      </c>
      <c r="E13" t="s">
        <v>39</v>
      </c>
      <c r="F13" s="5">
        <v>80</v>
      </c>
      <c r="G13" s="6" t="s">
        <v>10</v>
      </c>
      <c r="H13" s="6" t="s">
        <v>16</v>
      </c>
      <c r="N13" s="1"/>
    </row>
    <row r="14" spans="1:14" x14ac:dyDescent="0.3">
      <c r="A14" s="1">
        <v>45326</v>
      </c>
      <c r="B14" s="9">
        <f>MONTH(Tabela1[[#This Row],[Data]])</f>
        <v>2</v>
      </c>
      <c r="C14" t="s">
        <v>7</v>
      </c>
      <c r="D14" t="s">
        <v>8</v>
      </c>
      <c r="E14" t="s">
        <v>9</v>
      </c>
      <c r="F14" s="5">
        <v>5000</v>
      </c>
      <c r="G14" s="6" t="s">
        <v>10</v>
      </c>
      <c r="H14" s="6" t="s">
        <v>11</v>
      </c>
      <c r="N14" s="1"/>
    </row>
    <row r="15" spans="1:14" x14ac:dyDescent="0.3">
      <c r="A15" s="1">
        <v>45326</v>
      </c>
      <c r="B15" s="9">
        <f>MONTH(Tabela1[[#This Row],[Data]])</f>
        <v>2</v>
      </c>
      <c r="C15" t="s">
        <v>12</v>
      </c>
      <c r="D15" t="s">
        <v>13</v>
      </c>
      <c r="E15" t="s">
        <v>14</v>
      </c>
      <c r="F15" s="5">
        <v>1403.0337995338</v>
      </c>
      <c r="G15" s="6" t="s">
        <v>15</v>
      </c>
      <c r="H15" s="6" t="s">
        <v>16</v>
      </c>
    </row>
    <row r="16" spans="1:14" x14ac:dyDescent="0.3">
      <c r="A16" s="1">
        <v>45328</v>
      </c>
      <c r="B16" s="9">
        <f>MONTH(Tabela1[[#This Row],[Data]])</f>
        <v>2</v>
      </c>
      <c r="C16" t="s">
        <v>12</v>
      </c>
      <c r="D16" t="s">
        <v>17</v>
      </c>
      <c r="E16" t="s">
        <v>18</v>
      </c>
      <c r="F16" s="5">
        <v>1413.5827505827499</v>
      </c>
      <c r="G16" s="6" t="s">
        <v>10</v>
      </c>
      <c r="H16" s="6" t="s">
        <v>16</v>
      </c>
    </row>
    <row r="17" spans="1:8" x14ac:dyDescent="0.3">
      <c r="A17" s="1">
        <v>45331</v>
      </c>
      <c r="B17" s="9">
        <f>MONTH(Tabela1[[#This Row],[Data]])</f>
        <v>2</v>
      </c>
      <c r="C17" t="s">
        <v>12</v>
      </c>
      <c r="D17" t="s">
        <v>19</v>
      </c>
      <c r="E17" t="s">
        <v>20</v>
      </c>
      <c r="F17" s="5">
        <v>1424.1317016317</v>
      </c>
      <c r="G17" s="6" t="s">
        <v>15</v>
      </c>
      <c r="H17" s="6" t="s">
        <v>16</v>
      </c>
    </row>
    <row r="18" spans="1:8" x14ac:dyDescent="0.3">
      <c r="A18" s="1">
        <v>45334</v>
      </c>
      <c r="B18" s="9">
        <f>MONTH(Tabela1[[#This Row],[Data]])</f>
        <v>2</v>
      </c>
      <c r="C18" t="s">
        <v>12</v>
      </c>
      <c r="D18" t="s">
        <v>21</v>
      </c>
      <c r="E18" t="s">
        <v>22</v>
      </c>
      <c r="F18" s="5">
        <v>1434.6806526806499</v>
      </c>
      <c r="G18" s="6" t="s">
        <v>23</v>
      </c>
      <c r="H18" s="6" t="s">
        <v>24</v>
      </c>
    </row>
    <row r="19" spans="1:8" x14ac:dyDescent="0.3">
      <c r="A19" s="1">
        <v>45338</v>
      </c>
      <c r="B19" s="9">
        <f>MONTH(Tabela1[[#This Row],[Data]])</f>
        <v>2</v>
      </c>
      <c r="C19" t="s">
        <v>12</v>
      </c>
      <c r="D19" t="s">
        <v>25</v>
      </c>
      <c r="E19" t="s">
        <v>26</v>
      </c>
      <c r="F19" s="5">
        <v>1445.2296037296001</v>
      </c>
      <c r="G19" s="6" t="s">
        <v>15</v>
      </c>
      <c r="H19" s="6" t="s">
        <v>16</v>
      </c>
    </row>
    <row r="20" spans="1:8" x14ac:dyDescent="0.3">
      <c r="A20" s="1">
        <v>45343</v>
      </c>
      <c r="B20" s="9">
        <f>MONTH(Tabela1[[#This Row],[Data]])</f>
        <v>2</v>
      </c>
      <c r="C20" t="s">
        <v>12</v>
      </c>
      <c r="D20" t="s">
        <v>27</v>
      </c>
      <c r="E20" t="s">
        <v>28</v>
      </c>
      <c r="F20" s="5">
        <v>1455.77855477855</v>
      </c>
      <c r="G20" s="6" t="s">
        <v>29</v>
      </c>
      <c r="H20" s="6" t="s">
        <v>16</v>
      </c>
    </row>
    <row r="21" spans="1:8" x14ac:dyDescent="0.3">
      <c r="A21" s="1">
        <v>45345</v>
      </c>
      <c r="B21" s="9">
        <f>MONTH(Tabela1[[#This Row],[Data]])</f>
        <v>2</v>
      </c>
      <c r="C21" t="s">
        <v>7</v>
      </c>
      <c r="D21" t="s">
        <v>8</v>
      </c>
      <c r="E21" t="s">
        <v>9</v>
      </c>
      <c r="F21" s="5">
        <v>5000</v>
      </c>
      <c r="G21" s="6" t="s">
        <v>10</v>
      </c>
      <c r="H21" s="6" t="s">
        <v>11</v>
      </c>
    </row>
    <row r="22" spans="1:8" x14ac:dyDescent="0.3">
      <c r="A22" s="1">
        <v>45347</v>
      </c>
      <c r="B22" s="9">
        <f>MONTH(Tabela1[[#This Row],[Data]])</f>
        <v>2</v>
      </c>
      <c r="C22" t="s">
        <v>12</v>
      </c>
      <c r="D22" t="s">
        <v>13</v>
      </c>
      <c r="E22" t="s">
        <v>14</v>
      </c>
      <c r="F22" s="5">
        <v>1476.87645687645</v>
      </c>
      <c r="G22" s="6" t="s">
        <v>15</v>
      </c>
      <c r="H22" s="6" t="s">
        <v>16</v>
      </c>
    </row>
    <row r="23" spans="1:8" x14ac:dyDescent="0.3">
      <c r="A23" s="1">
        <v>45349</v>
      </c>
      <c r="B23" s="9">
        <f>MONTH(Tabela1[[#This Row],[Data]])</f>
        <v>2</v>
      </c>
      <c r="C23" t="s">
        <v>12</v>
      </c>
      <c r="D23" t="s">
        <v>17</v>
      </c>
      <c r="E23" t="s">
        <v>18</v>
      </c>
      <c r="F23" s="5">
        <v>1487.4254079254099</v>
      </c>
      <c r="G23" s="6" t="s">
        <v>10</v>
      </c>
      <c r="H23" s="6" t="s">
        <v>16</v>
      </c>
    </row>
    <row r="24" spans="1:8" x14ac:dyDescent="0.3">
      <c r="A24" s="1">
        <v>45350</v>
      </c>
      <c r="B24" s="9">
        <f>MONTH(Tabela1[[#This Row],[Data]])</f>
        <v>2</v>
      </c>
      <c r="C24" t="s">
        <v>12</v>
      </c>
      <c r="D24" t="s">
        <v>19</v>
      </c>
      <c r="E24" t="s">
        <v>20</v>
      </c>
      <c r="F24" s="5">
        <v>1497.97435897436</v>
      </c>
      <c r="G24" s="6" t="s">
        <v>15</v>
      </c>
      <c r="H24" s="6" t="s">
        <v>16</v>
      </c>
    </row>
    <row r="25" spans="1:8" x14ac:dyDescent="0.3">
      <c r="A25" s="1">
        <v>45352</v>
      </c>
      <c r="B25" s="9">
        <f>MONTH(Tabela1[[#This Row],[Data]])</f>
        <v>3</v>
      </c>
      <c r="C25" t="s">
        <v>12</v>
      </c>
      <c r="D25" t="s">
        <v>25</v>
      </c>
      <c r="E25" t="s">
        <v>26</v>
      </c>
      <c r="F25" s="5">
        <v>1519.0722610722601</v>
      </c>
      <c r="G25" s="6" t="s">
        <v>15</v>
      </c>
      <c r="H25" s="6" t="s">
        <v>16</v>
      </c>
    </row>
    <row r="26" spans="1:8" x14ac:dyDescent="0.3">
      <c r="A26" s="1">
        <v>45355</v>
      </c>
      <c r="B26" s="9">
        <f>MONTH(Tabela1[[#This Row],[Data]])</f>
        <v>3</v>
      </c>
      <c r="C26" t="s">
        <v>12</v>
      </c>
      <c r="D26" t="s">
        <v>27</v>
      </c>
      <c r="E26" t="s">
        <v>28</v>
      </c>
      <c r="F26" s="5">
        <v>1529.62121212121</v>
      </c>
      <c r="G26" s="6" t="s">
        <v>29</v>
      </c>
      <c r="H26" s="6" t="s">
        <v>16</v>
      </c>
    </row>
    <row r="27" spans="1:8" x14ac:dyDescent="0.3">
      <c r="A27" s="1">
        <v>45358</v>
      </c>
      <c r="B27" s="9">
        <f>MONTH(Tabela1[[#This Row],[Data]])</f>
        <v>3</v>
      </c>
      <c r="C27" t="s">
        <v>7</v>
      </c>
      <c r="D27" t="s">
        <v>30</v>
      </c>
      <c r="E27" t="s">
        <v>31</v>
      </c>
      <c r="F27" s="5">
        <v>1540.1701631701601</v>
      </c>
      <c r="G27" s="6" t="s">
        <v>10</v>
      </c>
      <c r="H27" s="6" t="s">
        <v>11</v>
      </c>
    </row>
    <row r="28" spans="1:8" x14ac:dyDescent="0.3">
      <c r="A28" s="1">
        <v>45361</v>
      </c>
      <c r="B28" s="9">
        <f>MONTH(Tabela1[[#This Row],[Data]])</f>
        <v>3</v>
      </c>
      <c r="C28" t="s">
        <v>12</v>
      </c>
      <c r="D28" t="s">
        <v>32</v>
      </c>
      <c r="E28" t="s">
        <v>33</v>
      </c>
      <c r="F28" s="5">
        <v>1550.71911421911</v>
      </c>
      <c r="G28" s="6" t="s">
        <v>10</v>
      </c>
      <c r="H28" s="6" t="s">
        <v>16</v>
      </c>
    </row>
    <row r="29" spans="1:8" x14ac:dyDescent="0.3">
      <c r="A29" s="1">
        <v>45364</v>
      </c>
      <c r="B29" s="9">
        <f>MONTH(Tabela1[[#This Row],[Data]])</f>
        <v>3</v>
      </c>
      <c r="C29" t="s">
        <v>12</v>
      </c>
      <c r="D29" t="s">
        <v>34</v>
      </c>
      <c r="E29" t="s">
        <v>51</v>
      </c>
      <c r="F29" s="5">
        <v>5000</v>
      </c>
      <c r="G29" s="6" t="s">
        <v>15</v>
      </c>
      <c r="H29" s="6" t="s">
        <v>16</v>
      </c>
    </row>
    <row r="30" spans="1:8" x14ac:dyDescent="0.3">
      <c r="A30" s="1">
        <v>45366</v>
      </c>
      <c r="B30" s="9">
        <f>MONTH(Tabela1[[#This Row],[Data]])</f>
        <v>3</v>
      </c>
      <c r="C30" t="s">
        <v>12</v>
      </c>
      <c r="D30" t="s">
        <v>36</v>
      </c>
      <c r="E30" t="s">
        <v>37</v>
      </c>
      <c r="F30" s="5">
        <v>1571.81701631701</v>
      </c>
      <c r="G30" s="6" t="s">
        <v>10</v>
      </c>
      <c r="H30" s="6" t="s">
        <v>16</v>
      </c>
    </row>
    <row r="31" spans="1:8" x14ac:dyDescent="0.3">
      <c r="A31" s="1">
        <v>45367</v>
      </c>
      <c r="B31" s="9">
        <f>MONTH(Tabela1[[#This Row],[Data]])</f>
        <v>3</v>
      </c>
      <c r="C31" t="s">
        <v>12</v>
      </c>
      <c r="D31" t="s">
        <v>38</v>
      </c>
      <c r="E31" t="s">
        <v>39</v>
      </c>
      <c r="F31" s="5">
        <v>1582.3659673659599</v>
      </c>
      <c r="G31" s="6" t="s">
        <v>10</v>
      </c>
      <c r="H31" s="6" t="s">
        <v>16</v>
      </c>
    </row>
    <row r="32" spans="1:8" x14ac:dyDescent="0.3">
      <c r="A32" s="1">
        <v>45369</v>
      </c>
      <c r="B32" s="9">
        <f>MONTH(Tabela1[[#This Row],[Data]])</f>
        <v>3</v>
      </c>
      <c r="C32" t="s">
        <v>7</v>
      </c>
      <c r="D32" t="s">
        <v>8</v>
      </c>
      <c r="E32" t="s">
        <v>9</v>
      </c>
      <c r="F32" s="5">
        <v>5000</v>
      </c>
      <c r="G32" s="6" t="s">
        <v>10</v>
      </c>
      <c r="H32" s="6" t="s">
        <v>11</v>
      </c>
    </row>
    <row r="33" spans="1:8" x14ac:dyDescent="0.3">
      <c r="A33" s="1">
        <v>45371</v>
      </c>
      <c r="B33" s="9">
        <f>MONTH(Tabela1[[#This Row],[Data]])</f>
        <v>3</v>
      </c>
      <c r="C33" t="s">
        <v>12</v>
      </c>
      <c r="D33" t="s">
        <v>13</v>
      </c>
      <c r="E33" t="s">
        <v>14</v>
      </c>
      <c r="F33" s="5">
        <v>1603.46386946387</v>
      </c>
      <c r="G33" s="6" t="s">
        <v>15</v>
      </c>
      <c r="H33" s="6" t="s">
        <v>16</v>
      </c>
    </row>
    <row r="34" spans="1:8" x14ac:dyDescent="0.3">
      <c r="A34" s="1">
        <v>45376</v>
      </c>
      <c r="B34" s="9">
        <f>MONTH(Tabela1[[#This Row],[Data]])</f>
        <v>3</v>
      </c>
      <c r="C34" t="s">
        <v>12</v>
      </c>
      <c r="D34" t="s">
        <v>17</v>
      </c>
      <c r="E34" t="s">
        <v>18</v>
      </c>
      <c r="F34" s="5">
        <v>1614.0128205128201</v>
      </c>
      <c r="G34" s="6" t="s">
        <v>10</v>
      </c>
      <c r="H34" s="6" t="s">
        <v>16</v>
      </c>
    </row>
    <row r="35" spans="1:8" x14ac:dyDescent="0.3">
      <c r="A35" s="1">
        <v>45378</v>
      </c>
      <c r="B35" s="9">
        <f>MONTH(Tabela1[[#This Row],[Data]])</f>
        <v>3</v>
      </c>
      <c r="C35" t="s">
        <v>12</v>
      </c>
      <c r="D35" t="s">
        <v>19</v>
      </c>
      <c r="E35" t="s">
        <v>20</v>
      </c>
      <c r="F35" s="5">
        <v>1624.56177156177</v>
      </c>
      <c r="G35" s="6" t="s">
        <v>15</v>
      </c>
      <c r="H35" s="6" t="s">
        <v>16</v>
      </c>
    </row>
    <row r="36" spans="1:8" x14ac:dyDescent="0.3">
      <c r="A36" s="1">
        <v>45381</v>
      </c>
      <c r="B36" s="9">
        <f>MONTH(Tabela1[[#This Row],[Data]])</f>
        <v>3</v>
      </c>
      <c r="C36" t="s">
        <v>12</v>
      </c>
      <c r="D36" t="s">
        <v>21</v>
      </c>
      <c r="E36" t="s">
        <v>22</v>
      </c>
      <c r="F36" s="5">
        <v>1635.1107226107199</v>
      </c>
      <c r="G36" s="6" t="s">
        <v>23</v>
      </c>
      <c r="H36" s="6" t="s">
        <v>24</v>
      </c>
    </row>
    <row r="37" spans="1:8" x14ac:dyDescent="0.3">
      <c r="A37" s="1">
        <v>45384</v>
      </c>
      <c r="B37" s="9">
        <f>MONTH(Tabela1[[#This Row],[Data]])</f>
        <v>4</v>
      </c>
      <c r="C37" t="s">
        <v>12</v>
      </c>
      <c r="D37" t="s">
        <v>25</v>
      </c>
      <c r="E37" t="s">
        <v>26</v>
      </c>
      <c r="F37" s="5">
        <v>1645.65967365967</v>
      </c>
      <c r="G37" s="6" t="s">
        <v>15</v>
      </c>
      <c r="H37" s="6" t="s">
        <v>16</v>
      </c>
    </row>
    <row r="38" spans="1:8" x14ac:dyDescent="0.3">
      <c r="A38" s="1">
        <v>45387</v>
      </c>
      <c r="B38" s="9">
        <f>MONTH(Tabela1[[#This Row],[Data]])</f>
        <v>4</v>
      </c>
      <c r="C38" t="s">
        <v>12</v>
      </c>
      <c r="D38" t="s">
        <v>27</v>
      </c>
      <c r="E38" t="s">
        <v>28</v>
      </c>
      <c r="F38" s="5">
        <v>1656.2086247086199</v>
      </c>
      <c r="G38" s="6" t="s">
        <v>29</v>
      </c>
      <c r="H38" s="6" t="s">
        <v>16</v>
      </c>
    </row>
    <row r="39" spans="1:8" x14ac:dyDescent="0.3">
      <c r="A39" s="1">
        <v>45389</v>
      </c>
      <c r="B39" s="9">
        <f>MONTH(Tabela1[[#This Row],[Data]])</f>
        <v>4</v>
      </c>
      <c r="C39" t="s">
        <v>7</v>
      </c>
      <c r="D39" t="s">
        <v>8</v>
      </c>
      <c r="E39" t="s">
        <v>9</v>
      </c>
      <c r="F39" s="5">
        <v>5000</v>
      </c>
      <c r="G39" s="6" t="s">
        <v>10</v>
      </c>
      <c r="H39" s="6" t="s">
        <v>11</v>
      </c>
    </row>
    <row r="40" spans="1:8" x14ac:dyDescent="0.3">
      <c r="A40" s="1">
        <v>45390</v>
      </c>
      <c r="B40" s="9">
        <f>MONTH(Tabela1[[#This Row],[Data]])</f>
        <v>4</v>
      </c>
      <c r="C40" t="s">
        <v>12</v>
      </c>
      <c r="D40" t="s">
        <v>13</v>
      </c>
      <c r="E40" t="s">
        <v>14</v>
      </c>
      <c r="F40" s="5">
        <v>1677.30652680652</v>
      </c>
      <c r="G40" s="6" t="s">
        <v>15</v>
      </c>
      <c r="H40" s="6" t="s">
        <v>16</v>
      </c>
    </row>
    <row r="41" spans="1:8" x14ac:dyDescent="0.3">
      <c r="A41" s="1">
        <v>45393</v>
      </c>
      <c r="B41" s="9">
        <f>MONTH(Tabela1[[#This Row],[Data]])</f>
        <v>4</v>
      </c>
      <c r="C41" t="s">
        <v>12</v>
      </c>
      <c r="D41" t="s">
        <v>17</v>
      </c>
      <c r="E41" t="s">
        <v>18</v>
      </c>
      <c r="F41" s="5">
        <v>1687.8554778554701</v>
      </c>
      <c r="G41" s="6" t="s">
        <v>10</v>
      </c>
      <c r="H41" s="6" t="s">
        <v>16</v>
      </c>
    </row>
    <row r="42" spans="1:8" x14ac:dyDescent="0.3">
      <c r="A42" s="1">
        <v>45397</v>
      </c>
      <c r="B42" s="9">
        <f>MONTH(Tabela1[[#This Row],[Data]])</f>
        <v>4</v>
      </c>
      <c r="C42" t="s">
        <v>12</v>
      </c>
      <c r="D42" t="s">
        <v>19</v>
      </c>
      <c r="E42" t="s">
        <v>20</v>
      </c>
      <c r="F42" s="5">
        <v>1698.40442890442</v>
      </c>
      <c r="G42" s="6" t="s">
        <v>15</v>
      </c>
      <c r="H42" s="6" t="s">
        <v>16</v>
      </c>
    </row>
    <row r="43" spans="1:8" x14ac:dyDescent="0.3">
      <c r="A43" s="1">
        <v>45400</v>
      </c>
      <c r="B43" s="9">
        <f>MONTH(Tabela1[[#This Row],[Data]])</f>
        <v>4</v>
      </c>
      <c r="C43" t="s">
        <v>12</v>
      </c>
      <c r="D43" t="s">
        <v>21</v>
      </c>
      <c r="E43" t="s">
        <v>22</v>
      </c>
      <c r="F43" s="5">
        <v>1708.9533799533699</v>
      </c>
      <c r="G43" s="6" t="s">
        <v>23</v>
      </c>
      <c r="H43" s="6" t="s">
        <v>24</v>
      </c>
    </row>
    <row r="44" spans="1:8" x14ac:dyDescent="0.3">
      <c r="A44" s="1">
        <v>45404</v>
      </c>
      <c r="B44" s="9">
        <f>MONTH(Tabela1[[#This Row],[Data]])</f>
        <v>4</v>
      </c>
      <c r="C44" t="s">
        <v>12</v>
      </c>
      <c r="D44" t="s">
        <v>25</v>
      </c>
      <c r="E44" t="s">
        <v>26</v>
      </c>
      <c r="F44" s="5">
        <v>1719.50233100232</v>
      </c>
      <c r="G44" s="6" t="s">
        <v>15</v>
      </c>
      <c r="H44" s="6" t="s">
        <v>16</v>
      </c>
    </row>
    <row r="45" spans="1:8" x14ac:dyDescent="0.3">
      <c r="A45" s="1">
        <v>45409</v>
      </c>
      <c r="B45" s="9">
        <f>MONTH(Tabela1[[#This Row],[Data]])</f>
        <v>4</v>
      </c>
      <c r="C45" t="s">
        <v>12</v>
      </c>
      <c r="D45" t="s">
        <v>27</v>
      </c>
      <c r="E45" t="s">
        <v>28</v>
      </c>
      <c r="F45" s="5">
        <v>1730.0512820512799</v>
      </c>
      <c r="G45" s="6" t="s">
        <v>29</v>
      </c>
      <c r="H45" s="6" t="s">
        <v>16</v>
      </c>
    </row>
    <row r="46" spans="1:8" x14ac:dyDescent="0.3">
      <c r="A46" s="1">
        <v>45412</v>
      </c>
      <c r="B46" s="9">
        <f>MONTH(Tabela1[[#This Row],[Data]])</f>
        <v>4</v>
      </c>
      <c r="C46" t="s">
        <v>7</v>
      </c>
      <c r="D46" t="s">
        <v>30</v>
      </c>
      <c r="E46" t="s">
        <v>31</v>
      </c>
      <c r="F46" s="5">
        <v>1740.6002331002301</v>
      </c>
      <c r="G46" s="6" t="s">
        <v>10</v>
      </c>
      <c r="H46" s="6" t="s">
        <v>11</v>
      </c>
    </row>
    <row r="47" spans="1:8" x14ac:dyDescent="0.3">
      <c r="A47" s="1">
        <v>45417</v>
      </c>
      <c r="B47" s="9">
        <f>MONTH(Tabela1[[#This Row],[Data]])</f>
        <v>5</v>
      </c>
      <c r="C47" t="s">
        <v>12</v>
      </c>
      <c r="D47" t="s">
        <v>32</v>
      </c>
      <c r="E47" t="s">
        <v>33</v>
      </c>
      <c r="F47" s="5">
        <v>1751.14918414918</v>
      </c>
      <c r="G47" s="6" t="s">
        <v>10</v>
      </c>
      <c r="H47" s="6" t="s">
        <v>16</v>
      </c>
    </row>
    <row r="48" spans="1:8" x14ac:dyDescent="0.3">
      <c r="A48" s="1">
        <v>45422</v>
      </c>
      <c r="B48" s="9">
        <f>MONTH(Tabela1[[#This Row],[Data]])</f>
        <v>5</v>
      </c>
      <c r="C48" t="s">
        <v>12</v>
      </c>
      <c r="D48" t="s">
        <v>34</v>
      </c>
      <c r="E48" t="s">
        <v>50</v>
      </c>
      <c r="F48" s="5">
        <v>1761.6981351981301</v>
      </c>
      <c r="G48" s="6" t="s">
        <v>15</v>
      </c>
      <c r="H48" s="6" t="s">
        <v>16</v>
      </c>
    </row>
    <row r="49" spans="1:8" x14ac:dyDescent="0.3">
      <c r="A49" s="1">
        <v>45428</v>
      </c>
      <c r="B49" s="9">
        <f>MONTH(Tabela1[[#This Row],[Data]])</f>
        <v>5</v>
      </c>
      <c r="C49" t="s">
        <v>12</v>
      </c>
      <c r="D49" t="s">
        <v>36</v>
      </c>
      <c r="E49" t="s">
        <v>37</v>
      </c>
      <c r="F49" s="5">
        <v>1772.24708624708</v>
      </c>
      <c r="G49" s="6" t="s">
        <v>10</v>
      </c>
      <c r="H49" s="6" t="s">
        <v>16</v>
      </c>
    </row>
    <row r="50" spans="1:8" x14ac:dyDescent="0.3">
      <c r="A50" s="1">
        <v>45431</v>
      </c>
      <c r="B50" s="9">
        <f>MONTH(Tabela1[[#This Row],[Data]])</f>
        <v>5</v>
      </c>
      <c r="C50" t="s">
        <v>12</v>
      </c>
      <c r="D50" t="s">
        <v>38</v>
      </c>
      <c r="E50" t="s">
        <v>39</v>
      </c>
      <c r="F50" s="5">
        <v>1782.7960372960299</v>
      </c>
      <c r="G50" s="6" t="s">
        <v>10</v>
      </c>
      <c r="H50" s="6" t="s">
        <v>16</v>
      </c>
    </row>
    <row r="51" spans="1:8" x14ac:dyDescent="0.3">
      <c r="A51" s="1">
        <v>45435</v>
      </c>
      <c r="B51" s="9">
        <f>MONTH(Tabela1[[#This Row],[Data]])</f>
        <v>5</v>
      </c>
      <c r="C51" t="s">
        <v>7</v>
      </c>
      <c r="D51" t="s">
        <v>8</v>
      </c>
      <c r="E51" t="s">
        <v>9</v>
      </c>
      <c r="F51" s="5">
        <v>5000</v>
      </c>
      <c r="G51" s="6" t="s">
        <v>10</v>
      </c>
      <c r="H51" s="6" t="s">
        <v>11</v>
      </c>
    </row>
    <row r="52" spans="1:8" x14ac:dyDescent="0.3">
      <c r="A52" s="1">
        <v>45439</v>
      </c>
      <c r="B52" s="9">
        <f>MONTH(Tabela1[[#This Row],[Data]])</f>
        <v>5</v>
      </c>
      <c r="C52" t="s">
        <v>12</v>
      </c>
      <c r="D52" t="s">
        <v>13</v>
      </c>
      <c r="E52" t="s">
        <v>14</v>
      </c>
      <c r="F52" s="5">
        <v>1803.8939393939299</v>
      </c>
      <c r="G52" s="6" t="s">
        <v>15</v>
      </c>
      <c r="H52" s="6" t="s">
        <v>16</v>
      </c>
    </row>
    <row r="53" spans="1:8" x14ac:dyDescent="0.3">
      <c r="A53" s="1">
        <v>45442</v>
      </c>
      <c r="B53" s="9">
        <f>MONTH(Tabela1[[#This Row],[Data]])</f>
        <v>5</v>
      </c>
      <c r="C53" t="s">
        <v>12</v>
      </c>
      <c r="D53" t="s">
        <v>17</v>
      </c>
      <c r="E53" t="s">
        <v>18</v>
      </c>
      <c r="F53" s="5">
        <v>1814.4428904428801</v>
      </c>
      <c r="G53" s="6" t="s">
        <v>10</v>
      </c>
      <c r="H53" s="6" t="s">
        <v>16</v>
      </c>
    </row>
    <row r="54" spans="1:8" x14ac:dyDescent="0.3">
      <c r="A54" s="1">
        <v>45449</v>
      </c>
      <c r="B54" s="9">
        <f>MONTH(Tabela1[[#This Row],[Data]])</f>
        <v>6</v>
      </c>
      <c r="C54" t="s">
        <v>12</v>
      </c>
      <c r="D54" t="s">
        <v>19</v>
      </c>
      <c r="E54" t="s">
        <v>20</v>
      </c>
      <c r="F54" s="5">
        <v>1824.99184149183</v>
      </c>
      <c r="G54" s="6" t="s">
        <v>15</v>
      </c>
      <c r="H54" s="6" t="s">
        <v>16</v>
      </c>
    </row>
    <row r="55" spans="1:8" x14ac:dyDescent="0.3">
      <c r="A55" s="1">
        <v>45452</v>
      </c>
      <c r="B55" s="9">
        <f>MONTH(Tabela1[[#This Row],[Data]])</f>
        <v>6</v>
      </c>
      <c r="C55" t="s">
        <v>12</v>
      </c>
      <c r="D55" t="s">
        <v>21</v>
      </c>
      <c r="E55" t="s">
        <v>22</v>
      </c>
      <c r="F55" s="5">
        <v>1835.5407925407801</v>
      </c>
      <c r="G55" s="6" t="s">
        <v>23</v>
      </c>
      <c r="H55" s="6" t="s">
        <v>24</v>
      </c>
    </row>
    <row r="56" spans="1:8" x14ac:dyDescent="0.3">
      <c r="A56" s="1">
        <v>45458</v>
      </c>
      <c r="B56" s="9">
        <f>MONTH(Tabela1[[#This Row],[Data]])</f>
        <v>6</v>
      </c>
      <c r="C56" t="s">
        <v>12</v>
      </c>
      <c r="D56" t="s">
        <v>25</v>
      </c>
      <c r="E56" t="s">
        <v>26</v>
      </c>
      <c r="F56" s="5">
        <v>1846.08974358974</v>
      </c>
      <c r="G56" s="6" t="s">
        <v>15</v>
      </c>
      <c r="H56" s="6" t="s">
        <v>16</v>
      </c>
    </row>
    <row r="57" spans="1:8" x14ac:dyDescent="0.3">
      <c r="A57" s="1">
        <v>45460</v>
      </c>
      <c r="B57" s="9">
        <f>MONTH(Tabela1[[#This Row],[Data]])</f>
        <v>6</v>
      </c>
      <c r="C57" t="s">
        <v>12</v>
      </c>
      <c r="D57" t="s">
        <v>27</v>
      </c>
      <c r="E57" t="s">
        <v>28</v>
      </c>
      <c r="F57" s="5">
        <v>1856.6386946386899</v>
      </c>
      <c r="G57" s="6" t="s">
        <v>29</v>
      </c>
      <c r="H57" s="6" t="s">
        <v>16</v>
      </c>
    </row>
    <row r="58" spans="1:8" x14ac:dyDescent="0.3">
      <c r="A58" s="1">
        <v>45465</v>
      </c>
      <c r="B58" s="9">
        <f>MONTH(Tabela1[[#This Row],[Data]])</f>
        <v>6</v>
      </c>
      <c r="C58" t="s">
        <v>7</v>
      </c>
      <c r="D58" t="s">
        <v>8</v>
      </c>
      <c r="E58" t="s">
        <v>9</v>
      </c>
      <c r="F58" s="5">
        <v>5000</v>
      </c>
      <c r="G58" s="6" t="s">
        <v>10</v>
      </c>
      <c r="H58" s="6" t="s">
        <v>11</v>
      </c>
    </row>
    <row r="59" spans="1:8" x14ac:dyDescent="0.3">
      <c r="A59" s="1">
        <v>45468</v>
      </c>
      <c r="B59" s="9">
        <f>MONTH(Tabela1[[#This Row],[Data]])</f>
        <v>6</v>
      </c>
      <c r="C59" t="s">
        <v>12</v>
      </c>
      <c r="D59" t="s">
        <v>13</v>
      </c>
      <c r="E59" t="s">
        <v>14</v>
      </c>
      <c r="F59" s="5">
        <v>1877.7365967365899</v>
      </c>
      <c r="G59" s="6" t="s">
        <v>15</v>
      </c>
      <c r="H59" s="6" t="s">
        <v>16</v>
      </c>
    </row>
    <row r="60" spans="1:8" x14ac:dyDescent="0.3">
      <c r="A60" s="1">
        <v>45471</v>
      </c>
      <c r="B60" s="9">
        <f>MONTH(Tabela1[[#This Row],[Data]])</f>
        <v>6</v>
      </c>
      <c r="C60" t="s">
        <v>12</v>
      </c>
      <c r="D60" t="s">
        <v>17</v>
      </c>
      <c r="E60" t="s">
        <v>18</v>
      </c>
      <c r="F60" s="5">
        <v>1888.2855477855401</v>
      </c>
      <c r="G60" s="6" t="s">
        <v>10</v>
      </c>
      <c r="H60" s="6" t="s">
        <v>16</v>
      </c>
    </row>
    <row r="61" spans="1:8" x14ac:dyDescent="0.3">
      <c r="A61" s="1">
        <v>45474</v>
      </c>
      <c r="B61" s="9">
        <f>MONTH(Tabela1[[#This Row],[Data]])</f>
        <v>7</v>
      </c>
      <c r="C61" t="s">
        <v>12</v>
      </c>
      <c r="D61" t="s">
        <v>19</v>
      </c>
      <c r="E61" t="s">
        <v>20</v>
      </c>
      <c r="F61" s="5">
        <v>1898.83449883449</v>
      </c>
      <c r="G61" s="6" t="s">
        <v>15</v>
      </c>
      <c r="H61" s="6" t="s">
        <v>16</v>
      </c>
    </row>
    <row r="62" spans="1:8" x14ac:dyDescent="0.3">
      <c r="A62" s="1">
        <v>45485</v>
      </c>
      <c r="B62" s="9">
        <f>MONTH(Tabela1[[#This Row],[Data]])</f>
        <v>7</v>
      </c>
      <c r="C62" t="s">
        <v>12</v>
      </c>
      <c r="D62" t="s">
        <v>21</v>
      </c>
      <c r="E62" t="s">
        <v>22</v>
      </c>
      <c r="F62" s="5">
        <v>1909.3834498834401</v>
      </c>
      <c r="G62" s="6" t="s">
        <v>23</v>
      </c>
      <c r="H62" s="6" t="s">
        <v>24</v>
      </c>
    </row>
    <row r="63" spans="1:8" x14ac:dyDescent="0.3">
      <c r="A63" s="1">
        <v>45489</v>
      </c>
      <c r="B63" s="9">
        <f>MONTH(Tabela1[[#This Row],[Data]])</f>
        <v>7</v>
      </c>
      <c r="C63" t="s">
        <v>12</v>
      </c>
      <c r="D63" t="s">
        <v>25</v>
      </c>
      <c r="E63" t="s">
        <v>26</v>
      </c>
      <c r="F63" s="5">
        <v>1919.93240093239</v>
      </c>
      <c r="G63" s="6" t="s">
        <v>15</v>
      </c>
      <c r="H63" s="6" t="s">
        <v>16</v>
      </c>
    </row>
    <row r="64" spans="1:8" x14ac:dyDescent="0.3">
      <c r="A64" s="1">
        <v>45494</v>
      </c>
      <c r="B64" s="9">
        <f>MONTH(Tabela1[[#This Row],[Data]])</f>
        <v>7</v>
      </c>
      <c r="C64" t="s">
        <v>12</v>
      </c>
      <c r="D64" t="s">
        <v>27</v>
      </c>
      <c r="E64" t="s">
        <v>28</v>
      </c>
      <c r="F64" s="5">
        <v>1930.4813519813399</v>
      </c>
      <c r="G64" s="6" t="s">
        <v>29</v>
      </c>
      <c r="H64" s="6" t="s">
        <v>16</v>
      </c>
    </row>
    <row r="65" spans="1:8" x14ac:dyDescent="0.3">
      <c r="A65" s="1">
        <v>45496</v>
      </c>
      <c r="B65" s="9">
        <f>MONTH(Tabela1[[#This Row],[Data]])</f>
        <v>7</v>
      </c>
      <c r="C65" t="s">
        <v>7</v>
      </c>
      <c r="D65" t="s">
        <v>30</v>
      </c>
      <c r="E65" t="s">
        <v>31</v>
      </c>
      <c r="F65" s="5">
        <v>1941.03030303029</v>
      </c>
      <c r="G65" s="6" t="s">
        <v>10</v>
      </c>
      <c r="H65" s="6" t="s">
        <v>11</v>
      </c>
    </row>
    <row r="66" spans="1:8" x14ac:dyDescent="0.3">
      <c r="A66" s="1">
        <v>45498</v>
      </c>
      <c r="B66" s="9">
        <f>MONTH(Tabela1[[#This Row],[Data]])</f>
        <v>7</v>
      </c>
      <c r="C66" t="s">
        <v>12</v>
      </c>
      <c r="D66" t="s">
        <v>32</v>
      </c>
      <c r="E66" t="s">
        <v>33</v>
      </c>
      <c r="F66" s="5">
        <v>1951.5792540792399</v>
      </c>
      <c r="G66" s="6" t="s">
        <v>10</v>
      </c>
      <c r="H66" s="6" t="s">
        <v>16</v>
      </c>
    </row>
    <row r="67" spans="1:8" x14ac:dyDescent="0.3">
      <c r="A67" s="1">
        <v>45500</v>
      </c>
      <c r="B67" s="9">
        <f>MONTH(Tabela1[[#This Row],[Data]])</f>
        <v>7</v>
      </c>
      <c r="C67" t="s">
        <v>12</v>
      </c>
      <c r="D67" t="s">
        <v>34</v>
      </c>
      <c r="E67" t="s">
        <v>49</v>
      </c>
      <c r="F67" s="5">
        <v>1962.1282051282001</v>
      </c>
      <c r="G67" s="6" t="s">
        <v>15</v>
      </c>
      <c r="H67" s="6" t="s">
        <v>16</v>
      </c>
    </row>
    <row r="68" spans="1:8" x14ac:dyDescent="0.3">
      <c r="A68" s="1">
        <v>45503</v>
      </c>
      <c r="B68" s="9">
        <f>MONTH(Tabela1[[#This Row],[Data]])</f>
        <v>7</v>
      </c>
      <c r="C68" t="s">
        <v>12</v>
      </c>
      <c r="D68" t="s">
        <v>36</v>
      </c>
      <c r="E68" t="s">
        <v>37</v>
      </c>
      <c r="F68" s="5">
        <v>1972.67715617715</v>
      </c>
      <c r="G68" s="6" t="s">
        <v>10</v>
      </c>
      <c r="H68" s="6" t="s">
        <v>16</v>
      </c>
    </row>
    <row r="69" spans="1:8" x14ac:dyDescent="0.3">
      <c r="A69" s="1">
        <v>45505</v>
      </c>
      <c r="B69" s="9">
        <f>MONTH(Tabela1[[#This Row],[Data]])</f>
        <v>8</v>
      </c>
      <c r="C69" t="s">
        <v>12</v>
      </c>
      <c r="D69" t="s">
        <v>38</v>
      </c>
      <c r="E69" t="s">
        <v>39</v>
      </c>
      <c r="F69" s="5">
        <v>1983.2261072261001</v>
      </c>
      <c r="G69" s="6" t="s">
        <v>10</v>
      </c>
      <c r="H69" s="6" t="s">
        <v>16</v>
      </c>
    </row>
    <row r="70" spans="1:8" x14ac:dyDescent="0.3">
      <c r="A70" s="1">
        <v>45508</v>
      </c>
      <c r="B70" s="9">
        <f>MONTH(Tabela1[[#This Row],[Data]])</f>
        <v>8</v>
      </c>
      <c r="C70" t="s">
        <v>7</v>
      </c>
      <c r="D70" t="s">
        <v>8</v>
      </c>
      <c r="E70" t="s">
        <v>9</v>
      </c>
      <c r="F70" s="5">
        <v>5000</v>
      </c>
      <c r="G70" s="6" t="s">
        <v>10</v>
      </c>
      <c r="H70" s="6" t="s">
        <v>11</v>
      </c>
    </row>
    <row r="71" spans="1:8" x14ac:dyDescent="0.3">
      <c r="A71" s="1">
        <v>45511</v>
      </c>
      <c r="B71" s="9">
        <f>MONTH(Tabela1[[#This Row],[Data]])</f>
        <v>8</v>
      </c>
      <c r="C71" t="s">
        <v>12</v>
      </c>
      <c r="D71" t="s">
        <v>13</v>
      </c>
      <c r="E71" t="s">
        <v>14</v>
      </c>
      <c r="F71" s="5">
        <v>2004.3240093239999</v>
      </c>
      <c r="G71" s="6" t="s">
        <v>15</v>
      </c>
      <c r="H71" s="6" t="s">
        <v>16</v>
      </c>
    </row>
    <row r="72" spans="1:8" x14ac:dyDescent="0.3">
      <c r="A72" s="1">
        <v>45512</v>
      </c>
      <c r="B72" s="9">
        <f>MONTH(Tabela1[[#This Row],[Data]])</f>
        <v>8</v>
      </c>
      <c r="C72" t="s">
        <v>12</v>
      </c>
      <c r="D72" t="s">
        <v>17</v>
      </c>
      <c r="E72" t="s">
        <v>18</v>
      </c>
      <c r="F72" s="5">
        <v>2014.87296037295</v>
      </c>
      <c r="G72" s="6" t="s">
        <v>10</v>
      </c>
      <c r="H72" s="6" t="s">
        <v>16</v>
      </c>
    </row>
    <row r="73" spans="1:8" x14ac:dyDescent="0.3">
      <c r="A73" s="1">
        <v>45513</v>
      </c>
      <c r="B73" s="9">
        <f>MONTH(Tabela1[[#This Row],[Data]])</f>
        <v>8</v>
      </c>
      <c r="C73" t="s">
        <v>12</v>
      </c>
      <c r="D73" t="s">
        <v>19</v>
      </c>
      <c r="E73" t="s">
        <v>20</v>
      </c>
      <c r="F73" s="5">
        <v>2025.4219114218999</v>
      </c>
      <c r="G73" s="6" t="s">
        <v>15</v>
      </c>
      <c r="H73" s="6" t="s">
        <v>16</v>
      </c>
    </row>
    <row r="74" spans="1:8" x14ac:dyDescent="0.3">
      <c r="A74" s="1">
        <v>45516</v>
      </c>
      <c r="B74" s="9">
        <f>MONTH(Tabela1[[#This Row],[Data]])</f>
        <v>8</v>
      </c>
      <c r="C74" t="s">
        <v>12</v>
      </c>
      <c r="D74" t="s">
        <v>21</v>
      </c>
      <c r="E74" t="s">
        <v>22</v>
      </c>
      <c r="F74" s="5">
        <v>2035.9708624708501</v>
      </c>
      <c r="G74" s="6" t="s">
        <v>23</v>
      </c>
      <c r="H74" s="6" t="s">
        <v>24</v>
      </c>
    </row>
    <row r="75" spans="1:8" x14ac:dyDescent="0.3">
      <c r="A75" s="1">
        <v>45522</v>
      </c>
      <c r="B75" s="9">
        <f>MONTH(Tabela1[[#This Row],[Data]])</f>
        <v>8</v>
      </c>
      <c r="C75" t="s">
        <v>12</v>
      </c>
      <c r="D75" t="s">
        <v>25</v>
      </c>
      <c r="E75" t="s">
        <v>26</v>
      </c>
      <c r="F75" s="5">
        <v>2046.5198135198</v>
      </c>
      <c r="G75" s="6" t="s">
        <v>15</v>
      </c>
      <c r="H75" s="6" t="s">
        <v>16</v>
      </c>
    </row>
    <row r="76" spans="1:8" x14ac:dyDescent="0.3">
      <c r="A76" s="1">
        <v>45525</v>
      </c>
      <c r="B76" s="9">
        <f>MONTH(Tabela1[[#This Row],[Data]])</f>
        <v>8</v>
      </c>
      <c r="C76" t="s">
        <v>12</v>
      </c>
      <c r="D76" t="s">
        <v>27</v>
      </c>
      <c r="E76" t="s">
        <v>28</v>
      </c>
      <c r="F76" s="5">
        <v>2057.0687645687499</v>
      </c>
      <c r="G76" s="6" t="s">
        <v>29</v>
      </c>
      <c r="H76" s="6" t="s">
        <v>16</v>
      </c>
    </row>
    <row r="77" spans="1:8" x14ac:dyDescent="0.3">
      <c r="A77" s="1">
        <v>45533</v>
      </c>
      <c r="B77" s="9">
        <f>MONTH(Tabela1[[#This Row],[Data]])</f>
        <v>8</v>
      </c>
      <c r="C77" t="s">
        <v>7</v>
      </c>
      <c r="D77" t="s">
        <v>8</v>
      </c>
      <c r="E77" t="s">
        <v>9</v>
      </c>
      <c r="F77" s="5">
        <v>5000</v>
      </c>
      <c r="G77" s="6" t="s">
        <v>10</v>
      </c>
      <c r="H77" s="6" t="s">
        <v>11</v>
      </c>
    </row>
    <row r="78" spans="1:8" x14ac:dyDescent="0.3">
      <c r="A78" s="1">
        <v>45539</v>
      </c>
      <c r="B78" s="9">
        <f>MONTH(Tabela1[[#This Row],[Data]])</f>
        <v>9</v>
      </c>
      <c r="C78" t="s">
        <v>12</v>
      </c>
      <c r="D78" t="s">
        <v>13</v>
      </c>
      <c r="E78" t="s">
        <v>14</v>
      </c>
      <c r="F78" s="5">
        <v>2078.1666666666601</v>
      </c>
      <c r="G78" s="6" t="s">
        <v>15</v>
      </c>
      <c r="H78" s="6" t="s">
        <v>16</v>
      </c>
    </row>
    <row r="79" spans="1:8" x14ac:dyDescent="0.3">
      <c r="A79" s="1">
        <v>45541</v>
      </c>
      <c r="B79" s="9">
        <f>MONTH(Tabela1[[#This Row],[Data]])</f>
        <v>9</v>
      </c>
      <c r="C79" t="s">
        <v>12</v>
      </c>
      <c r="D79" t="s">
        <v>17</v>
      </c>
      <c r="E79" t="s">
        <v>18</v>
      </c>
      <c r="F79" s="5">
        <v>2088.7156177156098</v>
      </c>
      <c r="G79" s="6" t="s">
        <v>10</v>
      </c>
      <c r="H79" s="6" t="s">
        <v>16</v>
      </c>
    </row>
    <row r="80" spans="1:8" x14ac:dyDescent="0.3">
      <c r="A80" s="1">
        <v>45544</v>
      </c>
      <c r="B80" s="9">
        <f>MONTH(Tabela1[[#This Row],[Data]])</f>
        <v>9</v>
      </c>
      <c r="C80" t="s">
        <v>12</v>
      </c>
      <c r="D80" t="s">
        <v>19</v>
      </c>
      <c r="E80" t="s">
        <v>20</v>
      </c>
      <c r="F80" s="5">
        <v>2099.26456876456</v>
      </c>
      <c r="G80" s="6" t="s">
        <v>15</v>
      </c>
      <c r="H80" s="6" t="s">
        <v>16</v>
      </c>
    </row>
    <row r="81" spans="1:8" x14ac:dyDescent="0.3">
      <c r="A81" s="1">
        <v>45550</v>
      </c>
      <c r="B81" s="9">
        <f>MONTH(Tabela1[[#This Row],[Data]])</f>
        <v>9</v>
      </c>
      <c r="C81" t="s">
        <v>12</v>
      </c>
      <c r="D81" t="s">
        <v>21</v>
      </c>
      <c r="E81" t="s">
        <v>22</v>
      </c>
      <c r="F81" s="5">
        <v>2109.8135198135101</v>
      </c>
      <c r="G81" s="6" t="s">
        <v>23</v>
      </c>
      <c r="H81" s="6" t="s">
        <v>24</v>
      </c>
    </row>
    <row r="82" spans="1:8" x14ac:dyDescent="0.3">
      <c r="A82" s="1">
        <v>45554</v>
      </c>
      <c r="B82" s="9">
        <f>MONTH(Tabela1[[#This Row],[Data]])</f>
        <v>9</v>
      </c>
      <c r="C82" t="s">
        <v>12</v>
      </c>
      <c r="D82" t="s">
        <v>25</v>
      </c>
      <c r="E82" t="s">
        <v>26</v>
      </c>
      <c r="F82" s="5">
        <v>2120.3624708624602</v>
      </c>
      <c r="G82" s="6" t="s">
        <v>15</v>
      </c>
      <c r="H82" s="6" t="s">
        <v>16</v>
      </c>
    </row>
    <row r="83" spans="1:8" x14ac:dyDescent="0.3">
      <c r="A83" s="1">
        <v>45556</v>
      </c>
      <c r="B83" s="9">
        <f>MONTH(Tabela1[[#This Row],[Data]])</f>
        <v>9</v>
      </c>
      <c r="C83" t="s">
        <v>12</v>
      </c>
      <c r="D83" t="s">
        <v>27</v>
      </c>
      <c r="E83" t="s">
        <v>28</v>
      </c>
      <c r="F83" s="5">
        <v>2130.9114219114099</v>
      </c>
      <c r="G83" s="6" t="s">
        <v>29</v>
      </c>
      <c r="H83" s="6" t="s">
        <v>16</v>
      </c>
    </row>
    <row r="84" spans="1:8" x14ac:dyDescent="0.3">
      <c r="A84" s="1">
        <v>45560</v>
      </c>
      <c r="B84" s="9">
        <f>MONTH(Tabela1[[#This Row],[Data]])</f>
        <v>9</v>
      </c>
      <c r="C84" t="s">
        <v>7</v>
      </c>
      <c r="D84" t="s">
        <v>30</v>
      </c>
      <c r="E84" t="s">
        <v>31</v>
      </c>
      <c r="F84" s="5">
        <v>2141.46037296036</v>
      </c>
      <c r="G84" s="6" t="s">
        <v>10</v>
      </c>
      <c r="H84" s="6" t="s">
        <v>11</v>
      </c>
    </row>
    <row r="85" spans="1:8" x14ac:dyDescent="0.3">
      <c r="A85" s="1">
        <v>45562</v>
      </c>
      <c r="B85" s="9">
        <f>MONTH(Tabela1[[#This Row],[Data]])</f>
        <v>9</v>
      </c>
      <c r="C85" t="s">
        <v>12</v>
      </c>
      <c r="D85" t="s">
        <v>32</v>
      </c>
      <c r="E85" t="s">
        <v>33</v>
      </c>
      <c r="F85" s="5">
        <v>2152.0093240093101</v>
      </c>
      <c r="G85" s="6" t="s">
        <v>10</v>
      </c>
      <c r="H85" s="6" t="s">
        <v>16</v>
      </c>
    </row>
    <row r="86" spans="1:8" x14ac:dyDescent="0.3">
      <c r="A86" s="1">
        <v>45565</v>
      </c>
      <c r="B86" s="9">
        <f>MONTH(Tabela1[[#This Row],[Data]])</f>
        <v>9</v>
      </c>
      <c r="C86" t="s">
        <v>12</v>
      </c>
      <c r="D86" t="s">
        <v>34</v>
      </c>
      <c r="E86" t="s">
        <v>48</v>
      </c>
      <c r="F86" s="5">
        <v>2162.5582750582598</v>
      </c>
      <c r="G86" s="6" t="s">
        <v>15</v>
      </c>
      <c r="H86" s="6" t="s">
        <v>16</v>
      </c>
    </row>
    <row r="87" spans="1:8" x14ac:dyDescent="0.3">
      <c r="A87" s="1">
        <v>45570</v>
      </c>
      <c r="B87" s="9">
        <f>MONTH(Tabela1[[#This Row],[Data]])</f>
        <v>10</v>
      </c>
      <c r="C87" t="s">
        <v>12</v>
      </c>
      <c r="D87" t="s">
        <v>36</v>
      </c>
      <c r="E87" t="s">
        <v>37</v>
      </c>
      <c r="F87" s="5">
        <v>2173.10722610721</v>
      </c>
      <c r="G87" s="6" t="s">
        <v>10</v>
      </c>
      <c r="H87" s="6" t="s">
        <v>16</v>
      </c>
    </row>
    <row r="88" spans="1:8" x14ac:dyDescent="0.3">
      <c r="A88" s="1">
        <v>45575</v>
      </c>
      <c r="B88" s="9">
        <f>MONTH(Tabela1[[#This Row],[Data]])</f>
        <v>10</v>
      </c>
      <c r="C88" t="s">
        <v>12</v>
      </c>
      <c r="D88" t="s">
        <v>38</v>
      </c>
      <c r="E88" t="s">
        <v>39</v>
      </c>
      <c r="F88" s="5">
        <v>2183.6561771561601</v>
      </c>
      <c r="G88" s="6" t="s">
        <v>10</v>
      </c>
      <c r="H88" s="6" t="s">
        <v>16</v>
      </c>
    </row>
    <row r="89" spans="1:8" x14ac:dyDescent="0.3">
      <c r="A89" s="1">
        <v>45581</v>
      </c>
      <c r="B89" s="9">
        <f>MONTH(Tabela1[[#This Row],[Data]])</f>
        <v>10</v>
      </c>
      <c r="C89" t="s">
        <v>7</v>
      </c>
      <c r="D89" t="s">
        <v>8</v>
      </c>
      <c r="E89" t="s">
        <v>9</v>
      </c>
      <c r="F89" s="5">
        <v>5000</v>
      </c>
      <c r="G89" s="6" t="s">
        <v>10</v>
      </c>
      <c r="H89" s="6" t="s">
        <v>11</v>
      </c>
    </row>
    <row r="90" spans="1:8" x14ac:dyDescent="0.3">
      <c r="A90" s="1">
        <v>45586</v>
      </c>
      <c r="B90" s="9">
        <f>MONTH(Tabela1[[#This Row],[Data]])</f>
        <v>10</v>
      </c>
      <c r="C90" t="s">
        <v>12</v>
      </c>
      <c r="D90" t="s">
        <v>13</v>
      </c>
      <c r="E90" t="s">
        <v>14</v>
      </c>
      <c r="F90" s="5">
        <v>2204.7540792540699</v>
      </c>
      <c r="G90" s="6" t="s">
        <v>15</v>
      </c>
      <c r="H90" s="6" t="s">
        <v>16</v>
      </c>
    </row>
    <row r="91" spans="1:8" x14ac:dyDescent="0.3">
      <c r="A91" s="1">
        <v>45590</v>
      </c>
      <c r="B91" s="9">
        <f>MONTH(Tabela1[[#This Row],[Data]])</f>
        <v>10</v>
      </c>
      <c r="C91" t="s">
        <v>12</v>
      </c>
      <c r="D91" t="s">
        <v>17</v>
      </c>
      <c r="E91" t="s">
        <v>18</v>
      </c>
      <c r="F91" s="5">
        <v>2215.30303030302</v>
      </c>
      <c r="G91" s="6" t="s">
        <v>10</v>
      </c>
      <c r="H91" s="6" t="s">
        <v>16</v>
      </c>
    </row>
    <row r="92" spans="1:8" x14ac:dyDescent="0.3">
      <c r="A92" s="1">
        <v>45592</v>
      </c>
      <c r="B92" s="9">
        <f>MONTH(Tabela1[[#This Row],[Data]])</f>
        <v>10</v>
      </c>
      <c r="C92" t="s">
        <v>12</v>
      </c>
      <c r="D92" t="s">
        <v>19</v>
      </c>
      <c r="E92" t="s">
        <v>20</v>
      </c>
      <c r="F92" s="5">
        <v>2225.8519813519702</v>
      </c>
      <c r="G92" s="6" t="s">
        <v>15</v>
      </c>
      <c r="H92" s="6" t="s">
        <v>16</v>
      </c>
    </row>
    <row r="93" spans="1:8" x14ac:dyDescent="0.3">
      <c r="A93" s="1">
        <v>45596</v>
      </c>
      <c r="B93" s="9">
        <f>MONTH(Tabela1[[#This Row],[Data]])</f>
        <v>10</v>
      </c>
      <c r="C93" t="s">
        <v>12</v>
      </c>
      <c r="D93" t="s">
        <v>21</v>
      </c>
      <c r="E93" t="s">
        <v>22</v>
      </c>
      <c r="F93" s="5">
        <v>2236.4009324009198</v>
      </c>
      <c r="G93" s="6" t="s">
        <v>23</v>
      </c>
      <c r="H93" s="6" t="s">
        <v>24</v>
      </c>
    </row>
    <row r="94" spans="1:8" x14ac:dyDescent="0.3">
      <c r="A94" s="1">
        <v>45602</v>
      </c>
      <c r="B94" s="9">
        <f>MONTH(Tabela1[[#This Row],[Data]])</f>
        <v>11</v>
      </c>
      <c r="C94" t="s">
        <v>12</v>
      </c>
      <c r="D94" t="s">
        <v>25</v>
      </c>
      <c r="E94" t="s">
        <v>26</v>
      </c>
      <c r="F94" s="5">
        <v>2246.94988344987</v>
      </c>
      <c r="G94" s="6" t="s">
        <v>15</v>
      </c>
      <c r="H94" s="6" t="s">
        <v>16</v>
      </c>
    </row>
    <row r="95" spans="1:8" x14ac:dyDescent="0.3">
      <c r="A95" s="1">
        <v>45607</v>
      </c>
      <c r="B95" s="9">
        <f>MONTH(Tabela1[[#This Row],[Data]])</f>
        <v>11</v>
      </c>
      <c r="C95" t="s">
        <v>12</v>
      </c>
      <c r="D95" t="s">
        <v>27</v>
      </c>
      <c r="E95" t="s">
        <v>28</v>
      </c>
      <c r="F95" s="5">
        <v>2257.4988344988201</v>
      </c>
      <c r="G95" s="6" t="s">
        <v>29</v>
      </c>
      <c r="H95" s="6" t="s">
        <v>16</v>
      </c>
    </row>
    <row r="96" spans="1:8" x14ac:dyDescent="0.3">
      <c r="A96" s="1">
        <v>45610</v>
      </c>
      <c r="B96" s="9">
        <f>MONTH(Tabela1[[#This Row],[Data]])</f>
        <v>11</v>
      </c>
      <c r="C96" t="s">
        <v>7</v>
      </c>
      <c r="D96" t="s">
        <v>8</v>
      </c>
      <c r="E96" t="s">
        <v>9</v>
      </c>
      <c r="F96" s="5">
        <v>7500</v>
      </c>
      <c r="G96" s="6" t="s">
        <v>10</v>
      </c>
      <c r="H96" s="6" t="s">
        <v>11</v>
      </c>
    </row>
    <row r="97" spans="1:8" x14ac:dyDescent="0.3">
      <c r="A97" s="1">
        <v>45615</v>
      </c>
      <c r="B97" s="9">
        <f>MONTH(Tabela1[[#This Row],[Data]])</f>
        <v>11</v>
      </c>
      <c r="C97" t="s">
        <v>12</v>
      </c>
      <c r="D97" t="s">
        <v>13</v>
      </c>
      <c r="E97" t="s">
        <v>14</v>
      </c>
      <c r="F97" s="5">
        <v>2278.5967365967299</v>
      </c>
      <c r="G97" s="6" t="s">
        <v>15</v>
      </c>
      <c r="H97" s="6" t="s">
        <v>16</v>
      </c>
    </row>
    <row r="98" spans="1:8" x14ac:dyDescent="0.3">
      <c r="A98" s="1">
        <v>45618</v>
      </c>
      <c r="B98" s="9">
        <f>MONTH(Tabela1[[#This Row],[Data]])</f>
        <v>11</v>
      </c>
      <c r="C98" t="s">
        <v>12</v>
      </c>
      <c r="D98" t="s">
        <v>17</v>
      </c>
      <c r="E98" t="s">
        <v>18</v>
      </c>
      <c r="F98" s="5">
        <v>2289.14568764568</v>
      </c>
      <c r="G98" s="6" t="s">
        <v>10</v>
      </c>
      <c r="H98" s="6" t="s">
        <v>16</v>
      </c>
    </row>
    <row r="99" spans="1:8" x14ac:dyDescent="0.3">
      <c r="A99" s="1">
        <v>45623</v>
      </c>
      <c r="B99" s="9">
        <f>MONTH(Tabela1[[#This Row],[Data]])</f>
        <v>11</v>
      </c>
      <c r="C99" t="s">
        <v>12</v>
      </c>
      <c r="D99" t="s">
        <v>19</v>
      </c>
      <c r="E99" t="s">
        <v>20</v>
      </c>
      <c r="F99" s="5">
        <v>2299.6946386946302</v>
      </c>
      <c r="G99" s="6" t="s">
        <v>15</v>
      </c>
      <c r="H99" s="6" t="s">
        <v>16</v>
      </c>
    </row>
    <row r="100" spans="1:8" x14ac:dyDescent="0.3">
      <c r="A100" s="1">
        <v>45630</v>
      </c>
      <c r="B100" s="9">
        <f>MONTH(Tabela1[[#This Row],[Data]])</f>
        <v>12</v>
      </c>
      <c r="C100" t="s">
        <v>7</v>
      </c>
      <c r="D100" t="s">
        <v>8</v>
      </c>
      <c r="E100" t="s">
        <v>9</v>
      </c>
      <c r="F100" s="5">
        <v>7500</v>
      </c>
      <c r="G100" s="6" t="s">
        <v>10</v>
      </c>
      <c r="H100" s="6" t="s">
        <v>11</v>
      </c>
    </row>
    <row r="101" spans="1:8" x14ac:dyDescent="0.3">
      <c r="A101" s="1">
        <v>45632</v>
      </c>
      <c r="B101" s="9">
        <f>MONTH(Tabela1[[#This Row],[Data]])</f>
        <v>12</v>
      </c>
      <c r="C101" t="s">
        <v>12</v>
      </c>
      <c r="D101" t="s">
        <v>13</v>
      </c>
      <c r="E101" t="s">
        <v>14</v>
      </c>
      <c r="F101" s="5">
        <v>2324.1755574946601</v>
      </c>
      <c r="G101" s="6" t="s">
        <v>15</v>
      </c>
      <c r="H101" s="6" t="s">
        <v>16</v>
      </c>
    </row>
    <row r="102" spans="1:8" x14ac:dyDescent="0.3">
      <c r="A102" s="1">
        <v>45632</v>
      </c>
      <c r="B102" s="9">
        <f>MONTH(Tabela1[[#This Row],[Data]])</f>
        <v>12</v>
      </c>
      <c r="C102" t="s">
        <v>12</v>
      </c>
      <c r="D102" t="s">
        <v>17</v>
      </c>
      <c r="E102" t="s">
        <v>18</v>
      </c>
      <c r="F102" s="5">
        <v>2334.8405242055501</v>
      </c>
      <c r="G102" s="6" t="s">
        <v>10</v>
      </c>
      <c r="H102" s="6" t="s">
        <v>16</v>
      </c>
    </row>
    <row r="103" spans="1:8" x14ac:dyDescent="0.3">
      <c r="A103" s="1">
        <v>45635</v>
      </c>
      <c r="B103" s="9">
        <f>MONTH(Tabela1[[#This Row],[Data]])</f>
        <v>12</v>
      </c>
      <c r="C103" t="s">
        <v>12</v>
      </c>
      <c r="D103" t="s">
        <v>19</v>
      </c>
      <c r="E103" t="s">
        <v>20</v>
      </c>
      <c r="F103" s="5">
        <v>2345.5054909164401</v>
      </c>
      <c r="G103" s="6" t="s">
        <v>15</v>
      </c>
      <c r="H103" s="6" t="s">
        <v>16</v>
      </c>
    </row>
    <row r="104" spans="1:8" x14ac:dyDescent="0.3">
      <c r="A104" s="1">
        <v>45638</v>
      </c>
      <c r="B104" s="9">
        <f>MONTH(Tabela1[[#This Row],[Data]])</f>
        <v>12</v>
      </c>
      <c r="C104" t="s">
        <v>12</v>
      </c>
      <c r="D104" t="s">
        <v>21</v>
      </c>
      <c r="E104" t="s">
        <v>22</v>
      </c>
      <c r="F104" s="5">
        <v>2356.1704576273301</v>
      </c>
      <c r="G104" s="6" t="s">
        <v>23</v>
      </c>
      <c r="H104" s="6" t="s">
        <v>24</v>
      </c>
    </row>
    <row r="105" spans="1:8" x14ac:dyDescent="0.3">
      <c r="A105" s="1">
        <v>45642</v>
      </c>
      <c r="B105" s="9">
        <f>MONTH(Tabela1[[#This Row],[Data]])</f>
        <v>12</v>
      </c>
      <c r="C105" t="s">
        <v>12</v>
      </c>
      <c r="D105" t="s">
        <v>25</v>
      </c>
      <c r="E105" t="s">
        <v>26</v>
      </c>
      <c r="F105" s="5">
        <v>2366.83542433822</v>
      </c>
      <c r="G105" s="6" t="s">
        <v>15</v>
      </c>
      <c r="H105" s="6" t="s">
        <v>16</v>
      </c>
    </row>
    <row r="106" spans="1:8" x14ac:dyDescent="0.3">
      <c r="A106" s="1">
        <v>45647</v>
      </c>
      <c r="B106" s="9">
        <f>MONTH(Tabela1[[#This Row],[Data]])</f>
        <v>12</v>
      </c>
      <c r="C106" t="s">
        <v>12</v>
      </c>
      <c r="D106" t="s">
        <v>27</v>
      </c>
      <c r="E106" t="s">
        <v>28</v>
      </c>
      <c r="F106" s="5">
        <v>2377.50039104911</v>
      </c>
      <c r="G106" s="6" t="s">
        <v>29</v>
      </c>
      <c r="H106" s="6" t="s">
        <v>16</v>
      </c>
    </row>
    <row r="107" spans="1:8" x14ac:dyDescent="0.3">
      <c r="A107" s="1">
        <v>45649</v>
      </c>
      <c r="B107" s="9">
        <f>MONTH(Tabela1[[#This Row],[Data]])</f>
        <v>12</v>
      </c>
      <c r="C107" t="s">
        <v>7</v>
      </c>
      <c r="D107" t="s">
        <v>30</v>
      </c>
      <c r="E107" t="s">
        <v>31</v>
      </c>
      <c r="F107" s="5">
        <v>2388.16535776</v>
      </c>
      <c r="G107" s="6" t="s">
        <v>10</v>
      </c>
      <c r="H107" s="6" t="s">
        <v>11</v>
      </c>
    </row>
    <row r="108" spans="1:8" x14ac:dyDescent="0.3">
      <c r="A108" s="1">
        <v>45653</v>
      </c>
      <c r="B108" s="9">
        <f>MONTH(Tabela1[[#This Row],[Data]])</f>
        <v>12</v>
      </c>
      <c r="C108" t="s">
        <v>12</v>
      </c>
      <c r="D108" t="s">
        <v>32</v>
      </c>
      <c r="E108" t="s">
        <v>33</v>
      </c>
      <c r="F108" s="5">
        <v>2398.83032447089</v>
      </c>
      <c r="G108" s="6" t="s">
        <v>10</v>
      </c>
      <c r="H108" s="6" t="s">
        <v>16</v>
      </c>
    </row>
    <row r="109" spans="1:8" x14ac:dyDescent="0.3">
      <c r="A109" s="1">
        <v>45655</v>
      </c>
      <c r="B109" s="9">
        <f>MONTH(Tabela1[[#This Row],[Data]])</f>
        <v>12</v>
      </c>
      <c r="C109" t="s">
        <v>12</v>
      </c>
      <c r="D109" t="s">
        <v>34</v>
      </c>
      <c r="E109" t="s">
        <v>47</v>
      </c>
      <c r="F109" s="5">
        <v>2409.49529118178</v>
      </c>
      <c r="G109" s="6" t="s">
        <v>15</v>
      </c>
      <c r="H109" s="6" t="s">
        <v>16</v>
      </c>
    </row>
    <row r="110" spans="1:8" x14ac:dyDescent="0.3">
      <c r="A110" s="1">
        <v>45657</v>
      </c>
      <c r="B110" s="9">
        <f>MONTH(Tabela1[[#This Row],[Data]])</f>
        <v>12</v>
      </c>
      <c r="C110" t="s">
        <v>12</v>
      </c>
      <c r="D110" t="s">
        <v>36</v>
      </c>
      <c r="E110" t="s">
        <v>37</v>
      </c>
      <c r="F110" s="5">
        <v>2420.16025789267</v>
      </c>
      <c r="G110" s="6" t="s">
        <v>10</v>
      </c>
      <c r="H110" s="6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D945D-2EF5-4A20-9263-AB6558648E8A}">
  <sheetPr>
    <tabColor theme="3" tint="0.499984740745262"/>
  </sheetPr>
  <dimension ref="B6:G19"/>
  <sheetViews>
    <sheetView workbookViewId="0"/>
  </sheetViews>
  <sheetFormatPr defaultRowHeight="14.4" x14ac:dyDescent="0.3"/>
  <cols>
    <col min="2" max="2" width="11.21875" bestFit="1" customWidth="1"/>
    <col min="3" max="3" width="12.88671875" bestFit="1" customWidth="1"/>
    <col min="6" max="6" width="16.77734375" bestFit="1" customWidth="1"/>
    <col min="7" max="7" width="12.88671875" bestFit="1" customWidth="1"/>
    <col min="8" max="8" width="16.77734375" bestFit="1" customWidth="1"/>
    <col min="9" max="9" width="12.88671875" bestFit="1" customWidth="1"/>
  </cols>
  <sheetData>
    <row r="6" spans="2:7" x14ac:dyDescent="0.3">
      <c r="B6" s="3" t="s">
        <v>1</v>
      </c>
      <c r="C6" t="s">
        <v>12</v>
      </c>
      <c r="F6" s="3" t="s">
        <v>1</v>
      </c>
      <c r="G6" t="s">
        <v>7</v>
      </c>
    </row>
    <row r="8" spans="2:7" x14ac:dyDescent="0.3">
      <c r="B8" s="3" t="s">
        <v>2</v>
      </c>
      <c r="C8" t="s">
        <v>40</v>
      </c>
      <c r="F8" s="3" t="s">
        <v>42</v>
      </c>
      <c r="G8" t="s">
        <v>40</v>
      </c>
    </row>
    <row r="9" spans="2:7" x14ac:dyDescent="0.3">
      <c r="B9" t="s">
        <v>27</v>
      </c>
      <c r="C9" s="2">
        <v>1529.62121212121</v>
      </c>
      <c r="F9" s="8" t="s">
        <v>30</v>
      </c>
      <c r="G9" s="2">
        <v>10651.42643002104</v>
      </c>
    </row>
    <row r="10" spans="2:7" x14ac:dyDescent="0.3">
      <c r="B10" t="s">
        <v>36</v>
      </c>
      <c r="C10" s="2">
        <v>1571.81701631701</v>
      </c>
      <c r="F10" s="8" t="s">
        <v>8</v>
      </c>
      <c r="G10" s="2">
        <v>65000</v>
      </c>
    </row>
    <row r="11" spans="2:7" x14ac:dyDescent="0.3">
      <c r="B11" t="s">
        <v>21</v>
      </c>
      <c r="C11" s="2">
        <v>1635.1107226107199</v>
      </c>
      <c r="F11" s="8" t="s">
        <v>41</v>
      </c>
      <c r="G11" s="2">
        <v>75651.426430021034</v>
      </c>
    </row>
    <row r="12" spans="2:7" x14ac:dyDescent="0.3">
      <c r="B12" t="s">
        <v>34</v>
      </c>
      <c r="C12" s="2">
        <v>5000</v>
      </c>
    </row>
    <row r="13" spans="2:7" x14ac:dyDescent="0.3">
      <c r="B13" t="s">
        <v>19</v>
      </c>
      <c r="C13" s="2">
        <v>1624.56177156177</v>
      </c>
    </row>
    <row r="14" spans="2:7" x14ac:dyDescent="0.3">
      <c r="B14" t="s">
        <v>38</v>
      </c>
      <c r="C14" s="2">
        <v>1582.3659673659599</v>
      </c>
    </row>
    <row r="15" spans="2:7" x14ac:dyDescent="0.3">
      <c r="B15" t="s">
        <v>17</v>
      </c>
      <c r="C15" s="2">
        <v>1614.0128205128201</v>
      </c>
    </row>
    <row r="16" spans="2:7" x14ac:dyDescent="0.3">
      <c r="B16" t="s">
        <v>32</v>
      </c>
      <c r="C16" s="2">
        <v>1550.71911421911</v>
      </c>
    </row>
    <row r="17" spans="2:3" x14ac:dyDescent="0.3">
      <c r="B17" t="s">
        <v>13</v>
      </c>
      <c r="C17" s="2">
        <v>1603.46386946387</v>
      </c>
    </row>
    <row r="18" spans="2:3" x14ac:dyDescent="0.3">
      <c r="B18" t="s">
        <v>25</v>
      </c>
      <c r="C18" s="2">
        <v>1519.0722610722601</v>
      </c>
    </row>
    <row r="19" spans="2:3" x14ac:dyDescent="0.3">
      <c r="B19" t="s">
        <v>41</v>
      </c>
      <c r="C19" s="2">
        <v>19230.744755244727</v>
      </c>
    </row>
  </sheetData>
  <pageMargins left="0.7" right="0.7" top="0.75" bottom="0.75" header="0.3" footer="0.3"/>
  <pageSetup paperSize="9" orientation="portrait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D8DFE-A16F-4B71-B900-DA83F9995DB8}">
  <sheetPr>
    <tabColor rgb="FF00B0F0"/>
  </sheetPr>
  <dimension ref="C1:D36"/>
  <sheetViews>
    <sheetView workbookViewId="0">
      <selection activeCell="G12" sqref="G12"/>
    </sheetView>
  </sheetViews>
  <sheetFormatPr defaultRowHeight="14.4" x14ac:dyDescent="0.3"/>
  <cols>
    <col min="3" max="3" width="18.109375" customWidth="1"/>
    <col min="4" max="4" width="19.33203125" customWidth="1"/>
  </cols>
  <sheetData>
    <row r="1" spans="3:4" s="10" customFormat="1" ht="58.2" customHeight="1" x14ac:dyDescent="0.3"/>
    <row r="3" spans="3:4" x14ac:dyDescent="0.3">
      <c r="C3" s="12" t="s">
        <v>52</v>
      </c>
      <c r="D3" s="11">
        <f>SUM(Tabela9[Depósito Reservado])</f>
        <v>7851</v>
      </c>
    </row>
    <row r="4" spans="3:4" x14ac:dyDescent="0.3">
      <c r="C4" s="12" t="s">
        <v>46</v>
      </c>
      <c r="D4" s="11">
        <v>10000</v>
      </c>
    </row>
    <row r="6" spans="3:4" x14ac:dyDescent="0.3">
      <c r="C6" s="10" t="s">
        <v>44</v>
      </c>
      <c r="D6" s="10" t="s">
        <v>45</v>
      </c>
    </row>
    <row r="7" spans="3:4" x14ac:dyDescent="0.3">
      <c r="C7" s="1">
        <v>45292</v>
      </c>
      <c r="D7">
        <v>56</v>
      </c>
    </row>
    <row r="8" spans="3:4" x14ac:dyDescent="0.3">
      <c r="C8" s="1">
        <v>45293</v>
      </c>
      <c r="D8">
        <v>460</v>
      </c>
    </row>
    <row r="9" spans="3:4" x14ac:dyDescent="0.3">
      <c r="C9" s="1">
        <v>45294</v>
      </c>
      <c r="D9">
        <v>108</v>
      </c>
    </row>
    <row r="10" spans="3:4" x14ac:dyDescent="0.3">
      <c r="C10" s="1">
        <v>45295</v>
      </c>
      <c r="D10">
        <v>237</v>
      </c>
    </row>
    <row r="11" spans="3:4" x14ac:dyDescent="0.3">
      <c r="C11" s="1">
        <v>45296</v>
      </c>
      <c r="D11">
        <v>477</v>
      </c>
    </row>
    <row r="12" spans="3:4" x14ac:dyDescent="0.3">
      <c r="C12" s="1">
        <v>45297</v>
      </c>
      <c r="D12">
        <v>55</v>
      </c>
    </row>
    <row r="13" spans="3:4" x14ac:dyDescent="0.3">
      <c r="C13" s="1">
        <v>45298</v>
      </c>
      <c r="D13">
        <v>438</v>
      </c>
    </row>
    <row r="14" spans="3:4" x14ac:dyDescent="0.3">
      <c r="C14" s="1">
        <v>45299</v>
      </c>
      <c r="D14">
        <v>345</v>
      </c>
    </row>
    <row r="15" spans="3:4" x14ac:dyDescent="0.3">
      <c r="C15" s="1">
        <v>45300</v>
      </c>
      <c r="D15">
        <v>344</v>
      </c>
    </row>
    <row r="16" spans="3:4" x14ac:dyDescent="0.3">
      <c r="C16" s="1">
        <v>45301</v>
      </c>
      <c r="D16">
        <v>194</v>
      </c>
    </row>
    <row r="17" spans="3:4" x14ac:dyDescent="0.3">
      <c r="C17" s="1">
        <v>45302</v>
      </c>
      <c r="D17">
        <v>367</v>
      </c>
    </row>
    <row r="18" spans="3:4" x14ac:dyDescent="0.3">
      <c r="C18" s="1">
        <v>45303</v>
      </c>
      <c r="D18">
        <v>170</v>
      </c>
    </row>
    <row r="19" spans="3:4" x14ac:dyDescent="0.3">
      <c r="C19" s="1">
        <v>45304</v>
      </c>
      <c r="D19">
        <v>295</v>
      </c>
    </row>
    <row r="20" spans="3:4" x14ac:dyDescent="0.3">
      <c r="C20" s="1">
        <v>45305</v>
      </c>
      <c r="D20">
        <v>164</v>
      </c>
    </row>
    <row r="21" spans="3:4" x14ac:dyDescent="0.3">
      <c r="C21" s="1">
        <v>45306</v>
      </c>
      <c r="D21">
        <v>287</v>
      </c>
    </row>
    <row r="22" spans="3:4" x14ac:dyDescent="0.3">
      <c r="C22" s="1">
        <v>45307</v>
      </c>
      <c r="D22">
        <v>296</v>
      </c>
    </row>
    <row r="23" spans="3:4" x14ac:dyDescent="0.3">
      <c r="C23" s="1">
        <v>45308</v>
      </c>
      <c r="D23">
        <v>56</v>
      </c>
    </row>
    <row r="24" spans="3:4" x14ac:dyDescent="0.3">
      <c r="C24" s="1">
        <v>45309</v>
      </c>
      <c r="D24">
        <v>271</v>
      </c>
    </row>
    <row r="25" spans="3:4" x14ac:dyDescent="0.3">
      <c r="C25" s="1">
        <v>45310</v>
      </c>
      <c r="D25">
        <v>360</v>
      </c>
    </row>
    <row r="26" spans="3:4" x14ac:dyDescent="0.3">
      <c r="C26" s="1">
        <v>45311</v>
      </c>
      <c r="D26">
        <v>406</v>
      </c>
    </row>
    <row r="27" spans="3:4" x14ac:dyDescent="0.3">
      <c r="C27" s="1">
        <v>45312</v>
      </c>
      <c r="D27">
        <v>191</v>
      </c>
    </row>
    <row r="28" spans="3:4" x14ac:dyDescent="0.3">
      <c r="C28" s="1">
        <v>45313</v>
      </c>
      <c r="D28">
        <v>436</v>
      </c>
    </row>
    <row r="29" spans="3:4" x14ac:dyDescent="0.3">
      <c r="C29" s="1">
        <v>45314</v>
      </c>
      <c r="D29">
        <v>119</v>
      </c>
    </row>
    <row r="30" spans="3:4" x14ac:dyDescent="0.3">
      <c r="C30" s="1">
        <v>45315</v>
      </c>
      <c r="D30">
        <v>180</v>
      </c>
    </row>
    <row r="31" spans="3:4" x14ac:dyDescent="0.3">
      <c r="C31" s="1">
        <v>45316</v>
      </c>
      <c r="D31">
        <v>220</v>
      </c>
    </row>
    <row r="32" spans="3:4" x14ac:dyDescent="0.3">
      <c r="C32" s="1">
        <v>45317</v>
      </c>
      <c r="D32">
        <v>223</v>
      </c>
    </row>
    <row r="33" spans="3:4" x14ac:dyDescent="0.3">
      <c r="C33" s="1">
        <v>45318</v>
      </c>
      <c r="D33">
        <v>284</v>
      </c>
    </row>
    <row r="34" spans="3:4" x14ac:dyDescent="0.3">
      <c r="C34" s="1">
        <v>45319</v>
      </c>
      <c r="D34">
        <v>90</v>
      </c>
    </row>
    <row r="35" spans="3:4" x14ac:dyDescent="0.3">
      <c r="C35" s="1">
        <v>45320</v>
      </c>
      <c r="D35">
        <v>358</v>
      </c>
    </row>
    <row r="36" spans="3:4" x14ac:dyDescent="0.3">
      <c r="C36" s="1">
        <v>45321</v>
      </c>
      <c r="D36">
        <v>364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9AE4D-0FA1-444B-9946-28ADFBE2E2FC}">
  <dimension ref="A1:U1"/>
  <sheetViews>
    <sheetView showGridLines="0" showRowColHeaders="0" tabSelected="1" zoomScaleNormal="100" workbookViewId="0">
      <selection activeCell="V13" sqref="V13"/>
    </sheetView>
  </sheetViews>
  <sheetFormatPr defaultRowHeight="14.4" x14ac:dyDescent="0.3"/>
  <cols>
    <col min="1" max="1" width="23.109375" style="10" customWidth="1"/>
    <col min="2" max="21" width="8.88671875" style="7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Controlador</vt:lpstr>
      <vt:lpstr>Reserva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Leila Amaral</dc:creator>
  <cp:keywords/>
  <dc:description/>
  <cp:lastModifiedBy>Leila Amaral</cp:lastModifiedBy>
  <cp:revision/>
  <dcterms:created xsi:type="dcterms:W3CDTF">2025-01-09T03:31:23Z</dcterms:created>
  <dcterms:modified xsi:type="dcterms:W3CDTF">2025-01-12T05:59:10Z</dcterms:modified>
  <cp:category/>
  <cp:contentStatus/>
</cp:coreProperties>
</file>