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B8DEFACB-C184-4900-87EB-F83C9D468B2C}" xr6:coauthVersionLast="47" xr6:coauthVersionMax="47" xr10:uidLastSave="{00000000-0000-0000-0000-000000000000}"/>
  <bookViews>
    <workbookView xWindow="0" yWindow="768" windowWidth="30720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6" i="1" l="1"/>
  <c r="W16" i="1"/>
  <c r="S16" i="1"/>
  <c r="R16" i="1"/>
  <c r="M16" i="1"/>
  <c r="H16" i="1"/>
  <c r="I16" i="1"/>
  <c r="J16" i="1"/>
  <c r="F16" i="1"/>
  <c r="C16" i="1"/>
  <c r="H11" i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7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1" i="1"/>
  <c r="F7" i="1"/>
  <c r="G2" i="1"/>
  <c r="G12" i="1"/>
  <c r="G8" i="1"/>
  <c r="AE2" i="1"/>
  <c r="AE12" i="1"/>
  <c r="AE8" i="1"/>
  <c r="F14" i="1"/>
  <c r="F10" i="1"/>
  <c r="F6" i="1"/>
  <c r="G15" i="1"/>
  <c r="G11" i="1"/>
  <c r="G7" i="1"/>
  <c r="F13" i="1"/>
  <c r="F9" i="1"/>
  <c r="G14" i="1"/>
  <c r="G10" i="1"/>
  <c r="G6" i="1"/>
  <c r="G16" i="1" s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S6" i="1"/>
  <c r="T6" i="1"/>
  <c r="T16" i="1" s="1"/>
  <c r="T2" i="1" l="1"/>
  <c r="AH3" i="1"/>
  <c r="K2" i="1" s="1"/>
  <c r="M2" i="1" s="1"/>
  <c r="T4" i="1"/>
  <c r="S15" i="1"/>
  <c r="T11" i="1"/>
  <c r="S12" i="1"/>
  <c r="T9" i="1"/>
  <c r="S10" i="1"/>
  <c r="T7" i="1"/>
  <c r="S8" i="1"/>
  <c r="S5" i="1"/>
  <c r="S14" i="1"/>
  <c r="S13" i="1"/>
  <c r="S2" i="1"/>
  <c r="T3" i="1"/>
  <c r="AI3" i="1"/>
  <c r="L12" i="1" s="1"/>
  <c r="N12" i="1" s="1"/>
  <c r="K7" i="1" l="1"/>
  <c r="M7" i="1" s="1"/>
  <c r="K15" i="1"/>
  <c r="M15" i="1" s="1"/>
  <c r="K13" i="1"/>
  <c r="M13" i="1" s="1"/>
  <c r="K9" i="1"/>
  <c r="M9" i="1" s="1"/>
  <c r="K8" i="1"/>
  <c r="M8" i="1" s="1"/>
  <c r="K3" i="1"/>
  <c r="M3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N16" i="1" l="1"/>
  <c r="AJ3" i="1"/>
  <c r="O12" i="1"/>
  <c r="AK3" i="1"/>
  <c r="O6" i="1"/>
  <c r="O5" i="1"/>
  <c r="V3" i="1"/>
  <c r="X3" i="1" s="1"/>
  <c r="AZ3" i="1" s="1"/>
  <c r="U8" i="1"/>
  <c r="W8" i="1" s="1"/>
  <c r="BA8" i="1" s="1"/>
  <c r="V2" i="1"/>
  <c r="X2" i="1" s="1"/>
  <c r="X16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O16" i="1" l="1"/>
  <c r="AZ2" i="1"/>
  <c r="AZ16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Y16" i="1" s="1"/>
  <c r="W2" i="1"/>
  <c r="Y15" i="1"/>
  <c r="BB15" i="1" s="1"/>
  <c r="AJ5" i="1" l="1"/>
  <c r="BB2" i="1"/>
  <c r="BB16" i="1" s="1"/>
  <c r="AL3" i="1"/>
  <c r="AM3" i="1" s="1"/>
  <c r="BA2" i="1"/>
  <c r="AL5" i="1" l="1"/>
  <c r="AK5" i="1"/>
  <c r="AM5" i="1" l="1"/>
</calcChain>
</file>

<file path=xl/sharedStrings.xml><?xml version="1.0" encoding="utf-8"?>
<sst xmlns="http://schemas.openxmlformats.org/spreadsheetml/2006/main" count="265" uniqueCount="85">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</sst>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E7" sqref="E7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7" width="14.6640625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0.55583406391267554</v>
      </c>
      <c r="L2">
        <f t="shared" ref="L2:L15" si="1">E2-$AI$3</f>
        <v>-0.34324636049458279</v>
      </c>
      <c r="M2">
        <f>C2*K2^2</f>
        <v>7.241050936070631E-2</v>
      </c>
      <c r="N2">
        <f>C2*L2^2</f>
        <v>2.7613608748307129E-2</v>
      </c>
      <c r="O2">
        <f>C2*K2*L2</f>
        <v>-4.4715942064907629E-2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0.49184661276199937</v>
      </c>
      <c r="V2">
        <f t="shared" ref="V2:V15" si="4">E2-$AI$5</f>
        <v>-0.37701873546251519</v>
      </c>
      <c r="W2">
        <f>C2*U2^2</f>
        <v>5.6698380582527845E-2</v>
      </c>
      <c r="X2">
        <f>C2*V2^2</f>
        <v>3.3314795364786091E-2</v>
      </c>
      <c r="Y2">
        <f>C2*U2*V2</f>
        <v>-4.3461419058996184E-2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1.5317536395054172</v>
      </c>
      <c r="AU2" t="s">
        <v>62</v>
      </c>
      <c r="AV2" t="s">
        <v>62</v>
      </c>
      <c r="AW2" t="s">
        <v>62</v>
      </c>
      <c r="AX2">
        <v>46</v>
      </c>
      <c r="AZ2">
        <f>(Q2)*(H2+X2)</f>
        <v>3.9266557307447728E-2</v>
      </c>
      <c r="BA2">
        <f>(Q2)*(I2+W2)</f>
        <v>7.2387710022996437E-3</v>
      </c>
      <c r="BB2">
        <f>(Q2)*(J2+Y2)</f>
        <v>-5.541330930022014E-3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-0.47541593608732446</v>
      </c>
      <c r="L3">
        <f t="shared" si="1"/>
        <v>-0.34324636049458279</v>
      </c>
      <c r="M3">
        <f t="shared" ref="M3:M15" si="7">C3*K3^2</f>
        <v>5.4824668950434419E-2</v>
      </c>
      <c r="N3">
        <f t="shared" ref="N3:N15" si="8">C3*L3^2</f>
        <v>2.8578565746859599E-2</v>
      </c>
      <c r="O3">
        <f t="shared" ref="O3:O15" si="9">C3*K3*L3</f>
        <v>3.9582956005707839E-2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-0.53940338723800063</v>
      </c>
      <c r="V3">
        <f t="shared" si="4"/>
        <v>-0.37701873546251519</v>
      </c>
      <c r="W3">
        <f t="shared" ref="W3:W15" si="13">C3*U3^2</f>
        <v>7.0575812387605921E-2</v>
      </c>
      <c r="X3">
        <f t="shared" ref="X3:X15" si="14">C3*V3^2</f>
        <v>3.4478980214206201E-2</v>
      </c>
      <c r="Y3">
        <f t="shared" ref="Y3:Y15" si="15">C3*U3*V3</f>
        <v>4.9329322303410923E-2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-0.52458406391267554</v>
      </c>
      <c r="AI3">
        <f>G16/C16</f>
        <v>-1.5317536395054172</v>
      </c>
      <c r="AJ3">
        <f>H16+N16</f>
        <v>1.0804235871848147</v>
      </c>
      <c r="AK3">
        <f>I16+M16</f>
        <v>0.45716547782994238</v>
      </c>
      <c r="AL3">
        <f>J16+O16</f>
        <v>-0.16509697549366875</v>
      </c>
      <c r="AM3">
        <f>(AJ3*AK3)-AL3^2</f>
        <v>0.46667535417692912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-0.34324636049458279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6.9827245712643076E-3</v>
      </c>
      <c r="BA3">
        <f t="shared" ref="BA3:BA15" si="18">(Q3)*(I3+W3)</f>
        <v>4.5241740834949223E-2</v>
      </c>
      <c r="BB3">
        <f t="shared" ref="BB3:BB15" si="19">(Q3)*(J3+Y3)</f>
        <v>-3.3727133665762878E-3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-0.22541593608732446</v>
      </c>
      <c r="L4">
        <f t="shared" si="1"/>
        <v>1.4692536395054172</v>
      </c>
      <c r="M4">
        <f t="shared" si="7"/>
        <v>9.5273145453983899E-3</v>
      </c>
      <c r="N4">
        <f t="shared" si="8"/>
        <v>0.40475742322498393</v>
      </c>
      <c r="O4">
        <f t="shared" si="9"/>
        <v>-6.2098722093529124E-2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-0.28940338723800063</v>
      </c>
      <c r="V4">
        <f t="shared" si="4"/>
        <v>1.4354812645374848</v>
      </c>
      <c r="W4">
        <f t="shared" si="13"/>
        <v>1.5703935102155279E-2</v>
      </c>
      <c r="X4">
        <f t="shared" si="14"/>
        <v>0.38636371140715059</v>
      </c>
      <c r="Y4">
        <f t="shared" si="15"/>
        <v>-7.7893713801344355E-2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2.996210853249167E-2</v>
      </c>
      <c r="BA4">
        <f t="shared" si="18"/>
        <v>3.0334612204170343E-3</v>
      </c>
      <c r="BB4">
        <f t="shared" si="19"/>
        <v>-6.0367628196041877E-3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0.27458406391267554</v>
      </c>
      <c r="L5">
        <f t="shared" si="1"/>
        <v>-2.1557463604945828</v>
      </c>
      <c r="M5">
        <f t="shared" si="7"/>
        <v>4.7122755096750176E-3</v>
      </c>
      <c r="N5">
        <f t="shared" si="8"/>
        <v>0.29045264817410249</v>
      </c>
      <c r="O5">
        <f t="shared" si="9"/>
        <v>-3.6995849776847639E-2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0.21059661276199937</v>
      </c>
      <c r="V5">
        <f t="shared" si="4"/>
        <v>-2.1895187354625154</v>
      </c>
      <c r="W5">
        <f t="shared" si="13"/>
        <v>2.7719333316767198E-3</v>
      </c>
      <c r="X5">
        <f t="shared" si="14"/>
        <v>0.2996245183088358</v>
      </c>
      <c r="Y5">
        <f t="shared" si="15"/>
        <v>-2.8819076829208867E-2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-0.46059661276199937</v>
      </c>
      <c r="AI5">
        <f>T16/R16</f>
        <v>-1.4979812645374848</v>
      </c>
      <c r="AJ5">
        <f>AZ16</f>
        <v>0.11764138391279808</v>
      </c>
      <c r="AK5">
        <f>BA16</f>
        <v>5.8868574881385242E-2</v>
      </c>
      <c r="AL5">
        <f>BB16</f>
        <v>-9.7632492282630282E-3</v>
      </c>
      <c r="AM5">
        <f>(AJ5*AK5)-AL5^2</f>
        <v>6.830059582527164E-3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2.3227207135080606E-2</v>
      </c>
      <c r="BA5">
        <f t="shared" si="18"/>
        <v>3.1573629153827909E-4</v>
      </c>
      <c r="BB5">
        <f t="shared" si="19"/>
        <v>-2.2334784542636871E-3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 s="5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0.64958406391267554</v>
      </c>
      <c r="L6">
        <f t="shared" si="1"/>
        <v>1.4692536395054172</v>
      </c>
      <c r="M6">
        <f t="shared" si="7"/>
        <v>6.5931165013954213E-3</v>
      </c>
      <c r="N6">
        <f t="shared" si="8"/>
        <v>3.372978526874866E-2</v>
      </c>
      <c r="O6">
        <f t="shared" si="9"/>
        <v>1.4912558594819032E-2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0.58559661276199937</v>
      </c>
      <c r="V6">
        <f t="shared" si="4"/>
        <v>1.4354812645374848</v>
      </c>
      <c r="W6">
        <f t="shared" si="13"/>
        <v>5.3581780137238596E-3</v>
      </c>
      <c r="X6">
        <f t="shared" si="14"/>
        <v>3.2196975950595882E-2</v>
      </c>
      <c r="Y6">
        <f t="shared" si="15"/>
        <v>1.3134577596819729E-2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1.8202786366513755E-2</v>
      </c>
      <c r="BA6">
        <f t="shared" si="18"/>
        <v>3.0388655321810635E-3</v>
      </c>
      <c r="BB6">
        <f t="shared" si="19"/>
        <v>7.4210363422031458E-3</v>
      </c>
    </row>
    <row r="7" spans="1:54" x14ac:dyDescent="0.3">
      <c r="A7" t="s">
        <v>17</v>
      </c>
      <c r="B7">
        <v>6</v>
      </c>
      <c r="C7">
        <f t="shared" ref="C7:C15" si="20">0.125*0.125</f>
        <v>1.5625E-2</v>
      </c>
      <c r="D7">
        <f t="shared" ref="D7:D10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22">((1/8)^4)/12</f>
        <v>2.0345052083333332E-5</v>
      </c>
      <c r="I7">
        <f t="shared" si="22"/>
        <v>2.0345052083333332E-5</v>
      </c>
      <c r="J7">
        <v>0</v>
      </c>
      <c r="K7">
        <f t="shared" si="0"/>
        <v>0.64958406391267554</v>
      </c>
      <c r="L7" t="e">
        <f t="shared" si="1"/>
        <v>#VALUE!</v>
      </c>
      <c r="M7">
        <f t="shared" si="7"/>
        <v>6.5931165013954213E-3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0.58559661276199937</v>
      </c>
      <c r="V7" t="e">
        <f t="shared" si="4"/>
        <v>#VALUE!</v>
      </c>
      <c r="W7">
        <f t="shared" si="13"/>
        <v>5.3581780137238596E-3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3.0388655321810635E-3</v>
      </c>
      <c r="BB7" t="e">
        <f t="shared" si="19"/>
        <v>#VALUE!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0.64958406391267554</v>
      </c>
      <c r="L8" t="e">
        <f t="shared" si="1"/>
        <v>#VALUE!</v>
      </c>
      <c r="M8">
        <f t="shared" si="7"/>
        <v>6.5931165013954213E-3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0.58559661276199937</v>
      </c>
      <c r="V8" t="e">
        <f t="shared" si="4"/>
        <v>#VALUE!</v>
      </c>
      <c r="W8">
        <f t="shared" si="13"/>
        <v>5.3581780137238596E-3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3.0388655321810635E-3</v>
      </c>
      <c r="BB8" t="e">
        <f t="shared" si="19"/>
        <v>#VALUE!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0.64958406391267554</v>
      </c>
      <c r="L9" t="e">
        <f t="shared" si="1"/>
        <v>#VALUE!</v>
      </c>
      <c r="M9">
        <f t="shared" si="7"/>
        <v>6.5931165013954213E-3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0.58559661276199937</v>
      </c>
      <c r="V9" t="e">
        <f t="shared" si="4"/>
        <v>#VALUE!</v>
      </c>
      <c r="W9">
        <f t="shared" si="13"/>
        <v>5.3581780137238596E-3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3.0388655321810635E-3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0.64958406391267554</v>
      </c>
      <c r="L10" t="e">
        <f t="shared" si="1"/>
        <v>#VALUE!</v>
      </c>
      <c r="M10">
        <f t="shared" si="7"/>
        <v>6.5931165013954213E-3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0.58559661276199937</v>
      </c>
      <c r="V10" t="e">
        <f t="shared" si="4"/>
        <v>#VALUE!</v>
      </c>
      <c r="W10">
        <f t="shared" si="13"/>
        <v>5.3581780137238596E-3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3.0388655321810635E-3</v>
      </c>
      <c r="BB10" t="e">
        <f t="shared" si="19"/>
        <v>#VALUE!</v>
      </c>
    </row>
    <row r="11" spans="1:54" x14ac:dyDescent="0.3">
      <c r="A11" t="s">
        <v>21</v>
      </c>
      <c r="B11">
        <v>10</v>
      </c>
      <c r="C11">
        <f t="shared" si="20"/>
        <v>1.5625E-2</v>
      </c>
      <c r="D11" s="1" t="s">
        <v>29</v>
      </c>
      <c r="E11" s="1" t="s">
        <v>29</v>
      </c>
      <c r="F11" t="e">
        <f t="shared" si="5"/>
        <v>#VALUE!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 t="e">
        <f t="shared" si="0"/>
        <v>#VALUE!</v>
      </c>
      <c r="L11" t="e">
        <f t="shared" si="1"/>
        <v>#VALUE!</v>
      </c>
      <c r="M11" t="e">
        <f>C11*K11^2</f>
        <v>#VALUE!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 t="e">
        <f t="shared" si="11"/>
        <v>#VALUE!</v>
      </c>
      <c r="T11" t="e">
        <f t="shared" si="12"/>
        <v>#VALUE!</v>
      </c>
      <c r="U11" t="e">
        <f t="shared" si="3"/>
        <v>#VALUE!</v>
      </c>
      <c r="V11" t="e">
        <f t="shared" si="4"/>
        <v>#VALUE!</v>
      </c>
      <c r="W11" t="e">
        <f t="shared" si="13"/>
        <v>#VALUE!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 t="e">
        <f t="shared" si="18"/>
        <v>#VALUE!</v>
      </c>
      <c r="BB11" t="e">
        <f t="shared" si="19"/>
        <v>#VALUE!</v>
      </c>
    </row>
    <row r="12" spans="1:54" x14ac:dyDescent="0.3">
      <c r="A12" t="s">
        <v>22</v>
      </c>
      <c r="B12">
        <v>11</v>
      </c>
      <c r="C12">
        <f t="shared" si="20"/>
        <v>1.5625E-2</v>
      </c>
      <c r="D12" s="1" t="s">
        <v>29</v>
      </c>
      <c r="E12" s="1" t="s">
        <v>29</v>
      </c>
      <c r="F12" t="e">
        <f t="shared" si="5"/>
        <v>#VALUE!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 t="e">
        <f t="shared" si="0"/>
        <v>#VALUE!</v>
      </c>
      <c r="L12" t="e">
        <f t="shared" si="1"/>
        <v>#VALUE!</v>
      </c>
      <c r="M12" t="e">
        <f t="shared" si="7"/>
        <v>#VALUE!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 t="e">
        <f t="shared" si="11"/>
        <v>#VALUE!</v>
      </c>
      <c r="T12" t="e">
        <f t="shared" si="12"/>
        <v>#VALUE!</v>
      </c>
      <c r="U12" t="e">
        <f t="shared" si="3"/>
        <v>#VALUE!</v>
      </c>
      <c r="V12" t="e">
        <f t="shared" si="4"/>
        <v>#VALUE!</v>
      </c>
      <c r="W12" t="e">
        <f t="shared" si="13"/>
        <v>#VALUE!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 t="e">
        <f t="shared" si="18"/>
        <v>#VALUE!</v>
      </c>
      <c r="BB12" t="e">
        <f t="shared" si="19"/>
        <v>#VALUE!</v>
      </c>
    </row>
    <row r="13" spans="1:54" x14ac:dyDescent="0.3">
      <c r="A13" t="s">
        <v>23</v>
      </c>
      <c r="B13">
        <v>12</v>
      </c>
      <c r="C13">
        <f t="shared" si="20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 t="e">
        <f t="shared" si="18"/>
        <v>#VALUE!</v>
      </c>
      <c r="BB13" t="e">
        <f t="shared" si="19"/>
        <v>#VALUE!</v>
      </c>
    </row>
    <row r="14" spans="1:54" x14ac:dyDescent="0.3">
      <c r="A14" t="s">
        <v>24</v>
      </c>
      <c r="B14">
        <v>13</v>
      </c>
      <c r="C14">
        <f t="shared" si="20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 t="e">
        <f t="shared" si="18"/>
        <v>#VALUE!</v>
      </c>
      <c r="BB14" t="e">
        <f t="shared" si="19"/>
        <v>#VALUE!</v>
      </c>
    </row>
    <row r="15" spans="1:54" x14ac:dyDescent="0.3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3">
      <c r="A16" t="s">
        <v>32</v>
      </c>
      <c r="C16" s="2">
        <f>SUM(C2:C6)</f>
        <v>0.74256522962906291</v>
      </c>
      <c r="F16" s="2">
        <f>SUM(F2:F6)</f>
        <v>-0.38953788587906291</v>
      </c>
      <c r="G16" s="2">
        <f t="shared" ref="G16:J16" si="23">SUM(G2:G6)</f>
        <v>-1.1374269930544929</v>
      </c>
      <c r="H16" s="2">
        <f t="shared" si="23"/>
        <v>0.29529155602181284</v>
      </c>
      <c r="I16" s="2">
        <f t="shared" si="23"/>
        <v>0.3090975929623328</v>
      </c>
      <c r="J16" s="2">
        <f t="shared" si="23"/>
        <v>-7.5781976158911218E-2</v>
      </c>
      <c r="M16" s="2">
        <f>SUM(M2:M6)</f>
        <v>0.14806788486760958</v>
      </c>
      <c r="N16" s="2">
        <f t="shared" ref="N16:O16" si="24">SUM(N2:N6)</f>
        <v>0.78513203116300179</v>
      </c>
      <c r="O16" s="2">
        <f t="shared" si="24"/>
        <v>-8.9314999334757519E-2</v>
      </c>
      <c r="R16" s="2">
        <f>SUM(R2:R6)</f>
        <v>8.9013004277705504E-2</v>
      </c>
      <c r="S16" s="2">
        <f t="shared" ref="S16:T16" si="25">SUM(S2:S6)</f>
        <v>-4.0999088262080513E-2</v>
      </c>
      <c r="T16" s="2">
        <f t="shared" si="25"/>
        <v>-0.13333981270819784</v>
      </c>
      <c r="W16" s="2">
        <f>SUM(W2:W6)</f>
        <v>0.15110823941768961</v>
      </c>
      <c r="X16" s="2">
        <f t="shared" ref="X16:Y16" si="26">SUM(X2:X6)</f>
        <v>0.78597898124557453</v>
      </c>
      <c r="Y16" s="2">
        <f t="shared" si="26"/>
        <v>-8.7710309789318749E-2</v>
      </c>
      <c r="AZ16" s="2">
        <f>SUM(AZ2:AZ6)</f>
        <v>0.11764138391279808</v>
      </c>
      <c r="BA16" s="2">
        <f t="shared" ref="BA16:BB16" si="27">SUM(BA2:BA6)</f>
        <v>5.8868574881385242E-2</v>
      </c>
      <c r="BB16" s="2">
        <f t="shared" si="27"/>
        <v>-9.7632492282630282E-3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6" t="s">
        <v>36</v>
      </c>
      <c r="R23" s="6"/>
      <c r="S23" s="6"/>
      <c r="T23" s="6"/>
      <c r="U23" s="6"/>
      <c r="V23" s="6"/>
    </row>
    <row r="24" spans="17:22" x14ac:dyDescent="0.3">
      <c r="Q24" s="6"/>
      <c r="R24" s="6"/>
      <c r="S24" s="6"/>
      <c r="T24" s="6"/>
      <c r="U24" s="6"/>
      <c r="V24" s="6"/>
    </row>
    <row r="25" spans="17:22" x14ac:dyDescent="0.3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2021-11-21T05:31:41Z</dcterms:modified>
</cp:coreProperties>
</file>