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36714FC0-B7AD-49AB-989B-8C4D21D8AC65}" xr6:coauthVersionLast="47" xr6:coauthVersionMax="47" xr10:uidLastSave="{00000000-0000-0000-0000-000000000000}"/>
  <bookViews>
    <workbookView xWindow="23208" yWindow="1932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" i="1" l="1"/>
  <c r="AK15" i="1"/>
  <c r="AJ15" i="1"/>
  <c r="AI15" i="1"/>
  <c r="AH15" i="1"/>
  <c r="D11" i="1"/>
  <c r="D12" i="1"/>
  <c r="D13" i="1"/>
  <c r="D14" i="1"/>
  <c r="D15" i="1"/>
  <c r="D16" i="1"/>
  <c r="U16" i="1" s="1"/>
  <c r="D17" i="1"/>
  <c r="AZ15" i="1"/>
  <c r="BA15" i="1"/>
  <c r="BB15" i="1"/>
  <c r="AZ16" i="1"/>
  <c r="AZ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K15" i="1"/>
  <c r="M15" i="1" s="1"/>
  <c r="L15" i="1"/>
  <c r="N15" i="1" s="1"/>
  <c r="Q15" i="1"/>
  <c r="R15" i="1" s="1"/>
  <c r="U15" i="1"/>
  <c r="Y15" i="1" s="1"/>
  <c r="V15" i="1"/>
  <c r="W15" i="1"/>
  <c r="X15" i="1"/>
  <c r="G16" i="1"/>
  <c r="H16" i="1"/>
  <c r="I16" i="1"/>
  <c r="K16" i="1"/>
  <c r="M16" i="1" s="1"/>
  <c r="L16" i="1"/>
  <c r="N16" i="1"/>
  <c r="O16" i="1"/>
  <c r="Q16" i="1"/>
  <c r="R16" i="1"/>
  <c r="V16" i="1"/>
  <c r="X16" i="1" s="1"/>
  <c r="G17" i="1"/>
  <c r="H17" i="1"/>
  <c r="I17" i="1"/>
  <c r="K17" i="1"/>
  <c r="L17" i="1"/>
  <c r="O17" i="1" s="1"/>
  <c r="M17" i="1"/>
  <c r="N17" i="1"/>
  <c r="Q17" i="1"/>
  <c r="R17" i="1" s="1"/>
  <c r="U17" i="1"/>
  <c r="W17" i="1" s="1"/>
  <c r="BA17" i="1" s="1"/>
  <c r="V17" i="1"/>
  <c r="X17" i="1" s="1"/>
  <c r="G18" i="1"/>
  <c r="H18" i="1"/>
  <c r="I18" i="1"/>
  <c r="K18" i="1"/>
  <c r="L18" i="1"/>
  <c r="N18" i="1" s="1"/>
  <c r="M18" i="1"/>
  <c r="O18" i="1"/>
  <c r="Q18" i="1"/>
  <c r="R18" i="1" s="1"/>
  <c r="U18" i="1"/>
  <c r="W18" i="1" s="1"/>
  <c r="V18" i="1"/>
  <c r="X18" i="1"/>
  <c r="G19" i="1"/>
  <c r="H19" i="1"/>
  <c r="I19" i="1"/>
  <c r="K19" i="1"/>
  <c r="M19" i="1" s="1"/>
  <c r="L19" i="1"/>
  <c r="O19" i="1" s="1"/>
  <c r="N19" i="1"/>
  <c r="Q19" i="1"/>
  <c r="R19" i="1"/>
  <c r="S19" i="1" s="1"/>
  <c r="U19" i="1"/>
  <c r="V19" i="1"/>
  <c r="W19" i="1"/>
  <c r="X19" i="1"/>
  <c r="Y19" i="1"/>
  <c r="G20" i="1"/>
  <c r="H20" i="1"/>
  <c r="I20" i="1"/>
  <c r="K20" i="1"/>
  <c r="O20" i="1" s="1"/>
  <c r="L20" i="1"/>
  <c r="M20" i="1"/>
  <c r="N20" i="1"/>
  <c r="Q20" i="1"/>
  <c r="R20" i="1"/>
  <c r="T20" i="1" s="1"/>
  <c r="U20" i="1"/>
  <c r="V20" i="1"/>
  <c r="X20" i="1" s="1"/>
  <c r="W20" i="1"/>
  <c r="G21" i="1"/>
  <c r="H21" i="1"/>
  <c r="I21" i="1"/>
  <c r="K21" i="1"/>
  <c r="L21" i="1"/>
  <c r="N21" i="1" s="1"/>
  <c r="M21" i="1"/>
  <c r="Q21" i="1"/>
  <c r="R21" i="1" s="1"/>
  <c r="S21" i="1" s="1"/>
  <c r="U21" i="1"/>
  <c r="W21" i="1" s="1"/>
  <c r="V21" i="1"/>
  <c r="X21" i="1" s="1"/>
  <c r="Y21" i="1"/>
  <c r="G22" i="1"/>
  <c r="H22" i="1"/>
  <c r="I22" i="1"/>
  <c r="K22" i="1"/>
  <c r="M22" i="1" s="1"/>
  <c r="L22" i="1"/>
  <c r="N22" i="1"/>
  <c r="O22" i="1"/>
  <c r="Q22" i="1"/>
  <c r="R22" i="1" s="1"/>
  <c r="U22" i="1"/>
  <c r="W22" i="1" s="1"/>
  <c r="V22" i="1"/>
  <c r="X22" i="1"/>
  <c r="G23" i="1"/>
  <c r="H23" i="1"/>
  <c r="I23" i="1"/>
  <c r="K23" i="1"/>
  <c r="L23" i="1"/>
  <c r="M23" i="1"/>
  <c r="N23" i="1"/>
  <c r="O23" i="1"/>
  <c r="Q23" i="1"/>
  <c r="R23" i="1" s="1"/>
  <c r="U23" i="1"/>
  <c r="V23" i="1"/>
  <c r="W23" i="1"/>
  <c r="X23" i="1"/>
  <c r="Y23" i="1"/>
  <c r="G24" i="1"/>
  <c r="H24" i="1"/>
  <c r="I24" i="1"/>
  <c r="K24" i="1"/>
  <c r="O24" i="1" s="1"/>
  <c r="L24" i="1"/>
  <c r="M24" i="1"/>
  <c r="N24" i="1"/>
  <c r="Q24" i="1"/>
  <c r="R24" i="1" s="1"/>
  <c r="U24" i="1"/>
  <c r="V24" i="1"/>
  <c r="Y24" i="1" s="1"/>
  <c r="W24" i="1"/>
  <c r="X24" i="1"/>
  <c r="G25" i="1"/>
  <c r="H25" i="1"/>
  <c r="I25" i="1"/>
  <c r="K25" i="1"/>
  <c r="O25" i="1" s="1"/>
  <c r="L25" i="1"/>
  <c r="N25" i="1" s="1"/>
  <c r="M25" i="1"/>
  <c r="Q25" i="1"/>
  <c r="R25" i="1"/>
  <c r="T25" i="1" s="1"/>
  <c r="S25" i="1"/>
  <c r="U25" i="1"/>
  <c r="V25" i="1"/>
  <c r="X25" i="1" s="1"/>
  <c r="W25" i="1"/>
  <c r="Y25" i="1"/>
  <c r="G26" i="1"/>
  <c r="H26" i="1"/>
  <c r="I26" i="1"/>
  <c r="K26" i="1"/>
  <c r="M26" i="1" s="1"/>
  <c r="L26" i="1"/>
  <c r="N26" i="1" s="1"/>
  <c r="Q26" i="1"/>
  <c r="R26" i="1"/>
  <c r="S26" i="1" s="1"/>
  <c r="T26" i="1"/>
  <c r="U26" i="1"/>
  <c r="W26" i="1" s="1"/>
  <c r="V26" i="1"/>
  <c r="X26" i="1"/>
  <c r="Y26" i="1"/>
  <c r="G27" i="1"/>
  <c r="H27" i="1"/>
  <c r="I27" i="1"/>
  <c r="K27" i="1"/>
  <c r="O27" i="1" s="1"/>
  <c r="L27" i="1"/>
  <c r="N27" i="1"/>
  <c r="Q27" i="1"/>
  <c r="R27" i="1" s="1"/>
  <c r="U27" i="1"/>
  <c r="Y27" i="1" s="1"/>
  <c r="V27" i="1"/>
  <c r="W27" i="1"/>
  <c r="X27" i="1"/>
  <c r="G28" i="1"/>
  <c r="H28" i="1"/>
  <c r="I28" i="1"/>
  <c r="K28" i="1"/>
  <c r="L28" i="1"/>
  <c r="M28" i="1"/>
  <c r="N28" i="1"/>
  <c r="O28" i="1"/>
  <c r="Q28" i="1"/>
  <c r="R28" i="1"/>
  <c r="S28" i="1" s="1"/>
  <c r="T28" i="1"/>
  <c r="U28" i="1"/>
  <c r="V28" i="1"/>
  <c r="X28" i="1" s="1"/>
  <c r="W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Y16" i="1" l="1"/>
  <c r="BB16" i="1" s="1"/>
  <c r="W16" i="1"/>
  <c r="BA16" i="1" s="1"/>
  <c r="S16" i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O21" i="1"/>
  <c r="Y28" i="1"/>
  <c r="T16" i="1"/>
  <c r="Y22" i="1"/>
  <c r="O15" i="1"/>
  <c r="Y20" i="1"/>
  <c r="Y18" i="1"/>
  <c r="Y17" i="1"/>
  <c r="BB17" i="1" s="1"/>
  <c r="O26" i="1"/>
  <c r="M27" i="1"/>
  <c r="T21" i="1"/>
  <c r="AJ12" i="1"/>
  <c r="AJ10" i="1"/>
  <c r="AE3" i="1"/>
  <c r="AE4" i="1"/>
  <c r="AE5" i="1"/>
  <c r="D5" i="1"/>
  <c r="F5" i="1" s="1"/>
  <c r="AX4" i="1"/>
  <c r="AH12" i="1"/>
  <c r="AH10" i="1"/>
  <c r="J3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H30" i="1"/>
  <c r="I30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C30" i="1"/>
  <c r="G3" i="1"/>
  <c r="G30" i="1" s="1"/>
  <c r="F3" i="1"/>
  <c r="R3" i="1"/>
  <c r="S3" i="1" s="1"/>
  <c r="T4" i="1" l="1"/>
  <c r="F30" i="1"/>
  <c r="AH3" i="1" s="1"/>
  <c r="K2" i="1" s="1"/>
  <c r="T6" i="1"/>
  <c r="S29" i="1"/>
  <c r="T11" i="1"/>
  <c r="S12" i="1"/>
  <c r="T9" i="1"/>
  <c r="S10" i="1"/>
  <c r="T7" i="1"/>
  <c r="S8" i="1"/>
  <c r="S5" i="1"/>
  <c r="S14" i="1"/>
  <c r="S13" i="1"/>
  <c r="S2" i="1"/>
  <c r="R30" i="1"/>
  <c r="T3" i="1"/>
  <c r="T30" i="1" s="1"/>
  <c r="AI3" i="1"/>
  <c r="L12" i="1" s="1"/>
  <c r="N12" i="1" s="1"/>
  <c r="M2" i="1"/>
  <c r="K29" i="1" l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S30" i="1"/>
  <c r="AH5" i="1" s="1"/>
  <c r="U14" i="1" s="1"/>
  <c r="W14" i="1" s="1"/>
  <c r="BA14" i="1" s="1"/>
  <c r="AI5" i="1"/>
  <c r="V8" i="1" s="1"/>
  <c r="X8" i="1" s="1"/>
  <c r="AZ8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M30" i="1"/>
  <c r="AK3" i="1" s="1"/>
  <c r="O12" i="1" l="1"/>
  <c r="N30" i="1"/>
  <c r="AJ3" i="1" s="1"/>
  <c r="O6" i="1"/>
  <c r="O5" i="1"/>
  <c r="V3" i="1"/>
  <c r="X3" i="1" s="1"/>
  <c r="AZ3" i="1" s="1"/>
  <c r="U8" i="1"/>
  <c r="W8" i="1" s="1"/>
  <c r="BA8" i="1" s="1"/>
  <c r="V2" i="1"/>
  <c r="X2" i="1" s="1"/>
  <c r="AZ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Y7" i="1" l="1"/>
  <c r="BB7" i="1" s="1"/>
  <c r="Y5" i="1"/>
  <c r="BB5" i="1" s="1"/>
  <c r="AZ30" i="1"/>
  <c r="AJ5" i="1" s="1"/>
  <c r="Y8" i="1"/>
  <c r="BB8" i="1" s="1"/>
  <c r="X30" i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BB2" i="1" s="1"/>
  <c r="BB30" i="1" s="1"/>
  <c r="AL5" i="1" s="1"/>
  <c r="W2" i="1"/>
  <c r="Y29" i="1"/>
  <c r="BB29" i="1" s="1"/>
  <c r="O30" i="1"/>
  <c r="AL3" i="1" l="1"/>
  <c r="AM3" i="1" s="1"/>
  <c r="W30" i="1"/>
  <c r="BA2" i="1"/>
  <c r="BA30" i="1" s="1"/>
  <c r="AK5" i="1" s="1"/>
  <c r="AM5" i="1" s="1"/>
  <c r="Y30" i="1"/>
</calcChain>
</file>

<file path=xl/sharedStrings.xml><?xml version="1.0" encoding="utf-8"?>
<sst xmlns="http://schemas.openxmlformats.org/spreadsheetml/2006/main" count="488" uniqueCount="105">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</sst>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F1" zoomScaleNormal="100" workbookViewId="0">
      <selection activeCell="AH15" sqref="AH15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6" width="14.6640625" bestFit="1" customWidth="1"/>
    <col min="37" max="37" width="20" bestFit="1" customWidth="1"/>
    <col min="38" max="38" width="23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0.56979635487546165</v>
      </c>
      <c r="L2">
        <f t="shared" ref="L2:L29" si="1">E2-$AI$3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0.55631911859611249</v>
      </c>
      <c r="V2">
        <f t="shared" ref="V2:V29" si="4">E2-$AI$5</f>
        <v>-0.21897636946224064</v>
      </c>
      <c r="W2">
        <f>C2*U2^2</f>
        <v>7.253694415208331E-2</v>
      </c>
      <c r="X2">
        <f>C2*V2^2</f>
        <v>1.1238433683483684E-2</v>
      </c>
      <c r="Y2">
        <f>C2*U2*V2</f>
        <v>-2.8551736137330561E-2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8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1.5633340737441255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3.6451821193081671E-2</v>
      </c>
      <c r="BA2">
        <f>(Q2)*(I2+W2)</f>
        <v>9.2581878574179658E-3</v>
      </c>
      <c r="BB2">
        <f>(Q2)*(J2+Y2)</f>
        <v>-3.6403463575096465E-3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-0.46145364512453835</v>
      </c>
      <c r="L3">
        <f t="shared" si="1"/>
        <v>-0.31166592625587453</v>
      </c>
      <c r="M3">
        <f t="shared" ref="M3:M29" si="7">C3*K3^2</f>
        <v>5.1651710612609501E-2</v>
      </c>
      <c r="N3">
        <f t="shared" ref="N3:N29" si="8">C3*L3^2</f>
        <v>2.3561731147707529E-2</v>
      </c>
      <c r="O3">
        <f t="shared" ref="O3:O29" si="9">C3*K3*L3</f>
        <v>3.4885580384644552E-2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-0.47493088140388751</v>
      </c>
      <c r="V3">
        <f t="shared" si="4"/>
        <v>-0.21897636946224064</v>
      </c>
      <c r="W3">
        <f t="shared" ref="W3:W29" si="13">C3*U3^2</f>
        <v>5.4712853614152887E-2</v>
      </c>
      <c r="X3">
        <f t="shared" ref="X3:X29" si="14">C3*V3^2</f>
        <v>1.163116052098225E-2</v>
      </c>
      <c r="Y3">
        <f t="shared" ref="Y3:Y29" si="15">C3*U3*V3</f>
        <v>2.5226454030386754E-2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8" t="s">
        <v>104</v>
      </c>
      <c r="AH3">
        <f>F30/C30</f>
        <v>-0.53854635487546165</v>
      </c>
      <c r="AI3">
        <f>G30/C30</f>
        <v>-1.5633340737441255</v>
      </c>
      <c r="AJ3">
        <f>H30+N30</f>
        <v>1.0459484620523829</v>
      </c>
      <c r="AK3">
        <f>I30+M30</f>
        <v>0.45041030249982084</v>
      </c>
      <c r="AL3">
        <f>J30+O30</f>
        <v>-0.18033006763243944</v>
      </c>
      <c r="AM3">
        <f>(AJ3*AK3)-AL3^2</f>
        <v>0.43858702989991594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-0.31166592625587453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4.0696275603782544E-3</v>
      </c>
      <c r="BA3">
        <f t="shared" ref="BA3:BA29" si="18">(Q3)*(I3+W3)</f>
        <v>4.321921359133396E-2</v>
      </c>
      <c r="BB3">
        <f t="shared" ref="BB3:BB29" si="19">(Q3)*(J3+Y3)</f>
        <v>-6.4458290713868688E-3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-0.21145364512453835</v>
      </c>
      <c r="L4">
        <f t="shared" si="1"/>
        <v>1.5008340737441255</v>
      </c>
      <c r="M4">
        <f t="shared" si="7"/>
        <v>8.3836207568351619E-3</v>
      </c>
      <c r="N4">
        <f t="shared" si="8"/>
        <v>0.42234429692088504</v>
      </c>
      <c r="O4">
        <f t="shared" si="9"/>
        <v>-5.9504406678807284E-2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-0.22493088140388751</v>
      </c>
      <c r="V4">
        <f t="shared" si="4"/>
        <v>1.5935236305377594</v>
      </c>
      <c r="W4">
        <f t="shared" si="13"/>
        <v>9.4863565142118203E-3</v>
      </c>
      <c r="X4">
        <f t="shared" si="14"/>
        <v>0.4761220427029203</v>
      </c>
      <c r="Y4">
        <f t="shared" si="15"/>
        <v>-6.7206126516521442E-2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8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3.6918379207913826E-2</v>
      </c>
      <c r="BA4">
        <f t="shared" si="18"/>
        <v>2.5515988798514161E-3</v>
      </c>
      <c r="BB4">
        <f t="shared" si="19"/>
        <v>-5.2084748050304115E-3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0.28854635487546165</v>
      </c>
      <c r="L5">
        <f t="shared" si="1"/>
        <v>-2.1241659262558743</v>
      </c>
      <c r="M5">
        <f t="shared" si="7"/>
        <v>5.2036874319947406E-3</v>
      </c>
      <c r="N5">
        <f t="shared" si="8"/>
        <v>0.2820050551416548</v>
      </c>
      <c r="O5">
        <f t="shared" si="9"/>
        <v>-3.8307520948236952E-2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0.27506911859611249</v>
      </c>
      <c r="V5">
        <f t="shared" si="4"/>
        <v>-2.0314763694622409</v>
      </c>
      <c r="W5">
        <f t="shared" si="13"/>
        <v>4.7289387503276379E-3</v>
      </c>
      <c r="X5">
        <f t="shared" si="14"/>
        <v>0.25793101498021792</v>
      </c>
      <c r="Y5">
        <f t="shared" si="15"/>
        <v>-3.4924775899800573E-2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8" t="s">
        <v>104</v>
      </c>
      <c r="AH5">
        <f>S30/R30</f>
        <v>-0.52506911859611249</v>
      </c>
      <c r="AI5">
        <f>T30/R30</f>
        <v>-1.6560236305377594</v>
      </c>
      <c r="AJ5">
        <f>AZ30</f>
        <v>9.7435788588486463E-2</v>
      </c>
      <c r="AK5">
        <f>BA30</f>
        <v>5.5496404540087065E-2</v>
      </c>
      <c r="AL5">
        <f>BB30</f>
        <v>-1.800132036616147E-2</v>
      </c>
      <c r="AM5">
        <f>(AJ5*AK5)-AL5^2</f>
        <v>5.0832884052638642E-3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1.999596062711272E-2</v>
      </c>
      <c r="BA5">
        <f t="shared" si="18"/>
        <v>4.6740421148372527E-4</v>
      </c>
      <c r="BB5">
        <f t="shared" si="19"/>
        <v>-2.7066701322345445E-3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0.66354635487546165</v>
      </c>
      <c r="L6" t="e">
        <f t="shared" si="1"/>
        <v>#VALUE!</v>
      </c>
      <c r="M6">
        <f t="shared" si="7"/>
        <v>6.8795900791955014E-3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0.65006911859611249</v>
      </c>
      <c r="V6" t="e">
        <f t="shared" si="4"/>
        <v>#VALUE!</v>
      </c>
      <c r="W6">
        <f t="shared" si="13"/>
        <v>6.602966546130103E-3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8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3.7421710529905909E-3</v>
      </c>
      <c r="BB6" t="e">
        <f t="shared" si="19"/>
        <v>#VALUE!</v>
      </c>
    </row>
    <row r="7" spans="1:54" x14ac:dyDescent="0.3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0.66354635487546165</v>
      </c>
      <c r="L7" t="e">
        <f t="shared" si="1"/>
        <v>#VALUE!</v>
      </c>
      <c r="M7">
        <f t="shared" si="7"/>
        <v>6.8795900791955014E-3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0.65006911859611249</v>
      </c>
      <c r="V7" t="e">
        <f t="shared" si="4"/>
        <v>#VALUE!</v>
      </c>
      <c r="W7">
        <f t="shared" si="13"/>
        <v>6.602966546130103E-3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8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3.7421710529905909E-3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0.66354635487546165</v>
      </c>
      <c r="L8" t="e">
        <f t="shared" si="1"/>
        <v>#VALUE!</v>
      </c>
      <c r="M8">
        <f t="shared" si="7"/>
        <v>6.8795900791955014E-3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0.65006911859611249</v>
      </c>
      <c r="V8" t="e">
        <f t="shared" si="4"/>
        <v>#VALUE!</v>
      </c>
      <c r="W8">
        <f t="shared" si="13"/>
        <v>6.602966546130103E-3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8" t="s">
        <v>104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3.7421710529905909E-3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0.66354635487546165</v>
      </c>
      <c r="L9" t="e">
        <f t="shared" si="1"/>
        <v>#VALUE!</v>
      </c>
      <c r="M9">
        <f t="shared" si="7"/>
        <v>6.8795900791955014E-3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0.65006911859611249</v>
      </c>
      <c r="V9" t="e">
        <f t="shared" si="4"/>
        <v>#VALUE!</v>
      </c>
      <c r="W9">
        <f t="shared" si="13"/>
        <v>6.602966546130103E-3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8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3.7421710529905909E-3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0.66354635487546165</v>
      </c>
      <c r="L10" t="e">
        <f t="shared" si="1"/>
        <v>#VALUE!</v>
      </c>
      <c r="M10">
        <f t="shared" si="7"/>
        <v>6.8795900791955014E-3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0.65006911859611249</v>
      </c>
      <c r="V10" t="e">
        <f t="shared" si="4"/>
        <v>#VALUE!</v>
      </c>
      <c r="W10">
        <f t="shared" si="13"/>
        <v>6.602966546130103E-3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8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3.7421710529905909E-3</v>
      </c>
      <c r="BB10" t="e">
        <f t="shared" si="19"/>
        <v>#VALUE!</v>
      </c>
    </row>
    <row r="11" spans="1:54" x14ac:dyDescent="0.3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0.66354635487546165</v>
      </c>
      <c r="L11" t="e">
        <f t="shared" si="1"/>
        <v>#VALUE!</v>
      </c>
      <c r="M11">
        <f t="shared" si="7"/>
        <v>6.8795900791955014E-3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0.65006911859611249</v>
      </c>
      <c r="V11" t="e">
        <f t="shared" si="4"/>
        <v>#VALUE!</v>
      </c>
      <c r="W11">
        <f t="shared" si="13"/>
        <v>6.602966546130103E-3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8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3.7421710529905909E-3</v>
      </c>
      <c r="BB11" t="e">
        <f t="shared" si="19"/>
        <v>#VALUE!</v>
      </c>
    </row>
    <row r="12" spans="1:54" x14ac:dyDescent="0.3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0.66354635487546165</v>
      </c>
      <c r="L12" t="e">
        <f t="shared" si="1"/>
        <v>#VALUE!</v>
      </c>
      <c r="M12">
        <f t="shared" si="7"/>
        <v>6.8795900791955014E-3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0.65006911859611249</v>
      </c>
      <c r="V12" t="e">
        <f t="shared" si="4"/>
        <v>#VALUE!</v>
      </c>
      <c r="W12">
        <f t="shared" si="13"/>
        <v>6.602966546130103E-3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8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3.7421710529905909E-3</v>
      </c>
      <c r="BB12" t="e">
        <f t="shared" si="19"/>
        <v>#VALUE!</v>
      </c>
    </row>
    <row r="13" spans="1:54" x14ac:dyDescent="0.3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0.66354635487546165</v>
      </c>
      <c r="L13" t="e">
        <f t="shared" si="1"/>
        <v>#VALUE!</v>
      </c>
      <c r="M13">
        <f t="shared" si="7"/>
        <v>6.8795900791955014E-3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0.65006911859611249</v>
      </c>
      <c r="V13" t="e">
        <f t="shared" si="4"/>
        <v>#VALUE!</v>
      </c>
      <c r="W13">
        <f t="shared" si="13"/>
        <v>6.602966546130103E-3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8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3.7421710529905909E-3</v>
      </c>
      <c r="BB13" t="e">
        <f t="shared" si="19"/>
        <v>#VALUE!</v>
      </c>
    </row>
    <row r="14" spans="1:54" x14ac:dyDescent="0.3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0.66354635487546165</v>
      </c>
      <c r="L14" t="e">
        <f t="shared" si="1"/>
        <v>#VALUE!</v>
      </c>
      <c r="M14">
        <f t="shared" si="7"/>
        <v>6.8795900791955014E-3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0.65006911859611249</v>
      </c>
      <c r="V14" t="e">
        <f t="shared" si="4"/>
        <v>#VALUE!</v>
      </c>
      <c r="W14">
        <f t="shared" si="13"/>
        <v>6.602966546130103E-3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8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3.7421710529905909E-3</v>
      </c>
      <c r="BB14" t="e">
        <f t="shared" si="19"/>
        <v>#VALUE!</v>
      </c>
    </row>
    <row r="15" spans="1:54" x14ac:dyDescent="0.3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1</v>
      </c>
      <c r="K15">
        <f t="shared" ref="K15:K28" si="24">D15-$AH$3</f>
        <v>0.66354635487546165</v>
      </c>
      <c r="L15" t="e">
        <f t="shared" ref="L15:L28" si="25">E15-$AI$3</f>
        <v>#VALUE!</v>
      </c>
      <c r="M15">
        <f t="shared" ref="M15:M28" si="26">C15*K15^2</f>
        <v>6.8795900791955014E-3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0.65006911859611249</v>
      </c>
      <c r="V15" t="e">
        <f t="shared" ref="V15:V28" si="34">E15-$AI$5</f>
        <v>#VALUE!</v>
      </c>
      <c r="W15">
        <f t="shared" ref="W15:W28" si="35">C15*U15^2</f>
        <v>6.602966546130103E-3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8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3.7421710529905909E-3</v>
      </c>
      <c r="BB15" t="e">
        <f t="shared" ref="BB15:BB28" si="41">(Q15)*(J15+Y15)</f>
        <v>#VALUE!</v>
      </c>
    </row>
    <row r="16" spans="1:54" x14ac:dyDescent="0.3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2</v>
      </c>
      <c r="K16">
        <f t="shared" si="24"/>
        <v>0.66354635487546165</v>
      </c>
      <c r="L16" t="e">
        <f t="shared" si="25"/>
        <v>#VALUE!</v>
      </c>
      <c r="M16">
        <f t="shared" si="26"/>
        <v>6.8795900791955014E-3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0.65006911859611249</v>
      </c>
      <c r="V16" t="e">
        <f t="shared" si="34"/>
        <v>#VALUE!</v>
      </c>
      <c r="W16">
        <f t="shared" si="35"/>
        <v>6.602966546130103E-3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8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3.7421710529905909E-3</v>
      </c>
      <c r="BB16" t="e">
        <f t="shared" si="41"/>
        <v>#VALUE!</v>
      </c>
    </row>
    <row r="17" spans="1:54" x14ac:dyDescent="0.3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3</v>
      </c>
      <c r="K17">
        <f t="shared" si="24"/>
        <v>0.66354635487546165</v>
      </c>
      <c r="L17" t="e">
        <f t="shared" si="25"/>
        <v>#VALUE!</v>
      </c>
      <c r="M17">
        <f t="shared" si="26"/>
        <v>6.8795900791955014E-3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0.65006911859611249</v>
      </c>
      <c r="V17" t="e">
        <f t="shared" si="34"/>
        <v>#VALUE!</v>
      </c>
      <c r="W17">
        <f t="shared" si="35"/>
        <v>6.602966546130103E-3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8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3.7421710529905909E-3</v>
      </c>
      <c r="BB17" t="e">
        <f t="shared" si="41"/>
        <v>#VALUE!</v>
      </c>
    </row>
    <row r="18" spans="1:54" x14ac:dyDescent="0.3">
      <c r="A18" t="s">
        <v>21</v>
      </c>
      <c r="B18">
        <v>17</v>
      </c>
      <c r="C18">
        <f t="shared" si="20"/>
        <v>1.5625E-2</v>
      </c>
      <c r="D18" s="1" t="s">
        <v>29</v>
      </c>
      <c r="E18" s="1" t="s">
        <v>29</v>
      </c>
      <c r="F18" t="e">
        <f t="shared" si="5"/>
        <v>#VALUE!</v>
      </c>
      <c r="G18" t="e">
        <f t="shared" si="23"/>
        <v>#VALUE!</v>
      </c>
      <c r="H18">
        <f t="shared" si="22"/>
        <v>2.0345052083333332E-5</v>
      </c>
      <c r="I18">
        <f t="shared" si="22"/>
        <v>2.0345052083333332E-5</v>
      </c>
      <c r="J18">
        <v>4</v>
      </c>
      <c r="K18" t="e">
        <f t="shared" si="24"/>
        <v>#VALUE!</v>
      </c>
      <c r="L18" t="e">
        <f t="shared" si="25"/>
        <v>#VALUE!</v>
      </c>
      <c r="M18" t="e">
        <f t="shared" si="26"/>
        <v>#VALUE!</v>
      </c>
      <c r="N18" t="e">
        <f t="shared" si="27"/>
        <v>#VALUE!</v>
      </c>
      <c r="O18" t="e">
        <f t="shared" si="28"/>
        <v>#VALUE!</v>
      </c>
      <c r="P18">
        <v>1130</v>
      </c>
      <c r="Q18">
        <f t="shared" si="29"/>
        <v>0.56499999999999995</v>
      </c>
      <c r="R18">
        <f t="shared" si="30"/>
        <v>8.8281249999999992E-3</v>
      </c>
      <c r="S18" t="e">
        <f t="shared" si="31"/>
        <v>#VALUE!</v>
      </c>
      <c r="T18" t="e">
        <f t="shared" si="32"/>
        <v>#VALUE!</v>
      </c>
      <c r="U18" t="e">
        <f t="shared" si="33"/>
        <v>#VALUE!</v>
      </c>
      <c r="V18" t="e">
        <f t="shared" si="34"/>
        <v>#VALUE!</v>
      </c>
      <c r="W18" t="e">
        <f t="shared" si="35"/>
        <v>#VALUE!</v>
      </c>
      <c r="X18" t="e">
        <f t="shared" si="36"/>
        <v>#VALUE!</v>
      </c>
      <c r="Y18" t="e">
        <f t="shared" si="37"/>
        <v>#VALUE!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8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 t="e">
        <f t="shared" si="39"/>
        <v>#VALUE!</v>
      </c>
      <c r="BA18" t="e">
        <f t="shared" si="40"/>
        <v>#VALUE!</v>
      </c>
      <c r="BB18" t="e">
        <f t="shared" si="41"/>
        <v>#VALUE!</v>
      </c>
    </row>
    <row r="19" spans="1:54" x14ac:dyDescent="0.3">
      <c r="A19" t="s">
        <v>22</v>
      </c>
      <c r="B19">
        <v>18</v>
      </c>
      <c r="C19">
        <f t="shared" si="20"/>
        <v>1.5625E-2</v>
      </c>
      <c r="D19" s="1" t="s">
        <v>29</v>
      </c>
      <c r="E19" s="1" t="s">
        <v>29</v>
      </c>
      <c r="F19" t="e">
        <f t="shared" si="5"/>
        <v>#VALUE!</v>
      </c>
      <c r="G19" t="e">
        <f t="shared" si="23"/>
        <v>#VALUE!</v>
      </c>
      <c r="H19">
        <f t="shared" si="22"/>
        <v>2.0345052083333332E-5</v>
      </c>
      <c r="I19">
        <f t="shared" si="22"/>
        <v>2.0345052083333332E-5</v>
      </c>
      <c r="J19">
        <v>5</v>
      </c>
      <c r="K19" t="e">
        <f t="shared" si="24"/>
        <v>#VALUE!</v>
      </c>
      <c r="L19" t="e">
        <f t="shared" si="25"/>
        <v>#VALUE!</v>
      </c>
      <c r="M19" t="e">
        <f t="shared" si="26"/>
        <v>#VALUE!</v>
      </c>
      <c r="N19" t="e">
        <f t="shared" si="27"/>
        <v>#VALUE!</v>
      </c>
      <c r="O19" t="e">
        <f t="shared" si="28"/>
        <v>#VALUE!</v>
      </c>
      <c r="P19">
        <v>1130</v>
      </c>
      <c r="Q19">
        <f t="shared" si="29"/>
        <v>0.56499999999999995</v>
      </c>
      <c r="R19">
        <f t="shared" si="30"/>
        <v>8.8281249999999992E-3</v>
      </c>
      <c r="S19" t="e">
        <f t="shared" si="31"/>
        <v>#VALUE!</v>
      </c>
      <c r="T19" t="e">
        <f t="shared" si="32"/>
        <v>#VALUE!</v>
      </c>
      <c r="U19" t="e">
        <f t="shared" si="33"/>
        <v>#VALUE!</v>
      </c>
      <c r="V19" t="e">
        <f t="shared" si="34"/>
        <v>#VALUE!</v>
      </c>
      <c r="W19" t="e">
        <f t="shared" si="35"/>
        <v>#VALUE!</v>
      </c>
      <c r="X19" t="e">
        <f t="shared" si="36"/>
        <v>#VALUE!</v>
      </c>
      <c r="Y19" t="e">
        <f t="shared" si="37"/>
        <v>#VALUE!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8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 t="e">
        <f t="shared" si="39"/>
        <v>#VALUE!</v>
      </c>
      <c r="BA19" t="e">
        <f t="shared" si="40"/>
        <v>#VALUE!</v>
      </c>
      <c r="BB19" t="e">
        <f t="shared" si="41"/>
        <v>#VALUE!</v>
      </c>
    </row>
    <row r="20" spans="1:54" x14ac:dyDescent="0.3">
      <c r="A20" t="s">
        <v>23</v>
      </c>
      <c r="B20">
        <v>19</v>
      </c>
      <c r="C20">
        <f t="shared" si="20"/>
        <v>1.5625E-2</v>
      </c>
      <c r="D20" s="1" t="s">
        <v>29</v>
      </c>
      <c r="E20" s="1" t="s">
        <v>29</v>
      </c>
      <c r="F20" t="e">
        <f t="shared" si="5"/>
        <v>#VALUE!</v>
      </c>
      <c r="G20" t="e">
        <f t="shared" si="23"/>
        <v>#VALUE!</v>
      </c>
      <c r="H20">
        <f t="shared" si="22"/>
        <v>2.0345052083333332E-5</v>
      </c>
      <c r="I20">
        <f t="shared" si="22"/>
        <v>2.0345052083333332E-5</v>
      </c>
      <c r="J20">
        <v>6</v>
      </c>
      <c r="K20" t="e">
        <f t="shared" si="24"/>
        <v>#VALUE!</v>
      </c>
      <c r="L20" t="e">
        <f t="shared" si="25"/>
        <v>#VALUE!</v>
      </c>
      <c r="M20" t="e">
        <f t="shared" si="26"/>
        <v>#VALUE!</v>
      </c>
      <c r="N20" t="e">
        <f t="shared" si="27"/>
        <v>#VALUE!</v>
      </c>
      <c r="O20" t="e">
        <f t="shared" si="28"/>
        <v>#VALUE!</v>
      </c>
      <c r="P20">
        <v>1130</v>
      </c>
      <c r="Q20">
        <f t="shared" si="29"/>
        <v>0.56499999999999995</v>
      </c>
      <c r="R20">
        <f t="shared" si="30"/>
        <v>8.8281249999999992E-3</v>
      </c>
      <c r="S20" t="e">
        <f t="shared" si="31"/>
        <v>#VALUE!</v>
      </c>
      <c r="T20" t="e">
        <f t="shared" si="32"/>
        <v>#VALUE!</v>
      </c>
      <c r="U20" t="e">
        <f t="shared" si="33"/>
        <v>#VALUE!</v>
      </c>
      <c r="V20" t="e">
        <f t="shared" si="34"/>
        <v>#VALUE!</v>
      </c>
      <c r="W20" t="e">
        <f t="shared" si="35"/>
        <v>#VALUE!</v>
      </c>
      <c r="X20" t="e">
        <f t="shared" si="36"/>
        <v>#VALUE!</v>
      </c>
      <c r="Y20" t="e">
        <f t="shared" si="37"/>
        <v>#VALUE!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8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 t="e">
        <f t="shared" si="39"/>
        <v>#VALUE!</v>
      </c>
      <c r="BA20" t="e">
        <f t="shared" si="40"/>
        <v>#VALUE!</v>
      </c>
      <c r="BB20" t="e">
        <f t="shared" si="41"/>
        <v>#VALUE!</v>
      </c>
    </row>
    <row r="21" spans="1:54" x14ac:dyDescent="0.3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7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8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3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8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8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3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9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8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3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10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8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3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11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8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3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12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8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3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13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8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3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14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8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3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8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">
      <c r="A30" t="s">
        <v>32</v>
      </c>
      <c r="C30" s="2">
        <f>SUM(C2:C5)</f>
        <v>0.72694022962906291</v>
      </c>
      <c r="F30" s="2">
        <f>SUM(F2:F5)</f>
        <v>-0.39149101087906291</v>
      </c>
      <c r="G30" s="2">
        <f>SUM(G2:G5)</f>
        <v>-1.1364504305544929</v>
      </c>
      <c r="H30" s="2">
        <f>SUM(H2:H5)</f>
        <v>0.29527121096972953</v>
      </c>
      <c r="I30" s="2">
        <f>SUM(I2:I5)</f>
        <v>0.30907724791024949</v>
      </c>
      <c r="J30" s="2">
        <f>SUM(J2:J5)</f>
        <v>-7.5781976158911218E-2</v>
      </c>
      <c r="M30" s="2">
        <f>SUM(M2:M5)</f>
        <v>0.14133305458957135</v>
      </c>
      <c r="N30" s="2">
        <f>SUM(N2:N5)</f>
        <v>0.75067725108265337</v>
      </c>
      <c r="O30" s="2">
        <f>SUM(O2:O5)</f>
        <v>-0.10454809147352823</v>
      </c>
      <c r="R30" s="2">
        <f>SUM(R2:R5)</f>
        <v>8.0184879277705512E-2</v>
      </c>
      <c r="S30" s="2">
        <f>SUM(S2:S5)</f>
        <v>-4.2102603887080516E-2</v>
      </c>
      <c r="T30" s="2">
        <f>SUM(T2:T5)</f>
        <v>-0.13278805489569784</v>
      </c>
      <c r="W30" s="2">
        <f>SUM(W2:W5)</f>
        <v>0.14146509303077565</v>
      </c>
      <c r="X30" s="2">
        <f>SUM(X2:X5)</f>
        <v>0.75692265188760421</v>
      </c>
      <c r="Y30" s="2">
        <f>SUM(Y2:Y5)</f>
        <v>-0.10545618452326581</v>
      </c>
      <c r="AZ30" s="2">
        <f>SUM(AZ2:AZ5)</f>
        <v>9.7435788588486463E-2</v>
      </c>
      <c r="BA30" s="2">
        <f t="shared" ref="BA30:BB30" si="42">SUM(BA2:BA5)</f>
        <v>5.5496404540087065E-2</v>
      </c>
      <c r="BB30" s="2">
        <f t="shared" si="42"/>
        <v>-1.800132036616147E-2</v>
      </c>
    </row>
    <row r="35" spans="17:22" x14ac:dyDescent="0.3">
      <c r="Q35" s="1"/>
      <c r="R35" s="4" t="s">
        <v>54</v>
      </c>
      <c r="S35" s="4"/>
      <c r="T35" s="4"/>
    </row>
    <row r="36" spans="17:22" x14ac:dyDescent="0.3">
      <c r="Q36" s="2"/>
      <c r="R36" s="3" t="s">
        <v>55</v>
      </c>
    </row>
    <row r="37" spans="17:22" x14ac:dyDescent="0.3">
      <c r="Q37" s="6" t="s">
        <v>36</v>
      </c>
      <c r="R37" s="6"/>
      <c r="S37" s="6"/>
      <c r="T37" s="6"/>
      <c r="U37" s="6"/>
      <c r="V37" s="6"/>
    </row>
    <row r="38" spans="17:22" x14ac:dyDescent="0.3">
      <c r="Q38" s="6"/>
      <c r="R38" s="6"/>
      <c r="S38" s="6"/>
      <c r="T38" s="6"/>
      <c r="U38" s="6"/>
      <c r="V38" s="6"/>
    </row>
    <row r="39" spans="17:22" x14ac:dyDescent="0.3">
      <c r="Q39" s="6"/>
      <c r="R39" s="6"/>
      <c r="S39" s="6"/>
      <c r="T39" s="6"/>
      <c r="U39" s="6"/>
      <c r="V39" s="6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2021-11-22T03:57:03Z</dcterms:modified>
</cp:coreProperties>
</file>