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074E68AF-95D0-4EAD-BCBB-75CAAAE1FDC4}" xr6:coauthVersionLast="47" xr6:coauthVersionMax="47" xr10:uidLastSave="{00000000-0000-0000-0000-000000000000}"/>
  <bookViews>
    <workbookView xWindow="0" yWindow="294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R16" i="1"/>
  <c r="H16" i="1"/>
  <c r="I16" i="1"/>
  <c r="J16" i="1"/>
  <c r="C16" i="1"/>
  <c r="D8" i="1"/>
  <c r="E14" i="1"/>
  <c r="D14" i="1"/>
  <c r="E13" i="1"/>
  <c r="D13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6" i="1" s="1"/>
  <c r="F11" i="1"/>
  <c r="F7" i="1"/>
  <c r="G2" i="1"/>
  <c r="G12" i="1"/>
  <c r="G8" i="1"/>
  <c r="AE2" i="1"/>
  <c r="AE12" i="1"/>
  <c r="AE8" i="1"/>
  <c r="F14" i="1"/>
  <c r="F10" i="1"/>
  <c r="F6" i="1"/>
  <c r="G15" i="1"/>
  <c r="G16" i="1" s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T16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S16" i="1" s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M16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X16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O16" i="1" l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Y16" i="1" s="1"/>
  <c r="W2" i="1"/>
  <c r="W16" i="1" s="1"/>
  <c r="Y15" i="1"/>
  <c r="BB15" i="1" s="1"/>
  <c r="AJ5" i="1" l="1"/>
  <c r="BB2" i="1"/>
  <c r="BB16" i="1" s="1"/>
  <c r="AL3" i="1"/>
  <c r="AM3" i="1" s="1"/>
  <c r="BA2" i="1"/>
  <c r="BA16" i="1" s="1"/>
  <c r="AL5" i="1" l="1"/>
  <c r="AK5" i="1"/>
  <c r="AM5" i="1" l="1"/>
</calcChain>
</file>

<file path=xl/sharedStrings.xml><?xml version="1.0" encoding="utf-8"?>
<sst xmlns="http://schemas.openxmlformats.org/spreadsheetml/2006/main" count="253" uniqueCount="85">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</sst>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D16" sqref="D1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0.6463275470969283</v>
      </c>
      <c r="L2">
        <f t="shared" ref="L2:L15" si="1">E2-$AI$3</f>
        <v>-0.52320707778740205</v>
      </c>
      <c r="M2">
        <f>C2*K2^2</f>
        <v>9.790764800070284E-2</v>
      </c>
      <c r="N2">
        <f>C2*L2^2</f>
        <v>6.4159135839101378E-2</v>
      </c>
      <c r="O2">
        <f>C2*K2*L2</f>
        <v>-7.9256987627363273E-2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0.80689839646944217</v>
      </c>
      <c r="V2">
        <f t="shared" ref="V2:V15" si="4">E2-$AI$5</f>
        <v>-0.93756812347883978</v>
      </c>
      <c r="W2">
        <f>C2*U2^2</f>
        <v>0.15259805208397431</v>
      </c>
      <c r="X2">
        <f>C2*V2^2</f>
        <v>0.20602359050710148</v>
      </c>
      <c r="Y2">
        <f>C2*U2*V2</f>
        <v>-0.17730989423811089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1.3517929222125979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6.1286928688092941E-2</v>
      </c>
      <c r="BA2">
        <f>(Q2)*(I2+W2)</f>
        <v>1.9465979118734069E-2</v>
      </c>
      <c r="BB2">
        <f>(Q2)*(J2+Y2)</f>
        <v>-2.2607011515359137E-2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-0.3849224529030717</v>
      </c>
      <c r="L3">
        <f t="shared" si="1"/>
        <v>-0.52320707778740205</v>
      </c>
      <c r="M3">
        <f t="shared" ref="M3:M15" si="7">C3*K3^2</f>
        <v>3.593974874382895E-2</v>
      </c>
      <c r="N3">
        <f t="shared" ref="N3:N15" si="8">C3*L3^2</f>
        <v>6.6401175541819152E-2</v>
      </c>
      <c r="O3">
        <f t="shared" ref="O3:O15" si="9">C3*K3*L3</f>
        <v>4.8851218667172069E-2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-0.22435160353055783</v>
      </c>
      <c r="V3">
        <f t="shared" si="4"/>
        <v>-0.93756812347883978</v>
      </c>
      <c r="W3">
        <f t="shared" ref="W3:W15" si="13">C3*U3^2</f>
        <v>1.2209191431430139E-2</v>
      </c>
      <c r="X3">
        <f t="shared" ref="X3:X15" si="14">C3*V3^2</f>
        <v>0.21322308070553211</v>
      </c>
      <c r="Y3">
        <f t="shared" ref="Y3:Y15" si="15">C3*U3*V3</f>
        <v>5.1022361861571247E-2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-0.6150775470969283</v>
      </c>
      <c r="AI3">
        <f>G16/C16</f>
        <v>-1.3517929222125979</v>
      </c>
      <c r="AJ3">
        <f>H16+N16</f>
        <v>1.2682461645739951</v>
      </c>
      <c r="AK3">
        <f>I16+M16</f>
        <v>0.6110954157055597</v>
      </c>
      <c r="AL3">
        <f>J16+O16</f>
        <v>-0.25412838873539223</v>
      </c>
      <c r="AM3">
        <f>(AJ3*AK3)-AL3^2</f>
        <v>0.71043817919608065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-0.52320707778740205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2.9772597383908361E-2</v>
      </c>
      <c r="BA3">
        <f t="shared" ref="BA3:BA15" si="18">(Q3)*(I3+W3)</f>
        <v>3.7799996663036808E-2</v>
      </c>
      <c r="BB3">
        <f t="shared" ref="BB3:BB15" si="19">(Q3)*(J3+Y3)</f>
        <v>-3.1568508229108463E-3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-0.1349224529030717</v>
      </c>
      <c r="L4">
        <f t="shared" si="1"/>
        <v>1.2892929222125979</v>
      </c>
      <c r="M4">
        <f t="shared" si="7"/>
        <v>3.4132628057590504E-3</v>
      </c>
      <c r="N4">
        <f t="shared" si="8"/>
        <v>0.31167679486265626</v>
      </c>
      <c r="O4">
        <f t="shared" si="9"/>
        <v>-3.2616480670404922E-2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2.564839646944217E-2</v>
      </c>
      <c r="V4">
        <f t="shared" si="4"/>
        <v>0.87493187652116022</v>
      </c>
      <c r="W4">
        <f t="shared" si="13"/>
        <v>1.2334504527256753E-4</v>
      </c>
      <c r="X4">
        <f t="shared" si="14"/>
        <v>0.14353233535365728</v>
      </c>
      <c r="Y4">
        <f t="shared" si="15"/>
        <v>4.207612434893951E-3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1.1142676888345939E-2</v>
      </c>
      <c r="BA4">
        <f t="shared" si="18"/>
        <v>1.8259654910086239E-3</v>
      </c>
      <c r="BB4">
        <f t="shared" si="19"/>
        <v>3.260899637042812E-4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0.3650775470969283</v>
      </c>
      <c r="L5">
        <f t="shared" si="1"/>
        <v>-2.3357070777874021</v>
      </c>
      <c r="M5">
        <f t="shared" si="7"/>
        <v>8.3301009621443694E-3</v>
      </c>
      <c r="N5">
        <f t="shared" si="8"/>
        <v>0.34097047207663533</v>
      </c>
      <c r="O5">
        <f t="shared" si="9"/>
        <v>-5.3294638168472443E-2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0.52564839646944217</v>
      </c>
      <c r="V5">
        <f t="shared" si="4"/>
        <v>-2.7500681234788398</v>
      </c>
      <c r="W5">
        <f t="shared" si="13"/>
        <v>1.7269139794430993E-2</v>
      </c>
      <c r="X5">
        <f t="shared" si="14"/>
        <v>0.4726796677359017</v>
      </c>
      <c r="Y5">
        <f t="shared" si="15"/>
        <v>-9.0348056205523747E-2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-0.77564839646944217</v>
      </c>
      <c r="AI5">
        <f>T16/R16</f>
        <v>-0.93743187652116022</v>
      </c>
      <c r="AJ5">
        <f>AZ16</f>
        <v>0.18618265956906391</v>
      </c>
      <c r="AK5">
        <f>BA16</f>
        <v>0.14063917806789475</v>
      </c>
      <c r="AL5">
        <f>BB16</f>
        <v>-4.5209700198983613E-2</v>
      </c>
      <c r="AM5">
        <f>(AJ5*AK5)-AL5^2</f>
        <v>2.4140659220205828E-2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3.6638981215678212E-2</v>
      </c>
      <c r="BA5">
        <f t="shared" si="18"/>
        <v>1.4392697924017351E-3</v>
      </c>
      <c r="BB5">
        <f t="shared" si="19"/>
        <v>-7.0019743559280902E-3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0.7400775470969283</v>
      </c>
      <c r="L6">
        <f t="shared" si="1"/>
        <v>1.2892929222125979</v>
      </c>
      <c r="M6">
        <f t="shared" si="7"/>
        <v>8.5580433705782204E-3</v>
      </c>
      <c r="N6">
        <f t="shared" si="8"/>
        <v>2.5973066238554689E-2</v>
      </c>
      <c r="O6">
        <f t="shared" si="9"/>
        <v>1.4909011615008285E-2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0.90064839646944217</v>
      </c>
      <c r="V6">
        <f t="shared" si="4"/>
        <v>0.87493187652116022</v>
      </c>
      <c r="W6">
        <f t="shared" si="13"/>
        <v>1.2674492719734023E-2</v>
      </c>
      <c r="X6">
        <f t="shared" si="14"/>
        <v>1.1961027946138106E-2</v>
      </c>
      <c r="Y6">
        <f t="shared" si="15"/>
        <v>1.2312593618887233E-2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6.7694757439951134E-3</v>
      </c>
      <c r="BA6">
        <f t="shared" si="18"/>
        <v>7.1725833410768063E-3</v>
      </c>
      <c r="BB6">
        <f t="shared" si="19"/>
        <v>6.9566153946712863E-3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0.8650775470969283</v>
      </c>
      <c r="L7">
        <f t="shared" si="1"/>
        <v>1.2892929222125979</v>
      </c>
      <c r="M7">
        <f t="shared" si="7"/>
        <v>1.1693111913925597E-2</v>
      </c>
      <c r="N7">
        <f t="shared" si="8"/>
        <v>2.5973066238554689E-2</v>
      </c>
      <c r="O7">
        <f t="shared" si="9"/>
        <v>1.7427161853704767E-2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1.0256483964694421</v>
      </c>
      <c r="V7">
        <f t="shared" si="4"/>
        <v>0.87493187652116022</v>
      </c>
      <c r="W7">
        <f t="shared" si="13"/>
        <v>1.6436791143442778E-2</v>
      </c>
      <c r="X7">
        <f t="shared" si="14"/>
        <v>1.1961027946138106E-2</v>
      </c>
      <c r="Y7">
        <f t="shared" si="15"/>
        <v>1.4021444940217623E-2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6.7694757439951134E-3</v>
      </c>
      <c r="BA7">
        <f t="shared" si="18"/>
        <v>9.2982819504722515E-3</v>
      </c>
      <c r="BB7">
        <f t="shared" si="19"/>
        <v>7.9221163912229567E-3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0.9900775470969283</v>
      </c>
      <c r="L8">
        <f t="shared" si="1"/>
        <v>1.2892929222125979</v>
      </c>
      <c r="M8">
        <f t="shared" si="7"/>
        <v>1.5316461707272973E-2</v>
      </c>
      <c r="N8">
        <f t="shared" si="8"/>
        <v>2.5973066238554689E-2</v>
      </c>
      <c r="O8">
        <f t="shared" si="9"/>
        <v>1.9945312092401246E-2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1.1506483964694421</v>
      </c>
      <c r="V8">
        <f t="shared" si="4"/>
        <v>0.87493187652116022</v>
      </c>
      <c r="W8">
        <f t="shared" si="13"/>
        <v>2.0687370817151537E-2</v>
      </c>
      <c r="X8">
        <f t="shared" si="14"/>
        <v>1.1961027946138106E-2</v>
      </c>
      <c r="Y8">
        <f t="shared" si="15"/>
        <v>1.5730296261548014E-2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6.7694757439951134E-3</v>
      </c>
      <c r="BA8">
        <f t="shared" si="18"/>
        <v>1.16998594661177E-2</v>
      </c>
      <c r="BB8">
        <f t="shared" si="19"/>
        <v>8.8876173877746271E-3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0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0.7400775470969283</v>
      </c>
      <c r="L9" t="e">
        <f t="shared" si="1"/>
        <v>#VALUE!</v>
      </c>
      <c r="M9">
        <f t="shared" si="7"/>
        <v>8.5580433705782204E-3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0.90064839646944217</v>
      </c>
      <c r="V9" t="e">
        <f t="shared" si="4"/>
        <v>#VALUE!</v>
      </c>
      <c r="W9">
        <f t="shared" si="13"/>
        <v>1.2674492719734023E-2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7.1725833410768063E-3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0.7400775470969283</v>
      </c>
      <c r="L10" t="e">
        <f t="shared" si="1"/>
        <v>#VALUE!</v>
      </c>
      <c r="M10">
        <f t="shared" si="7"/>
        <v>8.5580433705782204E-3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0.90064839646944217</v>
      </c>
      <c r="V10" t="e">
        <f t="shared" si="4"/>
        <v>#VALUE!</v>
      </c>
      <c r="W10">
        <f t="shared" si="13"/>
        <v>1.2674492719734023E-2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7.1725833410768063E-3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-0.98959790470307163</v>
      </c>
      <c r="L11">
        <f t="shared" si="1"/>
        <v>1.2591954072125979</v>
      </c>
      <c r="M11">
        <f>C11*K11^2</f>
        <v>1.5301625203011088E-2</v>
      </c>
      <c r="N11">
        <f t="shared" si="8"/>
        <v>2.4774579274145319E-2</v>
      </c>
      <c r="O11">
        <f t="shared" si="9"/>
        <v>-1.9470267759208092E-2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-0.82902705533055776</v>
      </c>
      <c r="V11">
        <f t="shared" si="4"/>
        <v>0.8448343615211602</v>
      </c>
      <c r="W11">
        <f t="shared" si="13"/>
        <v>1.0738841538594619E-2</v>
      </c>
      <c r="X11">
        <f t="shared" si="14"/>
        <v>1.1152267162607287E-2</v>
      </c>
      <c r="Y11">
        <f t="shared" si="15"/>
        <v>-1.0943602233968114E-2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6.3125259013002005E-3</v>
      </c>
      <c r="BA11">
        <f t="shared" si="18"/>
        <v>6.0789404237330431E-3</v>
      </c>
      <c r="BB11">
        <f t="shared" si="19"/>
        <v>-6.1831352621919836E-3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-1.1103772721030718</v>
      </c>
      <c r="L12">
        <f t="shared" si="1"/>
        <v>1.2269875758125979</v>
      </c>
      <c r="M12">
        <f t="shared" si="7"/>
        <v>1.92646513500478E-2</v>
      </c>
      <c r="N12">
        <f t="shared" si="8"/>
        <v>2.3523414237476181E-2</v>
      </c>
      <c r="O12">
        <f t="shared" si="9"/>
        <v>-2.1287798708361772E-2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-0.94980642273055793</v>
      </c>
      <c r="V12">
        <f t="shared" si="4"/>
        <v>0.81262653012116026</v>
      </c>
      <c r="W12">
        <f t="shared" si="13"/>
        <v>1.4095816260315927E-2</v>
      </c>
      <c r="X12">
        <f t="shared" si="14"/>
        <v>1.0318154335261828E-2</v>
      </c>
      <c r="Y12">
        <f t="shared" si="15"/>
        <v>-1.2059967149848831E-2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5.841252153850016E-3</v>
      </c>
      <c r="BA12">
        <f t="shared" si="18"/>
        <v>7.9756311415055819E-3</v>
      </c>
      <c r="BB12">
        <f t="shared" si="19"/>
        <v>-6.8138814396645885E-3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5">
        <f>-1.8462341867</f>
        <v>-1.8462341867000001</v>
      </c>
      <c r="E13" s="5">
        <f>-0.1570131777</f>
        <v>-0.15701317770000001</v>
      </c>
      <c r="F13">
        <f t="shared" si="5"/>
        <v>-2.8847409167187501E-2</v>
      </c>
      <c r="G13">
        <f t="shared" si="6"/>
        <v>-2.4533309015625001E-3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-1.2311566396030718</v>
      </c>
      <c r="L13">
        <f t="shared" si="1"/>
        <v>1.1947797445125978</v>
      </c>
      <c r="M13">
        <f t="shared" si="7"/>
        <v>2.3683541738105125E-2</v>
      </c>
      <c r="N13">
        <f t="shared" si="8"/>
        <v>2.230466621714982E-2</v>
      </c>
      <c r="O13">
        <f t="shared" si="9"/>
        <v>-2.2983765864374166E-2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-1.6298786179460935E-2</v>
      </c>
      <c r="T13">
        <f t="shared" si="12"/>
        <v>-1.3861319593828124E-3</v>
      </c>
      <c r="U13">
        <f t="shared" si="3"/>
        <v>-1.0705857902305578</v>
      </c>
      <c r="V13">
        <f t="shared" si="4"/>
        <v>0.78041869882116022</v>
      </c>
      <c r="W13">
        <f t="shared" si="13"/>
        <v>1.7908655222556059E-2</v>
      </c>
      <c r="X13">
        <f t="shared" si="14"/>
        <v>9.5164585229642624E-3</v>
      </c>
      <c r="Y13">
        <f t="shared" si="15"/>
        <v>-1.3054768271689929E-2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5.388294019901891E-3</v>
      </c>
      <c r="BA13">
        <f t="shared" si="18"/>
        <v>1.0129885155171256E-2</v>
      </c>
      <c r="BB13">
        <f t="shared" si="19"/>
        <v>-7.3759440735048087E-3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5">
        <f>-1.9670135541</f>
        <v>-1.9670135541</v>
      </c>
      <c r="E14" s="5">
        <f>-0.189221009</f>
        <v>-0.189221009</v>
      </c>
      <c r="F14">
        <f t="shared" si="5"/>
        <v>-3.07345867828125E-2</v>
      </c>
      <c r="G14">
        <f t="shared" si="6"/>
        <v>-2.9565782656249999E-3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-1.3519360070030717</v>
      </c>
      <c r="L14">
        <f t="shared" si="1"/>
        <v>1.162571913212598</v>
      </c>
      <c r="M14">
        <f t="shared" si="7"/>
        <v>2.8558296359865773E-2</v>
      </c>
      <c r="N14">
        <f t="shared" si="8"/>
        <v>2.1118335209231259E-2</v>
      </c>
      <c r="O14">
        <f t="shared" si="9"/>
        <v>-2.4558169221915022E-2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-1.7365041532289061E-2</v>
      </c>
      <c r="T14">
        <f t="shared" si="12"/>
        <v>-1.6704667200781247E-3</v>
      </c>
      <c r="U14">
        <f t="shared" si="3"/>
        <v>-1.1913651576305577</v>
      </c>
      <c r="V14">
        <f t="shared" si="4"/>
        <v>0.74821086752116028</v>
      </c>
      <c r="W14">
        <f t="shared" si="13"/>
        <v>2.2177358419001307E-2</v>
      </c>
      <c r="X14">
        <f t="shared" si="14"/>
        <v>8.7471797230744882E-3</v>
      </c>
      <c r="Y14">
        <f t="shared" si="15"/>
        <v>-1.3928005595706928E-2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4.9536514979641689E-3</v>
      </c>
      <c r="BA14">
        <f t="shared" si="18"/>
        <v>1.254170246116282E-2</v>
      </c>
      <c r="BB14">
        <f t="shared" si="19"/>
        <v>-7.8693231615744146E-3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5">
        <f>-2.0877929216</f>
        <v>-2.0877929216000002</v>
      </c>
      <c r="E15" s="5">
        <f>-0.2214288403</f>
        <v>-0.22142884030000001</v>
      </c>
      <c r="F15">
        <f t="shared" si="5"/>
        <v>-3.2621764400000003E-2</v>
      </c>
      <c r="G15">
        <f t="shared" si="6"/>
        <v>-3.4598256296875002E-3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si="0"/>
        <v>-1.4727153745030719</v>
      </c>
      <c r="L15">
        <f t="shared" si="1"/>
        <v>1.130364081912598</v>
      </c>
      <c r="M15">
        <f t="shared" si="7"/>
        <v>3.3888915223401928E-2</v>
      </c>
      <c r="N15">
        <f t="shared" si="8"/>
        <v>1.9964421213720475E-2</v>
      </c>
      <c r="O15">
        <f t="shared" si="9"/>
        <v>-2.6011008784667698E-2</v>
      </c>
      <c r="P15">
        <v>1130</v>
      </c>
      <c r="Q15">
        <f t="shared" si="2"/>
        <v>0.56499999999999995</v>
      </c>
      <c r="R15">
        <f t="shared" si="10"/>
        <v>8.8281249999999992E-3</v>
      </c>
      <c r="S15">
        <f t="shared" si="11"/>
        <v>-1.8431296885999999E-2</v>
      </c>
      <c r="T15">
        <f t="shared" si="12"/>
        <v>-1.9548014807734375E-3</v>
      </c>
      <c r="U15">
        <f t="shared" si="3"/>
        <v>-1.3121445251305581</v>
      </c>
      <c r="V15">
        <f t="shared" si="4"/>
        <v>0.71600303622116024</v>
      </c>
      <c r="W15">
        <f t="shared" si="13"/>
        <v>2.6901925856720278E-2</v>
      </c>
      <c r="X15">
        <f t="shared" si="14"/>
        <v>8.0103179355925022E-3</v>
      </c>
      <c r="Y15">
        <f t="shared" si="15"/>
        <v>-1.4679679124288315E-2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>
        <f t="shared" si="17"/>
        <v>4.5373245880368472E-3</v>
      </c>
      <c r="BA15">
        <f t="shared" si="18"/>
        <v>1.5211083063474039E-2</v>
      </c>
      <c r="BB15">
        <f t="shared" si="19"/>
        <v>-8.2940187052228977E-3</v>
      </c>
    </row>
    <row r="16" spans="1:54" x14ac:dyDescent="0.3">
      <c r="A16" t="s">
        <v>32</v>
      </c>
      <c r="C16" s="2">
        <f>SUM(C2:C8,C11:C15)</f>
        <v>0.85194022962906291</v>
      </c>
      <c r="F16" s="2">
        <f>SUM(F2:F8,F11:F15)</f>
        <v>-0.52400930671343782</v>
      </c>
      <c r="G16" s="2">
        <f t="shared" ref="G16:J16" si="23">SUM(G2:G8,G11:G15)</f>
        <v>-1.1516467725607427</v>
      </c>
      <c r="H16" s="2">
        <f t="shared" si="23"/>
        <v>0.29543397138639604</v>
      </c>
      <c r="I16" s="2">
        <f t="shared" si="23"/>
        <v>0.309240008326916</v>
      </c>
      <c r="J16" s="2">
        <f t="shared" si="23"/>
        <v>-7.5781976158911218E-2</v>
      </c>
      <c r="M16" s="2">
        <f>SUM(M2:M8,M11:M15)</f>
        <v>0.30185540737864369</v>
      </c>
      <c r="N16" s="2">
        <f t="shared" ref="N16:O16" si="24">SUM(N2:N8,N11:N15)</f>
        <v>0.97281219318759904</v>
      </c>
      <c r="O16" s="2">
        <f t="shared" si="24"/>
        <v>-0.17834641257648101</v>
      </c>
      <c r="R16" s="2">
        <f>SUM(R2:R8,R11:R15)</f>
        <v>0.15080987927770545</v>
      </c>
      <c r="S16" s="2">
        <f t="shared" ref="S16:T16" si="25">SUM(S2:S8,S11:S15)</f>
        <v>-0.11697544103350238</v>
      </c>
      <c r="T16" s="2">
        <f t="shared" si="25"/>
        <v>-0.14137398812922905</v>
      </c>
      <c r="W16" s="2">
        <f>SUM(W2:W8,W11:W15)</f>
        <v>0.32382098033262458</v>
      </c>
      <c r="X16" s="2">
        <f t="shared" ref="X16:Y16" si="26">SUM(X2:X8,X11:X15)</f>
        <v>1.1190861358201074</v>
      </c>
      <c r="Y16" s="2">
        <f t="shared" si="26"/>
        <v>-0.23502966370201869</v>
      </c>
      <c r="AZ16" s="2">
        <f>SUM(AZ2:AZ8,AZ11:AZ15)</f>
        <v>0.18618265956906391</v>
      </c>
      <c r="BA16" s="2">
        <f t="shared" ref="BA16:BB16" si="27">SUM(BA2:BA8,BA11:BA15)</f>
        <v>0.14063917806789475</v>
      </c>
      <c r="BB16" s="2">
        <f t="shared" si="27"/>
        <v>-4.5209700198983613E-2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2021-11-21T06:47:07Z</dcterms:modified>
</cp:coreProperties>
</file>