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xr:revisionPtr revIDLastSave="0" documentId="8_{F4DD57EA-AB8F-4A2C-9A71-4F25D9180FD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D9" i="1"/>
  <c r="D22" i="1" l="1"/>
  <c r="E22" i="1"/>
  <c r="D8" i="1"/>
  <c r="D21" i="1"/>
  <c r="E21" i="1"/>
  <c r="E7" i="1"/>
  <c r="E20" i="1" l="1"/>
  <c r="D20" i="1"/>
  <c r="E19" i="1" l="1"/>
  <c r="D19" i="1"/>
  <c r="E18" i="1" l="1"/>
  <c r="D18" i="1"/>
  <c r="AJ15" i="1" l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U14" i="1" l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J3" i="1"/>
  <c r="AZ2" i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<sst xmlns="http://schemas.openxmlformats.org/spreadsheetml/2006/main" count="474" uniqueCount="105">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</sst>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zoomScaleNormal="100" workbookViewId="0">
      <selection activeCell="AK15" sqref="AK15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0.60214787564181782</v>
      </c>
      <c r="L2">
        <f t="shared" ref="L2:L29" si="1">E2-$AI$3</f>
        <v>-0.41846402003459326</v>
      </c>
      <c r="M2">
        <f>C2*K2^2</f>
        <v>8.4980171282801734E-2</v>
      </c>
      <c r="N2">
        <f>C2*L2^2</f>
        <v>4.1041906889885738E-2</v>
      </c>
      <c r="O2">
        <f>C2*K2*L2</f>
        <v>-5.9057161100710652E-2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0.66236338062427325</v>
      </c>
      <c r="V2">
        <f t="shared" ref="V2:V29" si="4">E2-$AI$5</f>
        <v>-0.59303618008058789</v>
      </c>
      <c r="W2">
        <f>C2*U2^2</f>
        <v>0.10282622999812872</v>
      </c>
      <c r="X2">
        <f>C2*V2^2</f>
        <v>8.2427791613572374E-2</v>
      </c>
      <c r="Y2">
        <f>C2*U2*V2</f>
        <v>-9.2063777125941451E-2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1.4565359799654067</v>
      </c>
      <c r="AU2" t="s">
        <v>62</v>
      </c>
      <c r="AV2" t="s">
        <v>62</v>
      </c>
      <c r="AW2" t="s">
        <v>62</v>
      </c>
      <c r="AX2">
        <v>46</v>
      </c>
      <c r="AZ2">
        <f>(Q2)*(H2+X2)</f>
        <v>4.5528464329167982E-2</v>
      </c>
      <c r="BA2">
        <f>(Q2)*(I2+W2)</f>
        <v>1.3120071802788756E-2</v>
      </c>
      <c r="BB2">
        <f>(Q2)*(J2+Y2)</f>
        <v>-1.1738131583557534E-2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-0.42910212435818218</v>
      </c>
      <c r="L3">
        <f t="shared" si="1"/>
        <v>-0.41846402003459326</v>
      </c>
      <c r="M3">
        <f t="shared" ref="M3:M29" si="7">C3*K3^2</f>
        <v>4.4663204176149766E-2</v>
      </c>
      <c r="N3">
        <f t="shared" ref="N3:N29" si="8">C3*L3^2</f>
        <v>4.2476115495081609E-2</v>
      </c>
      <c r="O3">
        <f t="shared" ref="O3:O29" si="9">C3*K3*L3</f>
        <v>4.3555934371409699E-2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-0.36888661937572675</v>
      </c>
      <c r="V3">
        <f t="shared" si="4"/>
        <v>-0.59303618008058789</v>
      </c>
      <c r="W3">
        <f t="shared" ref="W3:W29" si="13">C3*U3^2</f>
        <v>3.3007630728233317E-2</v>
      </c>
      <c r="X3">
        <f t="shared" ref="X3:X29" si="14">C3*V3^2</f>
        <v>8.5308229122400964E-2</v>
      </c>
      <c r="Y3">
        <f t="shared" ref="Y3:Y29" si="15">C3*U3*V3</f>
        <v>5.3064324408699778E-2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-0.57089787564181782</v>
      </c>
      <c r="AI3">
        <f>G30/C30</f>
        <v>-1.4565359799654067</v>
      </c>
      <c r="AJ3">
        <f>H30+N30</f>
        <v>1.3844900699168035</v>
      </c>
      <c r="AK3">
        <f>I30+M30</f>
        <v>0.55762763745219679</v>
      </c>
      <c r="AL3">
        <f>J30+O30</f>
        <v>-0.24226964767272266</v>
      </c>
      <c r="AM3">
        <f>(AJ3*AK3)-AL3^2</f>
        <v>0.7133353445802687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-0.41846402003459326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1.346345380705914E-2</v>
      </c>
      <c r="BA3">
        <f t="shared" ref="BA3:BA29" si="18">(Q3)*(I3+W3)</f>
        <v>4.0451797673379218E-2</v>
      </c>
      <c r="BB3">
        <f t="shared" ref="BB3:BB29" si="19">(Q3)*(J3+Y3)</f>
        <v>-2.8965005981519587E-3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-0.17910212435818218</v>
      </c>
      <c r="L4">
        <f t="shared" si="1"/>
        <v>1.3940359799654067</v>
      </c>
      <c r="M4">
        <f t="shared" si="7"/>
        <v>6.0145445530525796E-3</v>
      </c>
      <c r="N4">
        <f t="shared" si="8"/>
        <v>0.364375558769646</v>
      </c>
      <c r="O4">
        <f t="shared" si="9"/>
        <v>-4.6814026020664617E-2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-0.11888661937572675</v>
      </c>
      <c r="V4">
        <f t="shared" si="4"/>
        <v>1.2194638199194121</v>
      </c>
      <c r="W4">
        <f t="shared" si="13"/>
        <v>2.6501302999854242E-3</v>
      </c>
      <c r="X4">
        <f t="shared" si="14"/>
        <v>0.2788297515173333</v>
      </c>
      <c r="Y4">
        <f t="shared" si="15"/>
        <v>-2.7183362062730428E-2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2.162822664103083E-2</v>
      </c>
      <c r="BA4">
        <f t="shared" si="18"/>
        <v>2.0217913482488705E-3</v>
      </c>
      <c r="BB4">
        <f t="shared" si="19"/>
        <v>-2.1067105598616079E-3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0.32089787564181782</v>
      </c>
      <c r="L5">
        <f t="shared" si="1"/>
        <v>-2.2309640200345933</v>
      </c>
      <c r="M5">
        <f t="shared" si="7"/>
        <v>6.435965411964473E-3</v>
      </c>
      <c r="N5">
        <f t="shared" si="8"/>
        <v>0.31107502866805709</v>
      </c>
      <c r="O5">
        <f t="shared" si="9"/>
        <v>-4.4744475916401932E-2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0.38111338062427325</v>
      </c>
      <c r="V5">
        <f t="shared" si="4"/>
        <v>-2.4055361800805879</v>
      </c>
      <c r="W5">
        <f t="shared" si="13"/>
        <v>9.0779630556788865E-3</v>
      </c>
      <c r="X5">
        <f t="shared" si="14"/>
        <v>0.36166276960479415</v>
      </c>
      <c r="Y5">
        <f t="shared" si="15"/>
        <v>-5.7298876612782088E-2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-0.63111338062427325</v>
      </c>
      <c r="AI5">
        <f>T30/R30</f>
        <v>-1.2819638199194121</v>
      </c>
      <c r="AJ5">
        <f>AZ30</f>
        <v>0.2823531242212432</v>
      </c>
      <c r="AK5">
        <f>BA30</f>
        <v>0.11523390709824466</v>
      </c>
      <c r="AL5">
        <f>BB30</f>
        <v>-5.0633073134700744E-2</v>
      </c>
      <c r="AM5">
        <f>(AJ5*AK5)-AL5^2</f>
        <v>2.9972945590345919E-2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2.8035171610517377E-2</v>
      </c>
      <c r="BA5">
        <f t="shared" si="18"/>
        <v>8.0445359514844713E-4</v>
      </c>
      <c r="BB5">
        <f t="shared" si="19"/>
        <v>-4.4406629374906118E-3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0.69589787564181782</v>
      </c>
      <c r="L6">
        <f t="shared" si="1"/>
        <v>1.3940359799654067</v>
      </c>
      <c r="M6">
        <f t="shared" si="7"/>
        <v>7.5667789581686708E-3</v>
      </c>
      <c r="N6">
        <f t="shared" si="8"/>
        <v>3.0364629897470498E-2</v>
      </c>
      <c r="O6">
        <f t="shared" si="9"/>
        <v>1.515791682853416E-2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0.75611338062427325</v>
      </c>
      <c r="V6">
        <f t="shared" si="4"/>
        <v>1.2194638199194121</v>
      </c>
      <c r="W6">
        <f t="shared" si="13"/>
        <v>8.9329288181104229E-3</v>
      </c>
      <c r="X6">
        <f t="shared" si="14"/>
        <v>2.3235812626444443E-2</v>
      </c>
      <c r="Y6">
        <f t="shared" si="15"/>
        <v>1.440707674106651E-2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1.3139729088368192E-2</v>
      </c>
      <c r="BA6">
        <f t="shared" si="18"/>
        <v>5.0585997366594717E-3</v>
      </c>
      <c r="BB6">
        <f t="shared" si="19"/>
        <v>8.139998358702577E-3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5">
        <f>-0.1875</f>
        <v>-0.1875</v>
      </c>
      <c r="F7">
        <f t="shared" si="5"/>
        <v>1.953125E-3</v>
      </c>
      <c r="G7">
        <f t="shared" si="6"/>
        <v>-2.9296875E-3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0.69589787564181782</v>
      </c>
      <c r="L7">
        <f t="shared" si="1"/>
        <v>1.2690359799654067</v>
      </c>
      <c r="M7">
        <f t="shared" si="7"/>
        <v>7.5667789581686708E-3</v>
      </c>
      <c r="N7">
        <f t="shared" si="8"/>
        <v>2.516331747573063E-2</v>
      </c>
      <c r="O7">
        <f t="shared" si="9"/>
        <v>1.3798741290171234E-2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>
        <f t="shared" si="12"/>
        <v>-1.6552734374999998E-3</v>
      </c>
      <c r="U7">
        <f t="shared" si="3"/>
        <v>0.75611338062427325</v>
      </c>
      <c r="V7">
        <f t="shared" si="4"/>
        <v>1.0944638199194121</v>
      </c>
      <c r="W7">
        <f t="shared" si="13"/>
        <v>8.9329288181104229E-3</v>
      </c>
      <c r="X7">
        <f t="shared" si="14"/>
        <v>1.8716422704884241E-2</v>
      </c>
      <c r="Y7">
        <f t="shared" si="15"/>
        <v>1.2930292794534726E-2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1.0586273782686678E-2</v>
      </c>
      <c r="BA7">
        <f t="shared" si="18"/>
        <v>5.0585997366594717E-3</v>
      </c>
      <c r="BB7">
        <f t="shared" si="19"/>
        <v>7.305615428912119E-3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>0.25</f>
        <v>0.25</v>
      </c>
      <c r="E8">
        <v>-6.25E-2</v>
      </c>
      <c r="F8">
        <f t="shared" si="5"/>
        <v>3.90625E-3</v>
      </c>
      <c r="G8">
        <f t="shared" si="6"/>
        <v>-9.765625E-4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0.82089787564181782</v>
      </c>
      <c r="L8">
        <f t="shared" si="1"/>
        <v>1.3940359799654067</v>
      </c>
      <c r="M8">
        <f t="shared" si="7"/>
        <v>1.0529270659894521E-2</v>
      </c>
      <c r="N8">
        <f t="shared" si="8"/>
        <v>3.0364629897470498E-2</v>
      </c>
      <c r="O8">
        <f t="shared" si="9"/>
        <v>1.7880643351904094E-2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2.2070312499999998E-3</v>
      </c>
      <c r="T8">
        <f t="shared" si="12"/>
        <v>-5.5175781249999995E-4</v>
      </c>
      <c r="U8">
        <f t="shared" si="3"/>
        <v>0.88111338062427325</v>
      </c>
      <c r="V8">
        <f t="shared" si="4"/>
        <v>1.2194638199194121</v>
      </c>
      <c r="W8">
        <f t="shared" si="13"/>
        <v>1.2130637336173991E-2</v>
      </c>
      <c r="X8">
        <f t="shared" si="14"/>
        <v>2.3235812626444443E-2</v>
      </c>
      <c r="Y8">
        <f t="shared" si="15"/>
        <v>1.6788842014346612E-2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1.3139729088368192E-2</v>
      </c>
      <c r="BA8">
        <f t="shared" si="18"/>
        <v>6.865305049365388E-3</v>
      </c>
      <c r="BB8">
        <f t="shared" si="19"/>
        <v>9.4856957381058357E-3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ref="D9" si="23">(1/16)+(1/8)/2</f>
        <v>0.125</v>
      </c>
      <c r="E9">
        <v>-3.5625</v>
      </c>
      <c r="F9">
        <f t="shared" si="5"/>
        <v>1.953125E-3</v>
      </c>
      <c r="G9">
        <f t="shared" si="6"/>
        <v>-5.56640625E-2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0.69589787564181782</v>
      </c>
      <c r="L9">
        <f t="shared" si="1"/>
        <v>-2.1059640200345933</v>
      </c>
      <c r="M9">
        <f t="shared" si="7"/>
        <v>7.5667789581686708E-3</v>
      </c>
      <c r="N9">
        <f t="shared" si="8"/>
        <v>6.9298194588754136E-2</v>
      </c>
      <c r="O9">
        <f t="shared" si="9"/>
        <v>-2.2898998245627751E-2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>
        <f t="shared" si="12"/>
        <v>-3.1450195312499998E-2</v>
      </c>
      <c r="U9">
        <f t="shared" si="3"/>
        <v>0.75611338062427325</v>
      </c>
      <c r="V9">
        <f t="shared" si="4"/>
        <v>-2.2805361800805879</v>
      </c>
      <c r="W9">
        <f t="shared" si="13"/>
        <v>8.9329288181104229E-3</v>
      </c>
      <c r="X9">
        <f t="shared" si="14"/>
        <v>8.126320732275874E-2</v>
      </c>
      <c r="Y9">
        <f t="shared" si="15"/>
        <v>-2.6942873761823433E-2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>
        <f t="shared" si="17"/>
        <v>4.5925207091785762E-2</v>
      </c>
      <c r="BA9">
        <f t="shared" si="18"/>
        <v>5.0585997366594717E-3</v>
      </c>
      <c r="BB9">
        <f t="shared" si="19"/>
        <v>-1.5222723675430238E-2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0.69589787564181782</v>
      </c>
      <c r="L10" t="e">
        <f t="shared" si="1"/>
        <v>#VALUE!</v>
      </c>
      <c r="M10">
        <f t="shared" si="7"/>
        <v>7.5667789581686708E-3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0.75611338062427325</v>
      </c>
      <c r="V10" t="e">
        <f t="shared" si="4"/>
        <v>#VALUE!</v>
      </c>
      <c r="W10">
        <f t="shared" si="13"/>
        <v>8.9329288181104229E-3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5.0585997366594717E-3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0.69589787564181782</v>
      </c>
      <c r="L11" t="e">
        <f t="shared" si="1"/>
        <v>#VALUE!</v>
      </c>
      <c r="M11">
        <f t="shared" si="7"/>
        <v>7.5667789581686708E-3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0.75611338062427325</v>
      </c>
      <c r="V11" t="e">
        <f t="shared" si="4"/>
        <v>#VALUE!</v>
      </c>
      <c r="W11">
        <f t="shared" si="13"/>
        <v>8.9329288181104229E-3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5.0585997366594717E-3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0.69589787564181782</v>
      </c>
      <c r="L12" t="e">
        <f t="shared" si="1"/>
        <v>#VALUE!</v>
      </c>
      <c r="M12">
        <f t="shared" si="7"/>
        <v>7.5667789581686708E-3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0.75611338062427325</v>
      </c>
      <c r="V12" t="e">
        <f t="shared" si="4"/>
        <v>#VALUE!</v>
      </c>
      <c r="W12">
        <f t="shared" si="13"/>
        <v>8.9329288181104229E-3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5.0585997366594717E-3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0.69589787564181782</v>
      </c>
      <c r="L13" t="e">
        <f t="shared" si="1"/>
        <v>#VALUE!</v>
      </c>
      <c r="M13">
        <f t="shared" si="7"/>
        <v>7.5667789581686708E-3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0.75611338062427325</v>
      </c>
      <c r="V13" t="e">
        <f t="shared" si="4"/>
        <v>#VALUE!</v>
      </c>
      <c r="W13">
        <f t="shared" si="13"/>
        <v>8.9329288181104229E-3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5.0585997366594717E-3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0.69589787564181782</v>
      </c>
      <c r="L14" t="e">
        <f t="shared" si="1"/>
        <v>#VALUE!</v>
      </c>
      <c r="M14">
        <f t="shared" si="7"/>
        <v>7.5667789581686708E-3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0.75611338062427325</v>
      </c>
      <c r="V14" t="e">
        <f t="shared" si="4"/>
        <v>#VALUE!</v>
      </c>
      <c r="W14">
        <f t="shared" si="13"/>
        <v>8.9329288181104229E-3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5.0585997366594717E-3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4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5">D15-$AH$3</f>
        <v>0.69589787564181782</v>
      </c>
      <c r="L15" t="e">
        <f t="shared" ref="L15:L28" si="26">E15-$AI$3</f>
        <v>#VALUE!</v>
      </c>
      <c r="M15">
        <f t="shared" ref="M15:M28" si="27">C15*K15^2</f>
        <v>7.5667789581686708E-3</v>
      </c>
      <c r="N15" t="e">
        <f t="shared" ref="N15:N28" si="28">C15*L15^2</f>
        <v>#VALUE!</v>
      </c>
      <c r="O15" t="e">
        <f t="shared" ref="O15:O28" si="29">C15*K15*L15</f>
        <v>#VALUE!</v>
      </c>
      <c r="P15">
        <v>1130</v>
      </c>
      <c r="Q15">
        <f t="shared" ref="Q15:Q28" si="30">P15/$AH$7</f>
        <v>0.56499999999999995</v>
      </c>
      <c r="R15">
        <f t="shared" ref="R15:R28" si="31">Q15*C15</f>
        <v>8.8281249999999992E-3</v>
      </c>
      <c r="S15">
        <f t="shared" ref="S15:S28" si="32">R15*D15</f>
        <v>1.1035156249999999E-3</v>
      </c>
      <c r="T15" t="e">
        <f t="shared" ref="T15:T28" si="33">R15*E15</f>
        <v>#VALUE!</v>
      </c>
      <c r="U15">
        <f t="shared" ref="U15:U28" si="34">D15-$AH$5</f>
        <v>0.75611338062427325</v>
      </c>
      <c r="V15" t="e">
        <f t="shared" ref="V15:V28" si="35">E15-$AI$5</f>
        <v>#VALUE!</v>
      </c>
      <c r="W15">
        <f t="shared" ref="W15:W28" si="36">C15*U15^2</f>
        <v>8.9329288181104229E-3</v>
      </c>
      <c r="X15" t="e">
        <f t="shared" ref="X15:X28" si="37">C15*V15^2</f>
        <v>#VALUE!</v>
      </c>
      <c r="Y15" t="e">
        <f t="shared" ref="Y15:Y28" si="38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9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v>2</v>
      </c>
      <c r="AL15" s="1">
        <v>2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40">(Q15)*(H15+X15)</f>
        <v>#VALUE!</v>
      </c>
      <c r="BA15">
        <f t="shared" ref="BA15:BA28" si="41">(Q15)*(I15+W15)</f>
        <v>5.0585997366594717E-3</v>
      </c>
      <c r="BB15" t="e">
        <f t="shared" ref="BB15:BB28" si="42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4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5"/>
        <v>0.69589787564181782</v>
      </c>
      <c r="L16" t="e">
        <f t="shared" si="26"/>
        <v>#VALUE!</v>
      </c>
      <c r="M16">
        <f t="shared" si="27"/>
        <v>7.5667789581686708E-3</v>
      </c>
      <c r="N16" t="e">
        <f t="shared" si="28"/>
        <v>#VALUE!</v>
      </c>
      <c r="O16" t="e">
        <f t="shared" si="29"/>
        <v>#VALUE!</v>
      </c>
      <c r="P16">
        <v>1130</v>
      </c>
      <c r="Q16">
        <f t="shared" si="30"/>
        <v>0.56499999999999995</v>
      </c>
      <c r="R16">
        <f t="shared" si="31"/>
        <v>8.8281249999999992E-3</v>
      </c>
      <c r="S16">
        <f t="shared" si="32"/>
        <v>1.1035156249999999E-3</v>
      </c>
      <c r="T16" t="e">
        <f t="shared" si="33"/>
        <v>#VALUE!</v>
      </c>
      <c r="U16">
        <f t="shared" si="34"/>
        <v>0.75611338062427325</v>
      </c>
      <c r="V16" t="e">
        <f t="shared" si="35"/>
        <v>#VALUE!</v>
      </c>
      <c r="W16">
        <f t="shared" si="36"/>
        <v>8.9329288181104229E-3</v>
      </c>
      <c r="X16" t="e">
        <f t="shared" si="37"/>
        <v>#VALUE!</v>
      </c>
      <c r="Y16" t="e">
        <f t="shared" si="38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9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40"/>
        <v>#VALUE!</v>
      </c>
      <c r="BA16">
        <f t="shared" si="41"/>
        <v>5.0585997366594717E-3</v>
      </c>
      <c r="BB16" t="e">
        <f t="shared" si="42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4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5"/>
        <v>0.69589787564181782</v>
      </c>
      <c r="L17" t="e">
        <f t="shared" si="26"/>
        <v>#VALUE!</v>
      </c>
      <c r="M17">
        <f t="shared" si="27"/>
        <v>7.5667789581686708E-3</v>
      </c>
      <c r="N17" t="e">
        <f t="shared" si="28"/>
        <v>#VALUE!</v>
      </c>
      <c r="O17" t="e">
        <f t="shared" si="29"/>
        <v>#VALUE!</v>
      </c>
      <c r="P17">
        <v>1130</v>
      </c>
      <c r="Q17">
        <f t="shared" si="30"/>
        <v>0.56499999999999995</v>
      </c>
      <c r="R17">
        <f t="shared" si="31"/>
        <v>8.8281249999999992E-3</v>
      </c>
      <c r="S17">
        <f t="shared" si="32"/>
        <v>1.1035156249999999E-3</v>
      </c>
      <c r="T17" t="e">
        <f t="shared" si="33"/>
        <v>#VALUE!</v>
      </c>
      <c r="U17">
        <f t="shared" si="34"/>
        <v>0.75611338062427325</v>
      </c>
      <c r="V17" t="e">
        <f t="shared" si="35"/>
        <v>#VALUE!</v>
      </c>
      <c r="W17">
        <f t="shared" si="36"/>
        <v>8.9329288181104229E-3</v>
      </c>
      <c r="X17" t="e">
        <f t="shared" si="37"/>
        <v>#VALUE!</v>
      </c>
      <c r="Y17" t="e">
        <f t="shared" si="38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9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40"/>
        <v>#VALUE!</v>
      </c>
      <c r="BA17">
        <f t="shared" si="41"/>
        <v>5.0585997366594717E-3</v>
      </c>
      <c r="BB17" t="e">
        <f t="shared" si="42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4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5"/>
        <v>-1.0337775761581822</v>
      </c>
      <c r="L18">
        <f t="shared" si="26"/>
        <v>1.3639384649654067</v>
      </c>
      <c r="M18">
        <f t="shared" si="27"/>
        <v>1.6698376202616973E-2</v>
      </c>
      <c r="N18">
        <f t="shared" si="28"/>
        <v>2.9067627128315468E-2</v>
      </c>
      <c r="O18">
        <f t="shared" si="29"/>
        <v>-2.2031390630325779E-2</v>
      </c>
      <c r="P18">
        <v>1130</v>
      </c>
      <c r="Q18">
        <f t="shared" si="30"/>
        <v>0.56499999999999995</v>
      </c>
      <c r="R18">
        <f t="shared" si="31"/>
        <v>8.8281249999999992E-3</v>
      </c>
      <c r="S18">
        <f t="shared" si="32"/>
        <v>-1.4166275472921873E-2</v>
      </c>
      <c r="T18">
        <f t="shared" si="33"/>
        <v>-8.1746243710937498E-4</v>
      </c>
      <c r="U18">
        <f t="shared" si="34"/>
        <v>-0.97356207117572668</v>
      </c>
      <c r="V18">
        <f t="shared" si="35"/>
        <v>1.1893663049194121</v>
      </c>
      <c r="W18">
        <f t="shared" si="36"/>
        <v>1.4809736037999543E-2</v>
      </c>
      <c r="X18">
        <f t="shared" si="37"/>
        <v>2.2103003238713375E-2</v>
      </c>
      <c r="Y18">
        <f t="shared" si="38"/>
        <v>-1.8092530050061933E-2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9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40"/>
        <v>1.2499691784300139E-2</v>
      </c>
      <c r="BA18">
        <f t="shared" si="41"/>
        <v>8.3789958158968243E-3</v>
      </c>
      <c r="BB18">
        <f t="shared" si="42"/>
        <v>-1.0222279478284991E-2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4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5"/>
        <v>-1.0015697448581822</v>
      </c>
      <c r="L19">
        <f t="shared" si="26"/>
        <v>1.2431590974654068</v>
      </c>
      <c r="M19">
        <f t="shared" si="27"/>
        <v>1.5674093028363815E-2</v>
      </c>
      <c r="N19">
        <f t="shared" si="28"/>
        <v>2.4147570962671949E-2</v>
      </c>
      <c r="O19">
        <f t="shared" si="29"/>
        <v>-1.9454852188539928E-2</v>
      </c>
      <c r="P19">
        <v>1130</v>
      </c>
      <c r="Q19">
        <f t="shared" si="30"/>
        <v>0.56499999999999995</v>
      </c>
      <c r="R19">
        <f t="shared" si="31"/>
        <v>8.8281249999999992E-3</v>
      </c>
      <c r="S19">
        <f t="shared" si="32"/>
        <v>-1.3881940712226561E-2</v>
      </c>
      <c r="T19">
        <f t="shared" si="33"/>
        <v>-1.8837177908203123E-3</v>
      </c>
      <c r="U19">
        <f t="shared" si="34"/>
        <v>-0.94135423987572686</v>
      </c>
      <c r="V19">
        <f t="shared" si="35"/>
        <v>1.0685869374194121</v>
      </c>
      <c r="W19">
        <f t="shared" si="36"/>
        <v>1.3846059452062617E-2</v>
      </c>
      <c r="X19">
        <f t="shared" si="37"/>
        <v>1.7841844419115602E-2</v>
      </c>
      <c r="Y19">
        <f t="shared" si="38"/>
        <v>-1.5717481940868461E-2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9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40"/>
        <v>1.0092137051227397E-2</v>
      </c>
      <c r="BA19">
        <f t="shared" si="41"/>
        <v>7.8345185448424615E-3</v>
      </c>
      <c r="BB19">
        <f t="shared" si="42"/>
        <v>-8.8803772965906792E-3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>
        <f>-1.7254548192</f>
        <v>-1.7254548192000001</v>
      </c>
      <c r="E20">
        <f>-0.1248053464</f>
        <v>-0.1248053464</v>
      </c>
      <c r="F20">
        <f t="shared" si="5"/>
        <v>-2.6960231550000002E-2</v>
      </c>
      <c r="G20">
        <f t="shared" si="24"/>
        <v>-1.9500835375E-3</v>
      </c>
      <c r="H20">
        <f t="shared" si="22"/>
        <v>2.0345052083333332E-5</v>
      </c>
      <c r="I20">
        <f t="shared" si="22"/>
        <v>2.0345052083333332E-5</v>
      </c>
      <c r="J20">
        <v>0</v>
      </c>
      <c r="K20">
        <f t="shared" si="25"/>
        <v>-1.1545569435581822</v>
      </c>
      <c r="L20">
        <f t="shared" si="26"/>
        <v>1.3317306335654067</v>
      </c>
      <c r="M20">
        <f t="shared" si="27"/>
        <v>2.0828152123725178E-2</v>
      </c>
      <c r="N20">
        <f t="shared" si="28"/>
        <v>2.7711038755883117E-2</v>
      </c>
      <c r="O20">
        <f t="shared" si="29"/>
        <v>-2.4024357030188709E-2</v>
      </c>
      <c r="P20">
        <v>1130</v>
      </c>
      <c r="Q20">
        <f t="shared" si="30"/>
        <v>0.56499999999999995</v>
      </c>
      <c r="R20">
        <f t="shared" si="31"/>
        <v>8.8281249999999992E-3</v>
      </c>
      <c r="S20">
        <f t="shared" si="32"/>
        <v>-1.5232530825749999E-2</v>
      </c>
      <c r="T20">
        <f t="shared" si="33"/>
        <v>-1.1017971986874999E-3</v>
      </c>
      <c r="U20">
        <f t="shared" si="34"/>
        <v>-1.0943414385757269</v>
      </c>
      <c r="V20">
        <f t="shared" si="35"/>
        <v>1.157158473519412</v>
      </c>
      <c r="W20">
        <f t="shared" si="36"/>
        <v>1.8712237252874866E-2</v>
      </c>
      <c r="X20">
        <f t="shared" si="37"/>
        <v>2.0922120825590248E-2</v>
      </c>
      <c r="Y20">
        <f t="shared" si="38"/>
        <v>-1.9786351071426962E-2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9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40"/>
        <v>1.1832493220885571E-2</v>
      </c>
      <c r="BA20">
        <f t="shared" si="41"/>
        <v>1.0583909002301382E-2</v>
      </c>
      <c r="BB20">
        <f t="shared" si="42"/>
        <v>-1.1179288355356233E-2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5">
        <f>-1.6932469879</f>
        <v>-1.6932469879000001</v>
      </c>
      <c r="E21" s="5">
        <f>-0.2455847138</f>
        <v>-0.24558471379999999</v>
      </c>
      <c r="F21">
        <f t="shared" si="5"/>
        <v>-2.6456984185937501E-2</v>
      </c>
      <c r="G21">
        <f t="shared" si="24"/>
        <v>-3.8372611531249999E-3</v>
      </c>
      <c r="H21">
        <f t="shared" si="22"/>
        <v>2.0345052083333332E-5</v>
      </c>
      <c r="I21">
        <f t="shared" si="22"/>
        <v>2.0345052083333332E-5</v>
      </c>
      <c r="J21">
        <v>0</v>
      </c>
      <c r="K21">
        <f t="shared" si="25"/>
        <v>-1.1223491122581821</v>
      </c>
      <c r="L21">
        <f t="shared" si="26"/>
        <v>1.2109512661654067</v>
      </c>
      <c r="M21">
        <f t="shared" si="27"/>
        <v>1.9682305152917648E-2</v>
      </c>
      <c r="N21">
        <f t="shared" si="28"/>
        <v>2.2912546391056277E-2</v>
      </c>
      <c r="O21">
        <f t="shared" si="29"/>
        <v>-2.1236094977635404E-2</v>
      </c>
      <c r="P21">
        <v>1130</v>
      </c>
      <c r="Q21">
        <f t="shared" si="30"/>
        <v>0.56499999999999995</v>
      </c>
      <c r="R21">
        <f t="shared" si="31"/>
        <v>8.8281249999999992E-3</v>
      </c>
      <c r="S21">
        <f t="shared" si="32"/>
        <v>-1.4948196065054686E-2</v>
      </c>
      <c r="T21">
        <f t="shared" si="33"/>
        <v>-2.1680525515156246E-3</v>
      </c>
      <c r="U21">
        <f t="shared" si="34"/>
        <v>-1.0621336072757268</v>
      </c>
      <c r="V21">
        <f t="shared" si="35"/>
        <v>1.0363791061194121</v>
      </c>
      <c r="W21">
        <f t="shared" si="36"/>
        <v>1.7626996870383559E-2</v>
      </c>
      <c r="X21">
        <f t="shared" si="37"/>
        <v>1.6782525806263618E-2</v>
      </c>
      <c r="Y21">
        <f t="shared" si="38"/>
        <v>-1.7199579351371945E-2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9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40"/>
        <v>9.493622034966025E-3</v>
      </c>
      <c r="BA21">
        <f t="shared" si="41"/>
        <v>9.9707481861937928E-3</v>
      </c>
      <c r="BB21">
        <f t="shared" si="42"/>
        <v>-9.7177623335251481E-3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5">
        <f>-0.6723638052</f>
        <v>-0.67236380520000005</v>
      </c>
      <c r="E22" s="5">
        <f>-3.5887661898</f>
        <v>-3.5887661897999998</v>
      </c>
      <c r="F22">
        <f t="shared" si="5"/>
        <v>-1.0505684456250001E-2</v>
      </c>
      <c r="G22">
        <f t="shared" si="24"/>
        <v>-5.6074471715624997E-2</v>
      </c>
      <c r="H22">
        <f t="shared" si="22"/>
        <v>2.0345052083333332E-5</v>
      </c>
      <c r="I22">
        <f t="shared" si="22"/>
        <v>2.0345052083333332E-5</v>
      </c>
      <c r="J22">
        <v>0</v>
      </c>
      <c r="K22">
        <f t="shared" si="25"/>
        <v>-0.10146592955818223</v>
      </c>
      <c r="L22">
        <f t="shared" si="26"/>
        <v>-2.1322302098345931</v>
      </c>
      <c r="M22">
        <f t="shared" si="27"/>
        <v>1.6086460720478123E-4</v>
      </c>
      <c r="N22">
        <f t="shared" si="28"/>
        <v>7.103758855830114E-2</v>
      </c>
      <c r="O22">
        <f t="shared" si="29"/>
        <v>3.3804487542641397E-3</v>
      </c>
      <c r="P22">
        <v>1130</v>
      </c>
      <c r="Q22">
        <f t="shared" si="30"/>
        <v>0.56499999999999995</v>
      </c>
      <c r="R22">
        <f t="shared" si="31"/>
        <v>8.8281249999999992E-3</v>
      </c>
      <c r="S22">
        <f t="shared" si="32"/>
        <v>-5.93571171778125E-3</v>
      </c>
      <c r="T22">
        <f t="shared" si="33"/>
        <v>-3.1682076519328119E-2</v>
      </c>
      <c r="U22">
        <f t="shared" si="34"/>
        <v>-4.1250424575726807E-2</v>
      </c>
      <c r="V22">
        <f t="shared" si="35"/>
        <v>-2.3068023698805877</v>
      </c>
      <c r="W22">
        <f t="shared" si="36"/>
        <v>2.6587461369964471E-5</v>
      </c>
      <c r="X22">
        <f t="shared" si="37"/>
        <v>8.3145893338854623E-2</v>
      </c>
      <c r="Y22">
        <f t="shared" si="38"/>
        <v>1.4868215182791725E-3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9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>
        <f t="shared" si="40"/>
        <v>4.6988924690879938E-2</v>
      </c>
      <c r="BA22">
        <f t="shared" si="41"/>
        <v>2.6516870101113255E-5</v>
      </c>
      <c r="BB22">
        <f t="shared" si="42"/>
        <v>8.4005415782773245E-4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4"/>
        <v>#VALUE!</v>
      </c>
      <c r="H23">
        <f t="shared" si="22"/>
        <v>2.0345052083333332E-5</v>
      </c>
      <c r="I23">
        <f t="shared" si="22"/>
        <v>2.0345052083333332E-5</v>
      </c>
      <c r="J23">
        <v>0</v>
      </c>
      <c r="K23" t="e">
        <f t="shared" si="25"/>
        <v>#VALUE!</v>
      </c>
      <c r="L23" t="e">
        <f t="shared" si="26"/>
        <v>#VALUE!</v>
      </c>
      <c r="M23" t="e">
        <f t="shared" si="27"/>
        <v>#VALUE!</v>
      </c>
      <c r="N23" t="e">
        <f t="shared" si="28"/>
        <v>#VALUE!</v>
      </c>
      <c r="O23" t="e">
        <f t="shared" si="29"/>
        <v>#VALUE!</v>
      </c>
      <c r="P23">
        <v>1130</v>
      </c>
      <c r="Q23">
        <f t="shared" si="30"/>
        <v>0.56499999999999995</v>
      </c>
      <c r="R23">
        <f t="shared" si="31"/>
        <v>8.8281249999999992E-3</v>
      </c>
      <c r="S23" t="e">
        <f t="shared" si="32"/>
        <v>#VALUE!</v>
      </c>
      <c r="T23" t="e">
        <f t="shared" si="33"/>
        <v>#VALUE!</v>
      </c>
      <c r="U23" t="e">
        <f t="shared" si="34"/>
        <v>#VALUE!</v>
      </c>
      <c r="V23" t="e">
        <f t="shared" si="35"/>
        <v>#VALUE!</v>
      </c>
      <c r="W23" t="e">
        <f t="shared" si="36"/>
        <v>#VALUE!</v>
      </c>
      <c r="X23" t="e">
        <f t="shared" si="37"/>
        <v>#VALUE!</v>
      </c>
      <c r="Y23" t="e">
        <f t="shared" si="38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9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40"/>
        <v>#VALUE!</v>
      </c>
      <c r="BA23" t="e">
        <f t="shared" si="41"/>
        <v>#VALUE!</v>
      </c>
      <c r="BB23" t="e">
        <f t="shared" si="42"/>
        <v>#VALUE!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4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5"/>
        <v>#VALUE!</v>
      </c>
      <c r="L24" t="e">
        <f t="shared" si="26"/>
        <v>#VALUE!</v>
      </c>
      <c r="M24" t="e">
        <f t="shared" si="27"/>
        <v>#VALUE!</v>
      </c>
      <c r="N24" t="e">
        <f t="shared" si="28"/>
        <v>#VALUE!</v>
      </c>
      <c r="O24" t="e">
        <f t="shared" si="29"/>
        <v>#VALUE!</v>
      </c>
      <c r="P24">
        <v>1130</v>
      </c>
      <c r="Q24">
        <f t="shared" si="30"/>
        <v>0.56499999999999995</v>
      </c>
      <c r="R24">
        <f t="shared" si="31"/>
        <v>8.8281249999999992E-3</v>
      </c>
      <c r="S24" t="e">
        <f t="shared" si="32"/>
        <v>#VALUE!</v>
      </c>
      <c r="T24" t="e">
        <f t="shared" si="33"/>
        <v>#VALUE!</v>
      </c>
      <c r="U24" t="e">
        <f t="shared" si="34"/>
        <v>#VALUE!</v>
      </c>
      <c r="V24" t="e">
        <f t="shared" si="35"/>
        <v>#VALUE!</v>
      </c>
      <c r="W24" t="e">
        <f t="shared" si="36"/>
        <v>#VALUE!</v>
      </c>
      <c r="X24" t="e">
        <f t="shared" si="37"/>
        <v>#VALUE!</v>
      </c>
      <c r="Y24" t="e">
        <f t="shared" si="38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9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40"/>
        <v>#VALUE!</v>
      </c>
      <c r="BA24" t="e">
        <f t="shared" si="41"/>
        <v>#VALUE!</v>
      </c>
      <c r="BB24" t="e">
        <f t="shared" si="42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4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5"/>
        <v>#VALUE!</v>
      </c>
      <c r="L25" t="e">
        <f t="shared" si="26"/>
        <v>#VALUE!</v>
      </c>
      <c r="M25" t="e">
        <f t="shared" si="27"/>
        <v>#VALUE!</v>
      </c>
      <c r="N25" t="e">
        <f t="shared" si="28"/>
        <v>#VALUE!</v>
      </c>
      <c r="O25" t="e">
        <f t="shared" si="29"/>
        <v>#VALUE!</v>
      </c>
      <c r="P25">
        <v>1130</v>
      </c>
      <c r="Q25">
        <f t="shared" si="30"/>
        <v>0.56499999999999995</v>
      </c>
      <c r="R25">
        <f t="shared" si="31"/>
        <v>8.8281249999999992E-3</v>
      </c>
      <c r="S25" t="e">
        <f t="shared" si="32"/>
        <v>#VALUE!</v>
      </c>
      <c r="T25" t="e">
        <f t="shared" si="33"/>
        <v>#VALUE!</v>
      </c>
      <c r="U25" t="e">
        <f t="shared" si="34"/>
        <v>#VALUE!</v>
      </c>
      <c r="V25" t="e">
        <f t="shared" si="35"/>
        <v>#VALUE!</v>
      </c>
      <c r="W25" t="e">
        <f t="shared" si="36"/>
        <v>#VALUE!</v>
      </c>
      <c r="X25" t="e">
        <f t="shared" si="37"/>
        <v>#VALUE!</v>
      </c>
      <c r="Y25" t="e">
        <f t="shared" si="38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9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40"/>
        <v>#VALUE!</v>
      </c>
      <c r="BA25" t="e">
        <f t="shared" si="41"/>
        <v>#VALUE!</v>
      </c>
      <c r="BB25" t="e">
        <f t="shared" si="42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4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5"/>
        <v>#VALUE!</v>
      </c>
      <c r="L26" t="e">
        <f t="shared" si="26"/>
        <v>#VALUE!</v>
      </c>
      <c r="M26" t="e">
        <f t="shared" si="27"/>
        <v>#VALUE!</v>
      </c>
      <c r="N26" t="e">
        <f t="shared" si="28"/>
        <v>#VALUE!</v>
      </c>
      <c r="O26" t="e">
        <f t="shared" si="29"/>
        <v>#VALUE!</v>
      </c>
      <c r="P26">
        <v>1130</v>
      </c>
      <c r="Q26">
        <f t="shared" si="30"/>
        <v>0.56499999999999995</v>
      </c>
      <c r="R26">
        <f t="shared" si="31"/>
        <v>8.8281249999999992E-3</v>
      </c>
      <c r="S26" t="e">
        <f t="shared" si="32"/>
        <v>#VALUE!</v>
      </c>
      <c r="T26" t="e">
        <f t="shared" si="33"/>
        <v>#VALUE!</v>
      </c>
      <c r="U26" t="e">
        <f t="shared" si="34"/>
        <v>#VALUE!</v>
      </c>
      <c r="V26" t="e">
        <f t="shared" si="35"/>
        <v>#VALUE!</v>
      </c>
      <c r="W26" t="e">
        <f t="shared" si="36"/>
        <v>#VALUE!</v>
      </c>
      <c r="X26" t="e">
        <f t="shared" si="37"/>
        <v>#VALUE!</v>
      </c>
      <c r="Y26" t="e">
        <f t="shared" si="38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9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40"/>
        <v>#VALUE!</v>
      </c>
      <c r="BA26" t="e">
        <f t="shared" si="41"/>
        <v>#VALUE!</v>
      </c>
      <c r="BB26" t="e">
        <f t="shared" si="42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4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5"/>
        <v>#VALUE!</v>
      </c>
      <c r="L27" t="e">
        <f t="shared" si="26"/>
        <v>#VALUE!</v>
      </c>
      <c r="M27" t="e">
        <f t="shared" si="27"/>
        <v>#VALUE!</v>
      </c>
      <c r="N27" t="e">
        <f t="shared" si="28"/>
        <v>#VALUE!</v>
      </c>
      <c r="O27" t="e">
        <f t="shared" si="29"/>
        <v>#VALUE!</v>
      </c>
      <c r="P27">
        <v>1130</v>
      </c>
      <c r="Q27">
        <f t="shared" si="30"/>
        <v>0.56499999999999995</v>
      </c>
      <c r="R27">
        <f t="shared" si="31"/>
        <v>8.8281249999999992E-3</v>
      </c>
      <c r="S27" t="e">
        <f t="shared" si="32"/>
        <v>#VALUE!</v>
      </c>
      <c r="T27" t="e">
        <f t="shared" si="33"/>
        <v>#VALUE!</v>
      </c>
      <c r="U27" t="e">
        <f t="shared" si="34"/>
        <v>#VALUE!</v>
      </c>
      <c r="V27" t="e">
        <f t="shared" si="35"/>
        <v>#VALUE!</v>
      </c>
      <c r="W27" t="e">
        <f t="shared" si="36"/>
        <v>#VALUE!</v>
      </c>
      <c r="X27" t="e">
        <f t="shared" si="37"/>
        <v>#VALUE!</v>
      </c>
      <c r="Y27" t="e">
        <f t="shared" si="38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9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40"/>
        <v>#VALUE!</v>
      </c>
      <c r="BA27" t="e">
        <f t="shared" si="41"/>
        <v>#VALUE!</v>
      </c>
      <c r="BB27" t="e">
        <f t="shared" si="42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4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5"/>
        <v>#VALUE!</v>
      </c>
      <c r="L28" t="e">
        <f t="shared" si="26"/>
        <v>#VALUE!</v>
      </c>
      <c r="M28" t="e">
        <f t="shared" si="27"/>
        <v>#VALUE!</v>
      </c>
      <c r="N28" t="e">
        <f t="shared" si="28"/>
        <v>#VALUE!</v>
      </c>
      <c r="O28" t="e">
        <f t="shared" si="29"/>
        <v>#VALUE!</v>
      </c>
      <c r="P28">
        <v>1130</v>
      </c>
      <c r="Q28">
        <f t="shared" si="30"/>
        <v>0.56499999999999995</v>
      </c>
      <c r="R28">
        <f t="shared" si="31"/>
        <v>8.8281249999999992E-3</v>
      </c>
      <c r="S28" t="e">
        <f t="shared" si="32"/>
        <v>#VALUE!</v>
      </c>
      <c r="T28" t="e">
        <f t="shared" si="33"/>
        <v>#VALUE!</v>
      </c>
      <c r="U28" t="e">
        <f t="shared" si="34"/>
        <v>#VALUE!</v>
      </c>
      <c r="V28" t="e">
        <f t="shared" si="35"/>
        <v>#VALUE!</v>
      </c>
      <c r="W28" t="e">
        <f t="shared" si="36"/>
        <v>#VALUE!</v>
      </c>
      <c r="X28" t="e">
        <f t="shared" si="37"/>
        <v>#VALUE!</v>
      </c>
      <c r="Y28" t="e">
        <f t="shared" si="38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9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40"/>
        <v>#VALUE!</v>
      </c>
      <c r="BA28" t="e">
        <f t="shared" si="41"/>
        <v>#VALUE!</v>
      </c>
      <c r="BB28" t="e">
        <f t="shared" si="42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SUM(C2:C9,C18:C22)</f>
        <v>0.86756522962906291</v>
      </c>
      <c r="F30" s="2">
        <f>SUM(F2:F9,F18:F22)</f>
        <v>-0.49529114657593787</v>
      </c>
      <c r="G30" s="2">
        <f t="shared" ref="G30:J30" si="43">SUM(G2:G9,G18:G22)</f>
        <v>-1.2636399719216802</v>
      </c>
      <c r="H30" s="2">
        <f t="shared" si="43"/>
        <v>0.29545431643847936</v>
      </c>
      <c r="I30" s="2">
        <f t="shared" si="43"/>
        <v>0.30926035337899932</v>
      </c>
      <c r="J30" s="2">
        <f t="shared" si="43"/>
        <v>-7.5781976158911218E-2</v>
      </c>
      <c r="M30" s="2">
        <f>SUM(M2:M9,M18:M22)</f>
        <v>0.24836728407319747</v>
      </c>
      <c r="N30" s="2">
        <f t="shared" ref="N30:O30" si="44">SUM(N2:N9,N18:N22)</f>
        <v>1.0890357534783242</v>
      </c>
      <c r="O30" s="2">
        <f t="shared" si="44"/>
        <v>-0.16648767151381144</v>
      </c>
      <c r="R30" s="2">
        <f>SUM(R2:R9,R18:R22)</f>
        <v>0.15963800427770544</v>
      </c>
      <c r="S30" s="2">
        <f t="shared" ref="S30:T30" si="45">SUM(S2:S9,S18:S22)</f>
        <v>-0.10074968055581487</v>
      </c>
      <c r="T30" s="2">
        <f t="shared" si="45"/>
        <v>-0.20465014576815871</v>
      </c>
      <c r="W30" s="2">
        <f>SUM(W2:W9,W18:W22)</f>
        <v>0.25151299494722212</v>
      </c>
      <c r="X30" s="2">
        <f t="shared" ref="X30:Y30" si="46">SUM(X2:X9,X18:X22)</f>
        <v>1.1154751847671704</v>
      </c>
      <c r="Y30" s="2">
        <f t="shared" si="46"/>
        <v>-0.17560747450007991</v>
      </c>
      <c r="AZ30" s="2">
        <f>SUM(AZ2:AZ9,AZ18:AZ22)</f>
        <v>0.2823531242212432</v>
      </c>
      <c r="BA30" s="2">
        <f t="shared" ref="BA30:BB30" si="47">SUM(BA2:BA9,BA18:BA22)</f>
        <v>0.11523390709824466</v>
      </c>
      <c r="BB30" s="2">
        <f t="shared" si="47"/>
        <v>-5.0633073134700744E-2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2021-11-23T01:47:20Z</dcterms:modified>
</cp:coreProperties>
</file>