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974V276\Documents\GitHub\structures-calc\src\"/>
    </mc:Choice>
  </mc:AlternateContent>
  <xr:revisionPtr revIDLastSave="0" documentId="13_ncr:1_{7EE33D32-8B5F-4F19-BCB0-501173FA5C3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6" i="1" l="1"/>
  <c r="BB16" i="1"/>
  <c r="AZ16" i="1"/>
  <c r="X16" i="1"/>
  <c r="Y16" i="1"/>
  <c r="W16" i="1"/>
  <c r="S16" i="1"/>
  <c r="T16" i="1"/>
  <c r="R16" i="1"/>
  <c r="O16" i="1"/>
  <c r="N16" i="1"/>
  <c r="M16" i="1"/>
  <c r="G16" i="1"/>
  <c r="H16" i="1"/>
  <c r="I16" i="1"/>
  <c r="J16" i="1"/>
  <c r="F16" i="1"/>
  <c r="C16" i="1"/>
  <c r="H11" i="1"/>
  <c r="E11" i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7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1" i="1"/>
  <c r="F7" i="1"/>
  <c r="G2" i="1"/>
  <c r="G12" i="1"/>
  <c r="G8" i="1"/>
  <c r="AE2" i="1"/>
  <c r="AE12" i="1"/>
  <c r="AE8" i="1"/>
  <c r="F14" i="1"/>
  <c r="F10" i="1"/>
  <c r="F6" i="1"/>
  <c r="G15" i="1"/>
  <c r="G11" i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T11" i="1"/>
  <c r="S12" i="1"/>
  <c r="T9" i="1"/>
  <c r="S10" i="1"/>
  <c r="T7" i="1"/>
  <c r="S8" i="1"/>
  <c r="S5" i="1"/>
  <c r="S14" i="1"/>
  <c r="S13" i="1"/>
  <c r="S2" i="1"/>
  <c r="T3" i="1"/>
  <c r="K7" i="1"/>
  <c r="M7" i="1" s="1"/>
  <c r="AI3" i="1"/>
  <c r="L12" i="1" s="1"/>
  <c r="N12" i="1" s="1"/>
  <c r="K15" i="1" l="1"/>
  <c r="M15" i="1" s="1"/>
  <c r="K13" i="1"/>
  <c r="M13" i="1" s="1"/>
  <c r="K9" i="1"/>
  <c r="M9" i="1" s="1"/>
  <c r="K8" i="1"/>
  <c r="M8" i="1" s="1"/>
  <c r="K3" i="1"/>
  <c r="M3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O12" i="1" l="1"/>
  <c r="AK3" i="1"/>
  <c r="O6" i="1"/>
  <c r="AJ3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AZ2" i="1" l="1"/>
  <c r="AJ5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15" i="1"/>
  <c r="BB15" i="1" s="1"/>
  <c r="BB2" i="1" l="1"/>
  <c r="AL5" i="1" s="1"/>
  <c r="AL3" i="1"/>
  <c r="AM3" i="1" s="1"/>
  <c r="BA2" i="1"/>
  <c r="AK5" i="1" l="1"/>
  <c r="AM5" i="1" s="1"/>
</calcChain>
</file>

<file path=xl/sharedStrings.xml><?xml version="1.0" encoding="utf-8"?>
<sst xmlns="http://schemas.openxmlformats.org/spreadsheetml/2006/main" count="263" uniqueCount="85">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</sst>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AZ16" sqref="AZ16:BB16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7" width="14.7109375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0.51153482384588145</v>
      </c>
      <c r="L2">
        <f t="shared" ref="L2:L15" si="1">E2-$AI$3</f>
        <v>-0.37867722872195997</v>
      </c>
      <c r="M2">
        <f>C2*K2^2</f>
        <v>6.1328408439149287E-2</v>
      </c>
      <c r="N2">
        <f>C2*L2^2</f>
        <v>3.36085414576274E-2</v>
      </c>
      <c r="O2">
        <f>C2*K2*L2</f>
        <v>-4.539998191142211E-2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0.30366493770405478</v>
      </c>
      <c r="V2">
        <f t="shared" ref="V2:V15" si="4">E2-$AI$5</f>
        <v>-0.52909833019267838</v>
      </c>
      <c r="W2">
        <f>C2*U2^2</f>
        <v>2.1612279935345501E-2</v>
      </c>
      <c r="X2">
        <f>C2*V2^2</f>
        <v>6.5612119456097004E-2</v>
      </c>
      <c r="Y2">
        <f>C2*U2*V2</f>
        <v>-3.7656705814987292E-2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1.49632277127804</v>
      </c>
      <c r="AU2" t="s">
        <v>62</v>
      </c>
      <c r="AV2" t="s">
        <v>62</v>
      </c>
      <c r="AW2" t="s">
        <v>62</v>
      </c>
      <c r="AX2">
        <v>46</v>
      </c>
      <c r="AZ2">
        <f>(Q2)*(H2+X2)</f>
        <v>4.3384466129089867E-2</v>
      </c>
      <c r="BA2">
        <f>(Q2)*(I2+W2)</f>
        <v>2.7652931697838951E-3</v>
      </c>
      <c r="BB2">
        <f>(Q2)*(J2+Y2)</f>
        <v>-4.8012299914108793E-3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-0.51971517615411855</v>
      </c>
      <c r="L3">
        <f t="shared" si="1"/>
        <v>-0.37867722872195997</v>
      </c>
      <c r="M3">
        <f t="shared" ref="M3:M15" si="7">C3*K3^2</f>
        <v>6.5517805873668178E-2</v>
      </c>
      <c r="N3">
        <f t="shared" ref="N3:N15" si="8">C3*L3^2</f>
        <v>3.4782991258313689E-2</v>
      </c>
      <c r="O3">
        <f t="shared" ref="O3:O15" si="9">C3*K3*L3</f>
        <v>4.7737880859624396E-2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-0.72758506229594522</v>
      </c>
      <c r="V3">
        <f t="shared" si="4"/>
        <v>-0.52909833019267838</v>
      </c>
      <c r="W3">
        <f t="shared" ref="W3:W15" si="13">C3*U3^2</f>
        <v>0.12840918681000266</v>
      </c>
      <c r="X3">
        <f t="shared" ref="X3:X15" si="14">C3*V3^2</f>
        <v>6.7904933641888737E-2</v>
      </c>
      <c r="Y3">
        <f t="shared" ref="Y3:Y15" si="15">C3*U3*V3</f>
        <v>9.3378891133607533E-2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-0.4802848238458815</v>
      </c>
      <c r="AI3">
        <f>G16/C16</f>
        <v>-1.49632277127804</v>
      </c>
      <c r="AJ3">
        <f>H16+N16</f>
        <v>1.1251887514213021</v>
      </c>
      <c r="AK3">
        <f>I16+M16</f>
        <v>0.52789655268415547</v>
      </c>
      <c r="AL3">
        <f>J16+O16</f>
        <v>-0.11147168493753509</v>
      </c>
      <c r="AM3">
        <f>(AJ3*AK3)-AL3^2</f>
        <v>0.58155732645148139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-0.37867722872195997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1.1244533633293832E-2</v>
      </c>
      <c r="BA3">
        <f t="shared" ref="BA3:BA15" si="18">(Q3)*(I3+W3)</f>
        <v>5.2615496073804807E-2</v>
      </c>
      <c r="BB3">
        <f t="shared" ref="BB3:BB15" si="19">(Q3)*(J3+Y3)</f>
        <v>2.2436066592737801E-3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-0.2697151761541185</v>
      </c>
      <c r="L4">
        <f t="shared" si="1"/>
        <v>1.43382277127804</v>
      </c>
      <c r="M4">
        <f t="shared" si="7"/>
        <v>1.3639926796471344E-2</v>
      </c>
      <c r="N4">
        <f t="shared" si="8"/>
        <v>0.38547145114414472</v>
      </c>
      <c r="O4">
        <f t="shared" si="9"/>
        <v>-7.2510705249195548E-2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-0.47758506229594522</v>
      </c>
      <c r="V4">
        <f t="shared" si="4"/>
        <v>1.2834016698073216</v>
      </c>
      <c r="W4">
        <f t="shared" si="13"/>
        <v>4.2766404699041603E-2</v>
      </c>
      <c r="X4">
        <f t="shared" si="14"/>
        <v>0.3088349711370415</v>
      </c>
      <c r="Y4">
        <f t="shared" si="15"/>
        <v>-0.11492502495480934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2.3953631161558218E-2</v>
      </c>
      <c r="BA4">
        <f t="shared" si="18"/>
        <v>5.1308026141757244E-3</v>
      </c>
      <c r="BB4">
        <f t="shared" si="19"/>
        <v>-8.9066894339977238E-3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0.2302848238458815</v>
      </c>
      <c r="L5">
        <f t="shared" si="1"/>
        <v>-2.1911772287219602</v>
      </c>
      <c r="M5">
        <f t="shared" si="7"/>
        <v>3.3144437558580422E-3</v>
      </c>
      <c r="N5">
        <f t="shared" si="8"/>
        <v>0.30007860297935307</v>
      </c>
      <c r="O5">
        <f t="shared" si="9"/>
        <v>-3.1537178883208963E-2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2.2414937704054783E-2</v>
      </c>
      <c r="V5">
        <f t="shared" si="4"/>
        <v>-2.3415983301926784</v>
      </c>
      <c r="W5">
        <f t="shared" si="13"/>
        <v>3.1401839517291045E-5</v>
      </c>
      <c r="X5">
        <f t="shared" si="14"/>
        <v>0.34269267124757125</v>
      </c>
      <c r="Y5">
        <f t="shared" si="15"/>
        <v>-3.2804237936992242E-3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-0.27241493770405478</v>
      </c>
      <c r="AI5">
        <f>T16/R16</f>
        <v>-1.3459016698073216</v>
      </c>
      <c r="AJ5">
        <f>AZ16</f>
        <v>0.14019346369208396</v>
      </c>
      <c r="AK5">
        <f>BA16</f>
        <v>9.3815098342061892E-2</v>
      </c>
      <c r="AL5">
        <f>BB16</f>
        <v>1.681432718787548E-2</v>
      </c>
      <c r="AM5">
        <f>(AJ5*AK5)-AL5^2</f>
        <v>1.2869541984406211E-2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2.6564988987832602E-2</v>
      </c>
      <c r="BA5">
        <f t="shared" si="18"/>
        <v>1.0334510089592339E-4</v>
      </c>
      <c r="BB5">
        <f t="shared" si="19"/>
        <v>-2.5423284401168987E-4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 s="5">
        <v>6.25E-2</v>
      </c>
      <c r="F6">
        <f t="shared" si="5"/>
        <v>1.953125E-3</v>
      </c>
      <c r="G6">
        <f t="shared" si="6"/>
        <v>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0.60528482384588145</v>
      </c>
      <c r="L6">
        <f t="shared" si="1"/>
        <v>1.55882277127804</v>
      </c>
      <c r="M6">
        <f t="shared" si="7"/>
        <v>5.7245268434084331E-3</v>
      </c>
      <c r="N6">
        <f t="shared" si="8"/>
        <v>3.7967631753983572E-2</v>
      </c>
      <c r="O6">
        <f t="shared" si="9"/>
        <v>1.4742683851874643E-2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5.5175781249999995E-4</v>
      </c>
      <c r="U6">
        <f t="shared" si="3"/>
        <v>0.39741493770405478</v>
      </c>
      <c r="V6">
        <f t="shared" si="4"/>
        <v>1.4084016698073216</v>
      </c>
      <c r="W6">
        <f t="shared" si="13"/>
        <v>2.4677911360987148E-3</v>
      </c>
      <c r="X6">
        <f t="shared" si="14"/>
        <v>3.099367599243831E-2</v>
      </c>
      <c r="Y6">
        <f t="shared" si="15"/>
        <v>8.7456228416994287E-3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1.7522921890154728E-2</v>
      </c>
      <c r="BA6">
        <f t="shared" si="18"/>
        <v>1.4057969463228571E-3</v>
      </c>
      <c r="BB6">
        <f t="shared" si="19"/>
        <v>4.9412769055601768E-3</v>
      </c>
    </row>
    <row r="7" spans="1:54" x14ac:dyDescent="0.25">
      <c r="A7" t="s">
        <v>17</v>
      </c>
      <c r="B7">
        <v>6</v>
      </c>
      <c r="C7">
        <f t="shared" ref="C7:C15" si="20">0.125*0.125</f>
        <v>1.5625E-2</v>
      </c>
      <c r="D7">
        <f t="shared" ref="D7:D10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22">((1/8)^4)/12</f>
        <v>2.0345052083333332E-5</v>
      </c>
      <c r="I7">
        <f t="shared" si="22"/>
        <v>2.0345052083333332E-5</v>
      </c>
      <c r="J7">
        <v>0</v>
      </c>
      <c r="K7">
        <f t="shared" si="0"/>
        <v>0.60528482384588145</v>
      </c>
      <c r="L7" t="e">
        <f t="shared" si="1"/>
        <v>#VALUE!</v>
      </c>
      <c r="M7">
        <f t="shared" si="7"/>
        <v>5.7245268434084331E-3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0.39741493770405478</v>
      </c>
      <c r="V7" t="e">
        <f t="shared" si="4"/>
        <v>#VALUE!</v>
      </c>
      <c r="W7">
        <f t="shared" si="13"/>
        <v>2.4677911360987148E-3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1.4057969463228571E-3</v>
      </c>
      <c r="BB7" t="e">
        <f t="shared" si="19"/>
        <v>#VALUE!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0.60528482384588145</v>
      </c>
      <c r="L8" t="e">
        <f t="shared" si="1"/>
        <v>#VALUE!</v>
      </c>
      <c r="M8">
        <f t="shared" si="7"/>
        <v>5.7245268434084331E-3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0.39741493770405478</v>
      </c>
      <c r="V8" t="e">
        <f t="shared" si="4"/>
        <v>#VALUE!</v>
      </c>
      <c r="W8">
        <f t="shared" si="13"/>
        <v>2.4677911360987148E-3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1.4057969463228571E-3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0.60528482384588145</v>
      </c>
      <c r="L9" t="e">
        <f t="shared" si="1"/>
        <v>#VALUE!</v>
      </c>
      <c r="M9">
        <f t="shared" si="7"/>
        <v>5.7245268434084331E-3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0.39741493770405478</v>
      </c>
      <c r="V9" t="e">
        <f t="shared" si="4"/>
        <v>#VALUE!</v>
      </c>
      <c r="W9">
        <f t="shared" si="13"/>
        <v>2.4677911360987148E-3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1.4057969463228571E-3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0.60528482384588145</v>
      </c>
      <c r="L10" t="e">
        <f t="shared" si="1"/>
        <v>#VALUE!</v>
      </c>
      <c r="M10">
        <f t="shared" si="7"/>
        <v>5.7245268434084331E-3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0.39741493770405478</v>
      </c>
      <c r="V10" t="e">
        <f t="shared" si="4"/>
        <v>#VALUE!</v>
      </c>
      <c r="W10">
        <f t="shared" si="13"/>
        <v>2.4677911360987148E-3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1.4057969463228571E-3</v>
      </c>
      <c r="BB10" t="e">
        <f t="shared" si="19"/>
        <v>#VALUE!</v>
      </c>
    </row>
    <row r="11" spans="1:54" x14ac:dyDescent="0.25">
      <c r="A11" t="s">
        <v>21</v>
      </c>
      <c r="B11">
        <v>10</v>
      </c>
      <c r="C11">
        <f t="shared" si="20"/>
        <v>1.5625E-2</v>
      </c>
      <c r="D11" s="5">
        <v>1.625</v>
      </c>
      <c r="E11" s="5">
        <f>0.5*(1/8)</f>
        <v>6.25E-2</v>
      </c>
      <c r="F11">
        <f t="shared" si="5"/>
        <v>2.5390625E-2</v>
      </c>
      <c r="G11">
        <f t="shared" si="6"/>
        <v>9.765625E-4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2.1052848238458814</v>
      </c>
      <c r="L11">
        <f t="shared" si="1"/>
        <v>1.55882277127804</v>
      </c>
      <c r="M11">
        <f>C11*K11^2</f>
        <v>6.9253502961184127E-2</v>
      </c>
      <c r="N11">
        <f t="shared" si="8"/>
        <v>3.7967631753983572E-2</v>
      </c>
      <c r="O11">
        <f t="shared" si="9"/>
        <v>5.1277592553703705E-2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1.4345703124999998E-2</v>
      </c>
      <c r="T11">
        <f t="shared" si="12"/>
        <v>5.5175781249999995E-4</v>
      </c>
      <c r="U11">
        <f t="shared" si="3"/>
        <v>1.8974149377040548</v>
      </c>
      <c r="V11">
        <f t="shared" si="4"/>
        <v>1.4084016698073216</v>
      </c>
      <c r="W11">
        <f t="shared" si="13"/>
        <v>5.6252866340976281E-2</v>
      </c>
      <c r="X11">
        <f t="shared" si="14"/>
        <v>3.099367599243831E-2</v>
      </c>
      <c r="Y11">
        <f t="shared" si="15"/>
        <v>4.1755036977808531E-2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1.7522921890154728E-2</v>
      </c>
      <c r="BA11">
        <f t="shared" si="18"/>
        <v>3.1794364437078677E-2</v>
      </c>
      <c r="BB11">
        <f t="shared" si="19"/>
        <v>2.3591595892461816E-2</v>
      </c>
    </row>
    <row r="12" spans="1:54" x14ac:dyDescent="0.25">
      <c r="A12" t="s">
        <v>22</v>
      </c>
      <c r="B12">
        <v>11</v>
      </c>
      <c r="C12">
        <f t="shared" si="20"/>
        <v>1.5625E-2</v>
      </c>
      <c r="D12" s="1" t="s">
        <v>29</v>
      </c>
      <c r="E12" s="1" t="s">
        <v>29</v>
      </c>
      <c r="F12" t="e">
        <f t="shared" si="5"/>
        <v>#VALUE!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 t="e">
        <f t="shared" si="0"/>
        <v>#VALUE!</v>
      </c>
      <c r="L12" t="e">
        <f t="shared" si="1"/>
        <v>#VALUE!</v>
      </c>
      <c r="M12" t="e">
        <f t="shared" si="7"/>
        <v>#VALUE!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 t="e">
        <f t="shared" si="11"/>
        <v>#VALUE!</v>
      </c>
      <c r="T12" t="e">
        <f t="shared" si="12"/>
        <v>#VALUE!</v>
      </c>
      <c r="U12" t="e">
        <f t="shared" si="3"/>
        <v>#VALUE!</v>
      </c>
      <c r="V12" t="e">
        <f t="shared" si="4"/>
        <v>#VALUE!</v>
      </c>
      <c r="W12" t="e">
        <f t="shared" si="13"/>
        <v>#VALUE!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 t="e">
        <f t="shared" si="18"/>
        <v>#VALUE!</v>
      </c>
      <c r="BB12" t="e">
        <f t="shared" si="19"/>
        <v>#VALUE!</v>
      </c>
    </row>
    <row r="13" spans="1:54" x14ac:dyDescent="0.25">
      <c r="A13" t="s">
        <v>23</v>
      </c>
      <c r="B13">
        <v>12</v>
      </c>
      <c r="C13">
        <f t="shared" si="20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 t="e">
        <f t="shared" si="18"/>
        <v>#VALUE!</v>
      </c>
      <c r="BB13" t="e">
        <f t="shared" si="19"/>
        <v>#VALUE!</v>
      </c>
    </row>
    <row r="14" spans="1:54" x14ac:dyDescent="0.25">
      <c r="A14" t="s">
        <v>24</v>
      </c>
      <c r="B14">
        <v>13</v>
      </c>
      <c r="C14">
        <f t="shared" si="20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 t="e">
        <f t="shared" si="18"/>
        <v>#VALUE!</v>
      </c>
      <c r="BB14" t="e">
        <f t="shared" si="19"/>
        <v>#VALUE!</v>
      </c>
    </row>
    <row r="15" spans="1:54" x14ac:dyDescent="0.25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25">
      <c r="A16" t="s">
        <v>32</v>
      </c>
      <c r="C16" s="2">
        <f>SUM(C2:C6,C11)</f>
        <v>0.75819022962906291</v>
      </c>
      <c r="F16" s="2">
        <f>SUM(F2:F6,F11)</f>
        <v>-0.36414726087906291</v>
      </c>
      <c r="G16" s="2">
        <f t="shared" ref="G16:J16" si="23">SUM(G2:G6,G11)</f>
        <v>-1.1344973055544929</v>
      </c>
      <c r="H16" s="2">
        <f t="shared" si="23"/>
        <v>0.29531190107389615</v>
      </c>
      <c r="I16" s="2">
        <f t="shared" si="23"/>
        <v>0.30911793801441612</v>
      </c>
      <c r="J16" s="2">
        <f t="shared" si="23"/>
        <v>-7.5781976158911218E-2</v>
      </c>
      <c r="M16" s="2">
        <f>SUM(M2:M6,M11)</f>
        <v>0.21877861466973941</v>
      </c>
      <c r="N16" s="2">
        <f>SUM(N2:N6,N11)</f>
        <v>0.82987685034740599</v>
      </c>
      <c r="O16" s="2">
        <f>SUM(O2:O6,O11)</f>
        <v>-3.5689708778623874E-2</v>
      </c>
      <c r="R16" s="2">
        <f>SUM(R2:R6,R11)</f>
        <v>9.7841129277705496E-2</v>
      </c>
      <c r="S16" s="2">
        <f t="shared" ref="S16:T16" si="24">SUM(S2:S6,S11)</f>
        <v>-2.6653385137080515E-2</v>
      </c>
      <c r="T16" s="2">
        <f t="shared" si="24"/>
        <v>-0.13168453927069784</v>
      </c>
      <c r="W16" s="2">
        <f>SUM(W2:W6,W11)</f>
        <v>0.25153993076098208</v>
      </c>
      <c r="X16" s="2">
        <f t="shared" ref="X16:Y16" si="25">SUM(X2:X6,X11)</f>
        <v>0.84703204746747507</v>
      </c>
      <c r="Y16" s="2">
        <f t="shared" si="25"/>
        <v>-1.1982603610380366E-2</v>
      </c>
      <c r="AZ16" s="2">
        <f>SUM(AZ2:AZ6,AZ11)</f>
        <v>0.14019346369208396</v>
      </c>
      <c r="BA16" s="2">
        <f t="shared" ref="BA16:BB16" si="26">SUM(BA2:BA6,BA11)</f>
        <v>9.3815098342061892E-2</v>
      </c>
      <c r="BB16" s="2">
        <f t="shared" si="26"/>
        <v>1.681432718787548E-2</v>
      </c>
    </row>
    <row r="21" spans="17:22" x14ac:dyDescent="0.25">
      <c r="Q21" s="1"/>
      <c r="R21" s="4" t="s">
        <v>54</v>
      </c>
      <c r="S21" s="4"/>
      <c r="T21" s="4"/>
    </row>
    <row r="22" spans="17:22" x14ac:dyDescent="0.25">
      <c r="Q22" s="2"/>
      <c r="R22" s="3" t="s">
        <v>55</v>
      </c>
    </row>
    <row r="23" spans="17:22" x14ac:dyDescent="0.25">
      <c r="Q23" s="6" t="s">
        <v>36</v>
      </c>
      <c r="R23" s="6"/>
      <c r="S23" s="6"/>
      <c r="T23" s="6"/>
      <c r="U23" s="6"/>
      <c r="V23" s="6"/>
    </row>
    <row r="24" spans="17:22" x14ac:dyDescent="0.25">
      <c r="Q24" s="6"/>
      <c r="R24" s="6"/>
      <c r="S24" s="6"/>
      <c r="T24" s="6"/>
      <c r="U24" s="6"/>
      <c r="V24" s="6"/>
    </row>
    <row r="25" spans="17:22" x14ac:dyDescent="0.25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Macormic, Kale</cp:lastModifiedBy>
  <dcterms:created xsi:type="dcterms:W3CDTF">2021-11-06T13:45:30Z</dcterms:created>
  <dcterms:modified xsi:type="dcterms:W3CDTF">2021-11-21T02:58:35Z</dcterms:modified>
</cp:coreProperties>
</file>