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92"/>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HYPERLINK("https://www.ebi.ac.uk/ols/ontologies/fbbt/terms?iri=http://purl.obolibrary.org/obo/FBbt_00048483","FBbt:00048483")</f>
        <v/>
      </c>
      <c r="B2" t="inlineStr">
        <is>
          <t>larval cuticle part</t>
        </is>
      </c>
      <c r="C2" t="inlineStr">
        <is>
          <t>None</t>
        </is>
      </c>
      <c r="D2" t="inlineStr">
        <is>
          <t>None</t>
        </is>
      </c>
      <c r="E2" t="inlineStr">
        <is>
          <t>None</t>
        </is>
      </c>
      <c r="F2" t="inlineStr"/>
      <c r="G2" t="inlineStr"/>
      <c r="H2" t="inlineStr"/>
    </row>
    <row r="3">
      <c r="A3">
        <f>HYPERLINK("https://www.ebi.ac.uk/ols/ontologies/fbbt/terms?iri=http://purl.obolibrary.org/obo/FBbt_00007163","FBbt:00007163")</f>
        <v/>
      </c>
      <c r="B3" t="inlineStr">
        <is>
          <t>ventral arm of pharyngeal sclerite</t>
        </is>
      </c>
      <c r="C3" t="inlineStr">
        <is>
          <t>ventral plate; ventral cornua; ventral wing</t>
        </is>
      </c>
      <c r="D3" t="inlineStr">
        <is>
          <t>Ventral process (arm) of the pharyngeal sclerite that directly contacts the pharynx.</t>
        </is>
      </c>
      <c r="E3" t="inlineStr">
        <is>
          <t>FBim0000950; Jurgens et al., 1986, Rouxs Arch. Dev. Biol. 195(6): 359--377 (flybase.org/reports/FBrf0045366)</t>
        </is>
      </c>
      <c r="F3" t="inlineStr"/>
      <c r="G3" t="inlineStr"/>
      <c r="H3" t="inlineStr"/>
    </row>
    <row r="4">
      <c r="A4">
        <f>HYPERLINK("https://www.ebi.ac.uk/ols/ontologies/fbbt/terms?iri=http://purl.obolibrary.org/obo/FBbt_00007164","FBbt:00007164")</f>
        <v/>
      </c>
      <c r="B4" t="inlineStr">
        <is>
          <t>dorsal arm of pharyngeal sclerite</t>
        </is>
      </c>
      <c r="C4" t="inlineStr">
        <is>
          <t>dorsal cornua; dorsal wing; dorsal posterior process</t>
        </is>
      </c>
      <c r="D4" t="inlineStr">
        <is>
          <t>Paired dorsal process of the pharyngeal sclerite. This structure, into which the cibarial muscle inserts, is situated in the narrow lumen of the dorsal pouch. It is connected anteriorly to the dorsal bridge (also known as latticed process) and ventrally to the vertical bridge (also known as vertical plate).</t>
        </is>
      </c>
      <c r="E4" t="inlineStr">
        <is>
          <t>FBim0000950; Jurgens et al., 1986, Rouxs Arch. Dev. Biol. 195(6): 359--377 (flybase.org/reports/FBrf0045366)</t>
        </is>
      </c>
      <c r="F4" t="inlineStr"/>
      <c r="G4" t="inlineStr"/>
      <c r="H4" t="inlineStr"/>
    </row>
    <row r="5">
      <c r="A5">
        <f>HYPERLINK("https://www.ebi.ac.uk/ols/ontologies/fbbt/terms?iri=http://purl.obolibrary.org/obo/FBbt_00002683","FBbt:00002683")</f>
        <v/>
      </c>
      <c r="B5" t="inlineStr">
        <is>
          <t>cirri</t>
        </is>
      </c>
      <c r="C5" t="inlineStr">
        <is>
          <t>maxillary cirri; rostral hairs</t>
        </is>
      </c>
      <c r="D5" t="inlineStr">
        <is>
          <t>Cuticular specialization consisting of rows of serrations found at the anterior tip of the larva.</t>
        </is>
      </c>
      <c r="E5" t="inlineStr">
        <is>
          <t>Campos-Ortega and Hartenstein, 1997, The embryonic development of Drosophila melanogaster. 2nd ed. (flybase.org/reports/FBrf0089570)</t>
        </is>
      </c>
      <c r="F5" t="inlineStr"/>
      <c r="G5" t="inlineStr"/>
      <c r="H5" t="inlineStr"/>
    </row>
    <row r="6">
      <c r="A6">
        <f>HYPERLINK("https://www.ebi.ac.uk/ols/ontologies/fbbt/terms?iri=http://purl.obolibrary.org/obo/FBbt_00002743","FBbt:00002743")</f>
        <v/>
      </c>
      <c r="B6" t="inlineStr">
        <is>
          <t>T1 beard</t>
        </is>
      </c>
      <c r="C6" t="inlineStr">
        <is>
          <t>prothoracic beard</t>
        </is>
      </c>
      <c r="D6" t="inlineStr">
        <is>
          <t>Cluster of fine denticles found at the posterior edge of the ventral surface of the larval prothoracic (T1) segment.</t>
        </is>
      </c>
      <c r="E6" t="inlineStr">
        <is>
          <t>Martinez Arias, 1993, Bate, Martinez Arias, 1993: 517--608 (flybase.org/reports/FBrf0064786); Lawrence et al., 1996, Development 122(12): 4095--4103 (flybase.org/reports/FBrf0091305)</t>
        </is>
      </c>
      <c r="F6" t="inlineStr"/>
      <c r="G6" t="inlineStr"/>
      <c r="H6" t="inlineStr"/>
    </row>
    <row r="7">
      <c r="A7">
        <f>HYPERLINK("https://www.ebi.ac.uk/ols/ontologies/fbbt/terms?iri=http://purl.obolibrary.org/obo/FBbt_00001846","FBbt:00001846")</f>
        <v/>
      </c>
      <c r="B7" t="inlineStr">
        <is>
          <t>mouth hooks</t>
        </is>
      </c>
      <c r="C7" t="inlineStr">
        <is>
          <t>None</t>
        </is>
      </c>
      <c r="D7" t="inlineStr">
        <is>
          <t>A moveable pair of chitinous structures at the anterior tip of the cephalopharyngeal skeleton of the larva, on either side of the atrium. Each mouth hook has three processes: a hooked oral process extending anteriorly, a ventral process, and a dorsal process extending dorso-posteriorly to the median tooth. The mouth hooks develop from the maxillary segment.</t>
        </is>
      </c>
      <c r="E7" t="inlineStr">
        <is>
          <t>Bodenstein, 1950, Demerec, 1950: 275--367 (flybase.org/reports/FBrf0007733)</t>
        </is>
      </c>
      <c r="F7" t="inlineStr"/>
      <c r="G7" t="inlineStr"/>
      <c r="H7" t="inlineStr"/>
    </row>
    <row r="8">
      <c r="A8">
        <f>HYPERLINK("https://www.ebi.ac.uk/ols/ontologies/fbbt/terms?iri=http://purl.obolibrary.org/obo/FBbt_00001845","FBbt:00001845")</f>
        <v/>
      </c>
      <c r="B8" t="inlineStr">
        <is>
          <t>cephalopharyngeal skeleton</t>
        </is>
      </c>
      <c r="C8" t="inlineStr">
        <is>
          <t>cephalo-pharyngeal skeleton; larval head skeleton; mouth parts</t>
        </is>
      </c>
      <c r="D8" t="inlineStr">
        <is>
          <t>A group of connected sclerites of the anterior embryonic/larval digestive system (atrium, pharynx and dorsal pouch). The cibarial dilator muscles connect to the cephalopharyngeal skeleton to lift the roof of the pharynx and thereby widen its lumen (Jurgens, 1986).</t>
        </is>
      </c>
      <c r="E8" t="inlineStr">
        <is>
          <t>Ferris, 1950, Demerec, 1950: 368--419 (flybase.org/reports/FBrf0007734); Jurgens et al., 1986, Rouxs Arch. Dev. Biol. 195(6): 359--377 (flybase.org/reports/FBrf0045366)</t>
        </is>
      </c>
      <c r="F8" t="inlineStr"/>
      <c r="G8" t="inlineStr"/>
      <c r="H8" t="inlineStr"/>
    </row>
    <row r="9">
      <c r="A9">
        <f>HYPERLINK("https://www.ebi.ac.uk/ols/ontologies/fbbt/terms?iri=http://purl.obolibrary.org/obo/FBbt_00016012","FBbt:00016012")</f>
        <v/>
      </c>
      <c r="B9" t="inlineStr">
        <is>
          <t>denticle field</t>
        </is>
      </c>
      <c r="C9" t="inlineStr">
        <is>
          <t>None</t>
        </is>
      </c>
      <c r="D9" t="inlineStr">
        <is>
          <t>Region of embryonic and larval ventral cuticle that displays denticle belts. It develops from the denticle field primordium.</t>
        </is>
      </c>
      <c r="E9" t="inlineStr">
        <is>
          <t>Campos-Ortega and Hartenstein, 1997, The embryonic development of Drosophila melanogaster. 2nd ed. (flybase.org/reports/FBrf0089570)</t>
        </is>
      </c>
      <c r="F9" t="inlineStr"/>
      <c r="G9" t="inlineStr"/>
      <c r="H9" t="inlineStr"/>
    </row>
    <row r="10">
      <c r="A10">
        <f>HYPERLINK("https://www.ebi.ac.uk/ols/ontologies/fbbt/terms?iri=http://purl.obolibrary.org/obo/FBbt_00001849","FBbt:00001849")</f>
        <v/>
      </c>
      <c r="B10" t="inlineStr">
        <is>
          <t>hypostomal sclerite</t>
        </is>
      </c>
      <c r="C10" t="inlineStr">
        <is>
          <t>H-piece</t>
        </is>
      </c>
      <c r="D10" t="inlineStr">
        <is>
          <t>Part of the pharyngeal sclerite consisting of two lateral bars connected by a bridge (H) across the floor of the atrium, just anterior to the opening of the salivary duct.</t>
        </is>
      </c>
      <c r="E10" t="inlineStr">
        <is>
          <t>Jurgens et al., 1986, Rouxs Arch. Dev. Biol. 195(6): 359--377 (flybase.org/reports/FBrf0045366)</t>
        </is>
      </c>
      <c r="F10" t="inlineStr"/>
      <c r="G10" t="inlineStr"/>
      <c r="H10" t="inlineStr"/>
    </row>
    <row r="11">
      <c r="A11">
        <f>HYPERLINK("https://www.ebi.ac.uk/ols/ontologies/fbbt/terms?iri=http://purl.obolibrary.org/obo/FBbt_00001848","FBbt:00001848")</f>
        <v/>
      </c>
      <c r="B11" t="inlineStr">
        <is>
          <t>epipharyngeal sclerite</t>
        </is>
      </c>
      <c r="C11" t="inlineStr">
        <is>
          <t>epistomal sclerite</t>
        </is>
      </c>
      <c r="D11" t="inlineStr">
        <is>
          <t>Unpaired sclerite to which the median tooth (labrum) posteriorly merges, and bears the cuticular pores of the labral sense organ.</t>
        </is>
      </c>
      <c r="E11" t="inlineStr">
        <is>
          <t>Jurgens et al., 1986, Rouxs Arch. Dev. Biol. 195(6): 359--377 (flybase.org/reports/FBrf0045366)</t>
        </is>
      </c>
      <c r="F11" t="inlineStr"/>
      <c r="G11" t="inlineStr"/>
      <c r="H11" t="inlineStr"/>
    </row>
    <row r="12">
      <c r="A12">
        <f>HYPERLINK("https://www.ebi.ac.uk/ols/ontologies/fbbt/terms?iri=http://purl.obolibrary.org/obo/FBbt_00001847","FBbt:00001847")</f>
        <v/>
      </c>
      <c r="B12" t="inlineStr">
        <is>
          <t>dental sclerite</t>
        </is>
      </c>
      <c r="C12" t="inlineStr">
        <is>
          <t>ectostomal sclerite</t>
        </is>
      </c>
      <c r="D12" t="inlineStr">
        <is>
          <t>Sclerite that helps root the mouth hooks into their epidermal pockets (Jurgens et al., 1986).</t>
        </is>
      </c>
      <c r="E12" t="inlineStr">
        <is>
          <t>Jurgens et al., 1986, Rouxs Arch. Dev. Biol. 195(6): 359--377 (flybase.org/reports/FBrf0045366)</t>
        </is>
      </c>
      <c r="F12" t="inlineStr"/>
      <c r="G12" t="inlineStr"/>
      <c r="H12" t="inlineStr"/>
    </row>
    <row r="13">
      <c r="A13">
        <f>HYPERLINK("https://www.ebi.ac.uk/ols/ontologies/fbbt/terms?iri=http://purl.obolibrary.org/obo/FBbt_00001850","FBbt:00001850")</f>
        <v/>
      </c>
      <c r="B13" t="inlineStr">
        <is>
          <t>pharyngeal sclerite</t>
        </is>
      </c>
      <c r="C13" t="inlineStr">
        <is>
          <t>None</t>
        </is>
      </c>
      <c r="D13" t="inlineStr">
        <is>
          <t>Pharyngeal component of the cephalopharyngeal skeleton of the embryo or larva.</t>
        </is>
      </c>
      <c r="E13" t="inlineStr"/>
      <c r="F13" t="inlineStr"/>
      <c r="G13" t="inlineStr"/>
      <c r="H13" t="inlineStr"/>
    </row>
    <row r="14">
      <c r="A14">
        <f>HYPERLINK("https://www.ebi.ac.uk/ols/ontologies/fbbt/terms?iri=http://purl.obolibrary.org/obo/FBbt_00001867","FBbt:00001867")</f>
        <v/>
      </c>
      <c r="B14" t="inlineStr">
        <is>
          <t>pharyngeal bar</t>
        </is>
      </c>
      <c r="C14" t="inlineStr">
        <is>
          <t>T-bar; pharyngeal ridge; pharyngeal rib; T rib</t>
        </is>
      </c>
      <c r="D14" t="inlineStr">
        <is>
          <t>Longitudinal chitinous ridge that extends ventrally along the entire length of the floor of the larval pharynx. There are 9 of these folds in third instar larvae and 7 in the second.</t>
        </is>
      </c>
      <c r="E14" t="inlineStr">
        <is>
          <t>Bodenstein, 1950, Demerec, 1950: 275--367 (flybase.org/reports/FBrf0007733); Campos-Ortega and Hartenstein, 1985, The Embryonic development of Drosophila melanogaster. (flybase.org/reports/FBrf0041814); Jurgens et al., 1986, Rouxs Arch. Dev. Biol. 195(6): 359--377 (flybase.org/reports/FBrf0045366)</t>
        </is>
      </c>
      <c r="F14" t="inlineStr"/>
      <c r="G14" t="inlineStr"/>
      <c r="H14" t="inlineStr"/>
    </row>
    <row r="15">
      <c r="A15">
        <f>HYPERLINK("https://www.ebi.ac.uk/ols/ontologies/fbbt/terms?iri=http://purl.obolibrary.org/obo/FBbt_00005200","FBbt:00005200")</f>
        <v/>
      </c>
      <c r="B15" t="inlineStr">
        <is>
          <t>denticle</t>
        </is>
      </c>
      <c r="C15" t="inlineStr">
        <is>
          <t>None</t>
        </is>
      </c>
      <c r="D15" t="inlineStr">
        <is>
          <t>A small tooth on the surface of the body.</t>
        </is>
      </c>
      <c r="E15" t="inlineStr">
        <is>
          <t>Zombori and Steinmann, 1999, Handbuch der Zoologie IV. Band: Arthropoda, 2. Halfte: Insecta, Teil: 34.: 405pp (flybase.org/reports/FBrf0166419)</t>
        </is>
      </c>
      <c r="F15" t="inlineStr"/>
      <c r="G15" t="inlineStr"/>
      <c r="H15" t="inlineStr"/>
    </row>
    <row r="16">
      <c r="A16">
        <f>HYPERLINK("https://www.ebi.ac.uk/ols/ontologies/fbbt/terms?iri=http://purl.obolibrary.org/obo/FBbt_00005201","FBbt:00005201")</f>
        <v/>
      </c>
      <c r="B16" t="inlineStr">
        <is>
          <t>denticle belt</t>
        </is>
      </c>
      <c r="C16" t="inlineStr">
        <is>
          <t>ventral denticle belt; ventral setae; setal belt</t>
        </is>
      </c>
      <c r="D16" t="inlineStr">
        <is>
          <t>Multiple rows of denticles located on the ventral surface of the larva. The orientation of the denticles within the belt changes from segment to segment.</t>
        </is>
      </c>
      <c r="E16" t="inlineStr">
        <is>
          <t>Campos-Ortega and Hartenstein, 1997, The embryonic development of Drosophila melanogaster. 2nd ed. (flybase.org/reports/FBrf0089570)</t>
        </is>
      </c>
      <c r="F16" t="inlineStr"/>
      <c r="G16" t="inlineStr"/>
      <c r="H16" t="inlineStr"/>
    </row>
    <row r="17">
      <c r="A17">
        <f>HYPERLINK("https://www.ebi.ac.uk/ols/ontologies/fbbt/terms?iri=http://purl.obolibrary.org/obo/FBbt_00000411","FBbt:00000411")</f>
        <v/>
      </c>
      <c r="B17" t="inlineStr">
        <is>
          <t>anterior spiracular scar</t>
        </is>
      </c>
      <c r="C17" t="inlineStr">
        <is>
          <t>ecdysial scar</t>
        </is>
      </c>
      <c r="D17" t="inlineStr">
        <is>
          <t>Cuticular scar associated with the anterior spiracle that is a remnant of moulting.</t>
        </is>
      </c>
      <c r="E17" t="inlineStr">
        <is>
          <t>Whitten, 1980, Ashburner, Wright, 1978-1980 d: 499--540 (flybase.org/reports/FBrf0034081); Manning and Krasnow, 1993, Bate, Martinez Arias, 1993: 609--685 (flybase.org/reports/FBrf0064787)</t>
        </is>
      </c>
      <c r="F17" t="inlineStr"/>
      <c r="G17" t="inlineStr"/>
      <c r="H17" t="inlineStr"/>
    </row>
    <row r="18">
      <c r="A18">
        <f>HYPERLINK("https://www.ebi.ac.uk/ols/ontologies/fbbt/terms?iri=http://purl.obolibrary.org/obo/FBbt_00001856","FBbt:00001856")</f>
        <v/>
      </c>
      <c r="B18" t="inlineStr">
        <is>
          <t>embryonic/larval tentorium</t>
        </is>
      </c>
      <c r="C18" t="inlineStr">
        <is>
          <t>larval tentorium</t>
        </is>
      </c>
      <c r="D18" t="inlineStr">
        <is>
          <t>Duct that arises from invagination from the maxillary and intercalary segments and runs between the dorsal pouch and the pharynx. Its ventral arm serves as a muscle attachment site for the ventral pharyngeal muscles (VPM 1-3).</t>
        </is>
      </c>
      <c r="E18" t="inlineStr">
        <is>
          <t>Campos-Ortega and Hartenstein, 1997, The embryonic development of Drosophila melanogaster. 2nd ed. (flybase.org/reports/FBrf0089570)</t>
        </is>
      </c>
      <c r="F18" t="inlineStr"/>
      <c r="G18" t="inlineStr"/>
      <c r="H18" t="inlineStr"/>
    </row>
    <row r="19">
      <c r="A19">
        <f>HYPERLINK("https://www.ebi.ac.uk/ols/ontologies/fbbt/terms?iri=http://purl.obolibrary.org/obo/FBbt_00001855","FBbt:00001855")</f>
        <v/>
      </c>
      <c r="B19" t="inlineStr">
        <is>
          <t>dorsal bridge</t>
        </is>
      </c>
      <c r="C19" t="inlineStr">
        <is>
          <t>latticed process</t>
        </is>
      </c>
      <c r="D19" t="inlineStr">
        <is>
          <t>Unpaired part of the pharyngeal sclerite that connects the paired vertical bridges (vertical plates) .</t>
        </is>
      </c>
      <c r="E19" t="inlineStr">
        <is>
          <t>FBim0000950; Jurgens et al., 1986, Rouxs Arch. Dev. Biol. 195(6): 359--377 (flybase.org/reports/FBrf0045366)</t>
        </is>
      </c>
      <c r="F19" t="inlineStr"/>
      <c r="G19" t="inlineStr"/>
      <c r="H19" t="inlineStr"/>
    </row>
    <row r="20">
      <c r="A20">
        <f>HYPERLINK("https://www.ebi.ac.uk/ols/ontologies/fbbt/terms?iri=http://purl.obolibrary.org/obo/FBbt_00001854","FBbt:00001854")</f>
        <v/>
      </c>
      <c r="B20" t="inlineStr">
        <is>
          <t>vertical bridge</t>
        </is>
      </c>
      <c r="C20" t="inlineStr">
        <is>
          <t>vertical plate</t>
        </is>
      </c>
      <c r="D20" t="inlineStr">
        <is>
          <t>Paired structure of the pharyngeal sclerite that connects the dorsal and ventral arms.</t>
        </is>
      </c>
      <c r="E20" t="inlineStr">
        <is>
          <t>FBim0000950; Jurgens et al., 1986, Rouxs Arch. Dev. Biol. 195(6): 359--377 (flybase.org/reports/FBrf0045366)</t>
        </is>
      </c>
      <c r="F20" t="inlineStr"/>
      <c r="G20" t="inlineStr"/>
      <c r="H20" t="inlineStr"/>
    </row>
    <row r="21">
      <c r="A21">
        <f>HYPERLINK("https://www.ebi.ac.uk/ols/ontologies/fbbt/terms?iri=http://purl.obolibrary.org/obo/FBbt_00001851","FBbt:00001851")</f>
        <v/>
      </c>
      <c r="B21" t="inlineStr">
        <is>
          <t>lateral process</t>
        </is>
      </c>
      <c r="C21" t="inlineStr">
        <is>
          <t>lateralgrate; lateralgraten; LG</t>
        </is>
      </c>
      <c r="D21" t="inlineStr">
        <is>
          <t>Anterior portion of the cephalopharyngeal skeleton which connects posteriorly with the vertical plates. The lateral process is tightly linked to the H piece of the hypostomal sclerite (Jurgens et al., 1993).</t>
        </is>
      </c>
      <c r="E21" t="inlineStr">
        <is>
          <t>Jurgens et al., 1986, Rouxs Arch. Dev. Biol. 195(6): 359--377 (flybase.org/reports/FBrf0045366)</t>
        </is>
      </c>
      <c r="F21" t="inlineStr"/>
      <c r="G21" t="inlineStr"/>
      <c r="H21" t="inlineStr"/>
    </row>
    <row r="22">
      <c r="A22">
        <f>HYPERLINK("https://www.ebi.ac.uk/ols/ontologies/fbbt/terms?iri=http://purl.obolibrary.org/obo/FBbt_00001861","FBbt:00001861")</f>
        <v/>
      </c>
      <c r="B22" t="inlineStr">
        <is>
          <t>median tooth</t>
        </is>
      </c>
      <c r="C22" t="inlineStr">
        <is>
          <t>larval labrum; unpaired labrum</t>
        </is>
      </c>
      <c r="D22" t="inlineStr">
        <is>
          <t>A grey, shovel-like structure that marks the site where the posterior roof of the atrium merges with the inner layer of the dorsal pouch. It is on the midline of the atrium, at the level of the anterior processes of the H-piece (hypostomal sclerite). It is characteristic of the first larval stage.</t>
        </is>
      </c>
      <c r="E22" t="inlineStr">
        <is>
          <t>Campos-Ortega and Hartenstein, 1985, The Embryonic development of Drosophila melanogaster. (flybase.org/reports/FBrf0041814); Jurgens et al., 1986, Rouxs Arch. Dev. Biol. 195(6): 359--377 (flybase.org/reports/FBrf0045366); Jurgens and Hartenstein, 1993, Bate, Martinez Arias, 1993: 687--746 (flybase.org/reports/FBrf0064788)</t>
        </is>
      </c>
      <c r="F22" t="inlineStr"/>
      <c r="G22" t="inlineStr"/>
      <c r="H22" t="inlineStr"/>
    </row>
    <row r="23">
      <c r="A23">
        <f>HYPERLINK("https://www.ebi.ac.uk/ols/ontologies/fbbt/terms?iri=http://purl.obolibrary.org/obo/FBbt_00000429","FBbt:00000429")</f>
        <v/>
      </c>
      <c r="B23" t="inlineStr">
        <is>
          <t>posterior spiracular scar</t>
        </is>
      </c>
      <c r="C23" t="inlineStr">
        <is>
          <t>external scar; ecdysial scar</t>
        </is>
      </c>
      <c r="D23" t="inlineStr">
        <is>
          <t>Deformation in the spiracular plate that is a remnant of molting.</t>
        </is>
      </c>
      <c r="E23" t="inlineStr">
        <is>
          <t>Manning and Krasnow, 1993, Bate, Martinez Arias, 1993: 609--685 (flybase.org/reports/FBrf0064787)</t>
        </is>
      </c>
      <c r="F23" t="inlineStr"/>
      <c r="G23" t="inlineStr"/>
      <c r="H23" t="inlineStr"/>
    </row>
    <row r="24">
      <c r="A24">
        <f>HYPERLINK("https://www.ebi.ac.uk/ols/ontologies/fbbt/terms?iri=http://purl.obolibrary.org/obo/FBbt_00000430","FBbt:00000430")</f>
        <v/>
      </c>
      <c r="B24" t="inlineStr">
        <is>
          <t>spiracular filament</t>
        </is>
      </c>
      <c r="C24" t="inlineStr">
        <is>
          <t>scar filament</t>
        </is>
      </c>
      <c r="D24" t="inlineStr">
        <is>
          <t>Cuticular filament that connects the spiracular scar to the base of the spiracular chamber in the larval posterior spiracle during the second and third instars. It is a remnant of the expulsion of the spiracular cuticle during molting.</t>
        </is>
      </c>
      <c r="E24" t="inlineStr">
        <is>
          <t>Manning and Krasnow, 1993, Bate, Martinez Arias, 1993: 609--685 (flybase.org/reports/FBrf0064787)</t>
        </is>
      </c>
      <c r="F24" t="inlineStr"/>
      <c r="G24" t="inlineStr"/>
      <c r="H24" t="inlineStr"/>
    </row>
    <row r="25">
      <c r="A25">
        <f>HYPERLINK("https://www.ebi.ac.uk/ols/ontologies/fbbt/terms?iri=http://purl.obolibrary.org/obo/FBbt_00004980","FBbt:00004980")</f>
        <v/>
      </c>
      <c r="B25" t="inlineStr">
        <is>
          <t>dorsal hair</t>
        </is>
      </c>
      <c r="C25" t="inlineStr">
        <is>
          <t>None</t>
        </is>
      </c>
      <c r="D25" t="inlineStr">
        <is>
          <t>Hair on the dorsal surface of the larva on all segments except the prothorax, which is devoid of them. Members of this group are distributed in a well defined pattern. In the thoracic segments, three types of hairs are seen, organized in regions from anterior to posterior. In the abdominal segments, there are only two types, corresponding to the types seen in the anterior region of the thoracic segments. The polarity of the hairs is also different between the thoracic and abdominal segments.</t>
        </is>
      </c>
      <c r="E25" t="inlineStr">
        <is>
          <t>Campos-Ortega and Hartenstein, 1997, The embryonic development of Drosophila melanogaster. 2nd ed. (flybase.org/reports/FBrf0089570)</t>
        </is>
      </c>
      <c r="F25" t="inlineStr"/>
      <c r="G25" t="inlineStr"/>
      <c r="H25" t="inlineStr"/>
    </row>
    <row r="26">
      <c r="A26">
        <f>HYPERLINK("https://www.ebi.ac.uk/ols/ontologies/fbbt/terms?iri=http://purl.obolibrary.org/obo/FBbt_00000434","FBbt:00000434")</f>
        <v/>
      </c>
      <c r="B26" t="inlineStr">
        <is>
          <t>filzkorper</t>
        </is>
      </c>
      <c r="C26" t="inlineStr">
        <is>
          <t>felt</t>
        </is>
      </c>
      <c r="D26" t="inlineStr">
        <is>
          <t>Fine cuticular thread that lines the spiracular chamber.</t>
        </is>
      </c>
      <c r="E26" t="inlineStr">
        <is>
          <t>Manning and Krasnow, 1993, Bate, Martinez Arias, 1993: 609--685 (flybase.org/reports/FBrf0064787); Hu and Castelli-Gair, 1999, Dev. Biol. 214(1): 197--210 (flybase.org/reports/FBrf0111388)</t>
        </is>
      </c>
      <c r="F26" t="inlineStr"/>
      <c r="G26" t="inlineStr"/>
      <c r="H26" t="inlineStr"/>
    </row>
    <row r="27">
      <c r="A27">
        <f>HYPERLINK("https://www.ebi.ac.uk/ols/ontologies/fbbt/terms?iri=http://purl.obolibrary.org/obo/FBbt_00001005","FBbt:00001005")</f>
        <v/>
      </c>
      <c r="B27" t="inlineStr">
        <is>
          <t>embryonic/larval apodeme</t>
        </is>
      </c>
      <c r="C27" t="inlineStr">
        <is>
          <t>larval apodeme</t>
        </is>
      </c>
      <c r="D27" t="inlineStr">
        <is>
          <t>Apodeme that is part of the embryo/larva. Apodemes are not a continuous structure, but are split into two halves. In the embryo, this break is visible laterally. In the larva, the dorsal and ventral halves in the thoracic and abdominal segments are staggered, with the dorsal part being posterior to the ventral one.</t>
        </is>
      </c>
      <c r="E27" t="inlineStr">
        <is>
          <t>Campos-Ortega and Hartenstein, 1997, The embryonic development of Drosophila melanogaster. 2nd ed. (flybase.org/reports/FBrf0089570)</t>
        </is>
      </c>
      <c r="F27" t="inlineStr"/>
      <c r="G27" t="inlineStr"/>
      <c r="H27" t="inlineStr"/>
    </row>
    <row r="28">
      <c r="A28">
        <f>HYPERLINK("https://www.ebi.ac.uk/ols/ontologies/fbbt/terms?iri=http://purl.obolibrary.org/obo/FBbt_01005220","FBbt:01005220")</f>
        <v/>
      </c>
      <c r="B28" t="inlineStr">
        <is>
          <t>denticle row</t>
        </is>
      </c>
      <c r="C28" t="inlineStr">
        <is>
          <t>None</t>
        </is>
      </c>
      <c r="D28" t="inlineStr">
        <is>
          <t>Individual row of denticles in a denticle belt.</t>
        </is>
      </c>
      <c r="E28" t="inlineStr">
        <is>
          <t>Campos-Ortega and Hartenstein, 1997, The embryonic development of Drosophila melanogaster. 2nd ed. (flybase.org/reports/FBrf0089570)</t>
        </is>
      </c>
      <c r="F28" t="inlineStr"/>
      <c r="G28" t="inlineStr"/>
      <c r="H28" t="inlineStr"/>
    </row>
    <row r="29">
      <c r="A29">
        <f>HYPERLINK("https://www.ebi.ac.uk/ols/ontologies/fbbt/terms?iri=http://purl.obolibrary.org/obo/FBbt_00002780","FBbt:00002780")</f>
        <v/>
      </c>
      <c r="B29" t="inlineStr">
        <is>
          <t>metathoracic dorsal trichome</t>
        </is>
      </c>
      <c r="C29" t="inlineStr">
        <is>
          <t>None</t>
        </is>
      </c>
      <c r="D29" t="inlineStr">
        <is>
          <t>Any dorsal hair (FBbt:00004980) that is part of some larval metathoracic segment (FBbt:00001745).</t>
        </is>
      </c>
      <c r="E29" t="inlineStr">
        <is>
          <t>[]</t>
        </is>
      </c>
      <c r="F29" t="inlineStr"/>
      <c r="G29" t="inlineStr"/>
      <c r="H29" t="inlineStr"/>
    </row>
    <row r="30">
      <c r="A30">
        <f>HYPERLINK("https://www.ebi.ac.uk/ols/ontologies/fbbt/terms?iri=http://purl.obolibrary.org/obo/FBbt_00002920","FBbt:00002920")</f>
        <v/>
      </c>
      <c r="B30" t="inlineStr">
        <is>
          <t>abdominal ventral denticle belt</t>
        </is>
      </c>
      <c r="C30" t="inlineStr">
        <is>
          <t>abdominal ventral setae belt</t>
        </is>
      </c>
      <c r="D30" t="inlineStr">
        <is>
          <t>Ventral denticle belt of the larval abdominal segment. It is more complex, though similarly organized to the thoracic denticle belts. It exhibits a clear polarity, with the first and fourth rows oriented anteriorly, while the remaining are oriented posteriorly.</t>
        </is>
      </c>
      <c r="E30" t="inlineStr">
        <is>
          <t>Campos-Ortega and Hartenstein, 1997, The embryonic development of Drosophila melanogaster. 2nd ed. (flybase.org/reports/FBrf0089570)</t>
        </is>
      </c>
      <c r="F30" t="inlineStr"/>
      <c r="G30" t="inlineStr"/>
      <c r="H30" t="inlineStr"/>
    </row>
    <row r="31">
      <c r="A31">
        <f>HYPERLINK("https://www.ebi.ac.uk/ols/ontologies/fbbt/terms?iri=http://purl.obolibrary.org/obo/FBbt_00005204","FBbt:00005204")</f>
        <v/>
      </c>
      <c r="B31" t="inlineStr">
        <is>
          <t>denticle row 3</t>
        </is>
      </c>
      <c r="C31" t="inlineStr">
        <is>
          <t>None</t>
        </is>
      </c>
      <c r="D31" t="inlineStr">
        <is>
          <t>Third from anterior-most row of denticles in the ventral denticle belt.</t>
        </is>
      </c>
      <c r="E31" t="inlineStr">
        <is>
          <t>Campos-Ortega and Hartenstein, 1997, The embryonic development of Drosophila melanogaster. 2nd ed. (flybase.org/reports/FBrf0089570)</t>
        </is>
      </c>
      <c r="F31" t="inlineStr"/>
      <c r="G31" t="inlineStr"/>
      <c r="H31" t="inlineStr"/>
    </row>
    <row r="32">
      <c r="A32">
        <f>HYPERLINK("https://www.ebi.ac.uk/ols/ontologies/fbbt/terms?iri=http://purl.obolibrary.org/obo/FBbt_00005203","FBbt:00005203")</f>
        <v/>
      </c>
      <c r="B32" t="inlineStr">
        <is>
          <t>denticle row 2</t>
        </is>
      </c>
      <c r="C32" t="inlineStr">
        <is>
          <t>None</t>
        </is>
      </c>
      <c r="D32" t="inlineStr">
        <is>
          <t>Second most-anterior row of denticles in the ventral denticle belt.</t>
        </is>
      </c>
      <c r="E32" t="inlineStr">
        <is>
          <t>Campos-Ortega and Hartenstein, 1997, The embryonic development of Drosophila melanogaster. 2nd ed. (flybase.org/reports/FBrf0089570)</t>
        </is>
      </c>
      <c r="F32" t="inlineStr"/>
      <c r="G32" t="inlineStr"/>
      <c r="H32" t="inlineStr"/>
    </row>
    <row r="33">
      <c r="A33">
        <f>HYPERLINK("https://www.ebi.ac.uk/ols/ontologies/fbbt/terms?iri=http://purl.obolibrary.org/obo/FBbt_00005202","FBbt:00005202")</f>
        <v/>
      </c>
      <c r="B33" t="inlineStr">
        <is>
          <t>denticle row 1</t>
        </is>
      </c>
      <c r="C33" t="inlineStr">
        <is>
          <t>None</t>
        </is>
      </c>
      <c r="D33" t="inlineStr">
        <is>
          <t>Anterior-most row of denticles in the ventral denticle belt.</t>
        </is>
      </c>
      <c r="E33" t="inlineStr">
        <is>
          <t>Campos-Ortega and Hartenstein, 1997, The embryonic development of Drosophila melanogaster. 2nd ed. (flybase.org/reports/FBrf0089570)</t>
        </is>
      </c>
      <c r="F33" t="inlineStr"/>
      <c r="G33" t="inlineStr"/>
      <c r="H33" t="inlineStr"/>
    </row>
    <row r="34">
      <c r="A34">
        <f>HYPERLINK("https://www.ebi.ac.uk/ols/ontologies/fbbt/terms?iri=http://purl.obolibrary.org/obo/FBbt_00005206","FBbt:00005206")</f>
        <v/>
      </c>
      <c r="B34" t="inlineStr">
        <is>
          <t>denticle row 5</t>
        </is>
      </c>
      <c r="C34" t="inlineStr">
        <is>
          <t>None</t>
        </is>
      </c>
      <c r="D34" t="inlineStr">
        <is>
          <t>Fifth anterior-most denticle row of the ventral denticle belt.</t>
        </is>
      </c>
      <c r="E34" t="inlineStr">
        <is>
          <t>Campos-Ortega and Hartenstein, 1997, The embryonic development of Drosophila melanogaster. 2nd ed. (flybase.org/reports/FBrf0089570)</t>
        </is>
      </c>
      <c r="F34" t="inlineStr"/>
      <c r="G34" t="inlineStr"/>
      <c r="H34" t="inlineStr"/>
    </row>
    <row r="35">
      <c r="A35">
        <f>HYPERLINK("https://www.ebi.ac.uk/ols/ontologies/fbbt/terms?iri=http://purl.obolibrary.org/obo/FBbt_00005205","FBbt:00005205")</f>
        <v/>
      </c>
      <c r="B35" t="inlineStr">
        <is>
          <t>denticle row 4</t>
        </is>
      </c>
      <c r="C35" t="inlineStr">
        <is>
          <t>None</t>
        </is>
      </c>
      <c r="D35" t="inlineStr">
        <is>
          <t>Fourth anterior-most row of denticles in the ventral denticle belt.</t>
        </is>
      </c>
      <c r="E35" t="inlineStr">
        <is>
          <t>Campos-Ortega and Hartenstein, 1997, The embryonic development of Drosophila melanogaster. 2nd ed. (flybase.org/reports/FBrf0089570)</t>
        </is>
      </c>
      <c r="F35" t="inlineStr"/>
      <c r="G35" t="inlineStr"/>
      <c r="H35" t="inlineStr"/>
    </row>
    <row r="36">
      <c r="A36">
        <f>HYPERLINK("https://www.ebi.ac.uk/ols/ontologies/fbbt/terms?iri=http://purl.obolibrary.org/obo/FBbt_00005207","FBbt:00005207")</f>
        <v/>
      </c>
      <c r="B36" t="inlineStr">
        <is>
          <t>denticle row 6</t>
        </is>
      </c>
      <c r="C36" t="inlineStr">
        <is>
          <t>None</t>
        </is>
      </c>
      <c r="D36" t="inlineStr">
        <is>
          <t>Posterior-most, and sixth from anterior, row of denticles in the ventral denticle belt.</t>
        </is>
      </c>
      <c r="E36" t="inlineStr">
        <is>
          <t>Campos-Ortega and Hartenstein, 1997, The embryonic development of Drosophila melanogaster. 2nd ed. (flybase.org/reports/FBrf0089570)</t>
        </is>
      </c>
      <c r="F36" t="inlineStr"/>
      <c r="G36" t="inlineStr"/>
      <c r="H36" t="inlineStr"/>
    </row>
    <row r="37">
      <c r="A37">
        <f>HYPERLINK("https://www.ebi.ac.uk/ols/ontologies/fbbt/terms?iri=http://purl.obolibrary.org/obo/FBbt_00002912","FBbt:00002912")</f>
        <v/>
      </c>
      <c r="B37" t="inlineStr">
        <is>
          <t>abdominal dorsal trichome</t>
        </is>
      </c>
      <c r="C37" t="inlineStr">
        <is>
          <t>abdominal dorsal hair</t>
        </is>
      </c>
      <c r="D37" t="inlineStr">
        <is>
          <t>Dorsal hair (trichome) of the larval abdominal segment.</t>
        </is>
      </c>
      <c r="E37" t="inlineStr">
        <is>
          <t>Campos-Ortega and Hartenstein, 1997, The embryonic development of Drosophila melanogaster. 2nd ed. (flybase.org/reports/FBrf0089570)</t>
        </is>
      </c>
      <c r="F37" t="inlineStr"/>
      <c r="G37" t="inlineStr"/>
      <c r="H37" t="inlineStr"/>
    </row>
    <row r="38">
      <c r="A38">
        <f>HYPERLINK("https://www.ebi.ac.uk/ols/ontologies/fbbt/terms?iri=http://purl.obolibrary.org/obo/FBbt_00002745","FBbt:00002745")</f>
        <v/>
      </c>
      <c r="B38" t="inlineStr">
        <is>
          <t>prothoracic ventral denticle belt</t>
        </is>
      </c>
      <c r="C38" t="inlineStr">
        <is>
          <t>None</t>
        </is>
      </c>
      <c r="D38" t="inlineStr">
        <is>
          <t>Any denticle belt (FBbt:00005201) that is part of some larval prothoracic segment (FBbt:00001743).</t>
        </is>
      </c>
      <c r="E38" t="inlineStr">
        <is>
          <t>[]</t>
        </is>
      </c>
      <c r="F38" t="inlineStr"/>
      <c r="G38" t="inlineStr"/>
      <c r="H38" t="inlineStr"/>
    </row>
    <row r="39">
      <c r="A39">
        <f>HYPERLINK("https://www.ebi.ac.uk/ols/ontologies/fbbt/terms?iri=http://purl.obolibrary.org/obo/FBbt_00002763","FBbt:00002763")</f>
        <v/>
      </c>
      <c r="B39" t="inlineStr">
        <is>
          <t>mesothoracic ventral denticle belt</t>
        </is>
      </c>
      <c r="C39" t="inlineStr">
        <is>
          <t>None</t>
        </is>
      </c>
      <c r="D39" t="inlineStr">
        <is>
          <t>Any denticle belt (FBbt:00005201) that is part of some larval mesothoracic segment (FBbt:00001744).</t>
        </is>
      </c>
      <c r="E39" t="inlineStr">
        <is>
          <t>[]</t>
        </is>
      </c>
      <c r="F39" t="inlineStr"/>
      <c r="G39" t="inlineStr"/>
      <c r="H39" t="inlineStr"/>
    </row>
    <row r="40">
      <c r="A40">
        <f>HYPERLINK("https://www.ebi.ac.uk/ols/ontologies/fbbt/terms?iri=http://purl.obolibrary.org/obo/FBbt_00004981","FBbt:00004981")</f>
        <v/>
      </c>
      <c r="B40" t="inlineStr">
        <is>
          <t>dorsal thick hair</t>
        </is>
      </c>
      <c r="C40" t="inlineStr">
        <is>
          <t>tertiary dorsal hair</t>
        </is>
      </c>
      <c r="D40" t="inlineStr">
        <is>
          <t>Small and broad dorsal hair of the dorsal region of the larval cuticle. There are 2 to 3 rows of hairs per segment. These rows are posterior to the smooth cuticle and anterior to the rows of dorsal fine hairs.</t>
        </is>
      </c>
      <c r="E40" t="inlineStr">
        <is>
          <t>Bokor and DiNardo, 1996, Development 122(4): 1083--1092 (flybase.org/reports/FBrf0086918); Campos-Ortega and Hartenstein, 1997, The embryonic development of Drosophila melanogaster. 2nd ed. (flybase.org/reports/FBrf0089570)</t>
        </is>
      </c>
      <c r="F40" t="inlineStr"/>
      <c r="G40" t="inlineStr"/>
      <c r="H40" t="inlineStr"/>
    </row>
    <row r="41">
      <c r="A41">
        <f>HYPERLINK("https://www.ebi.ac.uk/ols/ontologies/fbbt/terms?iri=http://purl.obolibrary.org/obo/FBbt_00004982","FBbt:00004982")</f>
        <v/>
      </c>
      <c r="B41" t="inlineStr">
        <is>
          <t>dorsal fine hair</t>
        </is>
      </c>
      <c r="C41" t="inlineStr">
        <is>
          <t>quaternary dorsal hair</t>
        </is>
      </c>
      <c r="D41" t="inlineStr">
        <is>
          <t>Thin and long dorsal hair of the dorsal region of the larval cuticle. There are 7 rows of hairs per segment. These rows are posterior to the rows of dorsal thick hairs.</t>
        </is>
      </c>
      <c r="E41" t="inlineStr">
        <is>
          <t>Bokor and DiNardo, 1996, Development 122(4): 1083--1092 (flybase.org/reports/FBrf0086918); Campos-Ortega and Hartenstein, 1997, The embryonic development of Drosophila melanogaster. 2nd ed. (flybase.org/reports/FBrf0089570)</t>
        </is>
      </c>
      <c r="F41" t="inlineStr"/>
      <c r="G41" t="inlineStr"/>
      <c r="H41" t="inlineStr"/>
    </row>
    <row r="42">
      <c r="A42">
        <f>HYPERLINK("https://www.ebi.ac.uk/ols/ontologies/fbbt/terms?iri=http://purl.obolibrary.org/obo/FBbt_00002744","FBbt:00002744")</f>
        <v/>
      </c>
      <c r="B42" t="inlineStr">
        <is>
          <t>prothoracic dorsal trichome</t>
        </is>
      </c>
      <c r="C42" t="inlineStr">
        <is>
          <t>None</t>
        </is>
      </c>
      <c r="D42" t="inlineStr">
        <is>
          <t>Any dorsal hair (FBbt:00004980) that is part of some larval prothoracic segment (FBbt:00001743).</t>
        </is>
      </c>
      <c r="E42" t="inlineStr">
        <is>
          <t>[]</t>
        </is>
      </c>
      <c r="F42" t="inlineStr"/>
      <c r="G42" t="inlineStr"/>
      <c r="H42" t="inlineStr"/>
    </row>
    <row r="43">
      <c r="A43">
        <f>HYPERLINK("https://www.ebi.ac.uk/ols/ontologies/fbbt/terms?iri=http://purl.obolibrary.org/obo/FBbt_00001016","FBbt:00001016")</f>
        <v/>
      </c>
      <c r="B43" t="inlineStr">
        <is>
          <t>embryonic/larval intrasegmental apodeme</t>
        </is>
      </c>
      <c r="C43" t="inlineStr">
        <is>
          <t>ina</t>
        </is>
      </c>
      <c r="D43" t="inlineStr">
        <is>
          <t>An embryonic/larval apodeme that is located within a segment, not at the boundary between segments.</t>
        </is>
      </c>
      <c r="E43" t="inlineStr">
        <is>
          <t>Buttgereit, 1993, J. Cell Sci. 105(3): 721--727 (flybase.org/reports/FBrf0058826); Campos-Ortega and Hartenstein, 1997, The embryonic development of Drosophila melanogaster. 2nd ed. (flybase.org/reports/FBrf0089570)</t>
        </is>
      </c>
      <c r="F43" t="inlineStr"/>
      <c r="G43" t="inlineStr"/>
      <c r="H43" t="inlineStr"/>
    </row>
    <row r="44">
      <c r="A44">
        <f>HYPERLINK("https://www.ebi.ac.uk/ols/ontologies/fbbt/terms?iri=http://purl.obolibrary.org/obo/FBbt_00002762","FBbt:00002762")</f>
        <v/>
      </c>
      <c r="B44" t="inlineStr">
        <is>
          <t>mesothoracic dorsal trichome</t>
        </is>
      </c>
      <c r="C44" t="inlineStr">
        <is>
          <t>None</t>
        </is>
      </c>
      <c r="D44" t="inlineStr">
        <is>
          <t>Any dorsal hair (FBbt:00004980) that is part of some larval mesothoracic segment (FBbt:00001744).</t>
        </is>
      </c>
      <c r="E44" t="inlineStr">
        <is>
          <t>[]</t>
        </is>
      </c>
      <c r="F44" t="inlineStr"/>
      <c r="G44" t="inlineStr"/>
      <c r="H44" t="inlineStr"/>
    </row>
    <row r="45">
      <c r="A45">
        <f>HYPERLINK("https://www.ebi.ac.uk/ols/ontologies/fbbt/terms?iri=http://purl.obolibrary.org/obo/FBbt_00005208","FBbt:00005208")</f>
        <v/>
      </c>
      <c r="B45" t="inlineStr">
        <is>
          <t>dorsal denticle</t>
        </is>
      </c>
      <c r="C45" t="inlineStr">
        <is>
          <t>primary dorsal denticle</t>
        </is>
      </c>
      <c r="D45" t="inlineStr">
        <is>
          <t>Large and pigmented denticle of the dorsal region of the larval cuticle. There is one row of denticles per segment. Posterior to it, there are two rows of cells that secrete smooth cuticle.</t>
        </is>
      </c>
      <c r="E45" t="inlineStr">
        <is>
          <t>Bokor and DiNardo, 1996, Development 122(4): 1083--1092 (flybase.org/reports/FBrf0086918); Campos-Ortega and Hartenstein, 1997, The embryonic development of Drosophila melanogaster. 2nd ed. (flybase.org/reports/FBrf0089570)</t>
        </is>
      </c>
      <c r="F45" t="inlineStr"/>
      <c r="G45" t="inlineStr"/>
      <c r="H45" t="inlineStr"/>
    </row>
    <row r="46">
      <c r="A46">
        <f>HYPERLINK("https://www.ebi.ac.uk/ols/ontologies/fbbt/terms?iri=http://purl.obolibrary.org/obo/FBbt_00001007","FBbt:00001007")</f>
        <v/>
      </c>
      <c r="B46" t="inlineStr">
        <is>
          <t>embryonic/larval intersegmental apodeme</t>
        </is>
      </c>
      <c r="C46" t="inlineStr">
        <is>
          <t>iapo</t>
        </is>
      </c>
      <c r="D46" t="inlineStr">
        <is>
          <t>Apodeme located at the boundary between two segments.</t>
        </is>
      </c>
      <c r="E46" t="inlineStr">
        <is>
          <t>Buttgereit, 1993, J. Cell Sci. 105(3): 721--727 (flybase.org/reports/FBrf0058826); Campos-Ortega and Hartenstein, 1997, The embryonic development of Drosophila melanogaster. 2nd ed. (flybase.org/reports/FBrf0089570)</t>
        </is>
      </c>
      <c r="F46" t="inlineStr"/>
      <c r="G46" t="inlineStr"/>
      <c r="H46" t="inlineStr"/>
    </row>
    <row r="47">
      <c r="A47">
        <f>HYPERLINK("https://www.ebi.ac.uk/ols/ontologies/fbbt/terms?iri=http://purl.obolibrary.org/obo/FBbt_00001006","FBbt:00001006")</f>
        <v/>
      </c>
      <c r="B47" t="inlineStr">
        <is>
          <t>embryonic/larval abdominal apodeme</t>
        </is>
      </c>
      <c r="C47" t="inlineStr">
        <is>
          <t>None</t>
        </is>
      </c>
      <c r="D47" t="inlineStr">
        <is>
          <t>Any apodeme (FBbt:00005091) that is part of some abdomen (FBbt:00000020) and is part of some larva (FBbt:00001727) and is part of some late embryo (FBbt:00005333).</t>
        </is>
      </c>
      <c r="E47" t="inlineStr">
        <is>
          <t>[]</t>
        </is>
      </c>
      <c r="F47" t="inlineStr"/>
      <c r="G47" t="inlineStr"/>
      <c r="H47" t="inlineStr"/>
    </row>
    <row r="48">
      <c r="A48">
        <f>HYPERLINK("https://www.ebi.ac.uk/ols/ontologies/fbbt/terms?iri=http://purl.obolibrary.org/obo/FBbt_00002781","FBbt:00002781")</f>
        <v/>
      </c>
      <c r="B48" t="inlineStr">
        <is>
          <t>metathoracic ventral denticle belt</t>
        </is>
      </c>
      <c r="C48" t="inlineStr">
        <is>
          <t>None</t>
        </is>
      </c>
      <c r="D48" t="inlineStr">
        <is>
          <t>Any denticle belt (FBbt:00005201) that is part of some larval metathoracic segment (FBbt:00001745).</t>
        </is>
      </c>
      <c r="E48" t="inlineStr">
        <is>
          <t>[]</t>
        </is>
      </c>
      <c r="F48" t="inlineStr"/>
      <c r="G48" t="inlineStr"/>
      <c r="H48" t="inlineStr"/>
    </row>
    <row r="49">
      <c r="A49">
        <f>HYPERLINK("https://www.ebi.ac.uk/ols/ontologies/fbbt/terms?iri=http://purl.obolibrary.org/obo/FBbt_00001028","FBbt:00001028")</f>
        <v/>
      </c>
      <c r="B49" t="inlineStr">
        <is>
          <t>embryonic/larval A1-7 intrasegmental apodeme 2</t>
        </is>
      </c>
      <c r="C49" t="inlineStr">
        <is>
          <t>ina2</t>
        </is>
      </c>
      <c r="D49" t="inlineStr">
        <is>
          <t>Posterior-most of the two intrasegmental apodemes located in each embryonic/larval abdominal segment. It is the insertion site for A1-7 ventral acute muscle 3 (also known as vs1).</t>
        </is>
      </c>
      <c r="E49" t="inlineStr">
        <is>
          <t>Campos-Ortega and Hartenstein, 1985, The Embryonic development of Drosophila melanogaster. (flybase.org/reports/FBrf0041814); Campos-Ortega and Hartenstein, 1997, The embryonic development of Drosophila melanogaster. 2nd ed. (flybase.org/reports/FBrf0089570)</t>
        </is>
      </c>
      <c r="F49" t="inlineStr"/>
      <c r="G49" t="inlineStr"/>
      <c r="H49" t="inlineStr"/>
    </row>
    <row r="50">
      <c r="A50">
        <f>HYPERLINK("https://www.ebi.ac.uk/ols/ontologies/fbbt/terms?iri=http://purl.obolibrary.org/obo/FBbt_00002923","FBbt:00002923")</f>
        <v/>
      </c>
      <c r="B50" t="inlineStr">
        <is>
          <t>abdominal 3 ventral denticle belt</t>
        </is>
      </c>
      <c r="C50" t="inlineStr">
        <is>
          <t>None</t>
        </is>
      </c>
      <c r="D50" t="inlineStr">
        <is>
          <t>Any abdominal ventral denticle belt (FBbt:00002920) that is part of some larval abdominal segment 3 (FBbt:00001750).</t>
        </is>
      </c>
      <c r="E50" t="inlineStr">
        <is>
          <t>[]</t>
        </is>
      </c>
      <c r="F50" t="inlineStr"/>
      <c r="G50" t="inlineStr"/>
      <c r="H50" t="inlineStr"/>
    </row>
    <row r="51">
      <c r="A51">
        <f>HYPERLINK("https://www.ebi.ac.uk/ols/ontologies/fbbt/terms?iri=http://purl.obolibrary.org/obo/FBbt_00002924","FBbt:00002924")</f>
        <v/>
      </c>
      <c r="B51" t="inlineStr">
        <is>
          <t>abdominal 4 ventral denticle belt</t>
        </is>
      </c>
      <c r="C51" t="inlineStr">
        <is>
          <t>None</t>
        </is>
      </c>
      <c r="D51" t="inlineStr">
        <is>
          <t>Any abdominal ventral denticle belt (FBbt:00002920) that is part of some larval abdominal segment 4 (FBbt:00001751).</t>
        </is>
      </c>
      <c r="E51" t="inlineStr">
        <is>
          <t>[]</t>
        </is>
      </c>
      <c r="F51" t="inlineStr"/>
      <c r="G51" t="inlineStr"/>
      <c r="H51" t="inlineStr"/>
    </row>
    <row r="52">
      <c r="A52">
        <f>HYPERLINK("https://www.ebi.ac.uk/ols/ontologies/fbbt/terms?iri=http://purl.obolibrary.org/obo/FBbt_00002921","FBbt:00002921")</f>
        <v/>
      </c>
      <c r="B52" t="inlineStr">
        <is>
          <t>abdominal 1 ventral denticle belt</t>
        </is>
      </c>
      <c r="C52" t="inlineStr">
        <is>
          <t>None</t>
        </is>
      </c>
      <c r="D52" t="inlineStr">
        <is>
          <t>Any abdominal ventral denticle belt (FBbt:00002920) that is part of some larval abdominal segment 1 (FBbt:00001748).</t>
        </is>
      </c>
      <c r="E52" t="inlineStr">
        <is>
          <t>[]</t>
        </is>
      </c>
      <c r="F52" t="inlineStr"/>
      <c r="G52" t="inlineStr"/>
      <c r="H52" t="inlineStr"/>
    </row>
    <row r="53">
      <c r="A53">
        <f>HYPERLINK("https://www.ebi.ac.uk/ols/ontologies/fbbt/terms?iri=http://purl.obolibrary.org/obo/FBbt_00002922","FBbt:00002922")</f>
        <v/>
      </c>
      <c r="B53" t="inlineStr">
        <is>
          <t>abdominal 2 ventral denticle belt</t>
        </is>
      </c>
      <c r="C53" t="inlineStr">
        <is>
          <t>None</t>
        </is>
      </c>
      <c r="D53" t="inlineStr">
        <is>
          <t>Any abdominal ventral denticle belt (FBbt:00002920) that is part of some larval abdominal segment 2 (FBbt:00001749).</t>
        </is>
      </c>
      <c r="E53" t="inlineStr">
        <is>
          <t>[]</t>
        </is>
      </c>
      <c r="F53" t="inlineStr"/>
      <c r="G53" t="inlineStr"/>
      <c r="H53" t="inlineStr"/>
    </row>
    <row r="54">
      <c r="A54">
        <f>HYPERLINK("https://www.ebi.ac.uk/ols/ontologies/fbbt/terms?iri=http://purl.obolibrary.org/obo/FBbt_00002927","FBbt:00002927")</f>
        <v/>
      </c>
      <c r="B54" t="inlineStr">
        <is>
          <t>abdominal 7 ventral denticle belt</t>
        </is>
      </c>
      <c r="C54" t="inlineStr">
        <is>
          <t>None</t>
        </is>
      </c>
      <c r="D54" t="inlineStr">
        <is>
          <t>Any abdominal ventral denticle belt (FBbt:00002920) that is part of some larval abdominal segment 7 (FBbt:00001754).</t>
        </is>
      </c>
      <c r="E54" t="inlineStr">
        <is>
          <t>[]</t>
        </is>
      </c>
      <c r="F54" t="inlineStr"/>
      <c r="G54" t="inlineStr"/>
      <c r="H54" t="inlineStr"/>
    </row>
    <row r="55">
      <c r="A55">
        <f>HYPERLINK("https://www.ebi.ac.uk/ols/ontologies/fbbt/terms?iri=http://purl.obolibrary.org/obo/FBbt_00002925","FBbt:00002925")</f>
        <v/>
      </c>
      <c r="B55" t="inlineStr">
        <is>
          <t>abdominal 5 ventral denticle belt</t>
        </is>
      </c>
      <c r="C55" t="inlineStr">
        <is>
          <t>None</t>
        </is>
      </c>
      <c r="D55" t="inlineStr">
        <is>
          <t>Any abdominal ventral denticle belt (FBbt:00002920) that is part of some larval abdominal segment 5 (FBbt:00001752).</t>
        </is>
      </c>
      <c r="E55" t="inlineStr">
        <is>
          <t>[]</t>
        </is>
      </c>
      <c r="F55" t="inlineStr"/>
      <c r="G55" t="inlineStr"/>
      <c r="H55" t="inlineStr"/>
    </row>
    <row r="56">
      <c r="A56">
        <f>HYPERLINK("https://www.ebi.ac.uk/ols/ontologies/fbbt/terms?iri=http://purl.obolibrary.org/obo/FBbt_00002926","FBbt:00002926")</f>
        <v/>
      </c>
      <c r="B56" t="inlineStr">
        <is>
          <t>abdominal 6 ventral denticle belt</t>
        </is>
      </c>
      <c r="C56" t="inlineStr">
        <is>
          <t>None</t>
        </is>
      </c>
      <c r="D56" t="inlineStr">
        <is>
          <t>Any abdominal ventral denticle belt (FBbt:00002920) that is part of some larval abdominal segment 6 (FBbt:00001753).</t>
        </is>
      </c>
      <c r="E56" t="inlineStr">
        <is>
          <t>[]</t>
        </is>
      </c>
      <c r="F56" t="inlineStr"/>
      <c r="G56" t="inlineStr"/>
      <c r="H56" t="inlineStr"/>
    </row>
    <row r="57">
      <c r="A57">
        <f>HYPERLINK("https://www.ebi.ac.uk/ols/ontologies/fbbt/terms?iri=http://purl.obolibrary.org/obo/FBbt_00002919","FBbt:00002919")</f>
        <v/>
      </c>
      <c r="B57" t="inlineStr">
        <is>
          <t>abdominal 7 dorsal trichome</t>
        </is>
      </c>
      <c r="C57" t="inlineStr">
        <is>
          <t>None</t>
        </is>
      </c>
      <c r="D57" t="inlineStr">
        <is>
          <t>Any abdominal dorsal trichome (FBbt:00002912) that is part of some larval abdominal segment 7 (FBbt:00001754).</t>
        </is>
      </c>
      <c r="E57" t="inlineStr">
        <is>
          <t>[]</t>
        </is>
      </c>
      <c r="F57" t="inlineStr"/>
      <c r="G57" t="inlineStr"/>
      <c r="H57" t="inlineStr"/>
    </row>
    <row r="58">
      <c r="A58">
        <f>HYPERLINK("https://www.ebi.ac.uk/ols/ontologies/fbbt/terms?iri=http://purl.obolibrary.org/obo/FBbt_00002917","FBbt:00002917")</f>
        <v/>
      </c>
      <c r="B58" t="inlineStr">
        <is>
          <t>abdominal 5 dorsal trichome</t>
        </is>
      </c>
      <c r="C58" t="inlineStr">
        <is>
          <t>None</t>
        </is>
      </c>
      <c r="D58" t="inlineStr">
        <is>
          <t>Any abdominal dorsal trichome (FBbt:00002912) that is part of some larval abdominal segment 5 (FBbt:00001752).</t>
        </is>
      </c>
      <c r="E58" t="inlineStr">
        <is>
          <t>[]</t>
        </is>
      </c>
      <c r="F58" t="inlineStr"/>
      <c r="G58" t="inlineStr"/>
      <c r="H58" t="inlineStr"/>
    </row>
    <row r="59">
      <c r="A59">
        <f>HYPERLINK("https://www.ebi.ac.uk/ols/ontologies/fbbt/terms?iri=http://purl.obolibrary.org/obo/FBbt_00002918","FBbt:00002918")</f>
        <v/>
      </c>
      <c r="B59" t="inlineStr">
        <is>
          <t>abdominal 6 dorsal trichome</t>
        </is>
      </c>
      <c r="C59" t="inlineStr">
        <is>
          <t>None</t>
        </is>
      </c>
      <c r="D59" t="inlineStr">
        <is>
          <t>Any abdominal dorsal trichome (FBbt:00002912) that is part of some larval abdominal segment 6 (FBbt:00001753).</t>
        </is>
      </c>
      <c r="E59" t="inlineStr">
        <is>
          <t>[]</t>
        </is>
      </c>
      <c r="F59" t="inlineStr"/>
      <c r="G59" t="inlineStr"/>
      <c r="H59" t="inlineStr"/>
    </row>
    <row r="60">
      <c r="A60">
        <f>HYPERLINK("https://www.ebi.ac.uk/ols/ontologies/fbbt/terms?iri=http://purl.obolibrary.org/obo/FBbt_00002915","FBbt:00002915")</f>
        <v/>
      </c>
      <c r="B60" t="inlineStr">
        <is>
          <t>abdominal 3 dorsal trichome</t>
        </is>
      </c>
      <c r="C60" t="inlineStr">
        <is>
          <t>None</t>
        </is>
      </c>
      <c r="D60" t="inlineStr">
        <is>
          <t>Any abdominal dorsal trichome (FBbt:00002912) that is part of some larval abdominal segment 3 (FBbt:00001750).</t>
        </is>
      </c>
      <c r="E60" t="inlineStr">
        <is>
          <t>[]</t>
        </is>
      </c>
      <c r="F60" t="inlineStr"/>
      <c r="G60" t="inlineStr"/>
      <c r="H60" t="inlineStr"/>
    </row>
    <row r="61">
      <c r="A61">
        <f>HYPERLINK("https://www.ebi.ac.uk/ols/ontologies/fbbt/terms?iri=http://purl.obolibrary.org/obo/FBbt_00002916","FBbt:00002916")</f>
        <v/>
      </c>
      <c r="B61" t="inlineStr">
        <is>
          <t>abdominal 4 dorsal trichome</t>
        </is>
      </c>
      <c r="C61" t="inlineStr">
        <is>
          <t>None</t>
        </is>
      </c>
      <c r="D61" t="inlineStr">
        <is>
          <t>Any abdominal dorsal trichome (FBbt:00002912) that is part of some larval abdominal segment 4 (FBbt:00001751).</t>
        </is>
      </c>
      <c r="E61" t="inlineStr">
        <is>
          <t>[]</t>
        </is>
      </c>
      <c r="F61" t="inlineStr"/>
      <c r="G61" t="inlineStr"/>
      <c r="H61" t="inlineStr"/>
    </row>
    <row r="62">
      <c r="A62">
        <f>HYPERLINK("https://www.ebi.ac.uk/ols/ontologies/fbbt/terms?iri=http://purl.obolibrary.org/obo/FBbt_00002913","FBbt:00002913")</f>
        <v/>
      </c>
      <c r="B62" t="inlineStr">
        <is>
          <t>abdominal 1 dorsal trichome</t>
        </is>
      </c>
      <c r="C62" t="inlineStr">
        <is>
          <t>None</t>
        </is>
      </c>
      <c r="D62" t="inlineStr">
        <is>
          <t>Any abdominal dorsal trichome (FBbt:00002912) that is part of some larval abdominal segment 1 (FBbt:00001748).</t>
        </is>
      </c>
      <c r="E62" t="inlineStr">
        <is>
          <t>[]</t>
        </is>
      </c>
      <c r="F62" t="inlineStr"/>
      <c r="G62" t="inlineStr"/>
      <c r="H62" t="inlineStr"/>
    </row>
    <row r="63">
      <c r="A63">
        <f>HYPERLINK("https://www.ebi.ac.uk/ols/ontologies/fbbt/terms?iri=http://purl.obolibrary.org/obo/FBbt_00002914","FBbt:00002914")</f>
        <v/>
      </c>
      <c r="B63" t="inlineStr">
        <is>
          <t>abdominal 2 dorsal trichome</t>
        </is>
      </c>
      <c r="C63" t="inlineStr">
        <is>
          <t>None</t>
        </is>
      </c>
      <c r="D63" t="inlineStr">
        <is>
          <t>Any abdominal dorsal trichome (FBbt:00002912) that is part of some larval abdominal segment 2 (FBbt:00001749).</t>
        </is>
      </c>
      <c r="E63" t="inlineStr">
        <is>
          <t>[]</t>
        </is>
      </c>
      <c r="F63" t="inlineStr"/>
      <c r="G63" t="inlineStr"/>
      <c r="H63" t="inlineStr"/>
    </row>
    <row r="64">
      <c r="A64">
        <f>HYPERLINK("https://www.ebi.ac.uk/ols/ontologies/fbbt/terms?iri=http://purl.obolibrary.org/obo/FBbt_00002941","FBbt:00002941")</f>
        <v/>
      </c>
      <c r="B64" t="inlineStr">
        <is>
          <t>abdominal 8 ventral denticle belt</t>
        </is>
      </c>
      <c r="C64" t="inlineStr">
        <is>
          <t>None</t>
        </is>
      </c>
      <c r="D64" t="inlineStr">
        <is>
          <t>Ventral denticle belt of larval abdominal segment 8.</t>
        </is>
      </c>
      <c r="E64" t="inlineStr"/>
      <c r="F64" t="inlineStr"/>
      <c r="G64" t="inlineStr"/>
      <c r="H64" t="inlineStr"/>
    </row>
    <row r="65">
      <c r="A65">
        <f>HYPERLINK("https://www.ebi.ac.uk/ols/ontologies/fbbt/terms?iri=http://purl.obolibrary.org/obo/FBbt_00002940","FBbt:00002940")</f>
        <v/>
      </c>
      <c r="B65" t="inlineStr">
        <is>
          <t>abdominal 8 dorsal trichome</t>
        </is>
      </c>
      <c r="C65" t="inlineStr">
        <is>
          <t>None</t>
        </is>
      </c>
      <c r="D65" t="inlineStr">
        <is>
          <t>Dorsal trichome of larval abdominal segment 8.</t>
        </is>
      </c>
      <c r="E65" t="inlineStr"/>
      <c r="F65" t="inlineStr"/>
      <c r="G65" t="inlineStr"/>
      <c r="H65" t="inlineStr"/>
    </row>
    <row r="66">
      <c r="A66">
        <f>HYPERLINK("https://www.ebi.ac.uk/ols/ontologies/fbbt/terms?iri=http://purl.obolibrary.org/obo/FBbt_00002946","FBbt:00002946")</f>
        <v/>
      </c>
      <c r="B66" t="inlineStr">
        <is>
          <t>abdominal 9 ventral denticle belt</t>
        </is>
      </c>
      <c r="C66" t="inlineStr">
        <is>
          <t>None</t>
        </is>
      </c>
      <c r="D66" t="inlineStr">
        <is>
          <t>Ventral denticle belt of larval segment 9.</t>
        </is>
      </c>
      <c r="E66" t="inlineStr"/>
      <c r="F66" t="inlineStr"/>
      <c r="G66" t="inlineStr"/>
      <c r="H66" t="inlineStr"/>
    </row>
    <row r="67">
      <c r="A67">
        <f>HYPERLINK("https://www.ebi.ac.uk/ols/ontologies/fbbt/terms?iri=http://purl.obolibrary.org/obo/FBbt_00007588","FBbt:00007588")</f>
        <v/>
      </c>
      <c r="B67" t="inlineStr">
        <is>
          <t>embryonic/larval A1-7 pleural external apodeme</t>
        </is>
      </c>
      <c r="C67" t="inlineStr">
        <is>
          <t>petapo</t>
        </is>
      </c>
      <c r="D67" t="inlineStr">
        <is>
          <t>Intrasegmental apodeme that is the attachment site of the lateral transverse muscles LT1-3 (also known as pleural external muscles).</t>
        </is>
      </c>
      <c r="E67" t="inlineStr">
        <is>
          <t>Buttgereit, 1993, J. Cell Sci. 105(3): 721--727 (flybase.org/reports/FBrf0058826)</t>
        </is>
      </c>
      <c r="F67" t="inlineStr"/>
      <c r="G67" t="inlineStr"/>
      <c r="H67" t="inlineStr"/>
    </row>
    <row r="68">
      <c r="A68">
        <f>HYPERLINK("https://www.ebi.ac.uk/ols/ontologies/fbbt/terms?iri=http://purl.obolibrary.org/obo/FBbt_00001021","FBbt:00001021")</f>
        <v/>
      </c>
      <c r="B68" t="inlineStr">
        <is>
          <t>embryonic/larval A1-7 intrasegmental apodeme 1</t>
        </is>
      </c>
      <c r="C68" t="inlineStr">
        <is>
          <t>ina1; anterior intrasegmental apodeme of abdominal segment</t>
        </is>
      </c>
      <c r="D68" t="inlineStr">
        <is>
          <t>Anterior-most of the two intrasegmental apodemes located in each embryonic/larval segment A1-7. It is the site of insertion of A1-7 ventral acute muscles 1 and 2 (also known as vs3 and vs2 respectively).</t>
        </is>
      </c>
      <c r="E68" t="inlineStr">
        <is>
          <t>Campos-Ortega and Hartenstein, 1985, The Embryonic development of Drosophila melanogaster. (flybase.org/reports/FBrf0041814); Buttgereit, 1993, J. Cell Sci. 105(3): 721--727 (flybase.org/reports/FBrf0058826); Campos-Ortega and Hartenstein, 1997, The embryonic development of Drosophila melanogaster. 2nd ed. (flybase.org/reports/FBrf0089570)</t>
        </is>
      </c>
      <c r="F68" t="inlineStr"/>
      <c r="G68" t="inlineStr"/>
      <c r="H68" t="inlineStr"/>
    </row>
    <row r="69">
      <c r="A69">
        <f>HYPERLINK("https://www.ebi.ac.uk/ols/ontologies/fbbt/terms?iri=http://purl.obolibrary.org/obo/FBbt_00001008","FBbt:00001008")</f>
        <v/>
      </c>
      <c r="B69" t="inlineStr">
        <is>
          <t>embryonic/larval abdominal intersegmental apodeme</t>
        </is>
      </c>
      <c r="C69" t="inlineStr">
        <is>
          <t>None</t>
        </is>
      </c>
      <c r="D69" t="inlineStr">
        <is>
          <t>Apodeme located at the boundary between two abdominal segments.</t>
        </is>
      </c>
      <c r="E69" t="inlineStr">
        <is>
          <t>Buttgereit, 1993, J. Cell Sci. 105(3): 721--727 (flybase.org/reports/FBrf0058826); Campos-Ortega and Hartenstein, 1997, The embryonic development of Drosophila melanogaster. 2nd ed. (flybase.org/reports/FBrf0089570)</t>
        </is>
      </c>
      <c r="F69" t="inlineStr"/>
      <c r="G69" t="inlineStr"/>
      <c r="H69" t="inlineStr"/>
    </row>
    <row r="70">
      <c r="A70">
        <f>HYPERLINK("https://www.ebi.ac.uk/ols/ontologies/fbbt/terms?iri=http://purl.obolibrary.org/obo/FBbt_00001029","FBbt:00001029")</f>
        <v/>
      </c>
      <c r="B70" t="inlineStr">
        <is>
          <t>embryonic/larval abdominal 2 intrasegmental apodeme 2</t>
        </is>
      </c>
      <c r="C70" t="inlineStr">
        <is>
          <t>None</t>
        </is>
      </c>
      <c r="D70" t="inlineStr">
        <is>
          <t>Any embryonic/larval A1-7 intrasegmental apodeme 2 (FBbt:00001028) that is part of some larval abdominal segment 2 (FBbt:00001749).</t>
        </is>
      </c>
      <c r="E70" t="inlineStr">
        <is>
          <t>Buttgereit, 1993, J. Cell Sci. 105(3): 721--727 (flybase.org/reports/FBrf0058826); Campos-Ortega and Hartenstein, 1997, The embryonic development of Drosophila melanogaster. 2nd ed. (flybase.org/reports/FBrf0089570)</t>
        </is>
      </c>
      <c r="F70" t="inlineStr"/>
      <c r="G70" t="inlineStr"/>
      <c r="H70" t="inlineStr"/>
    </row>
    <row r="71">
      <c r="A71">
        <f>HYPERLINK("https://www.ebi.ac.uk/ols/ontologies/fbbt/terms?iri=http://purl.obolibrary.org/obo/FBbt_00001025","FBbt:00001025")</f>
        <v/>
      </c>
      <c r="B71" t="inlineStr">
        <is>
          <t>embryonic/larval abdominal 5 intrasegmental apodeme 1</t>
        </is>
      </c>
      <c r="C71" t="inlineStr">
        <is>
          <t>None</t>
        </is>
      </c>
      <c r="D71" t="inlineStr">
        <is>
          <t>Any embryonic/larval A1-7 intrasegmental apodeme 1 (FBbt:00001021) that is part of some larval abdominal segment 5 (FBbt:00001752).</t>
        </is>
      </c>
      <c r="E71" t="inlineStr">
        <is>
          <t>Buttgereit, 1993, J. Cell Sci. 105(3): 721--727 (flybase.org/reports/FBrf0058826); Campos-Ortega and Hartenstein, 1997, The embryonic development of Drosophila melanogaster. 2nd ed. (flybase.org/reports/FBrf0089570)</t>
        </is>
      </c>
      <c r="F71" t="inlineStr"/>
      <c r="G71" t="inlineStr"/>
      <c r="H71" t="inlineStr"/>
    </row>
    <row r="72">
      <c r="A72">
        <f>HYPERLINK("https://www.ebi.ac.uk/ols/ontologies/fbbt/terms?iri=http://purl.obolibrary.org/obo/FBbt_00001024","FBbt:00001024")</f>
        <v/>
      </c>
      <c r="B72" t="inlineStr">
        <is>
          <t>embryonic/larval abdominal 4 intrasegmental apodeme 1</t>
        </is>
      </c>
      <c r="C72" t="inlineStr">
        <is>
          <t>None</t>
        </is>
      </c>
      <c r="D72" t="inlineStr">
        <is>
          <t>Any embryonic/larval A1-7 intrasegmental apodeme 1 (FBbt:00001021) that is part of some larval abdominal segment 4 (FBbt:00001751).</t>
        </is>
      </c>
      <c r="E72" t="inlineStr">
        <is>
          <t>Buttgereit, 1993, J. Cell Sci. 105(3): 721--727 (flybase.org/reports/FBrf0058826); Campos-Ortega and Hartenstein, 1997, The embryonic development of Drosophila melanogaster. 2nd ed. (flybase.org/reports/FBrf0089570)</t>
        </is>
      </c>
      <c r="F72" t="inlineStr"/>
      <c r="G72" t="inlineStr"/>
      <c r="H72" t="inlineStr"/>
    </row>
    <row r="73">
      <c r="A73">
        <f>HYPERLINK("https://www.ebi.ac.uk/ols/ontologies/fbbt/terms?iri=http://purl.obolibrary.org/obo/FBbt_00001027","FBbt:00001027")</f>
        <v/>
      </c>
      <c r="B73" t="inlineStr">
        <is>
          <t>embryonic/larval abdominal 7 intrasegmental apodeme 1</t>
        </is>
      </c>
      <c r="C73" t="inlineStr">
        <is>
          <t>None</t>
        </is>
      </c>
      <c r="D73" t="inlineStr">
        <is>
          <t>Any embryonic/larval A1-7 intrasegmental apodeme 1 (FBbt:00001021) that is part of some larval abdominal segment 7 (FBbt:00001754).</t>
        </is>
      </c>
      <c r="E73" t="inlineStr">
        <is>
          <t>Buttgereit, 1993, J. Cell Sci. 105(3): 721--727 (flybase.org/reports/FBrf0058826); Campos-Ortega and Hartenstein, 1997, The embryonic development of Drosophila melanogaster. 2nd ed. (flybase.org/reports/FBrf0089570)</t>
        </is>
      </c>
      <c r="F73" t="inlineStr"/>
      <c r="G73" t="inlineStr"/>
      <c r="H73" t="inlineStr"/>
    </row>
    <row r="74">
      <c r="A74">
        <f>HYPERLINK("https://www.ebi.ac.uk/ols/ontologies/fbbt/terms?iri=http://purl.obolibrary.org/obo/FBbt_00001026","FBbt:00001026")</f>
        <v/>
      </c>
      <c r="B74" t="inlineStr">
        <is>
          <t>embryonic/larval abdominal 6 intrasegmental apodeme 1</t>
        </is>
      </c>
      <c r="C74" t="inlineStr">
        <is>
          <t>None</t>
        </is>
      </c>
      <c r="D74" t="inlineStr">
        <is>
          <t>Any embryonic/larval A1-7 intrasegmental apodeme 1 (FBbt:00001021) that is part of some larval abdominal segment 6 (FBbt:00001753).</t>
        </is>
      </c>
      <c r="E74" t="inlineStr">
        <is>
          <t>Buttgereit, 1993, J. Cell Sci. 105(3): 721--727 (flybase.org/reports/FBrf0058826); Campos-Ortega and Hartenstein, 1997, The embryonic development of Drosophila melanogaster. 2nd ed. (flybase.org/reports/FBrf0089570)</t>
        </is>
      </c>
      <c r="F74" t="inlineStr"/>
      <c r="G74" t="inlineStr"/>
      <c r="H74" t="inlineStr"/>
    </row>
    <row r="75">
      <c r="A75">
        <f>HYPERLINK("https://www.ebi.ac.uk/ols/ontologies/fbbt/terms?iri=http://purl.obolibrary.org/obo/FBbt_00001033","FBbt:00001033")</f>
        <v/>
      </c>
      <c r="B75" t="inlineStr">
        <is>
          <t>embryonic/larval abdominal 6 intrasegmental apodeme 2</t>
        </is>
      </c>
      <c r="C75" t="inlineStr">
        <is>
          <t>None</t>
        </is>
      </c>
      <c r="D75" t="inlineStr">
        <is>
          <t>Any embryonic/larval A1-7 intrasegmental apodeme 2 (FBbt:00001028) that is part of some larval abdominal segment 6 (FBbt:00001753).</t>
        </is>
      </c>
      <c r="E75" t="inlineStr">
        <is>
          <t>Buttgereit, 1993, J. Cell Sci. 105(3): 721--727 (flybase.org/reports/FBrf0058826); Campos-Ortega and Hartenstein, 1997, The embryonic development of Drosophila melanogaster. 2nd ed. (flybase.org/reports/FBrf0089570)</t>
        </is>
      </c>
      <c r="F75" t="inlineStr"/>
      <c r="G75" t="inlineStr"/>
      <c r="H75" t="inlineStr"/>
    </row>
    <row r="76">
      <c r="A76">
        <f>HYPERLINK("https://www.ebi.ac.uk/ols/ontologies/fbbt/terms?iri=http://purl.obolibrary.org/obo/FBbt_00001032","FBbt:00001032")</f>
        <v/>
      </c>
      <c r="B76" t="inlineStr">
        <is>
          <t>embryonic/larval abdominal 5 intrasegmental apodeme 2</t>
        </is>
      </c>
      <c r="C76" t="inlineStr">
        <is>
          <t>None</t>
        </is>
      </c>
      <c r="D76" t="inlineStr">
        <is>
          <t>Any embryonic/larval A1-7 intrasegmental apodeme 2 (FBbt:00001028) that is part of some larval abdominal segment 5 (FBbt:00001752).</t>
        </is>
      </c>
      <c r="E76" t="inlineStr">
        <is>
          <t>Buttgereit, 1993, J. Cell Sci. 105(3): 721--727 (flybase.org/reports/FBrf0058826); Campos-Ortega and Hartenstein, 1997, The embryonic development of Drosophila melanogaster. 2nd ed. (flybase.org/reports/FBrf0089570)</t>
        </is>
      </c>
      <c r="F76" t="inlineStr"/>
      <c r="G76" t="inlineStr"/>
      <c r="H76" t="inlineStr"/>
    </row>
    <row r="77">
      <c r="A77">
        <f>HYPERLINK("https://www.ebi.ac.uk/ols/ontologies/fbbt/terms?iri=http://purl.obolibrary.org/obo/FBbt_00001034","FBbt:00001034")</f>
        <v/>
      </c>
      <c r="B77" t="inlineStr">
        <is>
          <t>embryonic/larval abdominal 7 intrasegmental apodeme 2</t>
        </is>
      </c>
      <c r="C77" t="inlineStr">
        <is>
          <t>None</t>
        </is>
      </c>
      <c r="D77" t="inlineStr">
        <is>
          <t>Any embryonic/larval A1-7 intrasegmental apodeme 2 (FBbt:00001028) that is part of some larval abdominal segment 7 (FBbt:00001754).</t>
        </is>
      </c>
      <c r="E77" t="inlineStr">
        <is>
          <t>Buttgereit, 1993, J. Cell Sci. 105(3): 721--727 (flybase.org/reports/FBrf0058826); Campos-Ortega and Hartenstein, 1997, The embryonic development of Drosophila melanogaster. 2nd ed. (flybase.org/reports/FBrf0089570)</t>
        </is>
      </c>
      <c r="F77" t="inlineStr"/>
      <c r="G77" t="inlineStr"/>
      <c r="H77" t="inlineStr"/>
    </row>
    <row r="78">
      <c r="A78">
        <f>HYPERLINK("https://www.ebi.ac.uk/ols/ontologies/fbbt/terms?iri=http://purl.obolibrary.org/obo/FBbt_00001031","FBbt:00001031")</f>
        <v/>
      </c>
      <c r="B78" t="inlineStr">
        <is>
          <t>embryonic/larval abdominal 4 intrasegmental apodeme 2</t>
        </is>
      </c>
      <c r="C78" t="inlineStr">
        <is>
          <t>None</t>
        </is>
      </c>
      <c r="D78" t="inlineStr">
        <is>
          <t>Any embryonic/larval A1-7 intrasegmental apodeme 2 (FBbt:00001028) that is part of some larval abdominal segment 4 (FBbt:00001751).</t>
        </is>
      </c>
      <c r="E78" t="inlineStr">
        <is>
          <t>[]</t>
        </is>
      </c>
      <c r="F78" t="inlineStr"/>
      <c r="G78" t="inlineStr"/>
      <c r="H78" t="inlineStr"/>
    </row>
    <row r="79">
      <c r="A79">
        <f>HYPERLINK("https://www.ebi.ac.uk/ols/ontologies/fbbt/terms?iri=http://purl.obolibrary.org/obo/FBbt_00001030","FBbt:00001030")</f>
        <v/>
      </c>
      <c r="B79" t="inlineStr">
        <is>
          <t>embryonic/larval abdominal 3 intrasegmental apodeme 2</t>
        </is>
      </c>
      <c r="C79" t="inlineStr">
        <is>
          <t>None</t>
        </is>
      </c>
      <c r="D79" t="inlineStr">
        <is>
          <t>Any embryonic/larval A1-7 intrasegmental apodeme 2 (FBbt:00001028) that is part of some larval abdominal segment 3 (FBbt:00001750).</t>
        </is>
      </c>
      <c r="E79" t="inlineStr">
        <is>
          <t>Buttgereit, 1993, J. Cell Sci. 105(3): 721--727 (flybase.org/reports/FBrf0058826); Campos-Ortega and Hartenstein, 1997, The embryonic development of Drosophila melanogaster. 2nd ed. (flybase.org/reports/FBrf0089570)</t>
        </is>
      </c>
      <c r="F79" t="inlineStr"/>
      <c r="G79" t="inlineStr"/>
      <c r="H79" t="inlineStr"/>
    </row>
    <row r="80">
      <c r="A80">
        <f>HYPERLINK("https://www.ebi.ac.uk/ols/ontologies/fbbt/terms?iri=http://purl.obolibrary.org/obo/FBbt_00007591","FBbt:00007591")</f>
        <v/>
      </c>
      <c r="B80" t="inlineStr">
        <is>
          <t>embryonic/larval abdominal 8 intersegmental apodeme</t>
        </is>
      </c>
      <c r="C80" t="inlineStr">
        <is>
          <t>None</t>
        </is>
      </c>
      <c r="D80" t="inlineStr">
        <is>
          <t>An embryonic/larval apodeme at the boundary of abdominal segments A8 and A9. It is the insertion site for the terminal oblique muscles 1 and 2.</t>
        </is>
      </c>
      <c r="E80" t="inlineStr">
        <is>
          <t>Campos-Ortega and Hartenstein, 1997, The embryonic development of Drosophila melanogaster. 2nd ed. (flybase.org/reports/FBrf0089570)</t>
        </is>
      </c>
      <c r="F80" t="inlineStr"/>
      <c r="G80" t="inlineStr"/>
      <c r="H80" t="inlineStr"/>
    </row>
    <row r="81">
      <c r="A81">
        <f>HYPERLINK("https://www.ebi.ac.uk/ols/ontologies/fbbt/terms?iri=http://purl.obolibrary.org/obo/FBbt_00001017","FBbt:00001017")</f>
        <v/>
      </c>
      <c r="B81" t="inlineStr">
        <is>
          <t>embryonic/larval A1-7 intersegmental apodeme</t>
        </is>
      </c>
      <c r="C81" t="inlineStr">
        <is>
          <t>None</t>
        </is>
      </c>
      <c r="D81" t="inlineStr">
        <is>
          <t>Intersegmental apodeme of embryonic/larval segments A1-7. It is the insertion site for longitudinal and ventral oblique muscles of A1-7 (Campos-Ortega and Hartenstein, 1997, pg 172).</t>
        </is>
      </c>
      <c r="E81" t="inlineStr">
        <is>
          <t>Buttgereit, 1993, J. Cell Sci. 105(3): 721--727 (flybase.org/reports/FBrf0058826); Campos-Ortega and Hartenstein, 1997, The embryonic development of Drosophila melanogaster. 2nd ed. (flybase.org/reports/FBrf0089570)</t>
        </is>
      </c>
      <c r="F81" t="inlineStr"/>
      <c r="G81" t="inlineStr"/>
      <c r="H81" t="inlineStr"/>
    </row>
    <row r="82">
      <c r="A82">
        <f>HYPERLINK("https://www.ebi.ac.uk/ols/ontologies/fbbt/terms?iri=http://purl.obolibrary.org/obo/FBbt_00001019","FBbt:00001019")</f>
        <v/>
      </c>
      <c r="B82" t="inlineStr">
        <is>
          <t>embryonic/larval abdominal 1 intrasegmental apodeme 1</t>
        </is>
      </c>
      <c r="C82" t="inlineStr">
        <is>
          <t>None</t>
        </is>
      </c>
      <c r="D82" t="inlineStr">
        <is>
          <t>Any embryonic/larval A1-7 intrasegmental apodeme 1 (FBbt:00001021) that is part of some larval abdominal segment 1 (FBbt:00001748).</t>
        </is>
      </c>
      <c r="E82" t="inlineStr">
        <is>
          <t>[]</t>
        </is>
      </c>
      <c r="F82" t="inlineStr"/>
      <c r="G82" t="inlineStr"/>
      <c r="H82" t="inlineStr"/>
    </row>
    <row r="83">
      <c r="A83">
        <f>HYPERLINK("https://www.ebi.ac.uk/ols/ontologies/fbbt/terms?iri=http://purl.obolibrary.org/obo/FBbt_00001020","FBbt:00001020")</f>
        <v/>
      </c>
      <c r="B83" t="inlineStr">
        <is>
          <t>embryonic/larval abdominal 1 intrasegmental apodeme 2</t>
        </is>
      </c>
      <c r="C83" t="inlineStr">
        <is>
          <t>None</t>
        </is>
      </c>
      <c r="D83" t="inlineStr">
        <is>
          <t>Any embryonic/larval A1-7 intrasegmental apodeme 2 (FBbt:00001028) that is part of some larval abdominal segment 1 (FBbt:00001748).</t>
        </is>
      </c>
      <c r="E83" t="inlineStr">
        <is>
          <t>[]</t>
        </is>
      </c>
      <c r="F83" t="inlineStr"/>
      <c r="G83" t="inlineStr"/>
      <c r="H83" t="inlineStr"/>
    </row>
    <row r="84">
      <c r="A84">
        <f>HYPERLINK("https://www.ebi.ac.uk/ols/ontologies/fbbt/terms?iri=http://purl.obolibrary.org/obo/FBbt_00001023","FBbt:00001023")</f>
        <v/>
      </c>
      <c r="B84" t="inlineStr">
        <is>
          <t>embryonic/larval abdominal 3 intrasegmental apodeme 1</t>
        </is>
      </c>
      <c r="C84" t="inlineStr">
        <is>
          <t>None</t>
        </is>
      </c>
      <c r="D84" t="inlineStr">
        <is>
          <t>Any embryonic/larval A1-7 intrasegmental apodeme 1 (FBbt:00001021) that is part of some larval abdominal segment 3 (FBbt:00001750).</t>
        </is>
      </c>
      <c r="E84" t="inlineStr">
        <is>
          <t>Buttgereit, 1993, J. Cell Sci. 105(3): 721--727 (flybase.org/reports/FBrf0058826); Campos-Ortega and Hartenstein, 1997, The embryonic development of Drosophila melanogaster. 2nd ed. (flybase.org/reports/FBrf0089570)</t>
        </is>
      </c>
      <c r="F84" t="inlineStr"/>
      <c r="G84" t="inlineStr"/>
      <c r="H84" t="inlineStr"/>
    </row>
    <row r="85">
      <c r="A85">
        <f>HYPERLINK("https://www.ebi.ac.uk/ols/ontologies/fbbt/terms?iri=http://purl.obolibrary.org/obo/FBbt_00001022","FBbt:00001022")</f>
        <v/>
      </c>
      <c r="B85" t="inlineStr">
        <is>
          <t>embryonic/larval abdominal 2 intrasegmental apodeme 1</t>
        </is>
      </c>
      <c r="C85" t="inlineStr">
        <is>
          <t>None</t>
        </is>
      </c>
      <c r="D85" t="inlineStr">
        <is>
          <t>Any embryonic/larval A1-7 intrasegmental apodeme 1 (FBbt:00001021) that is part of some larval abdominal segment 2 (FBbt:00001749).</t>
        </is>
      </c>
      <c r="E85" t="inlineStr">
        <is>
          <t>Buttgereit, 1993, J. Cell Sci. 105(3): 721--727 (flybase.org/reports/FBrf0058826); Campos-Ortega and Hartenstein, 1997, The embryonic development of Drosophila melanogaster. 2nd ed. (flybase.org/reports/FBrf0089570)</t>
        </is>
      </c>
      <c r="F85" t="inlineStr"/>
      <c r="G85" t="inlineStr"/>
      <c r="H85" t="inlineStr"/>
    </row>
    <row r="86">
      <c r="A86">
        <f>HYPERLINK("https://www.ebi.ac.uk/ols/ontologies/fbbt/terms?iri=http://purl.obolibrary.org/obo/FBbt_00001012","FBbt:00001012")</f>
        <v/>
      </c>
      <c r="B86" t="inlineStr">
        <is>
          <t>embryonic/larval abdominal 4 intersegmental apodeme</t>
        </is>
      </c>
      <c r="C86" t="inlineStr">
        <is>
          <t>None</t>
        </is>
      </c>
      <c r="D86" t="inlineStr">
        <is>
          <t>Any embryonic/larval intersegmental apodeme (FBbt:00001007) that is part of some larval abdominal segment 4 (FBbt:00001751).</t>
        </is>
      </c>
      <c r="E86" t="inlineStr">
        <is>
          <t>[]</t>
        </is>
      </c>
      <c r="F86" t="inlineStr"/>
      <c r="G86" t="inlineStr"/>
      <c r="H86" t="inlineStr"/>
    </row>
    <row r="87">
      <c r="A87">
        <f>HYPERLINK("https://www.ebi.ac.uk/ols/ontologies/fbbt/terms?iri=http://purl.obolibrary.org/obo/FBbt_00001011","FBbt:00001011")</f>
        <v/>
      </c>
      <c r="B87" t="inlineStr">
        <is>
          <t>embryonic/larval abdominal 3 intersegmental apodeme</t>
        </is>
      </c>
      <c r="C87" t="inlineStr">
        <is>
          <t>None</t>
        </is>
      </c>
      <c r="D87" t="inlineStr">
        <is>
          <t>Any embryonic/larval intersegmental apodeme (FBbt:00001007) that is part of some larval abdominal segment 3 (FBbt:00001750).</t>
        </is>
      </c>
      <c r="E87" t="inlineStr">
        <is>
          <t>[]</t>
        </is>
      </c>
      <c r="F87" t="inlineStr"/>
      <c r="G87" t="inlineStr"/>
      <c r="H87" t="inlineStr"/>
    </row>
    <row r="88">
      <c r="A88">
        <f>HYPERLINK("https://www.ebi.ac.uk/ols/ontologies/fbbt/terms?iri=http://purl.obolibrary.org/obo/FBbt_00001015","FBbt:00001015")</f>
        <v/>
      </c>
      <c r="B88" t="inlineStr">
        <is>
          <t>embryonic/larval abdominal 7 intersegmental apodeme</t>
        </is>
      </c>
      <c r="C88" t="inlineStr">
        <is>
          <t>None</t>
        </is>
      </c>
      <c r="D88" t="inlineStr">
        <is>
          <t>An embryonic/larval apodeme at the boundary of A7 and A8.</t>
        </is>
      </c>
      <c r="E88" t="inlineStr">
        <is>
          <t>Campos-Ortega and Hartenstein, 1997, The embryonic development of Drosophila melanogaster. 2nd ed. (flybase.org/reports/FBrf0089570)</t>
        </is>
      </c>
      <c r="F88" t="inlineStr"/>
      <c r="G88" t="inlineStr"/>
      <c r="H88" t="inlineStr"/>
    </row>
    <row r="89">
      <c r="A89">
        <f>HYPERLINK("https://www.ebi.ac.uk/ols/ontologies/fbbt/terms?iri=http://purl.obolibrary.org/obo/FBbt_00001014","FBbt:00001014")</f>
        <v/>
      </c>
      <c r="B89" t="inlineStr">
        <is>
          <t>embryonic/larval abdominal 6 intersegmental apodeme</t>
        </is>
      </c>
      <c r="C89" t="inlineStr">
        <is>
          <t>None</t>
        </is>
      </c>
      <c r="D89" t="inlineStr">
        <is>
          <t>Any embryonic/larval intersegmental apodeme (FBbt:00001007) that is part of some larval abdominal segment 6 (FBbt:00001753).</t>
        </is>
      </c>
      <c r="E89" t="inlineStr">
        <is>
          <t>[]</t>
        </is>
      </c>
      <c r="F89" t="inlineStr"/>
      <c r="G89" t="inlineStr"/>
      <c r="H89" t="inlineStr"/>
    </row>
    <row r="90">
      <c r="A90">
        <f>HYPERLINK("https://www.ebi.ac.uk/ols/ontologies/fbbt/terms?iri=http://purl.obolibrary.org/obo/FBbt_00001013","FBbt:00001013")</f>
        <v/>
      </c>
      <c r="B90" t="inlineStr">
        <is>
          <t>embryonic/larval abdominal 5 intersegmental apodeme</t>
        </is>
      </c>
      <c r="C90" t="inlineStr">
        <is>
          <t>None</t>
        </is>
      </c>
      <c r="D90" t="inlineStr">
        <is>
          <t>Any embryonic/larval intersegmental apodeme (FBbt:00001007) that is part of some larval abdominal segment 5 (FBbt:00001752).</t>
        </is>
      </c>
      <c r="E90" t="inlineStr">
        <is>
          <t>[]</t>
        </is>
      </c>
      <c r="F90" t="inlineStr"/>
      <c r="G90" t="inlineStr"/>
      <c r="H90" t="inlineStr"/>
    </row>
    <row r="91">
      <c r="A91">
        <f>HYPERLINK("https://www.ebi.ac.uk/ols/ontologies/fbbt/terms?iri=http://purl.obolibrary.org/obo/FBbt_00001009","FBbt:00001009")</f>
        <v/>
      </c>
      <c r="B91" t="inlineStr">
        <is>
          <t>embryonic/larval abdominal 1 intersegmental apodeme</t>
        </is>
      </c>
      <c r="C91" t="inlineStr">
        <is>
          <t>None</t>
        </is>
      </c>
      <c r="D91" t="inlineStr">
        <is>
          <t>Any embryonic/larval intersegmental apodeme (FBbt:00001007) that is part of some larval abdominal segment 1 (FBbt:00001748).</t>
        </is>
      </c>
      <c r="E91" t="inlineStr">
        <is>
          <t>[]</t>
        </is>
      </c>
      <c r="F91" t="inlineStr"/>
      <c r="G91" t="inlineStr"/>
      <c r="H91" t="inlineStr"/>
    </row>
    <row r="92">
      <c r="A92">
        <f>HYPERLINK("https://www.ebi.ac.uk/ols/ontologies/fbbt/terms?iri=http://purl.obolibrary.org/obo/FBbt_00001010","FBbt:00001010")</f>
        <v/>
      </c>
      <c r="B92" t="inlineStr">
        <is>
          <t>embryonic/larval abdominal 2 intersegmental apodeme</t>
        </is>
      </c>
      <c r="C92" t="inlineStr">
        <is>
          <t>None</t>
        </is>
      </c>
      <c r="D92" t="inlineStr">
        <is>
          <t>Any embryonic/larval intersegmental apodeme (FBbt:00001007) that is part of some larval abdominal segment 2 (FBbt:00001749).</t>
        </is>
      </c>
      <c r="E92" t="inlineStr">
        <is>
          <t>[]</t>
        </is>
      </c>
      <c r="F92" t="inlineStr"/>
      <c r="G92" t="inlineStr"/>
      <c r="H92"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2019-11-05T14:47:28Z</dcterms:created>
  <dcterms:modified xsi:type="dcterms:W3CDTF">2019-11-05T14:47:28Z</dcterms:modified>
</cp:coreProperties>
</file>