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HYPERLINK("https://www.ebi.ac.uk/ols/ontologies/fbbt/terms?iri=http://purl.obolibrary.org/obo/FBbt_00001778","FBbt:00001778")</f>
        <v/>
      </c>
      <c r="B2" t="inlineStr">
        <is>
          <t>wing disc</t>
        </is>
      </c>
      <c r="C2" t="inlineStr">
        <is>
          <t>dorsal mesothoracic disc</t>
        </is>
      </c>
      <c r="D2" t="inlineStr">
        <is>
          <t>Dorsal imaginal disc of the mesothorax. Precursor of dorsal mesothoracic structures of the adult including the postnotum, scutum, scutellum, wing, wing hinge and part of the notal pleura.</t>
        </is>
      </c>
      <c r="E2" t="inlineStr">
        <is>
          <t>Cohen, 1993, Bate, Martinez Arias, 1993: 747--841 (flybase.org/reports/FBrf0064789)</t>
        </is>
      </c>
      <c r="F2" t="inlineStr"/>
      <c r="G2" t="inlineStr"/>
      <c r="H2" t="inlineStr"/>
    </row>
    <row r="3">
      <c r="A3">
        <f>HYPERLINK("https://www.ebi.ac.uk/ols/ontologies/fbbt/terms?iri=http://purl.obolibrary.org/obo/FBbt_00008111","FBbt:00008111")</f>
        <v/>
      </c>
      <c r="B3" t="inlineStr">
        <is>
          <t>wing disc anterior compartment</t>
        </is>
      </c>
      <c r="C3" t="inlineStr">
        <is>
          <t>None</t>
        </is>
      </c>
      <c r="D3" t="inlineStr">
        <is>
          <t>The anterior compartment of the wing disc.</t>
        </is>
      </c>
      <c r="E3" t="inlineStr">
        <is>
          <t>Cohen, 1993, Bate, Martinez Arias, 1993: 747--841 (flybase.org/reports/FBrf0064789)</t>
        </is>
      </c>
      <c r="F3" t="inlineStr"/>
      <c r="G3" t="inlineStr"/>
      <c r="H3" t="inlineStr"/>
    </row>
    <row r="4">
      <c r="A4">
        <f>HYPERLINK("https://www.ebi.ac.uk/ols/ontologies/fbbt/terms?iri=http://purl.obolibrary.org/obo/FBbt_00008110","FBbt:00008110")</f>
        <v/>
      </c>
      <c r="B4" t="inlineStr">
        <is>
          <t>wing disc posterior compartment</t>
        </is>
      </c>
      <c r="C4" t="inlineStr">
        <is>
          <t>None</t>
        </is>
      </c>
      <c r="D4" t="inlineStr">
        <is>
          <t>The posterior compartment of the wing disc.</t>
        </is>
      </c>
      <c r="E4" t="inlineStr">
        <is>
          <t>Cohen, 1993, Bate, Martinez Arias, 1993: 747--841 (flybase.org/reports/FBrf0064789)</t>
        </is>
      </c>
      <c r="F4" t="inlineStr"/>
      <c r="G4" t="inlineStr"/>
      <c r="H4" t="inlineStr"/>
    </row>
    <row r="5">
      <c r="A5">
        <f>HYPERLINK("https://www.ebi.ac.uk/ols/ontologies/fbbt/terms?iri=http://purl.obolibrary.org/obo/FBbt_00006029","FBbt:00006029")</f>
        <v/>
      </c>
      <c r="B5" t="inlineStr">
        <is>
          <t>wing pouch</t>
        </is>
      </c>
      <c r="C5" t="inlineStr">
        <is>
          <t>wing primordium</t>
        </is>
      </c>
      <c r="D5" t="inlineStr">
        <is>
          <t>Region of dorsal mesothoracic disc that will develop into the wing blade. Its boundary is delimited by folds in the third instar disc epithelium. The cells in this region can also be distinguished from surrounding cells in the third instar disc by their basal accumulation of lipid granules. The wing pouch is bisected by the anterior-posterior compartment boundary of the disc.</t>
        </is>
      </c>
      <c r="E5" t="inlineStr">
        <is>
          <t>Bryant, 1975, J. exp. Zool. 193: 49--77 (flybase.org/reports/FBrf0027793); Fristrom and Fristrom, 1993, Bate, Martinez Arias, 1993: 843--897 (flybase.org/reports/FBrf0064790)</t>
        </is>
      </c>
      <c r="F5" t="inlineStr"/>
      <c r="G5" t="inlineStr"/>
      <c r="H5" t="inlineStr"/>
    </row>
    <row r="6">
      <c r="A6">
        <f>HYPERLINK("https://www.ebi.ac.uk/ols/ontologies/fbbt/terms?iri=http://purl.obolibrary.org/obo/FBbt_00006034","FBbt:00006034")</f>
        <v/>
      </c>
      <c r="B6" t="inlineStr">
        <is>
          <t>dorsal mesothoracic pleura primordium</t>
        </is>
      </c>
      <c r="C6" t="inlineStr">
        <is>
          <t>primordium of dorsal mesothoracic pleura</t>
        </is>
      </c>
      <c r="D6" t="inlineStr">
        <is>
          <t>Part of the wing disc ventral to the wing pouch that is the precursor of the dorsal region of the pleura of the mesothorax.</t>
        </is>
      </c>
      <c r="E6" t="inlineStr">
        <is>
          <t>Bryant, 1975, J. exp. Zool. 193: 49--77 (flybase.org/reports/FBrf0027793)</t>
        </is>
      </c>
      <c r="F6" t="inlineStr"/>
      <c r="G6" t="inlineStr"/>
      <c r="H6" t="inlineStr"/>
    </row>
    <row r="7">
      <c r="A7">
        <f>HYPERLINK("https://www.ebi.ac.uk/ols/ontologies/fbbt/terms?iri=http://purl.obolibrary.org/obo/FBbt_00006032","FBbt:00006032")</f>
        <v/>
      </c>
      <c r="B7" t="inlineStr">
        <is>
          <t>mesothoracic tergum primordium</t>
        </is>
      </c>
      <c r="C7" t="inlineStr">
        <is>
          <t>None</t>
        </is>
      </c>
      <c r="D7" t="inlineStr">
        <is>
          <t>Region of the dorsal mesothoracic disc that will develop into the mesothoracic tergum.</t>
        </is>
      </c>
      <c r="E7" t="inlineStr">
        <is>
          <t>Bryant, 1975, J. exp. Zool. 193: 49--77 (flybase.org/reports/FBrf0027793)</t>
        </is>
      </c>
      <c r="F7" t="inlineStr"/>
      <c r="G7" t="inlineStr"/>
      <c r="H7" t="inlineStr"/>
    </row>
    <row r="8">
      <c r="A8">
        <f>HYPERLINK("https://www.ebi.ac.uk/ols/ontologies/fbbt/terms?iri=http://purl.obolibrary.org/obo/FBbt_00006033","FBbt:00006033")</f>
        <v/>
      </c>
      <c r="B8" t="inlineStr">
        <is>
          <t>wing hinge primordium</t>
        </is>
      </c>
      <c r="C8" t="inlineStr">
        <is>
          <t>None</t>
        </is>
      </c>
      <c r="D8" t="inlineStr">
        <is>
          <t>Region of dorsal mesothoracic disc that will develop into the wing hinge. Its boundary is delimited by folds in the third instar disc epithelium.</t>
        </is>
      </c>
      <c r="E8" t="inlineStr">
        <is>
          <t>Bryant, 1975, J. exp. Zool. 193: 49--77 (flybase.org/reports/FBrf0027793)</t>
        </is>
      </c>
      <c r="F8" t="inlineStr"/>
      <c r="G8" t="inlineStr"/>
      <c r="H8" t="inlineStr"/>
    </row>
    <row r="9">
      <c r="A9">
        <f>HYPERLINK("https://www.ebi.ac.uk/ols/ontologies/fbbt/terms?iri=http://purl.obolibrary.org/obo/FBbt_00111537","FBbt:00111537")</f>
        <v/>
      </c>
      <c r="B9" t="inlineStr">
        <is>
          <t>wing disc ventral compartment</t>
        </is>
      </c>
      <c r="C9" t="inlineStr">
        <is>
          <t>None</t>
        </is>
      </c>
      <c r="D9" t="inlineStr">
        <is>
          <t>The ventral compartment of the wing disc.</t>
        </is>
      </c>
      <c r="E9" t="inlineStr"/>
      <c r="F9" t="inlineStr"/>
      <c r="G9" t="inlineStr"/>
      <c r="H9" t="inlineStr"/>
    </row>
    <row r="10">
      <c r="A10">
        <f>HYPERLINK("https://www.ebi.ac.uk/ols/ontologies/fbbt/terms?iri=http://purl.obolibrary.org/obo/FBbt_00111536","FBbt:00111536")</f>
        <v/>
      </c>
      <c r="B10" t="inlineStr">
        <is>
          <t>wing disc dorsal compartment</t>
        </is>
      </c>
      <c r="C10" t="inlineStr">
        <is>
          <t>None</t>
        </is>
      </c>
      <c r="D10" t="inlineStr">
        <is>
          <t>The dorsal compartment of the wing disc.</t>
        </is>
      </c>
      <c r="E10" t="inlineStr"/>
      <c r="F10" t="inlineStr"/>
      <c r="G10" t="inlineStr"/>
      <c r="H10" t="inlineStr"/>
    </row>
    <row r="11">
      <c r="A11">
        <f>HYPERLINK("https://www.ebi.ac.uk/ols/ontologies/fbbt/terms?iri=http://purl.obolibrary.org/obo/FBbt_00007644","FBbt:00007644")</f>
        <v/>
      </c>
      <c r="B11" t="inlineStr">
        <is>
          <t>anterior-posterior compartment boundary of the wing disc</t>
        </is>
      </c>
      <c r="C11" t="inlineStr">
        <is>
          <t>None</t>
        </is>
      </c>
      <c r="D11" t="inlineStr">
        <is>
          <t>A compartment boundary that divides the wing pouch into anterior and posterior compartments.</t>
        </is>
      </c>
      <c r="E11" t="inlineStr"/>
      <c r="F11" t="inlineStr"/>
      <c r="G11" t="inlineStr"/>
      <c r="H11" t="inlineStr"/>
    </row>
    <row r="12">
      <c r="A12">
        <f>HYPERLINK("https://www.ebi.ac.uk/ols/ontologies/fbbt/terms?iri=http://purl.obolibrary.org/obo/FBbt_00007643","FBbt:00007643")</f>
        <v/>
      </c>
      <c r="B12" t="inlineStr">
        <is>
          <t>dorsal-ventral compartment boundary of the wing disc</t>
        </is>
      </c>
      <c r="C12" t="inlineStr">
        <is>
          <t>None</t>
        </is>
      </c>
      <c r="D12" t="inlineStr">
        <is>
          <t>A compartment boundary that divides the wing pouch into dorsal and ventral compartments. This boundary corresponds to the wing margin in the adult. It arises during the third instar stage.</t>
        </is>
      </c>
      <c r="E12" t="inlineStr"/>
      <c r="F12" t="inlineStr"/>
      <c r="G12" t="inlineStr"/>
      <c r="H12" t="inlineStr"/>
    </row>
    <row r="13">
      <c r="A13">
        <f>HYPERLINK("https://www.ebi.ac.uk/ols/ontologies/fbbt/terms?iri=http://purl.obolibrary.org/obo/FBbt_00084745","FBbt:00084745")</f>
        <v/>
      </c>
      <c r="B13" t="inlineStr">
        <is>
          <t>presumptive axillary cord</t>
        </is>
      </c>
      <c r="C13" t="inlineStr">
        <is>
          <t>None</t>
        </is>
      </c>
      <c r="D13" t="inlineStr">
        <is>
          <t>Region of the wing disc that will develop into the axillary cord. This is located at the posterior margin of the wing disc in the wing hinge primordium.</t>
        </is>
      </c>
      <c r="E13" t="inlineStr">
        <is>
          <t>Bryant, 1975, J. exp. Zool. 193: 49--77 (flybase.org/reports/FBrf0027793)</t>
        </is>
      </c>
      <c r="F13" t="inlineStr"/>
      <c r="G13" t="inlineStr"/>
      <c r="H13" t="inlineStr"/>
    </row>
    <row r="14">
      <c r="A14">
        <f>HYPERLINK("https://www.ebi.ac.uk/ols/ontologies/fbbt/terms?iri=http://purl.obolibrary.org/obo/FBbt_00084741","FBbt:00084741")</f>
        <v/>
      </c>
      <c r="B14" t="inlineStr">
        <is>
          <t>presumptive 4th axillary sclerite</t>
        </is>
      </c>
      <c r="C14" t="inlineStr">
        <is>
          <t>None</t>
        </is>
      </c>
      <c r="D14" t="inlineStr">
        <is>
          <t>Region of the wing disc that will develop into the 4th axillary sclerite.</t>
        </is>
      </c>
      <c r="E14" t="inlineStr">
        <is>
          <t>Bryant, 1975, J. exp. Zool. 193: 49--77 (flybase.org/reports/FBrf0027793)</t>
        </is>
      </c>
      <c r="F14" t="inlineStr"/>
      <c r="G14" t="inlineStr"/>
      <c r="H14" t="inlineStr"/>
    </row>
    <row r="15">
      <c r="A15">
        <f>HYPERLINK("https://www.ebi.ac.uk/ols/ontologies/fbbt/terms?iri=http://purl.obolibrary.org/obo/FBbt_00084740","FBbt:00084740")</f>
        <v/>
      </c>
      <c r="B15" t="inlineStr">
        <is>
          <t>presumptive 3rd axillary sclerite</t>
        </is>
      </c>
      <c r="C15" t="inlineStr">
        <is>
          <t>None</t>
        </is>
      </c>
      <c r="D15" t="inlineStr">
        <is>
          <t>Region of the wing disc that will develop into the 3rd axillary sclerite.</t>
        </is>
      </c>
      <c r="E15" t="inlineStr">
        <is>
          <t>Bryant, 1975, J. exp. Zool. 193: 49--77 (flybase.org/reports/FBrf0027793)</t>
        </is>
      </c>
      <c r="F15" t="inlineStr"/>
      <c r="G15" t="inlineStr"/>
      <c r="H15" t="inlineStr"/>
    </row>
    <row r="16">
      <c r="A16">
        <f>HYPERLINK("https://www.ebi.ac.uk/ols/ontologies/fbbt/terms?iri=http://purl.obolibrary.org/obo/FBbt_00084739","FBbt:00084739")</f>
        <v/>
      </c>
      <c r="B16" t="inlineStr">
        <is>
          <t>presumptive 2nd axillary sclerite</t>
        </is>
      </c>
      <c r="C16" t="inlineStr">
        <is>
          <t>None</t>
        </is>
      </c>
      <c r="D16" t="inlineStr">
        <is>
          <t>Region of the wing disc that will develop into the 2nd axillary sclerite.</t>
        </is>
      </c>
      <c r="E16" t="inlineStr">
        <is>
          <t>Bryant, 1975, J. exp. Zool. 193: 49--77 (flybase.org/reports/FBrf0027793)</t>
        </is>
      </c>
      <c r="F16" t="inlineStr"/>
      <c r="G16" t="inlineStr"/>
      <c r="H16" t="inlineStr"/>
    </row>
    <row r="17">
      <c r="A17">
        <f>HYPERLINK("https://www.ebi.ac.uk/ols/ontologies/fbbt/terms?iri=http://purl.obolibrary.org/obo/FBbt_00084738","FBbt:00084738")</f>
        <v/>
      </c>
      <c r="B17" t="inlineStr">
        <is>
          <t>presumptive 1st axillary sclerite</t>
        </is>
      </c>
      <c r="C17" t="inlineStr">
        <is>
          <t>None</t>
        </is>
      </c>
      <c r="D17" t="inlineStr">
        <is>
          <t>Region of the wing disc that will develop into the 1st axillary sclerite.</t>
        </is>
      </c>
      <c r="E17" t="inlineStr">
        <is>
          <t>Bryant, 1975, J. exp. Zool. 193: 49--77 (flybase.org/reports/FBrf0027793)</t>
        </is>
      </c>
      <c r="F17" t="inlineStr"/>
      <c r="G17" t="inlineStr"/>
      <c r="H17" t="inlineStr"/>
    </row>
    <row r="18">
      <c r="A18">
        <f>HYPERLINK("https://www.ebi.ac.uk/ols/ontologies/fbbt/terms?iri=http://purl.obolibrary.org/obo/FBbt_00084736","FBbt:00084736")</f>
        <v/>
      </c>
      <c r="B18" t="inlineStr">
        <is>
          <t>presumptive unnamed wing hinge sclerite</t>
        </is>
      </c>
      <c r="C18" t="inlineStr">
        <is>
          <t>None</t>
        </is>
      </c>
      <c r="D18" t="inlineStr">
        <is>
          <t>Region of the wing disc that will develop into the unnamed wing hinge sclerite.</t>
        </is>
      </c>
      <c r="E18" t="inlineStr">
        <is>
          <t>Bryant, 1975, J. exp. Zool. 193: 49--77 (flybase.org/reports/FBrf0027793)</t>
        </is>
      </c>
      <c r="F18" t="inlineStr"/>
      <c r="G18" t="inlineStr"/>
      <c r="H18" t="inlineStr"/>
    </row>
    <row r="19">
      <c r="A19">
        <f>HYPERLINK("https://www.ebi.ac.uk/ols/ontologies/fbbt/terms?iri=http://purl.obolibrary.org/obo/FBbt_00084730","FBbt:00084730")</f>
        <v/>
      </c>
      <c r="B19" t="inlineStr">
        <is>
          <t>presumptive tegula</t>
        </is>
      </c>
      <c r="C19" t="inlineStr">
        <is>
          <t>None</t>
        </is>
      </c>
      <c r="D19" t="inlineStr">
        <is>
          <t>Region of the wing disc that will develop into the tegula.</t>
        </is>
      </c>
      <c r="E19" t="inlineStr">
        <is>
          <t>Bryant, 1975, J. exp. Zool. 193: 49--77 (flybase.org/reports/FBrf0027793)</t>
        </is>
      </c>
      <c r="F19" t="inlineStr"/>
      <c r="G19" t="inlineStr"/>
      <c r="H19" t="inlineStr"/>
    </row>
    <row r="20">
      <c r="A20">
        <f>HYPERLINK("https://www.ebi.ac.uk/ols/ontologies/fbbt/terms?iri=http://purl.obolibrary.org/obo/FBbt_000084734","FBbt:000084734")</f>
        <v/>
      </c>
      <c r="B20" t="inlineStr">
        <is>
          <t>presumptive humeral sclerite</t>
        </is>
      </c>
      <c r="C20" t="inlineStr">
        <is>
          <t>None</t>
        </is>
      </c>
      <c r="D20" t="inlineStr">
        <is>
          <t>Region of the wing disc that will develop into the humeral sclerite.</t>
        </is>
      </c>
      <c r="E20" t="inlineStr">
        <is>
          <t>Bryant, 1975, J. exp. Zool. 193: 49--77 (flybase.org/reports/FBrf0027793)</t>
        </is>
      </c>
      <c r="F20" t="inlineStr"/>
      <c r="G20" t="inlineStr"/>
      <c r="H20" t="inlineStr"/>
    </row>
    <row r="21">
      <c r="A21">
        <f>HYPERLINK("https://www.ebi.ac.uk/ols/ontologies/fbbt/terms?iri=http://purl.obolibrary.org/obo/FBbt_00084597","FBbt:00084597")</f>
        <v/>
      </c>
      <c r="B21" t="inlineStr">
        <is>
          <t>presumptive anepisternum</t>
        </is>
      </c>
      <c r="C21" t="inlineStr">
        <is>
          <t>None</t>
        </is>
      </c>
      <c r="D21" t="inlineStr">
        <is>
          <t>The region of the wing disc, ventral to the wing pouch, that will develop into the anepisternum (mesopleura).</t>
        </is>
      </c>
      <c r="E21" t="inlineStr">
        <is>
          <t>Bryant, 1975, J. exp. Zool. 193: 49--77 (flybase.org/reports/FBrf0027793); Bryant, 1978, Ashburner, Wright, 1978-1980 c: 230--335 (flybase.org/reports/FBrf0031004)</t>
        </is>
      </c>
      <c r="F21" t="inlineStr"/>
      <c r="G21" t="inlineStr"/>
      <c r="H21" t="inlineStr"/>
    </row>
    <row r="22">
      <c r="A22">
        <f>HYPERLINK("https://www.ebi.ac.uk/ols/ontologies/fbbt/terms?iri=http://purl.obolibrary.org/obo/FBbt_00084593","FBbt:00084593")</f>
        <v/>
      </c>
      <c r="B22" t="inlineStr">
        <is>
          <t>presumptive anepimeron</t>
        </is>
      </c>
      <c r="C22" t="inlineStr">
        <is>
          <t>None</t>
        </is>
      </c>
      <c r="D22" t="inlineStr">
        <is>
          <t>The region of the wing disc, ventral to the wing pouch, that will develop into the anepimeron (pteropleura).</t>
        </is>
      </c>
      <c r="E22" t="inlineStr">
        <is>
          <t>Bryant, 1975, J. exp. Zool. 193: 49--77 (flybase.org/reports/FBrf0027793); Bryant, 1978, Ashburner, Wright, 1978-1980 c: 230--335 (flybase.org/reports/FBrf0031004)</t>
        </is>
      </c>
      <c r="F22" t="inlineStr"/>
      <c r="G22" t="inlineStr"/>
      <c r="H22" t="inlineStr"/>
    </row>
    <row r="23">
      <c r="A23">
        <f>HYPERLINK("https://www.ebi.ac.uk/ols/ontologies/fbbt/terms?iri=http://purl.obolibrary.org/obo/FBbt_00046042","FBbt:00046042")</f>
        <v/>
      </c>
      <c r="B23" t="inlineStr">
        <is>
          <t>presumptive intervein</t>
        </is>
      </c>
      <c r="C23" t="inlineStr">
        <is>
          <t>None</t>
        </is>
      </c>
      <c r="D23" t="inlineStr">
        <is>
          <t>Region of the wing pouch that will develop into an intervein (wing cell).</t>
        </is>
      </c>
      <c r="E23" t="inlineStr">
        <is>
          <t>Montagne et al., 1996, Development 122(9): 2589--2597 (flybase.org/reports/FBrf0090017); Roch et al., 1998, Development 125(10): 1823--1832 (flybase.org/reports/FBrf0102828)</t>
        </is>
      </c>
      <c r="F23" t="inlineStr"/>
      <c r="G23" t="inlineStr"/>
      <c r="H23" t="inlineStr"/>
    </row>
    <row r="24">
      <c r="A24">
        <f>HYPERLINK("https://www.ebi.ac.uk/ols/ontologies/fbbt/terms?iri=http://purl.obolibrary.org/obo/FBbt_00084586","FBbt:00084586")</f>
        <v/>
      </c>
      <c r="B24" t="inlineStr">
        <is>
          <t>presumptive posterior notal wing process</t>
        </is>
      </c>
      <c r="C24" t="inlineStr">
        <is>
          <t>None</t>
        </is>
      </c>
      <c r="D24" t="inlineStr">
        <is>
          <t>Region of the wing disc that will develop into the posterior notal wing process.</t>
        </is>
      </c>
      <c r="E24" t="inlineStr">
        <is>
          <t>Bryant, 1975, J. exp. Zool. 193: 49--77 (flybase.org/reports/FBrf0027793)</t>
        </is>
      </c>
      <c r="F24" t="inlineStr"/>
      <c r="G24" t="inlineStr"/>
      <c r="H24" t="inlineStr"/>
    </row>
    <row r="25">
      <c r="A25">
        <f>HYPERLINK("https://www.ebi.ac.uk/ols/ontologies/fbbt/terms?iri=http://purl.obolibrary.org/obo/FBbt_00084585","FBbt:00084585")</f>
        <v/>
      </c>
      <c r="B25" t="inlineStr">
        <is>
          <t>presumptive anterior notal wing process</t>
        </is>
      </c>
      <c r="C25" t="inlineStr">
        <is>
          <t>None</t>
        </is>
      </c>
      <c r="D25" t="inlineStr">
        <is>
          <t>Region of the wing disc that will develop into the anterior notal wing process.</t>
        </is>
      </c>
      <c r="E25" t="inlineStr">
        <is>
          <t>Bryant, 1975, J. exp. Zool. 193: 49--77 (flybase.org/reports/FBrf0027793)</t>
        </is>
      </c>
      <c r="F25" t="inlineStr"/>
      <c r="G25" t="inlineStr"/>
      <c r="H25" t="inlineStr"/>
    </row>
    <row r="26">
      <c r="A26">
        <f>HYPERLINK("https://www.ebi.ac.uk/ols/ontologies/fbbt/terms?iri=http://purl.obolibrary.org/obo/FBbt_00046035","FBbt:00046035")</f>
        <v/>
      </c>
      <c r="B26" t="inlineStr">
        <is>
          <t>presumptive wing vein</t>
        </is>
      </c>
      <c r="C26" t="inlineStr">
        <is>
          <t>provein; pro-vein</t>
        </is>
      </c>
      <c r="D26" t="inlineStr">
        <is>
          <t>Region of the wing pouch that will develop into a wing vein.</t>
        </is>
      </c>
      <c r="E26" t="inlineStr">
        <is>
          <t>de Celis, 2003, BioEssays 25(5): 443--451 (flybase.org/reports/FBrf0158727); Crozatier et al., 2004, Trends Genet. 20(10): 498--505 (flybase.org/reports/FBrf0179903)</t>
        </is>
      </c>
      <c r="F26" t="inlineStr"/>
      <c r="G26" t="inlineStr"/>
      <c r="H26" t="inlineStr"/>
    </row>
    <row r="27">
      <c r="A27">
        <f>HYPERLINK("https://www.ebi.ac.uk/ols/ontologies/fbbt/terms?iri=http://purl.obolibrary.org/obo/FBbt_00046034","FBbt:00046034")</f>
        <v/>
      </c>
      <c r="B27" t="inlineStr">
        <is>
          <t>presumptive wing margin</t>
        </is>
      </c>
      <c r="C27" t="inlineStr">
        <is>
          <t>None</t>
        </is>
      </c>
      <c r="D27" t="inlineStr">
        <is>
          <t>Region of the wing pouch that will develop into the wing margin.</t>
        </is>
      </c>
      <c r="E27" t="inlineStr">
        <is>
          <t>Couso et al., 1994, Development 120(3): 621--636 (flybase.org/reports/FBrf0072872)</t>
        </is>
      </c>
      <c r="F27" t="inlineStr"/>
      <c r="G27" t="inlineStr"/>
      <c r="H27" t="inlineStr"/>
    </row>
    <row r="28">
      <c r="A28">
        <f>HYPERLINK("https://www.ebi.ac.uk/ols/ontologies/fbbt/terms?iri=http://purl.obolibrary.org/obo/FBbt_00007639","FBbt:00007639")</f>
        <v/>
      </c>
      <c r="B28" t="inlineStr">
        <is>
          <t>presumptive scutellum</t>
        </is>
      </c>
      <c r="C28" t="inlineStr">
        <is>
          <t>None</t>
        </is>
      </c>
      <c r="D28" t="inlineStr">
        <is>
          <t>Region of the wing disc that will develop into the scutellum.</t>
        </is>
      </c>
      <c r="E28" t="inlineStr">
        <is>
          <t>Bryant, 1975, J. exp. Zool. 193: 49--77 (flybase.org/reports/FBrf0027793)</t>
        </is>
      </c>
      <c r="F28" t="inlineStr"/>
      <c r="G28" t="inlineStr"/>
      <c r="H28" t="inlineStr"/>
    </row>
    <row r="29">
      <c r="A29">
        <f>HYPERLINK("https://www.ebi.ac.uk/ols/ontologies/fbbt/terms?iri=http://purl.obolibrary.org/obo/FBbt_00007638","FBbt:00007638")</f>
        <v/>
      </c>
      <c r="B29" t="inlineStr">
        <is>
          <t>presumptive scutum</t>
        </is>
      </c>
      <c r="C29" t="inlineStr">
        <is>
          <t>None</t>
        </is>
      </c>
      <c r="D29" t="inlineStr">
        <is>
          <t>Region of the wing disc that will develop into the scutum.</t>
        </is>
      </c>
      <c r="E29" t="inlineStr">
        <is>
          <t>Bryant, 1975, J. exp. Zool. 193: 49--77 (flybase.org/reports/FBrf0027793)</t>
        </is>
      </c>
      <c r="F29" t="inlineStr"/>
      <c r="G29" t="inlineStr"/>
      <c r="H29" t="inlineStr"/>
    </row>
    <row r="30">
      <c r="A30">
        <f>HYPERLINK("https://www.ebi.ac.uk/ols/ontologies/fbbt/terms?iri=http://purl.obolibrary.org/obo/FBbt_00007640","FBbt:00007640")</f>
        <v/>
      </c>
      <c r="B30" t="inlineStr">
        <is>
          <t>presumptive postnotum</t>
        </is>
      </c>
      <c r="C30" t="inlineStr">
        <is>
          <t>None</t>
        </is>
      </c>
      <c r="D30" t="inlineStr">
        <is>
          <t>Region of the wing disc that will develop into the postnotum.</t>
        </is>
      </c>
      <c r="E30" t="inlineStr">
        <is>
          <t>Bryant, 1975, J. exp. Zool. 193: 49--77 (flybase.org/reports/FBrf0027793)</t>
        </is>
      </c>
      <c r="F30" t="inlineStr"/>
      <c r="G30" t="inlineStr"/>
      <c r="H30" t="inlineStr"/>
    </row>
    <row r="31">
      <c r="A31">
        <f>HYPERLINK("https://www.ebi.ac.uk/ols/ontologies/fbbt/terms?iri=http://purl.obolibrary.org/obo/FBbt_00007641","FBbt:00007641")</f>
        <v/>
      </c>
      <c r="B31" t="inlineStr">
        <is>
          <t>presumptive prescutum</t>
        </is>
      </c>
      <c r="C31" t="inlineStr">
        <is>
          <t>None</t>
        </is>
      </c>
      <c r="D31" t="inlineStr">
        <is>
          <t>Region of the wing disc that will develop into the prescutum.</t>
        </is>
      </c>
      <c r="E31" t="inlineStr">
        <is>
          <t>Bryant, 1975, J. exp. Zool. 193: 49--77 (flybase.org/reports/FBrf0027793)</t>
        </is>
      </c>
      <c r="F31" t="inlineStr"/>
      <c r="G31" t="inlineStr"/>
      <c r="H31" t="inlineStr"/>
    </row>
    <row r="32">
      <c r="A32">
        <f>HYPERLINK("https://www.ebi.ac.uk/ols/ontologies/fbbt/terms?iri=http://purl.obolibrary.org/obo/FBbt_00007649","FBbt:00007649")</f>
        <v/>
      </c>
      <c r="B32" t="inlineStr">
        <is>
          <t>supraalar bristle precursor cell</t>
        </is>
      </c>
      <c r="C32" t="inlineStr">
        <is>
          <t>None</t>
        </is>
      </c>
      <c r="D32" t="inlineStr">
        <is>
          <t>A sensory mother cell that develops into a supraalar bristle.</t>
        </is>
      </c>
      <c r="E32" t="inlineStr"/>
      <c r="F32" t="inlineStr"/>
      <c r="G32" t="inlineStr"/>
      <c r="H32" t="inlineStr"/>
    </row>
    <row r="33">
      <c r="A33">
        <f>HYPERLINK("https://www.ebi.ac.uk/ols/ontologies/fbbt/terms?iri=http://purl.obolibrary.org/obo/FBbt_00007648","FBbt:00007648")</f>
        <v/>
      </c>
      <c r="B33" t="inlineStr">
        <is>
          <t>dorsocentral bristle precursor cell</t>
        </is>
      </c>
      <c r="C33" t="inlineStr">
        <is>
          <t>None</t>
        </is>
      </c>
      <c r="D33" t="inlineStr">
        <is>
          <t>A sensory mother cell that develops into a dorsocentral bristle.</t>
        </is>
      </c>
      <c r="E33" t="inlineStr"/>
      <c r="F33" t="inlineStr"/>
      <c r="G33" t="inlineStr"/>
      <c r="H33" t="inlineStr"/>
    </row>
    <row r="34">
      <c r="A34">
        <f>HYPERLINK("https://www.ebi.ac.uk/ols/ontologies/fbbt/terms?iri=http://purl.obolibrary.org/obo/FBbt_00007653","FBbt:00007653")</f>
        <v/>
      </c>
      <c r="B34" t="inlineStr">
        <is>
          <t>presutural bristle precursor cell</t>
        </is>
      </c>
      <c r="C34" t="inlineStr">
        <is>
          <t>None</t>
        </is>
      </c>
      <c r="D34" t="inlineStr">
        <is>
          <t>A sensory mother cell that develops into a presutural bristle.</t>
        </is>
      </c>
      <c r="E34" t="inlineStr"/>
      <c r="F34" t="inlineStr"/>
      <c r="G34" t="inlineStr"/>
      <c r="H34" t="inlineStr"/>
    </row>
    <row r="35">
      <c r="A35">
        <f>HYPERLINK("https://www.ebi.ac.uk/ols/ontologies/fbbt/terms?iri=http://purl.obolibrary.org/obo/FBbt_00007652","FBbt:00007652")</f>
        <v/>
      </c>
      <c r="B35" t="inlineStr">
        <is>
          <t>notopleural bristle precursor cell</t>
        </is>
      </c>
      <c r="C35" t="inlineStr">
        <is>
          <t>None</t>
        </is>
      </c>
      <c r="D35" t="inlineStr">
        <is>
          <t>A sensory mother cell that develops into a notopleural bristle.</t>
        </is>
      </c>
      <c r="E35" t="inlineStr"/>
      <c r="F35" t="inlineStr"/>
      <c r="G35" t="inlineStr"/>
      <c r="H35" t="inlineStr"/>
    </row>
    <row r="36">
      <c r="A36">
        <f>HYPERLINK("https://www.ebi.ac.uk/ols/ontologies/fbbt/terms?iri=http://purl.obolibrary.org/obo/FBbt_00007651","FBbt:00007651")</f>
        <v/>
      </c>
      <c r="B36" t="inlineStr">
        <is>
          <t>scutellar bristle precursor cell</t>
        </is>
      </c>
      <c r="C36" t="inlineStr">
        <is>
          <t>None</t>
        </is>
      </c>
      <c r="D36" t="inlineStr">
        <is>
          <t>A sensory mother cell that develops into a scutellar bristle.</t>
        </is>
      </c>
      <c r="E36" t="inlineStr"/>
      <c r="F36" t="inlineStr"/>
      <c r="G36" t="inlineStr"/>
      <c r="H36" t="inlineStr"/>
    </row>
    <row r="37">
      <c r="A37">
        <f>HYPERLINK("https://www.ebi.ac.uk/ols/ontologies/fbbt/terms?iri=http://purl.obolibrary.org/obo/FBbt_00007650","FBbt:00007650")</f>
        <v/>
      </c>
      <c r="B37" t="inlineStr">
        <is>
          <t>postalar bristle precursor cell</t>
        </is>
      </c>
      <c r="C37" t="inlineStr">
        <is>
          <t>None</t>
        </is>
      </c>
      <c r="D37" t="inlineStr">
        <is>
          <t>A sensory mother cell that develops into a postalar bristle.</t>
        </is>
      </c>
      <c r="E37" t="inlineStr"/>
      <c r="F37" t="inlineStr"/>
      <c r="G37" t="inlineStr"/>
      <c r="H37" t="inlineStr"/>
    </row>
    <row r="38">
      <c r="A38">
        <f>HYPERLINK("https://www.ebi.ac.uk/ols/ontologies/fbbt/terms?iri=http://purl.obolibrary.org/obo/FBbt_00046009","FBbt:00046009")</f>
        <v/>
      </c>
      <c r="B38" t="inlineStr">
        <is>
          <t>presumptive wing vein L1</t>
        </is>
      </c>
      <c r="C38" t="inlineStr">
        <is>
          <t>L1 provein</t>
        </is>
      </c>
      <c r="D38" t="inlineStr">
        <is>
          <t>Region of the wing pouch that will develop into wing vein L1.</t>
        </is>
      </c>
      <c r="E38" t="inlineStr">
        <is>
          <t>de Celis, 2003, BioEssays 25(5): 443--451 (flybase.org/reports/FBrf0158727)</t>
        </is>
      </c>
      <c r="F38" t="inlineStr"/>
      <c r="G38" t="inlineStr"/>
      <c r="H38" t="inlineStr"/>
    </row>
    <row r="39">
      <c r="A39">
        <f>HYPERLINK("https://www.ebi.ac.uk/ols/ontologies/fbbt/terms?iri=http://purl.obolibrary.org/obo/FBbt_00046033","FBbt:00046033")</f>
        <v/>
      </c>
      <c r="B39" t="inlineStr">
        <is>
          <t>presumptive wing vein L5</t>
        </is>
      </c>
      <c r="C39" t="inlineStr">
        <is>
          <t>L5 pro-vein; L5 provein</t>
        </is>
      </c>
      <c r="D39" t="inlineStr">
        <is>
          <t>Region of the wing pouch that will develop into wing vein L5.</t>
        </is>
      </c>
      <c r="E39" t="inlineStr">
        <is>
          <t>de Celis, 2003, BioEssays 25(5): 443--451 (flybase.org/reports/FBrf0158727); Crozatier et al., 2004, Trends Genet. 20(10): 498--505 (flybase.org/reports/FBrf0179903)</t>
        </is>
      </c>
      <c r="F39" t="inlineStr"/>
      <c r="G39" t="inlineStr"/>
      <c r="H39" t="inlineStr"/>
    </row>
    <row r="40">
      <c r="A40">
        <f>HYPERLINK("https://www.ebi.ac.uk/ols/ontologies/fbbt/terms?iri=http://purl.obolibrary.org/obo/FBbt_00046031","FBbt:00046031")</f>
        <v/>
      </c>
      <c r="B40" t="inlineStr">
        <is>
          <t>presumptive wing vein L3</t>
        </is>
      </c>
      <c r="C40" t="inlineStr">
        <is>
          <t>L3 provein; L3 pro-vein</t>
        </is>
      </c>
      <c r="D40" t="inlineStr">
        <is>
          <t>Region of the wing pouch that will develop into wing vein L3.</t>
        </is>
      </c>
      <c r="E40" t="inlineStr">
        <is>
          <t>de Celis, 2003, BioEssays 25(5): 443--451 (flybase.org/reports/FBrf0158727); Crozatier et al., 2004, Trends Genet. 20(10): 498--505 (flybase.org/reports/FBrf0179903)</t>
        </is>
      </c>
      <c r="F40" t="inlineStr"/>
      <c r="G40" t="inlineStr"/>
      <c r="H40" t="inlineStr"/>
    </row>
    <row r="41">
      <c r="A41">
        <f>HYPERLINK("https://www.ebi.ac.uk/ols/ontologies/fbbt/terms?iri=http://purl.obolibrary.org/obo/FBbt_00046032","FBbt:00046032")</f>
        <v/>
      </c>
      <c r="B41" t="inlineStr">
        <is>
          <t>presumptive wing vein L4</t>
        </is>
      </c>
      <c r="C41" t="inlineStr">
        <is>
          <t>L4 pro-vein; L4 provein</t>
        </is>
      </c>
      <c r="D41" t="inlineStr">
        <is>
          <t>Region of the wing pouch that will develop into wing vein L4.</t>
        </is>
      </c>
      <c r="E41" t="inlineStr">
        <is>
          <t>de Celis, 2003, BioEssays 25(5): 443--451 (flybase.org/reports/FBrf0158727); Crozatier et al., 2004, Trends Genet. 20(10): 498--505 (flybase.org/reports/FBrf0179903)</t>
        </is>
      </c>
      <c r="F41" t="inlineStr"/>
      <c r="G41" t="inlineStr"/>
      <c r="H41" t="inlineStr"/>
    </row>
    <row r="42">
      <c r="A42">
        <f>HYPERLINK("https://www.ebi.ac.uk/ols/ontologies/fbbt/terms?iri=http://purl.obolibrary.org/obo/FBbt_00046030","FBbt:00046030")</f>
        <v/>
      </c>
      <c r="B42" t="inlineStr">
        <is>
          <t>presumptive wing vein L2</t>
        </is>
      </c>
      <c r="C42" t="inlineStr">
        <is>
          <t>L2 provein; L2 pro-vein</t>
        </is>
      </c>
      <c r="D42" t="inlineStr">
        <is>
          <t>Region of the wing pouch that will develop into wing vein L2.</t>
        </is>
      </c>
      <c r="E42" t="inlineStr">
        <is>
          <t>de Celis, 2003, BioEssays 25(5): 443--451 (flybase.org/reports/FBrf0158727); Crozatier et al., 2004, Trends Genet. 20(10): 498--505 (flybase.org/reports/FBrf0179903)</t>
        </is>
      </c>
      <c r="F42" t="inlineStr"/>
      <c r="G42" t="inlineStr"/>
      <c r="H42"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2019-11-05T12:35:41Z</dcterms:created>
  <dcterms:modified xsi:type="dcterms:W3CDTF">2019-11-05T12:35:41Z</dcterms:modified>
</cp:coreProperties>
</file>