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28D58F3A-E801-4B4C-A200-4804F43D48D3}"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1" l="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<sst xmlns="http://schemas.openxmlformats.org/spreadsheetml/2006/main" count="136" uniqueCount="114">
  <si>
    <t>FBbt_ID</t>
  </si>
  <si>
    <t>Name</t>
  </si>
  <si>
    <t>Synonyms</t>
  </si>
  <si>
    <t>Definition</t>
  </si>
  <si>
    <t>References</t>
  </si>
  <si>
    <t>Review_notes</t>
  </si>
  <si>
    <t>Suggested_markers</t>
  </si>
  <si>
    <t>Abundance</t>
  </si>
  <si>
    <t>None</t>
  </si>
  <si>
    <t>larval s-LNv neuron</t>
  </si>
  <si>
    <t>larval LNv neuron; larval lateral neuron; s-LNv; larval clock LaN; larval LaN</t>
  </si>
  <si>
    <t>Larval neuron of the period-expressing LNv cluster, with a small cell body. These neurons innervate the larval optic neuropil (Larderet et al., 2017) and are thought to develop into the adult s-LNv neurons (Kaneko et al., 1997). There are 5 cells present in each cluster, all except one of which express Pdf (FBgn0023178).</t>
  </si>
  <si>
    <t>Kaneko et al., 1997, J. Neurosci. 17(17): 6745--6760 (flybase.org/reports/FBrf0098279); Keene et al., 2011, J. Neurosci. 31(17): 6527--6534 (flybase.org/reports/FBrf0213587); Larderet et al., 2017, eLife 6: e28387 (flybase.org/reports/FBrf0237760)</t>
  </si>
  <si>
    <t>larval third-order visual interneuron</t>
  </si>
  <si>
    <t>Interneuron that makes synaptic connections within the larval optic neuropil, but does not receive direct input from photoreceptor cells.</t>
  </si>
  <si>
    <t>Larderet et al., 2017, eLife 6: e28387 (flybase.org/reports/FBrf0237760)</t>
  </si>
  <si>
    <t>lamina anlage glial cell</t>
  </si>
  <si>
    <t>Any glial cell (FBbt:00005144) that is part of some lamina anlage (FBbt:00001939).</t>
  </si>
  <si>
    <t>[]</t>
  </si>
  <si>
    <t>larval visual projection interneuron</t>
  </si>
  <si>
    <t>larval VPN; larval visual PN; larval visual projection neuron</t>
  </si>
  <si>
    <t>Larval neuron that relays signals from the optic neuropil to higher brain areas. Many of these receive input from Rh5 photoreceptor cells.</t>
  </si>
  <si>
    <t>larval visual local interneuron</t>
  </si>
  <si>
    <t>VLN</t>
  </si>
  <si>
    <t>Larval neuron that does not extend neurites beyond the optic neuropil.</t>
  </si>
  <si>
    <t>A-subperineurial glial cell of optic lobe</t>
  </si>
  <si>
    <t>A subperineurial glial cell of optic lobe</t>
  </si>
  <si>
    <t>A-subperineurial glial cell of optic lobe of the larva.</t>
  </si>
  <si>
    <t>Ito et al., 1995, Rouxs Arch. Dev. Biol. 204(5): 284--307 (flybase.org/reports/FBrf0082171)</t>
  </si>
  <si>
    <t>developing satellite glial cell</t>
  </si>
  <si>
    <t>.</t>
  </si>
  <si>
    <t>Tix et al., 1997, Cell Tissue Res. 289(3): 397--409 (flybase.org/reports/FBrf0096428); Edwards and Meinertzhagen, 2009, J. Neurosci. 29(3): 828--841 (flybase.org/reports/FBrf0206739); Hartenstein, 2011, Glia 59(9): 1237--1252 (flybase.org/reports/FBrf0214261)</t>
  </si>
  <si>
    <t>photoreceptor cell of Bolwig organ</t>
  </si>
  <si>
    <t>["photoreceptor cell of Bolwig's organ", 'larval photoreceptor neuron</t>
  </si>
  <si>
    <t>Photoreceptor cell that is part of a Bolwig's organ. Unlike the photoreceptors of the adult eye, eyelet and ocellus, these photoreceptors do not contain rhabdomeres, but instead have apical surfaces which are folded into numerous microtubule containing lamellae (Green et al., 1993). There are around 12 of these per hemisphere and their axons enter the brain ventrolaterally via the Bolwig nerve and terminate in the larval optic neuropil (Larderet et al., 2017).</t>
  </si>
  <si>
    <t>Green et al., 1993, Cell Tissue Res. 273(3): 583--598 (flybase.org/reports/FBrf0064481); Larderet et al., 2017, eLife 6: e28387 (flybase.org/reports/FBrf0237760)</t>
  </si>
  <si>
    <t>larval maxillary VUM neuron 2</t>
  </si>
  <si>
    <t>larval sVUMmx2; larval sVUM2mx</t>
  </si>
  <si>
    <t>Larval VUM neuron of the maxillary cluster that innervates the subesophageal ganglion and the basomedial, dorsomedial and dorsolateral protocerebrum. It also innervates the larval optic neuropil (Selcho et al., 2014).</t>
  </si>
  <si>
    <t>Selcho et al., 2014, J. Comp. Neurol. 522(15): 3485--3500 (flybase.org/reports/FBrf0225919); Larderet et al., 2017, eLife 6: e28387 (flybase.org/reports/FBrf0237760)</t>
  </si>
  <si>
    <t>larval mandibular VUM neuron 2</t>
  </si>
  <si>
    <t>larval sVUMmd2; larval sVUM2md</t>
  </si>
  <si>
    <t>Larval VUM neuron of the mandibular cluster that innervates the subesophageal ganglion and the basomedial, dorsomedial and dorsolateral protocerebrum. It also innervates the larval optic neuropil (Selcho et al., 2014).</t>
  </si>
  <si>
    <t>optic lobe neuroepithelial cell</t>
  </si>
  <si>
    <t>neuroepithelial cell</t>
  </si>
  <si>
    <t>A cell with epithelial properties and a columnar morphology that will give rise to the neuroblasts of the larval optic anlagen (inner and outer). It divides symmetrically until a subset of these cells, in the medial region of the optic anlage, gives rise to neuroblasts. These neuroblasts then divide asymmetrically to generate the neurons of the adult optic lobe. This fate transition happens from the second larval instar. Once it takes place, the neuroblasts accumulate in the medial region of the optic anlage.</t>
  </si>
  <si>
    <t>Egger et al., 2007, Neural Dev. 2: 1 (flybase.org/reports/FBrf0193624)</t>
  </si>
  <si>
    <t>larval serotonergic SP2 neuron 1</t>
  </si>
  <si>
    <t>larval serotonergic SP2-1 neuron</t>
  </si>
  <si>
    <t>Larval serotonergic SP2 neuron that projects ipsilaterally and innervates the dorsomedial and basomedial regions, next to the vertical mushroom body lobes. From there, neurites extend contralaterally to sparsely innervate the dorsomedial and basomedial regions (Huser et at., 2012). It receives input predominantly in the ipsilateral protocerebrum and has outputs in the contralateral optic neuropil (Larderet et al., 2017).</t>
  </si>
  <si>
    <t>Valles and White, 1988, J. Comp. Neurol. 268(3): 414--428 (flybase.org/reports/FBrf0048551); Huser et al., 2012, PLoS ONE 7(10): e47518 (flybase.org/reports/FBrf0219731); Larderet et al., 2017, eLife 6: e28387 (flybase.org/reports/FBrf0237760)</t>
  </si>
  <si>
    <t>optic lobe forming neuroblast</t>
  </si>
  <si>
    <t>Neuroblast in the larva that is a precursor of adult optic lobe neurons. It develops from neuroepithelial cells in the medial region of the inner and outer larval optic anlage.</t>
  </si>
  <si>
    <t>larval visual projection neuron PVL09</t>
  </si>
  <si>
    <t>larval PVL09</t>
  </si>
  <si>
    <t>Larval visual projection neuron with a cell body situated postero-ventro-laterally to the optic neuropil. It has an axon with a characteristic loop shape, extending first towards the ventromedial protocerebrum, then towards the lateral inferior protocerebrum (clamp) before curving down back to the ventral lateral protocerebrum, where it forms most of its synaptic output. Another branch follows the other visual projection neurons into the lateral horn.</t>
  </si>
  <si>
    <t>outer optic anlage neuroblast</t>
  </si>
  <si>
    <t>outer anlage neuroblast</t>
  </si>
  <si>
    <t>A neuroblast that is located in the larval outer optic anlage and that will give rise the to neurons of the adult lamina and outer medulla. It develops from a neuroepithelial cell in the medial region of the outer optic anlage. Neuroblasts in the medial edge give rise to the outer medulla neurons, whereas neuroblasts at the lateral edge give rise to lamina neurons.</t>
  </si>
  <si>
    <t>Hofbauer and Campos-Ortega, 1990, Rouxs Arch. Dev. Biol. 198(5): 264--274 (flybase.org/reports/FBrf0052913); Egger et al., 2007, Neural Dev. 2: 1 (flybase.org/reports/FBrf0193624); Egger et al., 2011, Fly 5(3): 237--241 (flybase.org/reports/FBrf0214710)</t>
  </si>
  <si>
    <t>tiny visual local interneuron</t>
  </si>
  <si>
    <t>tiny VLN</t>
  </si>
  <si>
    <t>Larval third order visual interneuron that is small in size. Its dendrites are restricted to the proximal larval optic neuropil, but it projects back to the intermediate and distal LON regions.</t>
  </si>
  <si>
    <t>larval s-LNv Pdf neuron</t>
  </si>
  <si>
    <t>small PDFMe neuron; larval Pdf-LaN</t>
  </si>
  <si>
    <t>Larval s-LNv neuron that expresses Pdf (FBgn0023178) from 4-5 hours after hatching and persists into adulthood (Helfrich-Forster, 1997). Its cell body is located close to the larval optic neuropil, into which dendritic fibers extend, spanning the distal and intermediate regions (Larderet et al., 2017). It projects to the superior lateral protocerebrum, where it has presynaptic terminals (Larderet et al., 2017). There are four of these cells per hemisphere.</t>
  </si>
  <si>
    <t>Helfrich-Forster, 1997, J. Comp. Neurol. 380(3): 335--354 (flybase.org/reports/FBrf0093121); Larderet et al., 2017, eLife 6: e28387 (flybase.org/reports/FBrf0237760)</t>
  </si>
  <si>
    <t>larval visual projection-local interneuron</t>
  </si>
  <si>
    <t>VPLN</t>
  </si>
  <si>
    <t>Larval third-order interneuron defined by prominent axonal projections beyond the optic neuropil, including in the lateral horn and mushroom body accessory calyx, and significant presynaptic termini within the proximal optic neuropil. It is glutamatergic.</t>
  </si>
  <si>
    <t>larval non-clock lateral neuron</t>
  </si>
  <si>
    <t>larval nc-LaN</t>
  </si>
  <si>
    <t>Larval visual projection neuron that develops from the same neuroblast lineage as the larval Pdf-negative s-LNv, but does not express period. There are two of these cells with their cell bodies in a lateral part of the brain next to the optic lobe. They receive synaptic input in the larval optic neuropil, have outputs in the lateral inferior protocerebrum (clamp) and are cholinergic.</t>
  </si>
  <si>
    <t>developing distal satellite glial cell</t>
  </si>
  <si>
    <t>Winberg et al., 1992, Development 115(4): 903--911 (flybase.org/reports/FBrf0055906); Edwards and Meinertzhagen, 2010, Prog. Neurobiol. 90(4): 471--497 (flybase.org/reports/FBrf0210316)</t>
  </si>
  <si>
    <t>larval Pdf negative s-LNv neuron</t>
  </si>
  <si>
    <t>larval 5th-LaN</t>
  </si>
  <si>
    <t>Larval s-LNv neuron that does not express Pdf (FBgn0023178). It innervates the larval optic neuropil significantly and projects to a broader domain than the four Pdf positive s-LNv neurons (Keene et al., 2011), including the lateral horn and mushroom body accessory calyx (Larderet et al., 2017). There is only one of these cells per hemisphere and it is cholinergic (Larderet et al., 2017).</t>
  </si>
  <si>
    <t>Rh5 photoreceptor of Bolwig organ</t>
  </si>
  <si>
    <t>["Rh5 photoreceptor of Bolwig's organ", "Rh5-expressing photoreceptor of Bolwig's organ"]</t>
  </si>
  <si>
    <t>Cholinergic photoreceptor cell of the larval Bolwig's organ that expresses the blue-absorbing rhodopsin Rh5 (lambda[max] = 437nm; FBgn0014019). Fibers pass along the Bolwig nerve and terminate in the intermediate larval optic neuropil (Larderet et al., 2017). Some neurites bypass the larval optic neuropil and project to the adjacent ipsilateral central brain (Keene et al., 2011). Their projections in the larval optic neuropil have been shown to overlap with serotonergic arborizations (Rodriguez Moncalvo and Campos, 2005) and with the dendrites of pacemaker lateral neurons (LNs) (Keene et al., 2011; Mazzoni et al., 2005). There are about 4 Rh5 photoreceptors per Bolwig organ.</t>
  </si>
  <si>
    <t>Malpel et al., 2002, Development 129(6): 1443--1453 (flybase.org/reports/FBrf0144829); Mazzoni et al., 2005, Neuron 45(2): 293--300 (flybase.org/reports/FBrf0184213); Rodriguez Moncalvo and Campos, 2005, Dev. Biol. 286(2): 549--558 (flybase.org/reports/FBrf0190156); Keene et al., 2011, J. Neurosci. 31(17): 6527--6534 (flybase.org/reports/FBrf0213587); Larderet et al., 2017, eLife 6: e28387 (flybase.org/reports/FBrf0237760)</t>
  </si>
  <si>
    <t>optic lobe pioneer neuron 1</t>
  </si>
  <si>
    <t>OLP1; cha-lOLP; cholinergic local optic lobe pioneer cell; ChaLV neuron; cholinergic local-OLP</t>
  </si>
  <si>
    <t>One of the three optic lobe pioneer neurons, which persist through development (Tix et al., 1989). In the larva, this is a cholinergic cell, with its cell body on the ventrolateral side of the optic neuropil, whose dense arbors are fully contained within the optic neuropil (Larderet et al., 2017). It is synapsed by Rh6 photoreceptor neurons and it synapses onto larval visual projection interneurons (Larderet et al., 2017).</t>
  </si>
  <si>
    <t>Tix et al., 1989, Development 105(4): 739--746 (flybase.org/reports/FBrf0049574); Yasuyama et al., 1995, Cell Tissue Res. 282(2): 193--202 (flybase.org/reports/FBrf0084511); Larderet et al., 2017, eLife 6: e28387 (flybase.org/reports/FBrf0237760)</t>
  </si>
  <si>
    <t>optic lobe pioneer neuron 2</t>
  </si>
  <si>
    <t>OLP2; glu-lOLP; glutamatergic local optic lobe pioneer cell; GluLV neuron; glutamatergic local-OLP</t>
  </si>
  <si>
    <t>One of the three optic lobe pioneer neurons, which persist through development (Tix et al., 1989). In the larva, this is a glutamatergic cell, with its cell body on the ventrolateral side of the optic lobe, whose dense arbors are fully contained within the optic lobe (Larderet et al., 2017). It is synapsed by Rh6 photoreceptor neurons and it synapses onto larval visual projection interneurons (Larderet et al., 2017)</t>
  </si>
  <si>
    <t>Tix et al., 1989, Development 105(4): 739--746 (flybase.org/reports/FBrf0049574); Daniels et al., 2008, J. Comp. Neurol. 508(1): 131--152 (flybase.org/reports/FBrf0204872); Larderet et al., 2017, eLife 6: e28387 (flybase.org/reports/FBrf0237760)</t>
  </si>
  <si>
    <t>optic lobe pioneer neuron 3</t>
  </si>
  <si>
    <t>projection-OLP; pOLP; projection optic lobe pioneer cell; OLP3</t>
  </si>
  <si>
    <t>One of the three optic lobe pioneer neurons, which persist through development (Tix et al., 1989). This is a projection neuron that receives input in the larval optic neuropil and has outputs in the lower lateral horn (Larderet et al., 2017).</t>
  </si>
  <si>
    <t>Tix et al., 1989, Development 105(4): 739--746 (flybase.org/reports/FBrf0049574); Larderet et al., 2017, eLife 6: e28387 (flybase.org/reports/FBrf0237760)</t>
  </si>
  <si>
    <t>medulla forming neuroblast</t>
  </si>
  <si>
    <t>A neuroblast that is the precursor of the medulla. The neuroblasts that give rise to the outer medulla neurons are located in the medial edge of the larval outer optic anlage, whereas the neuroblasts that give rise to the inner medulla neurons are located in the larval inner optic anlage.</t>
  </si>
  <si>
    <t>Egger et al., 2007, Neural Dev. 2: 1 (flybase.org/reports/FBrf0193624); Egger et al., 2011, Fly 5(3): 237--241 (flybase.org/reports/FBrf0214710)</t>
  </si>
  <si>
    <t>inner optic anlage neuroblast</t>
  </si>
  <si>
    <t>inner anlage neuroblast</t>
  </si>
  <si>
    <t>A neuroblast located in the larval inner optic anlage that will give rise to the adult inner medulla, lobula and lobula plate neurons. It develops from a neuroepithelial cell in the medial region of the inner optic anlage.</t>
  </si>
  <si>
    <t>Hofbauer and Campos-Ortega, 1990, Rouxs Arch. Dev. Biol. 198(5): 264--274 (flybase.org/reports/FBrf0052913); Egger et al., 2007, Neural Dev. 2: 1 (flybase.org/reports/FBrf0193624)</t>
  </si>
  <si>
    <t>Rh6 photoreceptor of Bolwig organ</t>
  </si>
  <si>
    <t>["Rh6 photoreceptor of Bolwig's organ", 'Rh6-expressing photoreceptor of Bolwig organ</t>
  </si>
  <si>
    <t>Cholinergic photoreceptor cell of the larval Bolwig's organ expressing the green-absorbing opsin Rh6 (lambda[max] = 508nm; FBgn0019940). Fibers pass along the Bolwig nerve and terminate in the distal larval optic neuropil (Larderet et al., 2017). Their projections in the larval optic neuropil have been shown to overlap with, and influence the development of, serotonergic arborizations (Rodriguez Moncalvo and Campos, 2005), and to overlap with the dendrites of pacemaker lateral neurons (LNs) (Keene et al., 2011; Mazzoni et al., 2005). There are approximately 8 of these per Bolwig organ.</t>
  </si>
  <si>
    <t>lamina forming neuroblast</t>
  </si>
  <si>
    <t>A neuroblast that is the precursor of the lamina. The neuroblasts that give rise to the lamina neurons are located in the lateral edge of the larval outer optic anlage.</t>
  </si>
  <si>
    <t>lobula forming neuroblast</t>
  </si>
  <si>
    <t>A neuroblast that is the precursor of the lobula. The neuroblasts that give rise to the lobula neurons are located in the larval inner optic anlage.</t>
  </si>
  <si>
    <t>larval non-clock lateral neuron 2</t>
  </si>
  <si>
    <t>larval nc-LaN 2</t>
  </si>
  <si>
    <t>Larval non-clock lateral neuron that has a slightly smaller and more ventral cell body. It receives synaptic input in the larval optic neuropil and has outputs in the lateral horn and mushroom body accessory calyx.</t>
  </si>
  <si>
    <t>larval non-clock lateral neuron 1</t>
  </si>
  <si>
    <t>larval nc-LaN 1</t>
  </si>
  <si>
    <t>Larval non-clock lateral neuron that has a slightly larger and more dorsal cell body. It receives synaptic input in the larval optic neuropil and has outputs in the lateral horn and mushroom body accessory calyx.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</si>
</sst>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HYPERLINK("https://www.ebi.ac.uk/ols/ontologies/fbbt/terms?iri=http://purl.obolibrary.org/obo/FBbt_00100177","FBbt:00100177")</f>
        <v>FBbt:00100177</v>
      </c>
      <c r="B2" t="s">
        <v>9</v>
      </c>
      <c r="C2" t="s">
        <v>10</v>
      </c>
      <c r="D2" t="s">
        <v>11</v>
      </c>
      <c r="E2" t="s">
        <v>12</v>
      </c>
    </row>
    <row r="3" spans="1:8" x14ac:dyDescent="0.2">
      <c r="A3" t="str">
        <f>HYPERLINK("https://www.ebi.ac.uk/ols/ontologies/fbbt/terms?iri=http://purl.obolibrary.org/obo/FBbt_00047744","FBbt:00047744")</f>
        <v>FBbt:00047744</v>
      </c>
      <c r="B3" t="s">
        <v>13</v>
      </c>
      <c r="C3" t="s">
        <v>8</v>
      </c>
      <c r="D3" t="s">
        <v>14</v>
      </c>
      <c r="E3" t="s">
        <v>15</v>
      </c>
    </row>
    <row r="4" spans="1:8" x14ac:dyDescent="0.2">
      <c r="A4" t="str">
        <f>HYPERLINK("https://www.ebi.ac.uk/ols/ontologies/fbbt/terms?iri=http://purl.obolibrary.org/obo/FBbt_00005720","FBbt:00005720")</f>
        <v>FBbt:00005720</v>
      </c>
      <c r="B4" t="s">
        <v>16</v>
      </c>
      <c r="C4" t="s">
        <v>8</v>
      </c>
      <c r="D4" t="s">
        <v>17</v>
      </c>
      <c r="E4" t="s">
        <v>18</v>
      </c>
    </row>
    <row r="5" spans="1:8" x14ac:dyDescent="0.2">
      <c r="A5" t="str">
        <f>HYPERLINK("https://www.ebi.ac.uk/ols/ontologies/fbbt/terms?iri=http://purl.obolibrary.org/obo/FBbt_00047734","FBbt:00047734")</f>
        <v>FBbt:00047734</v>
      </c>
      <c r="B5" t="s">
        <v>19</v>
      </c>
      <c r="C5" t="s">
        <v>20</v>
      </c>
      <c r="D5" t="s">
        <v>21</v>
      </c>
      <c r="E5" t="s">
        <v>15</v>
      </c>
    </row>
    <row r="6" spans="1:8" x14ac:dyDescent="0.2">
      <c r="A6" t="str">
        <f>HYPERLINK("https://www.ebi.ac.uk/ols/ontologies/fbbt/terms?iri=http://purl.obolibrary.org/obo/FBbt_00047733","FBbt:00047733")</f>
        <v>FBbt:00047733</v>
      </c>
      <c r="B6" t="s">
        <v>22</v>
      </c>
      <c r="C6" t="s">
        <v>23</v>
      </c>
      <c r="D6" t="s">
        <v>24</v>
      </c>
      <c r="E6" t="s">
        <v>15</v>
      </c>
    </row>
    <row r="7" spans="1:8" x14ac:dyDescent="0.2">
      <c r="A7" t="str">
        <f>HYPERLINK("https://www.ebi.ac.uk/ols/ontologies/fbbt/terms?iri=http://purl.obolibrary.org/obo/FBbt_00001261","FBbt:00001261")</f>
        <v>FBbt:00001261</v>
      </c>
      <c r="B7" t="s">
        <v>25</v>
      </c>
      <c r="C7" t="s">
        <v>26</v>
      </c>
      <c r="D7" t="s">
        <v>27</v>
      </c>
      <c r="E7" t="s">
        <v>28</v>
      </c>
    </row>
    <row r="8" spans="1:8" x14ac:dyDescent="0.2">
      <c r="A8" t="str">
        <f>HYPERLINK("https://www.ebi.ac.uk/ols/ontologies/fbbt/terms?iri=http://purl.obolibrary.org/obo/FBbt_00100509","FBbt:00100509")</f>
        <v>FBbt:00100509</v>
      </c>
      <c r="B8" t="s">
        <v>29</v>
      </c>
      <c r="C8" t="s">
        <v>8</v>
      </c>
      <c r="D8" t="s">
        <v>30</v>
      </c>
      <c r="E8" t="s">
        <v>31</v>
      </c>
    </row>
    <row r="9" spans="1:8" x14ac:dyDescent="0.2">
      <c r="A9" t="str">
        <f>HYPERLINK("https://www.ebi.ac.uk/ols/ontologies/fbbt/terms?iri=http://purl.obolibrary.org/obo/FBbt_00007253","FBbt:00007253")</f>
        <v>FBbt:00007253</v>
      </c>
      <c r="B9" t="s">
        <v>32</v>
      </c>
      <c r="C9" t="s">
        <v>33</v>
      </c>
      <c r="D9" t="s">
        <v>34</v>
      </c>
      <c r="E9" t="s">
        <v>35</v>
      </c>
    </row>
    <row r="10" spans="1:8" x14ac:dyDescent="0.2">
      <c r="A10" t="str">
        <f>HYPERLINK("https://www.ebi.ac.uk/ols/ontologies/fbbt/terms?iri=http://purl.obolibrary.org/obo/FBbt_00047761","FBbt:00047761")</f>
        <v>FBbt:00047761</v>
      </c>
      <c r="B10" t="s">
        <v>36</v>
      </c>
      <c r="C10" t="s">
        <v>37</v>
      </c>
      <c r="D10" t="s">
        <v>38</v>
      </c>
      <c r="E10" t="s">
        <v>39</v>
      </c>
    </row>
    <row r="11" spans="1:8" x14ac:dyDescent="0.2">
      <c r="A11" t="str">
        <f>HYPERLINK("https://www.ebi.ac.uk/ols/ontologies/fbbt/terms?iri=http://purl.obolibrary.org/obo/FBbt_00047760","FBbt:00047760")</f>
        <v>FBbt:00047760</v>
      </c>
      <c r="B11" t="s">
        <v>40</v>
      </c>
      <c r="C11" t="s">
        <v>41</v>
      </c>
      <c r="D11" t="s">
        <v>42</v>
      </c>
      <c r="E11" t="s">
        <v>39</v>
      </c>
    </row>
    <row r="12" spans="1:8" x14ac:dyDescent="0.2">
      <c r="A12" t="str">
        <f>HYPERLINK("https://www.ebi.ac.uk/ols/ontologies/fbbt/terms?iri=http://purl.obolibrary.org/obo/FBbt_00111738","FBbt:00111738")</f>
        <v>FBbt:00111738</v>
      </c>
      <c r="B12" t="s">
        <v>43</v>
      </c>
      <c r="C12" t="s">
        <v>44</v>
      </c>
      <c r="D12" t="s">
        <v>45</v>
      </c>
      <c r="E12" t="s">
        <v>46</v>
      </c>
    </row>
    <row r="13" spans="1:8" x14ac:dyDescent="0.2">
      <c r="A13" t="str">
        <f>HYPERLINK("https://www.ebi.ac.uk/ols/ontologies/fbbt/terms?iri=http://purl.obolibrary.org/obo/FBbt_00110958","FBbt:00110958")</f>
        <v>FBbt:00110958</v>
      </c>
      <c r="B13" t="s">
        <v>47</v>
      </c>
      <c r="C13" t="s">
        <v>48</v>
      </c>
      <c r="D13" t="s">
        <v>49</v>
      </c>
      <c r="E13" t="s">
        <v>50</v>
      </c>
    </row>
    <row r="14" spans="1:8" x14ac:dyDescent="0.2">
      <c r="A14" t="str">
        <f>HYPERLINK("https://www.ebi.ac.uk/ols/ontologies/fbbt/terms?iri=http://purl.obolibrary.org/obo/FBbt_00110571","FBbt:00110571")</f>
        <v>FBbt:00110571</v>
      </c>
      <c r="B14" t="s">
        <v>51</v>
      </c>
      <c r="C14" t="s">
        <v>8</v>
      </c>
      <c r="D14" t="s">
        <v>52</v>
      </c>
      <c r="E14" t="s">
        <v>46</v>
      </c>
    </row>
    <row r="15" spans="1:8" x14ac:dyDescent="0.2">
      <c r="A15" t="str">
        <f>HYPERLINK("https://www.ebi.ac.uk/ols/ontologies/fbbt/terms?iri=http://purl.obolibrary.org/obo/FBbt_00047739","FBbt:00047739")</f>
        <v>FBbt:00047739</v>
      </c>
      <c r="B15" t="s">
        <v>53</v>
      </c>
      <c r="C15" t="s">
        <v>54</v>
      </c>
      <c r="D15" t="s">
        <v>55</v>
      </c>
      <c r="E15" t="s">
        <v>15</v>
      </c>
    </row>
    <row r="16" spans="1:8" x14ac:dyDescent="0.2">
      <c r="A16" t="str">
        <f>HYPERLINK("https://www.ebi.ac.uk/ols/ontologies/fbbt/terms?iri=http://purl.obolibrary.org/obo/FBbt_00007418","FBbt:00007418")</f>
        <v>FBbt:00007418</v>
      </c>
      <c r="B16" t="s">
        <v>56</v>
      </c>
      <c r="C16" t="s">
        <v>57</v>
      </c>
      <c r="D16" t="s">
        <v>58</v>
      </c>
      <c r="E16" t="s">
        <v>59</v>
      </c>
    </row>
    <row r="17" spans="1:5" x14ac:dyDescent="0.2">
      <c r="A17" t="str">
        <f>HYPERLINK("https://www.ebi.ac.uk/ols/ontologies/fbbt/terms?iri=http://purl.obolibrary.org/obo/FBbt_00047746","FBbt:00047746")</f>
        <v>FBbt:00047746</v>
      </c>
      <c r="B17" t="s">
        <v>60</v>
      </c>
      <c r="C17" t="s">
        <v>61</v>
      </c>
      <c r="D17" t="s">
        <v>62</v>
      </c>
      <c r="E17" t="s">
        <v>15</v>
      </c>
    </row>
    <row r="18" spans="1:5" x14ac:dyDescent="0.2">
      <c r="A18" t="str">
        <f>HYPERLINK("https://www.ebi.ac.uk/ols/ontologies/fbbt/terms?iri=http://purl.obolibrary.org/obo/FBbt_00100167","FBbt:00100167")</f>
        <v>FBbt:00100167</v>
      </c>
      <c r="B18" t="s">
        <v>63</v>
      </c>
      <c r="C18" t="s">
        <v>64</v>
      </c>
      <c r="D18" t="s">
        <v>65</v>
      </c>
      <c r="E18" t="s">
        <v>66</v>
      </c>
    </row>
    <row r="19" spans="1:5" x14ac:dyDescent="0.2">
      <c r="A19" t="str">
        <f>HYPERLINK("https://www.ebi.ac.uk/ols/ontologies/fbbt/terms?iri=http://purl.obolibrary.org/obo/FBbt_00047745","FBbt:00047745")</f>
        <v>FBbt:00047745</v>
      </c>
      <c r="B19" t="s">
        <v>67</v>
      </c>
      <c r="C19" t="s">
        <v>68</v>
      </c>
      <c r="D19" t="s">
        <v>69</v>
      </c>
      <c r="E19" t="s">
        <v>15</v>
      </c>
    </row>
    <row r="20" spans="1:5" x14ac:dyDescent="0.2">
      <c r="A20" t="str">
        <f>HYPERLINK("https://www.ebi.ac.uk/ols/ontologies/fbbt/terms?iri=http://purl.obolibrary.org/obo/FBbt_00047741","FBbt:00047741")</f>
        <v>FBbt:00047741</v>
      </c>
      <c r="B20" t="s">
        <v>70</v>
      </c>
      <c r="C20" t="s">
        <v>71</v>
      </c>
      <c r="D20" t="s">
        <v>72</v>
      </c>
      <c r="E20" t="s">
        <v>15</v>
      </c>
    </row>
    <row r="21" spans="1:5" x14ac:dyDescent="0.2">
      <c r="A21" t="str">
        <f>HYPERLINK("https://www.ebi.ac.uk/ols/ontologies/fbbt/terms?iri=http://purl.obolibrary.org/obo/FBbt_00100518","FBbt:00100518")</f>
        <v>FBbt:00100518</v>
      </c>
      <c r="B21" t="s">
        <v>73</v>
      </c>
      <c r="C21" t="s">
        <v>8</v>
      </c>
      <c r="D21" t="s">
        <v>30</v>
      </c>
      <c r="E21" t="s">
        <v>74</v>
      </c>
    </row>
    <row r="22" spans="1:5" x14ac:dyDescent="0.2">
      <c r="A22" t="str">
        <f>HYPERLINK("https://www.ebi.ac.uk/ols/ontologies/fbbt/terms?iri=http://purl.obolibrary.org/obo/FBbt_00100178","FBbt:00100178")</f>
        <v>FBbt:00100178</v>
      </c>
      <c r="B22" t="s">
        <v>75</v>
      </c>
      <c r="C22" t="s">
        <v>76</v>
      </c>
      <c r="D22" t="s">
        <v>77</v>
      </c>
      <c r="E22" t="s">
        <v>12</v>
      </c>
    </row>
    <row r="23" spans="1:5" x14ac:dyDescent="0.2">
      <c r="A23" t="str">
        <f>HYPERLINK("https://www.ebi.ac.uk/ols/ontologies/fbbt/terms?iri=http://purl.obolibrary.org/obo/FBbt_00100100","FBbt:00100100")</f>
        <v>FBbt:00100100</v>
      </c>
      <c r="B23" t="s">
        <v>78</v>
      </c>
      <c r="C23" t="s">
        <v>79</v>
      </c>
      <c r="D23" t="s">
        <v>80</v>
      </c>
      <c r="E23" t="s">
        <v>81</v>
      </c>
    </row>
    <row r="24" spans="1:5" x14ac:dyDescent="0.2">
      <c r="A24" t="str">
        <f>HYPERLINK("https://www.ebi.ac.uk/ols/ontologies/fbbt/terms?iri=http://purl.obolibrary.org/obo/FBbt_00003704","FBbt:00003704")</f>
        <v>FBbt:00003704</v>
      </c>
      <c r="B24" t="s">
        <v>82</v>
      </c>
      <c r="C24" t="s">
        <v>83</v>
      </c>
      <c r="D24" t="s">
        <v>84</v>
      </c>
      <c r="E24" t="s">
        <v>85</v>
      </c>
    </row>
    <row r="25" spans="1:5" x14ac:dyDescent="0.2">
      <c r="A25" t="str">
        <f>HYPERLINK("https://www.ebi.ac.uk/ols/ontologies/fbbt/terms?iri=http://purl.obolibrary.org/obo/FBbt_00003705","FBbt:00003705")</f>
        <v>FBbt:00003705</v>
      </c>
      <c r="B25" t="s">
        <v>86</v>
      </c>
      <c r="C25" t="s">
        <v>87</v>
      </c>
      <c r="D25" t="s">
        <v>88</v>
      </c>
      <c r="E25" t="s">
        <v>89</v>
      </c>
    </row>
    <row r="26" spans="1:5" x14ac:dyDescent="0.2">
      <c r="A26" t="str">
        <f>HYPERLINK("https://www.ebi.ac.uk/ols/ontologies/fbbt/terms?iri=http://purl.obolibrary.org/obo/FBbt_00003706","FBbt:00003706")</f>
        <v>FBbt:00003706</v>
      </c>
      <c r="B26" t="s">
        <v>90</v>
      </c>
      <c r="C26" t="s">
        <v>91</v>
      </c>
      <c r="D26" t="s">
        <v>92</v>
      </c>
      <c r="E26" t="s">
        <v>93</v>
      </c>
    </row>
    <row r="27" spans="1:5" x14ac:dyDescent="0.2">
      <c r="A27" t="str">
        <f>HYPERLINK("https://www.ebi.ac.uk/ols/ontologies/fbbt/terms?iri=http://purl.obolibrary.org/obo/FBbt_00001938","FBbt:00001938")</f>
        <v>FBbt:00001938</v>
      </c>
      <c r="B27" t="s">
        <v>94</v>
      </c>
      <c r="C27" t="s">
        <v>8</v>
      </c>
      <c r="D27" t="s">
        <v>95</v>
      </c>
      <c r="E27" t="s">
        <v>96</v>
      </c>
    </row>
    <row r="28" spans="1:5" x14ac:dyDescent="0.2">
      <c r="A28" t="str">
        <f>HYPERLINK("https://www.ebi.ac.uk/ols/ontologies/fbbt/terms?iri=http://purl.obolibrary.org/obo/FBbt_00001955","FBbt:00001955")</f>
        <v>FBbt:00001955</v>
      </c>
      <c r="B28" t="s">
        <v>97</v>
      </c>
      <c r="C28" t="s">
        <v>98</v>
      </c>
      <c r="D28" t="s">
        <v>99</v>
      </c>
      <c r="E28" t="s">
        <v>100</v>
      </c>
    </row>
    <row r="29" spans="1:5" x14ac:dyDescent="0.2">
      <c r="A29" t="str">
        <f>HYPERLINK("https://www.ebi.ac.uk/ols/ontologies/fbbt/terms?iri=http://purl.obolibrary.org/obo/FBbt_00100112","FBbt:00100112")</f>
        <v>FBbt:00100112</v>
      </c>
      <c r="B29" t="s">
        <v>101</v>
      </c>
      <c r="C29" t="s">
        <v>102</v>
      </c>
      <c r="D29" t="s">
        <v>103</v>
      </c>
      <c r="E29" t="s">
        <v>81</v>
      </c>
    </row>
    <row r="30" spans="1:5" x14ac:dyDescent="0.2">
      <c r="A30" t="str">
        <f>HYPERLINK("https://www.ebi.ac.uk/ols/ontologies/fbbt/terms?iri=http://purl.obolibrary.org/obo/FBbt_00001942","FBbt:00001942")</f>
        <v>FBbt:00001942</v>
      </c>
      <c r="B30" t="s">
        <v>104</v>
      </c>
      <c r="C30" t="s">
        <v>8</v>
      </c>
      <c r="D30" t="s">
        <v>105</v>
      </c>
      <c r="E30" t="s">
        <v>96</v>
      </c>
    </row>
    <row r="31" spans="1:5" x14ac:dyDescent="0.2">
      <c r="A31" t="str">
        <f>HYPERLINK("https://www.ebi.ac.uk/ols/ontologies/fbbt/terms?iri=http://purl.obolibrary.org/obo/FBbt_00001945","FBbt:00001945")</f>
        <v>FBbt:00001945</v>
      </c>
      <c r="B31" t="s">
        <v>106</v>
      </c>
      <c r="C31" t="s">
        <v>8</v>
      </c>
      <c r="D31" t="s">
        <v>107</v>
      </c>
      <c r="E31" t="s">
        <v>96</v>
      </c>
    </row>
    <row r="32" spans="1:5" x14ac:dyDescent="0.2">
      <c r="A32" t="str">
        <f>HYPERLINK("https://www.ebi.ac.uk/ols/ontologies/fbbt/terms?iri=http://purl.obolibrary.org/obo/FBbt_00047743","FBbt:00047743")</f>
        <v>FBbt:00047743</v>
      </c>
      <c r="B32" t="s">
        <v>108</v>
      </c>
      <c r="C32" t="s">
        <v>109</v>
      </c>
      <c r="D32" t="s">
        <v>110</v>
      </c>
      <c r="E32" t="s">
        <v>15</v>
      </c>
    </row>
    <row r="33" spans="1:5" x14ac:dyDescent="0.2">
      <c r="A33" t="str">
        <f>HYPERLINK("https://www.ebi.ac.uk/ols/ontologies/fbbt/terms?iri=http://purl.obolibrary.org/obo/FBbt_00047742","FBbt:00047742")</f>
        <v>FBbt:00047742</v>
      </c>
      <c r="B33" t="s">
        <v>111</v>
      </c>
      <c r="C33" t="s">
        <v>112</v>
      </c>
      <c r="D33" t="s">
        <v>113</v>
      </c>
      <c r="E33" t="s">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2019-11-05T12:59:26Z</dcterms:created>
  <dcterms:modified xsi:type="dcterms:W3CDTF">2019-11-05T15:31:52Z</dcterms:modified>
</cp:coreProperties>
</file>