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30"/>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HYPERLINK("https://www.ebi.ac.uk/ols/ontologies/fbbt/terms?iri=http://purl.obolibrary.org/obo/FBbt_00003154","FBbt:00003154")</f>
        <v/>
      </c>
      <c r="B2" t="inlineStr">
        <is>
          <t>adult heart</t>
        </is>
      </c>
      <c r="C2" t="inlineStr">
        <is>
          <t>None</t>
        </is>
      </c>
      <c r="D2" t="inlineStr">
        <is>
          <t>The caudal, pulsatile region of the adult dorsal vessel. It extends from the first to the sixth abdominal segment, lying just below the surface of the cuticle, and has four pairs of ostia (Curtis et al., 1999). It is supported along the midline of the body by a series of paired alary muscles, suspensory fibrils and a rudimentary dorsal diaphragm (Miller, 1950). The caudal end is closed and is attached to the 6th abdominal tergite and to the dorsal wall of the rectal sac. The wall of the heart consists of a single muscular layer containing circular striated fibers and scattered lateral nuclei. On the ventral side, an outer layer or longitudinal muscles extends the whole length except for the caudal end.</t>
        </is>
      </c>
      <c r="E2" t="inlineStr">
        <is>
          <t>Miller, 1950, Demerec, 1950: 420--534 (flybase.org/reports/FBrf0007735); Curtis et al., 1999, J. Morphol. 240(3): 225--235 (flybase.org/reports/FBrf0108687)</t>
        </is>
      </c>
      <c r="F2" t="inlineStr"/>
      <c r="G2" t="inlineStr"/>
      <c r="H2" t="inlineStr"/>
    </row>
    <row r="3">
      <c r="A3">
        <f>HYPERLINK("https://www.ebi.ac.uk/ols/ontologies/fbbt/terms?iri=http://purl.obolibrary.org/obo/FBbt_00003156","FBbt:00003156")</f>
        <v/>
      </c>
      <c r="B3" t="inlineStr">
        <is>
          <t>adult heart chamber</t>
        </is>
      </c>
      <c r="C3" t="inlineStr">
        <is>
          <t>heart chamber</t>
        </is>
      </c>
      <c r="D3" t="inlineStr">
        <is>
          <t>Chamber of the adult heart. Between each chamber, one or two spongy cells project inwards from the wall on each side.</t>
        </is>
      </c>
      <c r="E3" t="inlineStr">
        <is>
          <t>Miller, 1950, Demerec, 1950: 420--534 (flybase.org/reports/FBrf0007735)</t>
        </is>
      </c>
      <c r="F3" t="inlineStr"/>
      <c r="G3" t="inlineStr"/>
      <c r="H3" t="inlineStr"/>
    </row>
    <row r="4">
      <c r="A4">
        <f>HYPERLINK("https://www.ebi.ac.uk/ols/ontologies/fbbt/terms?iri=http://purl.obolibrary.org/obo/FBbt_00003155","FBbt:00003155")</f>
        <v/>
      </c>
      <c r="B4" t="inlineStr">
        <is>
          <t>adult aortic funnel</t>
        </is>
      </c>
      <c r="C4" t="inlineStr">
        <is>
          <t>None</t>
        </is>
      </c>
      <c r="D4" t="inlineStr">
        <is>
          <t>The funnel-shaped region of the aorta at its anterior, open end. It is connected to the frontal pulsatile organ by the frontal pulsatile organ muscle 16.</t>
        </is>
      </c>
      <c r="E4" t="inlineStr">
        <is>
          <t>Miller, 1950, Demerec, 1950: 420--534 (flybase.org/reports/FBrf0007735)</t>
        </is>
      </c>
      <c r="F4" t="inlineStr"/>
      <c r="G4" t="inlineStr"/>
      <c r="H4" t="inlineStr"/>
    </row>
    <row r="5">
      <c r="A5">
        <f>HYPERLINK("https://www.ebi.ac.uk/ols/ontologies/fbbt/terms?iri=http://purl.obolibrary.org/obo/FBbt_00003161","FBbt:00003161")</f>
        <v/>
      </c>
      <c r="B5" t="inlineStr">
        <is>
          <t>adult ostium</t>
        </is>
      </c>
      <c r="C5" t="inlineStr">
        <is>
          <t>adult ostia</t>
        </is>
      </c>
      <c r="D5" t="inlineStr">
        <is>
          <t>An obliquely oriented, laterally located slit in the wall of the adult heart. There are 4 pairs of these, one per chamber.</t>
        </is>
      </c>
      <c r="E5" t="inlineStr">
        <is>
          <t>Miller, 1950, Demerec, 1950: 420--534 (flybase.org/reports/FBrf0007735)</t>
        </is>
      </c>
      <c r="F5" t="inlineStr"/>
      <c r="G5" t="inlineStr"/>
      <c r="H5" t="inlineStr"/>
    </row>
    <row r="6">
      <c r="A6">
        <f>HYPERLINK("https://www.ebi.ac.uk/ols/ontologies/fbbt/terms?iri=http://purl.obolibrary.org/obo/FBbt_00003171","FBbt:00003171")</f>
        <v/>
      </c>
      <c r="B6" t="inlineStr">
        <is>
          <t>dorsal diaphragm</t>
        </is>
      </c>
      <c r="C6" t="inlineStr">
        <is>
          <t>None</t>
        </is>
      </c>
      <c r="D6" t="inlineStr">
        <is>
          <t>A free-edged fibrous mesh along each side of the heart, bearing the pericardial cells and reaching its greatest width in the fifth abdominal segment. Attached to it are 4 pairs of delicate an inconspicuous muscle fibers (the alary muscles ??). Along the first chamber, the dorsal diaphragm extends upwards toward the body wall and contains closely spaced longitudinal muscles that stretch from the ventral wall of the heart to the junction between thorax and abdomen.</t>
        </is>
      </c>
      <c r="E6" t="inlineStr">
        <is>
          <t>Miller, 1950, Demerec, 1950: 420--534 (flybase.org/reports/FBrf0007735)</t>
        </is>
      </c>
      <c r="F6" t="inlineStr"/>
      <c r="G6" t="inlineStr"/>
      <c r="H6" t="inlineStr"/>
    </row>
    <row r="7">
      <c r="A7">
        <f>HYPERLINK("https://www.ebi.ac.uk/ols/ontologies/fbbt/terms?iri=http://purl.obolibrary.org/obo/FBbt_00013166","FBbt:00013166")</f>
        <v/>
      </c>
      <c r="B7" t="inlineStr">
        <is>
          <t>adult ostiolar valve</t>
        </is>
      </c>
      <c r="C7" t="inlineStr">
        <is>
          <t>None</t>
        </is>
      </c>
      <c r="D7" t="inlineStr">
        <is>
          <t>An ostiolar valve of the adult heart. These consist of deep inflections in the heart wall around each ostium, forming a pair of inwardly projecting flaps that acts as a valve.</t>
        </is>
      </c>
      <c r="E7" t="inlineStr">
        <is>
          <t>Miller, 1950, Demerec, 1950: 420--534 (flybase.org/reports/FBrf0007735)</t>
        </is>
      </c>
      <c r="F7" t="inlineStr"/>
      <c r="G7" t="inlineStr"/>
      <c r="H7" t="inlineStr"/>
    </row>
    <row r="8">
      <c r="A8">
        <f>HYPERLINK("https://www.ebi.ac.uk/ols/ontologies/fbbt/terms?iri=http://purl.obolibrary.org/obo/FBbt_00003543","FBbt:00003543")</f>
        <v/>
      </c>
      <c r="B8" t="inlineStr">
        <is>
          <t>adult heart muscle</t>
        </is>
      </c>
      <c r="C8" t="inlineStr">
        <is>
          <t>None</t>
        </is>
      </c>
      <c r="D8" t="inlineStr">
        <is>
          <t>Muscle of the adult that is associated with the heart.</t>
        </is>
      </c>
      <c r="E8" t="inlineStr">
        <is>
          <t>Miller, 1950, Demerec, 1950: 420--534 (flybase.org/reports/FBrf0007735)</t>
        </is>
      </c>
      <c r="F8" t="inlineStr"/>
      <c r="G8" t="inlineStr"/>
      <c r="H8" t="inlineStr"/>
    </row>
    <row r="9">
      <c r="A9">
        <f>HYPERLINK("https://www.ebi.ac.uk/ols/ontologies/fbbt/terms?iri=http://purl.obolibrary.org/obo/FBbt_00003172","FBbt:00003172")</f>
        <v/>
      </c>
      <c r="B9" t="inlineStr">
        <is>
          <t>terminal opening</t>
        </is>
      </c>
      <c r="C9" t="inlineStr">
        <is>
          <t>None</t>
        </is>
      </c>
      <c r="D9" t="inlineStr">
        <is>
          <t>Opening of the anterior region of the adult aorta, in the adult aortic funnel.</t>
        </is>
      </c>
      <c r="E9" t="inlineStr">
        <is>
          <t>Rizki, 1978, Ashburner, Wright, 1978-1980 b: 397--452 (flybase.org/reports/FBrf0031012)</t>
        </is>
      </c>
      <c r="F9" t="inlineStr"/>
      <c r="G9" t="inlineStr"/>
      <c r="H9" t="inlineStr"/>
    </row>
    <row r="10">
      <c r="A10">
        <f>HYPERLINK("https://www.ebi.ac.uk/ols/ontologies/fbbt/terms?iri=http://purl.obolibrary.org/obo/FBbt_00003159","FBbt:00003159")</f>
        <v/>
      </c>
      <c r="B10" t="inlineStr">
        <is>
          <t>adult heart chamber 3</t>
        </is>
      </c>
      <c r="C10" t="inlineStr">
        <is>
          <t>chamber 3; Ht3</t>
        </is>
      </c>
      <c r="D10" t="inlineStr">
        <is>
          <t>Third anterior-most chamber of the adult heart. It is subcylindrical and occupies abdominal segment 4.</t>
        </is>
      </c>
      <c r="E10" t="inlineStr">
        <is>
          <t>Miller, 1950, Demerec, 1950: 420--534 (flybase.org/reports/FBrf0007735)</t>
        </is>
      </c>
      <c r="F10" t="inlineStr"/>
      <c r="G10" t="inlineStr"/>
      <c r="H10" t="inlineStr"/>
    </row>
    <row r="11">
      <c r="A11">
        <f>HYPERLINK("https://www.ebi.ac.uk/ols/ontologies/fbbt/terms?iri=http://purl.obolibrary.org/obo/FBbt_00003157","FBbt:00003157")</f>
        <v/>
      </c>
      <c r="B11" t="inlineStr">
        <is>
          <t>adult heart chamber 1</t>
        </is>
      </c>
      <c r="C11" t="inlineStr">
        <is>
          <t>conical chamber; chamber 1; Ht1</t>
        </is>
      </c>
      <c r="D11" t="inlineStr">
        <is>
          <t>First, anterior-most chamber of the adult heart. It is funnel-shaped, widening to 120um anteriorly at its junction with the expanded end of the aorta, and is located in abdominal segments 1 and 2. This chamber develops during the last day of pupal stage.</t>
        </is>
      </c>
      <c r="E11" t="inlineStr">
        <is>
          <t>Miller, 1950, Demerec, 1950: 420--534 (flybase.org/reports/FBrf0007735); Dulcis et al., 2005, J. Neurobiol. 64(3): 259--274 (flybase.org/reports/FBrf0187872)</t>
        </is>
      </c>
      <c r="F11" t="inlineStr"/>
      <c r="G11" t="inlineStr"/>
      <c r="H11" t="inlineStr"/>
    </row>
    <row r="12">
      <c r="A12">
        <f>HYPERLINK("https://www.ebi.ac.uk/ols/ontologies/fbbt/terms?iri=http://purl.obolibrary.org/obo/FBbt_00003158","FBbt:00003158")</f>
        <v/>
      </c>
      <c r="B12" t="inlineStr">
        <is>
          <t>adult heart chamber 2</t>
        </is>
      </c>
      <c r="C12" t="inlineStr">
        <is>
          <t>Ht2; chamber 2</t>
        </is>
      </c>
      <c r="D12" t="inlineStr">
        <is>
          <t>Second anterior-most chamber of the adult heart. It is subcylindrical and is located in abdominal segment 3.</t>
        </is>
      </c>
      <c r="E12" t="inlineStr">
        <is>
          <t>Miller, 1950, Demerec, 1950: 420--534 (flybase.org/reports/FBrf0007735)</t>
        </is>
      </c>
      <c r="F12" t="inlineStr"/>
      <c r="G12" t="inlineStr"/>
      <c r="H12" t="inlineStr"/>
    </row>
    <row r="13">
      <c r="A13">
        <f>HYPERLINK("https://www.ebi.ac.uk/ols/ontologies/fbbt/terms?iri=http://purl.obolibrary.org/obo/FBbt_00003160","FBbt:00003160")</f>
        <v/>
      </c>
      <c r="B13" t="inlineStr">
        <is>
          <t>adult heart chamber 4</t>
        </is>
      </c>
      <c r="C13" t="inlineStr">
        <is>
          <t>terminal cardiac chamber; chamber 4; Ht4</t>
        </is>
      </c>
      <c r="D13" t="inlineStr">
        <is>
          <t>Fourth and posterior-most chamber of the adult heart. It tapers posteriorly through segment 5 to the middle of segment 6. Here the slender posterior portion is abruptly expanded and the closed end is stretched between its points of attachment on the rectum and dorsal wall.</t>
        </is>
      </c>
      <c r="E13" t="inlineStr">
        <is>
          <t>Miller, 1950, Demerec, 1950: 420--534 (flybase.org/reports/FBrf0007735)</t>
        </is>
      </c>
      <c r="F13" t="inlineStr"/>
      <c r="G13" t="inlineStr"/>
      <c r="H13" t="inlineStr"/>
    </row>
    <row r="14">
      <c r="A14">
        <f>HYPERLINK("https://www.ebi.ac.uk/ols/ontologies/fbbt/terms?iri=http://purl.obolibrary.org/obo/FBbt_00003165","FBbt:00003165")</f>
        <v/>
      </c>
      <c r="B14" t="inlineStr">
        <is>
          <t>adult ostium 4</t>
        </is>
      </c>
      <c r="C14" t="inlineStr">
        <is>
          <t>adult ostia 4</t>
        </is>
      </c>
      <c r="D14" t="inlineStr">
        <is>
          <t>Ostium of the fourth chamber of the adult heart.</t>
        </is>
      </c>
      <c r="E14" t="inlineStr">
        <is>
          <t>Miller, 1950, Demerec, 1950: 420--534 (flybase.org/reports/FBrf0007735)</t>
        </is>
      </c>
      <c r="F14" t="inlineStr"/>
      <c r="G14" t="inlineStr"/>
      <c r="H14" t="inlineStr"/>
    </row>
    <row r="15">
      <c r="A15">
        <f>HYPERLINK("https://www.ebi.ac.uk/ols/ontologies/fbbt/terms?iri=http://purl.obolibrary.org/obo/FBbt_00003164","FBbt:00003164")</f>
        <v/>
      </c>
      <c r="B15" t="inlineStr">
        <is>
          <t>adult ostium 3</t>
        </is>
      </c>
      <c r="C15" t="inlineStr">
        <is>
          <t>adult ostia 3</t>
        </is>
      </c>
      <c r="D15" t="inlineStr">
        <is>
          <t>Ostium of the third chamber of the adult heart.</t>
        </is>
      </c>
      <c r="E15" t="inlineStr">
        <is>
          <t>Miller, 1950, Demerec, 1950: 420--534 (flybase.org/reports/FBrf0007735)</t>
        </is>
      </c>
      <c r="F15" t="inlineStr"/>
      <c r="G15" t="inlineStr"/>
      <c r="H15" t="inlineStr"/>
    </row>
    <row r="16">
      <c r="A16">
        <f>HYPERLINK("https://www.ebi.ac.uk/ols/ontologies/fbbt/terms?iri=http://purl.obolibrary.org/obo/FBbt_00003162","FBbt:00003162")</f>
        <v/>
      </c>
      <c r="B16" t="inlineStr">
        <is>
          <t>adult ostium 1</t>
        </is>
      </c>
      <c r="C16" t="inlineStr">
        <is>
          <t>adult ostia 1</t>
        </is>
      </c>
      <c r="D16" t="inlineStr">
        <is>
          <t>Ostium of the first chamber of the adult heart.</t>
        </is>
      </c>
      <c r="E16" t="inlineStr">
        <is>
          <t>Miller, 1950, Demerec, 1950: 420--534 (flybase.org/reports/FBrf0007735)</t>
        </is>
      </c>
      <c r="F16" t="inlineStr"/>
      <c r="G16" t="inlineStr"/>
      <c r="H16" t="inlineStr"/>
    </row>
    <row r="17">
      <c r="A17">
        <f>HYPERLINK("https://www.ebi.ac.uk/ols/ontologies/fbbt/terms?iri=http://purl.obolibrary.org/obo/FBbt_00003163","FBbt:00003163")</f>
        <v/>
      </c>
      <c r="B17" t="inlineStr">
        <is>
          <t>adult ostium 2</t>
        </is>
      </c>
      <c r="C17" t="inlineStr">
        <is>
          <t>adult ostia 2</t>
        </is>
      </c>
      <c r="D17" t="inlineStr">
        <is>
          <t>Ostium of the second chamber of the adult heart.</t>
        </is>
      </c>
      <c r="E17" t="inlineStr">
        <is>
          <t>Miller, 1950, Demerec, 1950: 420--534 (flybase.org/reports/FBrf0007735)</t>
        </is>
      </c>
      <c r="F17" t="inlineStr"/>
      <c r="G17" t="inlineStr"/>
      <c r="H17" t="inlineStr"/>
    </row>
    <row r="18">
      <c r="A18">
        <f>HYPERLINK("https://www.ebi.ac.uk/ols/ontologies/fbbt/terms?iri=http://purl.obolibrary.org/obo/FBbt_00003545","FBbt:00003545")</f>
        <v/>
      </c>
      <c r="B18" t="inlineStr">
        <is>
          <t>adult alary muscle</t>
        </is>
      </c>
      <c r="C18" t="inlineStr">
        <is>
          <t>AlMsc; am</t>
        </is>
      </c>
      <c r="D18" t="inlineStr">
        <is>
          <t>Bilateral adult heart muscle that is involved in modulation of the flow of hemolymph into the cardiac tube, and support of the dorsal vessel during locomotion.</t>
        </is>
      </c>
      <c r="E18" t="inlineStr">
        <is>
          <t>Miller, 1950, Demerec, 1950: 420--534 (flybase.org/reports/FBrf0007735); Bate, 1993, Bate, Martinez Arias, 1993: 1013--1090 (flybase.org/reports/FBrf0064793); LaBeau et al., 2009, Mech. Dev. 126(5-6): 478--486 (flybase.org/reports/FBrf0208061)</t>
        </is>
      </c>
      <c r="F18" t="inlineStr"/>
      <c r="G18" t="inlineStr"/>
      <c r="H18" t="inlineStr"/>
    </row>
    <row r="19">
      <c r="A19">
        <f>HYPERLINK("https://www.ebi.ac.uk/ols/ontologies/fbbt/terms?iri=http://purl.obolibrary.org/obo/FBbt_00003170","FBbt:00003170")</f>
        <v/>
      </c>
      <c r="B19" t="inlineStr">
        <is>
          <t>ostiolar valve 4</t>
        </is>
      </c>
      <c r="C19" t="inlineStr">
        <is>
          <t>None</t>
        </is>
      </c>
      <c r="D19" t="inlineStr">
        <is>
          <t>The ostiolar valve of adult ostium 4.</t>
        </is>
      </c>
      <c r="E19" t="inlineStr"/>
      <c r="F19" t="inlineStr"/>
      <c r="G19" t="inlineStr"/>
      <c r="H19" t="inlineStr"/>
    </row>
    <row r="20">
      <c r="A20">
        <f>HYPERLINK("https://www.ebi.ac.uk/ols/ontologies/fbbt/terms?iri=http://purl.obolibrary.org/obo/FBbt_00003544","FBbt:00003544")</f>
        <v/>
      </c>
      <c r="B20" t="inlineStr">
        <is>
          <t>adult heart suspensory fibril</t>
        </is>
      </c>
      <c r="C20" t="inlineStr">
        <is>
          <t>fibrillar element</t>
        </is>
      </c>
      <c r="D20" t="inlineStr">
        <is>
          <t>Fine fibril that is found in a meshwork layer between the outer ventral longitudinal muscle layer and the circular muscle layer of the adult heart. The fibrils run parallel to the longitudinal axis of the heart and are crosslinked by elements of a similar nature.</t>
        </is>
      </c>
      <c r="E20" t="inlineStr">
        <is>
          <t>Rizki, 1978, Ashburner, Wright, 1978-1980 b: 397--452 (flybase.org/reports/FBrf0031012)</t>
        </is>
      </c>
      <c r="F20" t="inlineStr"/>
      <c r="G20" t="inlineStr"/>
      <c r="H20" t="inlineStr"/>
    </row>
    <row r="21">
      <c r="A21">
        <f>HYPERLINK("https://www.ebi.ac.uk/ols/ontologies/fbbt/terms?iri=http://purl.obolibrary.org/obo/FBbt_00003550","FBbt:00003550")</f>
        <v/>
      </c>
      <c r="B21" t="inlineStr">
        <is>
          <t>adult heart ventral longitudinal muscle</t>
        </is>
      </c>
      <c r="C21" t="inlineStr">
        <is>
          <t>ventral adult heart longitudinal muscle</t>
        </is>
      </c>
      <c r="D21" t="inlineStr">
        <is>
          <t>Longitudinal muscle of the adult heart that spreads over the outer layer of the ventral side of this organ.</t>
        </is>
      </c>
      <c r="E21" t="inlineStr">
        <is>
          <t>Molina and Cripps, 2001, Mech. Dev. 109(1): 51--59 (flybase.org/reports/FBrf0139748)</t>
        </is>
      </c>
      <c r="F21" t="inlineStr"/>
      <c r="G21" t="inlineStr"/>
      <c r="H21" t="inlineStr"/>
    </row>
    <row r="22">
      <c r="A22">
        <f>HYPERLINK("https://www.ebi.ac.uk/ols/ontologies/fbbt/terms?iri=http://purl.obolibrary.org/obo/FBbt_00111062","FBbt:00111062")</f>
        <v/>
      </c>
      <c r="B22" t="inlineStr">
        <is>
          <t>adult heart circular muscle</t>
        </is>
      </c>
      <c r="C22" t="inlineStr">
        <is>
          <t>None</t>
        </is>
      </c>
      <c r="D22" t="inlineStr">
        <is>
          <t>Circular muscle of the adult heart that makes up the wall of the heart. It consists of a single layer, internal to the longitudinal muscle layer.</t>
        </is>
      </c>
      <c r="E22" t="inlineStr">
        <is>
          <t>Rizki, 1978, Ashburner, Wright, 1978-1980 b: 397--452 (flybase.org/reports/FBrf0031012)</t>
        </is>
      </c>
      <c r="F22" t="inlineStr"/>
      <c r="G22" t="inlineStr"/>
      <c r="H22" t="inlineStr"/>
    </row>
    <row r="23">
      <c r="A23">
        <f>HYPERLINK("https://www.ebi.ac.uk/ols/ontologies/fbbt/terms?iri=http://purl.obolibrary.org/obo/FBbt_00003169","FBbt:00003169")</f>
        <v/>
      </c>
      <c r="B23" t="inlineStr">
        <is>
          <t>ostiolar valve 3</t>
        </is>
      </c>
      <c r="C23" t="inlineStr">
        <is>
          <t>None</t>
        </is>
      </c>
      <c r="D23" t="inlineStr">
        <is>
          <t>The ostiolar valve of adult ostium 3.</t>
        </is>
      </c>
      <c r="E23" t="inlineStr"/>
      <c r="F23" t="inlineStr"/>
      <c r="G23" t="inlineStr"/>
      <c r="H23" t="inlineStr"/>
    </row>
    <row r="24">
      <c r="A24">
        <f>HYPERLINK("https://www.ebi.ac.uk/ols/ontologies/fbbt/terms?iri=http://purl.obolibrary.org/obo/FBbt_00003168","FBbt:00003168")</f>
        <v/>
      </c>
      <c r="B24" t="inlineStr">
        <is>
          <t>ostiolar valve 2</t>
        </is>
      </c>
      <c r="C24" t="inlineStr">
        <is>
          <t>None</t>
        </is>
      </c>
      <c r="D24" t="inlineStr">
        <is>
          <t>The ostiolar valve of adult ostium 2.</t>
        </is>
      </c>
      <c r="E24" t="inlineStr"/>
      <c r="F24" t="inlineStr"/>
      <c r="G24" t="inlineStr"/>
      <c r="H24" t="inlineStr"/>
    </row>
    <row r="25">
      <c r="A25">
        <f>HYPERLINK("https://www.ebi.ac.uk/ols/ontologies/fbbt/terms?iri=http://purl.obolibrary.org/obo/FBbt_00003167","FBbt:00003167")</f>
        <v/>
      </c>
      <c r="B25" t="inlineStr">
        <is>
          <t>ostiolar valve 1</t>
        </is>
      </c>
      <c r="C25" t="inlineStr">
        <is>
          <t>None</t>
        </is>
      </c>
      <c r="D25" t="inlineStr">
        <is>
          <t>The ostiolar valve of adult ostium 1.</t>
        </is>
      </c>
      <c r="E25" t="inlineStr"/>
      <c r="F25" t="inlineStr"/>
      <c r="G25" t="inlineStr"/>
      <c r="H25" t="inlineStr"/>
    </row>
    <row r="26">
      <c r="A26">
        <f>HYPERLINK("https://www.ebi.ac.uk/ols/ontologies/fbbt/terms?iri=http://purl.obolibrary.org/obo/FBbt_00003212","FBbt:00003212")</f>
        <v/>
      </c>
      <c r="B26" t="inlineStr">
        <is>
          <t>pericardial adult fat mass</t>
        </is>
      </c>
      <c r="C26" t="inlineStr">
        <is>
          <t>None</t>
        </is>
      </c>
      <c r="D26" t="inlineStr">
        <is>
          <t>Dense layer of adult fat body that surrounds the pericardial septum, which covers the heart chamber in the first abdominal segment.</t>
        </is>
      </c>
      <c r="E26" t="inlineStr">
        <is>
          <t>Wasserthal, 2007, J. Exp. Biol. 210(21): 3707--3719 (flybase.org/reports/FBrf0202990)</t>
        </is>
      </c>
      <c r="F26" t="inlineStr"/>
      <c r="G26" t="inlineStr"/>
      <c r="H26" t="inlineStr"/>
    </row>
    <row r="27">
      <c r="A27">
        <f>HYPERLINK("https://www.ebi.ac.uk/ols/ontologies/fbbt/terms?iri=http://purl.obolibrary.org/obo/FBbt_00003547","FBbt:00003547")</f>
        <v/>
      </c>
      <c r="B27" t="inlineStr">
        <is>
          <t>adult alary muscle 2</t>
        </is>
      </c>
      <c r="C27" t="inlineStr">
        <is>
          <t>None</t>
        </is>
      </c>
      <c r="D27" t="inlineStr">
        <is>
          <t>Second anterior-most of the alary muscles, connecting the adult heart, close to ostia 2, to the front edge of the fourth abdominal tergite.</t>
        </is>
      </c>
      <c r="E27" t="inlineStr">
        <is>
          <t>Miller, 1950, Demerec, 1950: 420--534 (flybase.org/reports/FBrf0007735)</t>
        </is>
      </c>
      <c r="F27" t="inlineStr"/>
      <c r="G27" t="inlineStr"/>
      <c r="H27" t="inlineStr"/>
    </row>
    <row r="28">
      <c r="A28">
        <f>HYPERLINK("https://www.ebi.ac.uk/ols/ontologies/fbbt/terms?iri=http://purl.obolibrary.org/obo/FBbt_00003548","FBbt:00003548")</f>
        <v/>
      </c>
      <c r="B28" t="inlineStr">
        <is>
          <t>adult alary muscle 3</t>
        </is>
      </c>
      <c r="C28" t="inlineStr">
        <is>
          <t>None</t>
        </is>
      </c>
      <c r="D28" t="inlineStr">
        <is>
          <t>Third anterior-most of the alary muscles, connecting the adult heart, close to ostia 3, to the front edge of the fifth abdominal tergite.</t>
        </is>
      </c>
      <c r="E28" t="inlineStr">
        <is>
          <t>Miller, 1950, Demerec, 1950: 420--534 (flybase.org/reports/FBrf0007735)</t>
        </is>
      </c>
      <c r="F28" t="inlineStr"/>
      <c r="G28" t="inlineStr"/>
      <c r="H28" t="inlineStr"/>
    </row>
    <row r="29">
      <c r="A29">
        <f>HYPERLINK("https://www.ebi.ac.uk/ols/ontologies/fbbt/terms?iri=http://purl.obolibrary.org/obo/FBbt_00003546","FBbt:00003546")</f>
        <v/>
      </c>
      <c r="B29" t="inlineStr">
        <is>
          <t>adult alary muscle 1</t>
        </is>
      </c>
      <c r="C29" t="inlineStr">
        <is>
          <t>None</t>
        </is>
      </c>
      <c r="D29" t="inlineStr">
        <is>
          <t>Anterior most of the alary muscles, connecting the adult heart, close to ostia 1, to the front edge of the third abdominal tergite.</t>
        </is>
      </c>
      <c r="E29" t="inlineStr">
        <is>
          <t>Miller, 1950, Demerec, 1950: 420--534 (flybase.org/reports/FBrf0007735)</t>
        </is>
      </c>
      <c r="F29" t="inlineStr"/>
      <c r="G29" t="inlineStr"/>
      <c r="H29" t="inlineStr"/>
    </row>
    <row r="30">
      <c r="A30">
        <f>HYPERLINK("https://www.ebi.ac.uk/ols/ontologies/fbbt/terms?iri=http://purl.obolibrary.org/obo/FBbt_00003549","FBbt:00003549")</f>
        <v/>
      </c>
      <c r="B30" t="inlineStr">
        <is>
          <t>adult alary muscle 4</t>
        </is>
      </c>
      <c r="C30" t="inlineStr">
        <is>
          <t>None</t>
        </is>
      </c>
      <c r="D30" t="inlineStr">
        <is>
          <t>Posterior-most of the alary muscles, connecting the adult heart, close to ostia 4, to the front edge of the fifth abdominal tergite.</t>
        </is>
      </c>
      <c r="E30" t="inlineStr">
        <is>
          <t>Miller, 1950, Demerec, 1950: 420--534 (flybase.org/reports/FBrf0007735)</t>
        </is>
      </c>
      <c r="F30" t="inlineStr"/>
      <c r="G30" t="inlineStr"/>
      <c r="H30"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2019-11-05T12:55:25Z</dcterms:created>
  <dcterms:modified xsi:type="dcterms:W3CDTF">2019-11-05T12:55:25Z</dcterms:modified>
</cp:coreProperties>
</file>