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diagonal/>
    </border>
  </borders>
  <cellStyleXfs count="1">
    <xf borderId="0" fillId="0" fontId="0" numFmtId="0"/>
  </cellStyleXfs>
  <cellXfs count="2">
    <xf borderId="0" fillId="0" fontId="0" numFmtId="0" pivotButton="0" quotePrefix="0" xfId="0"/>
    <xf applyAlignment="1" borderId="1" fillId="0" fontId="1" numFmtId="0" pivotButton="0" quotePrefix="0" xfId="0">
      <alignment horizontal="center" vertical="top"/>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14"/>
  <sheetViews>
    <sheetView workbookViewId="0">
      <selection activeCell="A1" sqref="A1"/>
    </sheetView>
  </sheetViews>
  <sheetFormatPr baseColWidth="8" defaultRowHeight="15"/>
  <sheetData>
    <row r="1">
      <c r="A1" s="1" t="inlineStr">
        <is>
          <t>FBbt_ID</t>
        </is>
      </c>
      <c r="B1" s="1" t="inlineStr">
        <is>
          <t>Name</t>
        </is>
      </c>
      <c r="C1" s="1" t="inlineStr">
        <is>
          <t>Synonyms</t>
        </is>
      </c>
      <c r="D1" s="1" t="inlineStr">
        <is>
          <t>Definition</t>
        </is>
      </c>
      <c r="E1" s="1" t="inlineStr">
        <is>
          <t>References</t>
        </is>
      </c>
      <c r="F1" s="1" t="inlineStr">
        <is>
          <t>Review_notes</t>
        </is>
      </c>
      <c r="G1" s="1" t="inlineStr">
        <is>
          <t>Suggested_markers</t>
        </is>
      </c>
      <c r="H1" s="1" t="inlineStr">
        <is>
          <t>Abundance</t>
        </is>
      </c>
    </row>
    <row r="2">
      <c r="A2">
        <f>HYPERLINK("https://www.ebi.ac.uk/ols/ontologies/fbbt/terms?iri=http://purl.obolibrary.org/obo/FBbt_00006017","FBbt:00006017")</f>
        <v/>
      </c>
      <c r="B2" t="inlineStr">
        <is>
          <t>embryonic/larval peritracheal cell</t>
        </is>
      </c>
      <c r="C2" t="inlineStr">
        <is>
          <t>embryonic/larval PT cell; larval peritracheal cell</t>
        </is>
      </c>
      <c r="D2" t="inlineStr">
        <is>
          <t>Cell located at the branch points of the embryonic or larval trachea. It is part of a bilaterally-symmetrical, segmentally-repeated cluster of three cells that are connected by cytoplasmic processes (Laneve et al., 2013). These clusters are found in six abdominal segments, one to three thoracic segments and the head region (Laneve et al., 2013). One cell per cluster is a non-neuronal peptidergic cell (PM cell), which shows a complex morphology and extends several cytoplasmic processes. The PM cell is located on the main dorsal trunk trachea and the non-peptidergic cells (PMa cells) are located on the transverse tracheal connective (O'Brien and Taghert, 1998; Laneve et al., 2013).</t>
        </is>
      </c>
      <c r="E2" t="inlineStr">
        <is>
          <t>Hartenstein and Jan, 1992, Rouxs Arch. Dev. Biol. 201(4): 194--220 (flybase.org/reports/FBrf0057603); O'Brien and Taghert, 1998, J. Exp. Biol. 201(2): 193--209 (flybase.org/reports/FBrf0100681); Hewes et al., 2003, Development 130(9): 1771--1781 (flybase.org/reports/FBrf0158877); Laneve et al., 2013, Dev. Biol. 375(1): 65--78 (flybase.org/reports/FBrf0220777)</t>
        </is>
      </c>
      <c r="F2" t="inlineStr"/>
      <c r="G2" t="inlineStr"/>
      <c r="H2" t="inlineStr"/>
    </row>
    <row r="3">
      <c r="A3">
        <f>HYPERLINK("https://www.ebi.ac.uk/ols/ontologies/fbbt/terms?iri=http://purl.obolibrary.org/obo/FBbt_00005605","FBbt:00005605")</f>
        <v/>
      </c>
      <c r="B3" t="inlineStr">
        <is>
          <t>imaginal tracheal precursor</t>
        </is>
      </c>
      <c r="C3" t="inlineStr">
        <is>
          <t>None</t>
        </is>
      </c>
      <c r="D3" t="inlineStr">
        <is>
          <t>Precursor cell of the adult tracheal system, found in the embryo or larva.</t>
        </is>
      </c>
      <c r="E3" t="inlineStr">
        <is>
          <t>Hartenstein, 1993, Atlas of Drosophila development. (flybase.org/reports/FBrf0064803)</t>
        </is>
      </c>
      <c r="F3" t="inlineStr"/>
      <c r="G3" t="inlineStr"/>
      <c r="H3" t="inlineStr"/>
    </row>
    <row r="4">
      <c r="A4">
        <f>HYPERLINK("https://www.ebi.ac.uk/ols/ontologies/fbbt/terms?iri=http://purl.obolibrary.org/obo/FBbt_00047704","FBbt:00047704")</f>
        <v/>
      </c>
      <c r="B4" t="inlineStr">
        <is>
          <t>embryonic/larval peritracheal PMa cell</t>
        </is>
      </c>
      <c r="C4" t="inlineStr">
        <is>
          <t>None</t>
        </is>
      </c>
      <c r="D4" t="inlineStr">
        <is>
          <t>Non-peptidergic peritracheal cell of the larva. These have fewer processes than the PM cells and are located on the transverse connective of the trachea, adjacent to the branch point from which it leaves the main dorsal trunk trachea (O'Brien and Taghert, 1998; Laneve et al., 2013).</t>
        </is>
      </c>
      <c r="E4" t="inlineStr">
        <is>
          <t>O'Brien and Taghert, 1998, J. Exp. Biol. 201(2): 193--209 (flybase.org/reports/FBrf0100681); Laneve et al., 2013, Dev. Biol. 375(1): 65--78 (flybase.org/reports/FBrf0220777)</t>
        </is>
      </c>
      <c r="F4" t="inlineStr"/>
      <c r="G4" t="inlineStr"/>
      <c r="H4" t="inlineStr"/>
    </row>
    <row r="5">
      <c r="A5">
        <f>HYPERLINK("https://www.ebi.ac.uk/ols/ontologies/fbbt/terms?iri=http://purl.obolibrary.org/obo/FBbt_00047703","FBbt:00047703")</f>
        <v/>
      </c>
      <c r="B5" t="inlineStr">
        <is>
          <t>embryonic/larval peritracheal PM cell</t>
        </is>
      </c>
      <c r="C5" t="inlineStr">
        <is>
          <t>inka cell; embryonic/larval peritracheal myomodulin cell</t>
        </is>
      </c>
      <c r="D5" t="inlineStr">
        <is>
          <t>Neuropeptide-secreting peritracheal cell. There is one of these cells among each cluster of embryonic/larval peritracheal cells. It has a more complex morphology than the PMa cells, extending several cytoplasmic processes (Laneve et al., 2013). It is located on the main dorsal trunk trachea, adjacent to the branch point from which the transverse connective trachea splits off (O'Brien and Taghert, 1998; Laneve et al., 2013).</t>
        </is>
      </c>
      <c r="E5" t="inlineStr">
        <is>
          <t>O'Brien and Taghert, 1998, J. Exp. Biol. 201(2): 193--209 (flybase.org/reports/FBrf0100681); Hewes et al., 2003, Development 130(9): 1771--1781 (flybase.org/reports/FBrf0158877); Laneve et al., 2013, Dev. Biol. 375(1): 65--78 (flybase.org/reports/FBrf0220777)</t>
        </is>
      </c>
      <c r="F5" t="inlineStr"/>
      <c r="G5" t="inlineStr"/>
      <c r="H5" t="inlineStr"/>
    </row>
    <row r="6">
      <c r="A6">
        <f>HYPERLINK("https://www.ebi.ac.uk/ols/ontologies/fbbt/terms?iri=http://purl.obolibrary.org/obo/FBbt_00005042","FBbt:00005042")</f>
        <v/>
      </c>
      <c r="B6" t="inlineStr">
        <is>
          <t>imaginal tracheoblast</t>
        </is>
      </c>
      <c r="C6" t="inlineStr">
        <is>
          <t>tracheal histoblast</t>
        </is>
      </c>
      <c r="D6" t="inlineStr">
        <is>
          <t>Precursor cell of the adult tracheal branches, found in the embryo or larva. Imaginal tracheoblasts originate from the spiracular branches in tracheal metamere 2 to 9, near the junctions with the transverse connectives and from several scattered positions in tracheal metameres 1 and 2.</t>
        </is>
      </c>
      <c r="E6" t="inlineStr">
        <is>
          <t>Manning and Krasnow, 1993, Bate, Martinez Arias, 1993: 609--685 (flybase.org/reports/FBrf0064787); Hartenstein, 1993, Atlas of Drosophila development. (flybase.org/reports/FBrf0064803)</t>
        </is>
      </c>
      <c r="F6" t="inlineStr"/>
      <c r="G6" t="inlineStr"/>
      <c r="H6" t="inlineStr"/>
    </row>
    <row r="7">
      <c r="A7">
        <f>HYPERLINK("https://www.ebi.ac.uk/ols/ontologies/fbbt/terms?iri=http://purl.obolibrary.org/obo/FBbt_00007478","FBbt:00007478")</f>
        <v/>
      </c>
      <c r="B7" t="inlineStr">
        <is>
          <t>air sac tracheoblast</t>
        </is>
      </c>
      <c r="C7" t="inlineStr">
        <is>
          <t>None</t>
        </is>
      </c>
      <c r="D7" t="inlineStr">
        <is>
          <t>Cell that is a precursor of cells of some adult tracheal air sac.</t>
        </is>
      </c>
      <c r="E7" t="inlineStr">
        <is>
          <t>Sato and Kornberg, 2002, Dev. Cell 3(2): 195--207 (flybase.org/reports/FBrf0151893)</t>
        </is>
      </c>
      <c r="F7" t="inlineStr"/>
      <c r="G7" t="inlineStr"/>
      <c r="H7" t="inlineStr"/>
    </row>
    <row r="8">
      <c r="A8">
        <f>HYPERLINK("https://www.ebi.ac.uk/ols/ontologies/fbbt/terms?iri=http://purl.obolibrary.org/obo/FBbt_00000410","FBbt:00000410")</f>
        <v/>
      </c>
      <c r="B8" t="inlineStr">
        <is>
          <t>anterior spiracle retractor muscle</t>
        </is>
      </c>
      <c r="C8" t="inlineStr">
        <is>
          <t>None</t>
        </is>
      </c>
      <c r="D8" t="inlineStr">
        <is>
          <t>Muscle of the anterior spiracle of the embryo or larva that pulls the spiracle back into the body.</t>
        </is>
      </c>
      <c r="E8" t="inlineStr">
        <is>
          <t>Manning and Krasnow, 1993, Bate, Martinez Arias, 1993: 609--685 (flybase.org/reports/FBrf0064787)</t>
        </is>
      </c>
      <c r="F8" t="inlineStr"/>
      <c r="G8" t="inlineStr"/>
      <c r="H8" t="inlineStr"/>
    </row>
    <row r="9">
      <c r="A9">
        <f>HYPERLINK("https://www.ebi.ac.uk/ols/ontologies/fbbt/terms?iri=http://purl.obolibrary.org/obo/FBbt_00005920","FBbt:00005920")</f>
        <v/>
      </c>
      <c r="B9" t="inlineStr">
        <is>
          <t>air sac tracheoblast of dorsal air sac primordium</t>
        </is>
      </c>
      <c r="C9" t="inlineStr">
        <is>
          <t>air sac tracheoblast of dorsal mesothoracic disc</t>
        </is>
      </c>
      <c r="D9" t="inlineStr">
        <is>
          <t>Air sac tracheoblast that is part of the dorsal air sac primordium. These cell originate as a clump of cells on the surface of the wing disc that have budded from the from the tracheal branch that adheres to the wing disc.</t>
        </is>
      </c>
      <c r="E9" t="inlineStr">
        <is>
          <t>Sato and Kornberg, 2002, Dev. Cell 3(2): 195--207 (flybase.org/reports/FBrf0151893)</t>
        </is>
      </c>
      <c r="F9" t="inlineStr"/>
      <c r="G9" t="inlineStr"/>
      <c r="H9" t="inlineStr"/>
    </row>
    <row r="10">
      <c r="A10">
        <f>HYPERLINK("https://www.ebi.ac.uk/ols/ontologies/fbbt/terms?iri=http://purl.obolibrary.org/obo/FBbt_00000433","FBbt:00000433")</f>
        <v/>
      </c>
      <c r="B10" t="inlineStr">
        <is>
          <t>posterior spiracle retractor muscle</t>
        </is>
      </c>
      <c r="C10" t="inlineStr">
        <is>
          <t>None</t>
        </is>
      </c>
      <c r="D10" t="inlineStr">
        <is>
          <t>Muscle of the posterior spiracle of the embryo or larva that pulls the spiracle back into the body.</t>
        </is>
      </c>
      <c r="E10" t="inlineStr">
        <is>
          <t>Manning and Krasnow, 1993, Bate, Martinez Arias, 1993: 609--685 (flybase.org/reports/FBrf0064787)</t>
        </is>
      </c>
      <c r="F10" t="inlineStr"/>
      <c r="G10" t="inlineStr"/>
      <c r="H10" t="inlineStr"/>
    </row>
    <row r="11">
      <c r="A11">
        <f>HYPERLINK("https://www.ebi.ac.uk/ols/ontologies/fbbt/terms?iri=http://purl.obolibrary.org/obo/FBbt_00007480","FBbt:00007480")</f>
        <v/>
      </c>
      <c r="B11" t="inlineStr">
        <is>
          <t>air sac primordium stalk cell</t>
        </is>
      </c>
      <c r="C11" t="inlineStr">
        <is>
          <t>None</t>
        </is>
      </c>
      <c r="D11" t="inlineStr">
        <is>
          <t>Air sac tracheoblast that is not at the tip or leading edge of an air sac primordium.</t>
        </is>
      </c>
      <c r="E11" t="inlineStr">
        <is>
          <t>Sato and Kornberg, 2002, Dev. Cell 3(2): 195--207 (flybase.org/reports/FBrf0151893); Wang et al., 2010, Dev. Cell 18(1): 157--164 (flybase.org/reports/FBrf0209956)</t>
        </is>
      </c>
      <c r="F11" t="inlineStr"/>
      <c r="G11" t="inlineStr"/>
      <c r="H11" t="inlineStr"/>
    </row>
    <row r="12">
      <c r="A12">
        <f>HYPERLINK("https://www.ebi.ac.uk/ols/ontologies/fbbt/terms?iri=http://purl.obolibrary.org/obo/FBbt_00007479","FBbt:00007479")</f>
        <v/>
      </c>
      <c r="B12" t="inlineStr">
        <is>
          <t>air sac primordium tip cell</t>
        </is>
      </c>
      <c r="C12" t="inlineStr">
        <is>
          <t>None</t>
        </is>
      </c>
      <c r="D12" t="inlineStr">
        <is>
          <t>Air sac tracheoblast at the tip (leading edge) of the developing air sac primordium. It forms extensive filopodia.</t>
        </is>
      </c>
      <c r="E12" t="inlineStr">
        <is>
          <t>Sato and Kornberg, 2002, Dev. Cell 3(2): 195--207 (flybase.org/reports/FBrf0151893); Wang et al., 2010, Dev. Cell 18(1): 157--164 (flybase.org/reports/FBrf0209956)</t>
        </is>
      </c>
      <c r="F12" t="inlineStr"/>
      <c r="G12" t="inlineStr"/>
      <c r="H12" t="inlineStr"/>
    </row>
    <row r="13">
      <c r="A13">
        <f>HYPERLINK("https://www.ebi.ac.uk/ols/ontologies/fbbt/terms?iri=http://purl.obolibrary.org/obo/FBbt_00007489","FBbt:00007489")</f>
        <v/>
      </c>
      <c r="B13" t="inlineStr">
        <is>
          <t>dorsal air sac primordium tip cell</t>
        </is>
      </c>
      <c r="C13" t="inlineStr">
        <is>
          <t>None</t>
        </is>
      </c>
      <c r="D13" t="inlineStr">
        <is>
          <t>Air sac tracheoblast at the tip (leading edge) of the developing air sac primordium. It forms extensive filopodia.</t>
        </is>
      </c>
      <c r="E13" t="inlineStr">
        <is>
          <t>Sato and Kornberg, 2002, Dev. Cell 3(2): 195--207 (flybase.org/reports/FBrf0151893); Wang et al., 2010, Dev. Cell 18(1): 157--164 (flybase.org/reports/FBrf0209956)</t>
        </is>
      </c>
      <c r="F13" t="inlineStr"/>
      <c r="G13" t="inlineStr"/>
      <c r="H13" t="inlineStr"/>
    </row>
    <row r="14">
      <c r="A14">
        <f>HYPERLINK("https://www.ebi.ac.uk/ols/ontologies/fbbt/terms?iri=http://purl.obolibrary.org/obo/FBbt_00007481","FBbt:00007481")</f>
        <v/>
      </c>
      <c r="B14" t="inlineStr">
        <is>
          <t>dorsal air sac primordium stalk cell</t>
        </is>
      </c>
      <c r="C14" t="inlineStr">
        <is>
          <t>None</t>
        </is>
      </c>
      <c r="D14" t="inlineStr">
        <is>
          <t>Air sac tracheoblast that is not at the tip or leading edge of an air sac primordium.</t>
        </is>
      </c>
      <c r="E14" t="inlineStr">
        <is>
          <t>Sato and Kornberg, 2002, Dev. Cell 3(2): 195--207 (flybase.org/reports/FBrf0151893); Wang et al., 2010, Dev. Cell 18(1): 157--164 (flybase.org/reports/FBrf0209956)</t>
        </is>
      </c>
      <c r="F14" t="inlineStr"/>
      <c r="G14" t="inlineStr"/>
      <c r="H14" t="inlineStr"/>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2019-11-05T15:44:06Z</dcterms:created>
  <dcterms:modified xsi:type="dcterms:W3CDTF">2019-11-05T15:44:06Z</dcterms:modified>
</cp:coreProperties>
</file>