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4"/>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HYPERLINK("https://www.ebi.ac.uk/ols/ontologies/fbbt/terms?iri=http://purl.obolibrary.org/obo/FBbt_00047148","FBbt:00047148")</f>
        <v/>
      </c>
      <c r="B2" t="inlineStr">
        <is>
          <t>larval enterocyte</t>
        </is>
      </c>
      <c r="C2" t="inlineStr">
        <is>
          <t>larval EC; larval absorptive cell</t>
        </is>
      </c>
      <c r="D2" t="inlineStr">
        <is>
          <t>Specialised epithelial cell of the larval gut. A large, polyploid, cuboidal or low-columnar epithelial cell with its nucleus in the middle and a mass of microvilli (brush border) on its apical surface. On its basal side, extensive infoldings of the plasma membrane form a labyrinth which fills the lower half of the cell. It is attached to adjacent enterocytes by smooth septate junctions.</t>
        </is>
      </c>
      <c r="E2" t="inlineStr">
        <is>
          <t>Miller, 1950, Demerec, 1950: 420--534 (flybase.org/reports/FBrf0007735); Baumann, 2001, Exp. Cell Res. 270(2): 176--187 (flybase.org/reports/FBrf0139657); Ohlstein and Spradling, 2006, Nature 439(7075): 470--474 (flybase.org/reports/FBrf0191251)</t>
        </is>
      </c>
      <c r="F2" t="inlineStr"/>
      <c r="G2" t="inlineStr"/>
      <c r="H2" t="inlineStr"/>
    </row>
    <row r="3">
      <c r="A3">
        <f>HYPERLINK("https://www.ebi.ac.uk/ols/ontologies/fbbt/terms?iri=http://purl.obolibrary.org/obo/FBbt_00047181","FBbt:00047181")</f>
        <v/>
      </c>
      <c r="B3" t="inlineStr">
        <is>
          <t>embryonic/larval midgut enterocyte</t>
        </is>
      </c>
      <c r="C3" t="inlineStr">
        <is>
          <t>embryonic/larval absorptive cell; embryonic/larval midgut EC</t>
        </is>
      </c>
      <c r="D3" t="inlineStr">
        <is>
          <t>Specialised epithelial cell of the embryonic/larval midgut. A large, polyploid, cuboidal or low-columnar epithelial cell with its nucleus in the middle and a mass of microvilli (brush border) on its apical surface. On its basal side, extensive infoldings of the plasma membrane form a labyrinth which fills the lower half of the cell. It is attached to adjacent enterocytes by smooth septate junctions.</t>
        </is>
      </c>
      <c r="E3" t="inlineStr">
        <is>
          <t>Miller, 1950, Demerec, 1950: 420--534 (flybase.org/reports/FBrf0007735); Baumann, 2001, Exp. Cell Res. 270(2): 176--187 (flybase.org/reports/FBrf0139657); Ohlstein and Spradling, 2006, Nature 439(7075): 470--474 (flybase.org/reports/FBrf0191251)</t>
        </is>
      </c>
      <c r="F3" t="inlineStr"/>
      <c r="G3" t="inlineStr"/>
      <c r="H3" t="inlineStr"/>
    </row>
    <row r="4">
      <c r="A4">
        <f>HYPERLINK("https://www.ebi.ac.uk/ols/ontologies/fbbt/terms?iri=http://purl.obolibrary.org/obo/FBbt_00047180","FBbt:00047180")</f>
        <v/>
      </c>
      <c r="B4" t="inlineStr">
        <is>
          <t>embryonic/larval hindgut enterocyte</t>
        </is>
      </c>
      <c r="C4" t="inlineStr">
        <is>
          <t>embryonic/larval hindgut EC</t>
        </is>
      </c>
      <c r="D4" t="inlineStr">
        <is>
          <t>Specialised epithelial cell of the embryonic/larval hindgut. These are large, polyploid, cuboidal or columnar epithelial cells. They do not appear to have the microvilli associated with midgut enterocytes, but some cells have apical infoldings.</t>
        </is>
      </c>
      <c r="E4" t="inlineStr">
        <is>
          <t>Murakami and Shiotsuki, 2001, J. Morphol. 248(2): 144--150 (flybase.org/reports/FBrf0135849)</t>
        </is>
      </c>
      <c r="F4" t="inlineStr"/>
      <c r="G4" t="inlineStr"/>
      <c r="H4" t="inlineStr"/>
    </row>
    <row r="5">
      <c r="A5">
        <f>HYPERLINK("https://www.ebi.ac.uk/ols/ontologies/fbbt/terms?iri=http://purl.obolibrary.org/obo/FBbt_00110032","FBbt:00110032")</f>
        <v/>
      </c>
      <c r="B5" t="inlineStr">
        <is>
          <t>tachykinin cell of the embryonic/larval midgut</t>
        </is>
      </c>
      <c r="C5" t="inlineStr">
        <is>
          <t>Locusta tachykinin-like immunoreactive cell; DTK; LTK-LI</t>
        </is>
      </c>
      <c r="D5" t="inlineStr">
        <is>
          <t>Cell of the embryonic/larval midgut that expresses tachykinin (FBgn0037976). In the late third instar, tachykinin expressing cells in the midgut are located posteriorly, just anterior to the attachment of the Malpighian tubules and have a morphology consistent with an endocrine role.</t>
        </is>
      </c>
      <c r="E5" t="inlineStr">
        <is>
          <t>Siviter et al., 2000, J. Biol. Chem. 275(30): 23273--23280 (flybase.org/reports/FBrf0130087)</t>
        </is>
      </c>
      <c r="F5" t="inlineStr"/>
      <c r="G5" t="inlineStr"/>
      <c r="H5" t="inlineStr"/>
    </row>
    <row r="6">
      <c r="A6">
        <f>HYPERLINK("https://www.ebi.ac.uk/ols/ontologies/fbbt/terms?iri=http://purl.obolibrary.org/obo/FBbt_00001886","FBbt:00001886")</f>
        <v/>
      </c>
      <c r="B6" t="inlineStr">
        <is>
          <t>embryonic/larval midgut cell</t>
        </is>
      </c>
      <c r="C6" t="inlineStr">
        <is>
          <t>None</t>
        </is>
      </c>
      <c r="D6" t="inlineStr">
        <is>
          <t>Cell of the embryonic or larval midgut.</t>
        </is>
      </c>
      <c r="E6" t="inlineStr"/>
      <c r="F6" t="inlineStr"/>
      <c r="G6" t="inlineStr"/>
      <c r="H6" t="inlineStr"/>
    </row>
    <row r="7">
      <c r="A7">
        <f>HYPERLINK("https://www.ebi.ac.uk/ols/ontologies/fbbt/terms?iri=http://purl.obolibrary.org/obo/FBbt_00001890","FBbt:00001890")</f>
        <v/>
      </c>
      <c r="B7" t="inlineStr">
        <is>
          <t>embryonic/larval principal midgut epithelial cell</t>
        </is>
      </c>
      <c r="C7" t="inlineStr">
        <is>
          <t>PMEC; larval principal midgut epithelial cell; embryonic principal midgut epithelial cell</t>
        </is>
      </c>
      <c r="D7" t="inlineStr">
        <is>
          <t>A columnar/cuboidal, absorptive epithelial cell of the embryonic/larval midgut epithelium. It has an apical brush border and a basal labyrinth.</t>
        </is>
      </c>
      <c r="E7" t="inlineStr">
        <is>
          <t>Campos-Ortega and Hartenstein, 1985, The Embryonic development of Drosophila melanogaster. (flybase.org/reports/FBrf0041814)</t>
        </is>
      </c>
      <c r="F7" t="inlineStr"/>
      <c r="G7" t="inlineStr"/>
      <c r="H7" t="inlineStr"/>
    </row>
    <row r="8">
      <c r="A8">
        <f>HYPERLINK("https://www.ebi.ac.uk/ols/ontologies/fbbt/terms?iri=http://purl.obolibrary.org/obo/FBbt_00000449","FBbt:00000449")</f>
        <v/>
      </c>
      <c r="B8" t="inlineStr">
        <is>
          <t>adult midgut progenitor cell</t>
        </is>
      </c>
      <c r="C8" t="inlineStr">
        <is>
          <t>embryonic precursor cell of adult midgut; adult midgut precursor cell; AMP; spindle cell; midgut histoblast</t>
        </is>
      </c>
      <c r="D8" t="inlineStr">
        <is>
          <t>A cell that is a progenitor of the adult midgut and is part of the embryonic/larval midgut. These cells occupy a basal position in the midgut epithelium and divide twice during larval stages to form clusters of four of these cells called midgut imaginal islands.</t>
        </is>
      </c>
      <c r="E8" t="inlineStr">
        <is>
          <t>Skaer, 1993, Bate, Martinez Arias, 1993: 941--1012 (flybase.org/reports/FBrf0064792); Campos-Ortega and Hartenstein, 1997, The embryonic development of Drosophila melanogaster. 2nd ed. (flybase.org/reports/FBrf0089570)</t>
        </is>
      </c>
      <c r="F8" t="inlineStr"/>
      <c r="G8" t="inlineStr"/>
      <c r="H8" t="inlineStr"/>
    </row>
    <row r="9">
      <c r="A9">
        <f>HYPERLINK("https://www.ebi.ac.uk/ols/ontologies/fbbt/terms?iri=http://purl.obolibrary.org/obo/FBbt_00047150","FBbt:00047150")</f>
        <v/>
      </c>
      <c r="B9" t="inlineStr">
        <is>
          <t>larval enteroendocrine cell</t>
        </is>
      </c>
      <c r="C9" t="inlineStr">
        <is>
          <t>ee</t>
        </is>
      </c>
      <c r="D9" t="inlineStr">
        <is>
          <t>Diploid endocrine cell which is part of the larval midgut epithelium.</t>
        </is>
      </c>
      <c r="E9" t="inlineStr">
        <is>
          <t>Ohlstein and Spradling, 2006, Nature 439(7075): 470--474 (flybase.org/reports/FBrf0191251); Veenstra, 2009, Cell Tissue Res. 336(2): 309--323 (flybase.org/reports/FBrf0207758)</t>
        </is>
      </c>
      <c r="F9" t="inlineStr"/>
      <c r="G9" t="inlineStr"/>
      <c r="H9" t="inlineStr"/>
    </row>
    <row r="10">
      <c r="A10">
        <f>HYPERLINK("https://www.ebi.ac.uk/ols/ontologies/fbbt/terms?iri=http://purl.obolibrary.org/obo/FBbt_00001051","FBbt:00001051")</f>
        <v/>
      </c>
      <c r="B10" t="inlineStr">
        <is>
          <t>embryonic/larval midgut muscle</t>
        </is>
      </c>
      <c r="C10" t="inlineStr">
        <is>
          <t>larva midgut muscle</t>
        </is>
      </c>
      <c r="D10" t="inlineStr">
        <is>
          <t>Muscle of the embryonic or larval midgut.</t>
        </is>
      </c>
      <c r="E10" t="inlineStr"/>
      <c r="F10" t="inlineStr"/>
      <c r="G10" t="inlineStr"/>
      <c r="H10" t="inlineStr"/>
    </row>
    <row r="11">
      <c r="A11">
        <f>HYPERLINK("https://www.ebi.ac.uk/ols/ontologies/fbbt/terms?iri=http://purl.obolibrary.org/obo/FBbt_00047162","FBbt:00047162")</f>
        <v/>
      </c>
      <c r="B11" t="inlineStr">
        <is>
          <t>hindgut boundary cell</t>
        </is>
      </c>
      <c r="C11" t="inlineStr">
        <is>
          <t>hindgut border cell</t>
        </is>
      </c>
      <c r="D11" t="inlineStr">
        <is>
          <t>A larval hindgut epithelial cell type that forms a one cell wide border separating the dorsal and ventral regions of the larval ileum and separating the larval ileum from the regions anterior and posterior.</t>
        </is>
      </c>
      <c r="E11" t="inlineStr">
        <is>
          <t>Murakami and Shiotsuki, 2001, J. Morphol. 248(2): 144--150 (flybase.org/reports/FBrf0135849); Seisenbacher et al., 2011, PLoS Genet. 7(8): e1002168 (flybase.org/reports/FBrf0214607)</t>
        </is>
      </c>
      <c r="F11" t="inlineStr"/>
      <c r="G11" t="inlineStr"/>
      <c r="H11" t="inlineStr"/>
    </row>
    <row r="12">
      <c r="A12">
        <f>HYPERLINK("https://www.ebi.ac.uk/ols/ontologies/fbbt/terms?iri=http://purl.obolibrary.org/obo/FBbt_00001053","FBbt:00001053")</f>
        <v/>
      </c>
      <c r="B12" t="inlineStr">
        <is>
          <t>embryonic/larval hindgut muscle</t>
        </is>
      </c>
      <c r="C12" t="inlineStr">
        <is>
          <t>None</t>
        </is>
      </c>
      <c r="D12" t="inlineStr">
        <is>
          <t>Muscle of the embryonic or larval hindgut.</t>
        </is>
      </c>
      <c r="E12" t="inlineStr"/>
      <c r="F12" t="inlineStr"/>
      <c r="G12" t="inlineStr"/>
      <c r="H12" t="inlineStr"/>
    </row>
    <row r="13">
      <c r="A13">
        <f>HYPERLINK("https://www.ebi.ac.uk/ols/ontologies/fbbt/terms?iri=http://purl.obolibrary.org/obo/FBbt_00000451","FBbt:00000451")</f>
        <v/>
      </c>
      <c r="B13" t="inlineStr">
        <is>
          <t>posterior adult midgut progenitor</t>
        </is>
      </c>
      <c r="C13" t="inlineStr">
        <is>
          <t>None</t>
        </is>
      </c>
      <c r="D13" t="inlineStr">
        <is>
          <t>A cell that is a progenitor of the adult midgut and is part of the posterior embryonic/larval midgut. These cells occupy a basal position in the midgut epithelium and proliferate during larval stages.</t>
        </is>
      </c>
      <c r="E13" t="inlineStr">
        <is>
          <t>Campos-Ortega and Hartenstein, 1997, The embryonic development of Drosophila melanogaster. 2nd ed. (flybase.org/reports/FBrf0089570)</t>
        </is>
      </c>
      <c r="F13" t="inlineStr"/>
      <c r="G13" t="inlineStr"/>
      <c r="H13" t="inlineStr"/>
    </row>
    <row r="14">
      <c r="A14">
        <f>HYPERLINK("https://www.ebi.ac.uk/ols/ontologies/fbbt/terms?iri=http://purl.obolibrary.org/obo/FBbt_00000450","FBbt:00000450")</f>
        <v/>
      </c>
      <c r="B14" t="inlineStr">
        <is>
          <t>anterior adult midgut progenitor</t>
        </is>
      </c>
      <c r="C14" t="inlineStr">
        <is>
          <t>None</t>
        </is>
      </c>
      <c r="D14" t="inlineStr">
        <is>
          <t>A cell that is a progenitor of the adult midgut and is part of the anterior embryonic/larval midgut. These cells occupy a basal position in the midgut epithelium and proliferate during larval stages.</t>
        </is>
      </c>
      <c r="E14" t="inlineStr">
        <is>
          <t>Campos-Ortega and Hartenstein, 1997, The embryonic development of Drosophila melanogaster. 2nd ed. (flybase.org/reports/FBrf0089570)</t>
        </is>
      </c>
      <c r="F14" t="inlineStr"/>
      <c r="G14" t="inlineStr"/>
      <c r="H14" t="inlineStr"/>
    </row>
    <row r="15">
      <c r="A15">
        <f>HYPERLINK("https://www.ebi.ac.uk/ols/ontologies/fbbt/terms?iri=http://purl.obolibrary.org/obo/FBbt_00001889","FBbt:00001889")</f>
        <v/>
      </c>
      <c r="B15" t="inlineStr">
        <is>
          <t>iron accumulating cell</t>
        </is>
      </c>
      <c r="C15" t="inlineStr">
        <is>
          <t>fe cell; iron cell</t>
        </is>
      </c>
      <c r="D15" t="inlineStr">
        <is>
          <t>A cell type of the posterior-most region of the middle midgut of the larva that accumulates iron when this is present at low concentrations in the food (1ug/g of ferric ferrocyanide (Prussian blue)).</t>
        </is>
      </c>
      <c r="E15" t="inlineStr">
        <is>
          <t>Poulson and Bowen, 1952, Chem. Physiol. Nucleus: 161--179 (flybase.org/reports/FBrf0008422)</t>
        </is>
      </c>
      <c r="F15" t="inlineStr"/>
      <c r="G15" t="inlineStr"/>
      <c r="H15" t="inlineStr"/>
    </row>
    <row r="16">
      <c r="A16">
        <f>HYPERLINK("https://www.ebi.ac.uk/ols/ontologies/fbbt/terms?iri=http://purl.obolibrary.org/obo/FBbt_00001888","FBbt:00001888")</f>
        <v/>
      </c>
      <c r="B16" t="inlineStr">
        <is>
          <t>embryonic/larval midgut interstitial cell</t>
        </is>
      </c>
      <c r="C16" t="inlineStr">
        <is>
          <t>larval midgut interstitial cell; embryonic midgut interstitial cell</t>
        </is>
      </c>
      <c r="D16" t="inlineStr">
        <is>
          <t>Columnar cell of the middle midgut, with short microvilli and deep infolding of the basement membrane forming a basal labyrinth. In the anterior region of the middle midgut, these cells alternate with copper cells. Their diameter increases from anterior to posterior.</t>
        </is>
      </c>
      <c r="E16" t="inlineStr">
        <is>
          <t>Skaer, 1993, Bate, Martinez Arias, 1993: 941--1012 (flybase.org/reports/FBrf0064792); Dubreuil et al., 1998, Dev. Biol. 194(1): 1--11 (flybase.org/reports/FBrf0100557)</t>
        </is>
      </c>
      <c r="F16" t="inlineStr"/>
      <c r="G16" t="inlineStr"/>
      <c r="H16" t="inlineStr"/>
    </row>
    <row r="17">
      <c r="A17">
        <f>HYPERLINK("https://www.ebi.ac.uk/ols/ontologies/fbbt/terms?iri=http://purl.obolibrary.org/obo/FBbt_00110920","FBbt:00110920")</f>
        <v/>
      </c>
      <c r="B17" t="inlineStr">
        <is>
          <t>larval secretory cell of the proventriculus</t>
        </is>
      </c>
      <c r="C17" t="inlineStr">
        <is>
          <t>PR cell</t>
        </is>
      </c>
      <c r="D17" t="inlineStr">
        <is>
          <t>Secretory cell of the larval proventriculus that synthesizes and secretes the peritrophic membrane. They are part of the outer layer of the proventriculus, near the anterior end. They have large secretory granules and a highly polarized secretory apparatus.</t>
        </is>
      </c>
      <c r="E17" t="inlineStr">
        <is>
          <t>Rizki, 1956, J. exp. Zool. 131: 203--222 (flybase.org/reports/FBrf0010887); Zhang et al., 2014, Proc. Natl. Acad. Sci. U.S.A. 111(20): 7296--7301 (flybase.org/reports/FBrf0225140)</t>
        </is>
      </c>
      <c r="F17" t="inlineStr"/>
      <c r="G17" t="inlineStr"/>
      <c r="H17" t="inlineStr"/>
    </row>
    <row r="18">
      <c r="A18">
        <f>HYPERLINK("https://www.ebi.ac.uk/ols/ontologies/fbbt/terms?iri=http://purl.obolibrary.org/obo/FBbt_00005611","FBbt:00005611")</f>
        <v/>
      </c>
      <c r="B18" t="inlineStr">
        <is>
          <t>embryonic precursor of adult foregut</t>
        </is>
      </c>
      <c r="C18" t="inlineStr">
        <is>
          <t>adult foregut precursor</t>
        </is>
      </c>
      <c r="D18" t="inlineStr">
        <is>
          <t>Imaginal cell, set aside during embryonic development, that will give rise to the adult posterior foregut. These cells are found in a ring at the anterior part of the proventriculus, the foregut imaginal ring.</t>
        </is>
      </c>
      <c r="E18" t="inlineStr">
        <is>
          <t>Skaer, 1993, Bate, Martinez Arias, 1993: 941--1012 (flybase.org/reports/FBrf0064792)</t>
        </is>
      </c>
      <c r="F18" t="inlineStr"/>
      <c r="G18" t="inlineStr"/>
      <c r="H18" t="inlineStr"/>
    </row>
    <row r="19">
      <c r="A19">
        <f>HYPERLINK("https://www.ebi.ac.uk/ols/ontologies/fbbt/terms?iri=http://purl.obolibrary.org/obo/FBbt_00110911","FBbt:00110911")</f>
        <v/>
      </c>
      <c r="B19" t="inlineStr">
        <is>
          <t>embryonic/larval midgut large flat cell</t>
        </is>
      </c>
      <c r="C19" t="inlineStr">
        <is>
          <t>embryonic/larval LFC</t>
        </is>
      </c>
      <c r="D19" t="inlineStr">
        <is>
          <t>Large flat cell of the embryonic/larval lower middle midgut, located posteriorly to the copper cell region.</t>
        </is>
      </c>
      <c r="E19" t="inlineStr">
        <is>
          <t>Poulson and Waterhouse, 1960, Aust. J. biol. Sci. 13: 541--567 (flybase.org/reports/FBrf0013091)</t>
        </is>
      </c>
      <c r="F19" t="inlineStr"/>
      <c r="G19" t="inlineStr"/>
      <c r="H19" t="inlineStr"/>
    </row>
    <row r="20">
      <c r="A20">
        <f>HYPERLINK("https://www.ebi.ac.uk/ols/ontologies/fbbt/terms?iri=http://purl.obolibrary.org/obo/FBbt_00110875","FBbt:00110875")</f>
        <v/>
      </c>
      <c r="B20" t="inlineStr">
        <is>
          <t>peripheral cell</t>
        </is>
      </c>
      <c r="C20" t="inlineStr">
        <is>
          <t>PC; niche peripheral cell</t>
        </is>
      </c>
      <c r="D20" t="inlineStr">
        <is>
          <t>A cell in the larval midgut and early pupal midgut that extends its processes around the midgut imaginal islands. These cells are formed at late second larval instar, usually by the first asymmetric division of one adult midgut precursor cell (AMP). There is usually one peripheral cell per imaginal island. These cells undergo apoptosis shortly after pupariation (0-2h APF) and do not contribute to the adult midgut. Peripheral cells act as a niche for AMPs to keep them undifferentiated until metamorphosis.</t>
        </is>
      </c>
      <c r="E20" t="inlineStr">
        <is>
          <t>Mathur et al., 2010, Science 327(5962): 210--213 (flybase.org/reports/FBrf0209706)</t>
        </is>
      </c>
      <c r="F20" t="inlineStr"/>
      <c r="G20" t="inlineStr"/>
      <c r="H20" t="inlineStr"/>
    </row>
    <row r="21">
      <c r="A21">
        <f>HYPERLINK("https://www.ebi.ac.uk/ols/ontologies/fbbt/terms?iri=http://purl.obolibrary.org/obo/FBbt_00001887","FBbt:00001887")</f>
        <v/>
      </c>
      <c r="B21" t="inlineStr">
        <is>
          <t>embryonic/larval copper cell</t>
        </is>
      </c>
      <c r="C21" t="inlineStr">
        <is>
          <t>calycocyte; larval secretory cell of the middle midgut; embryonic cuprophilic cell; embryonic/larval cuprophilic cell; larval cuprophilic cell</t>
        </is>
      </c>
      <c r="D21" t="inlineStr">
        <is>
          <t>Specialised cell of the larval midgut. It secretes acid and accumulates copper. It shows a distinct apical invagination, with an opening to the lumen. The invagination is flask shaped in the posteriormost copper cells with a narrow opening, while anteriormost copper cells are beaker shaped and their opening to the lumen is larger.</t>
        </is>
      </c>
      <c r="E21" t="inlineStr">
        <is>
          <t>Skaer, 1993, Bate, Martinez Arias, 1993: 941--1012 (flybase.org/reports/FBrf0064792); Dubreuil et al., 1998, Dev. Biol. 194(1): 1--11 (flybase.org/reports/FBrf0100557); Buchon et al., 2013, Cell Rep. 3(5): 1725--1738 (flybase.org/reports/FBrf0221749)</t>
        </is>
      </c>
      <c r="F21" t="inlineStr"/>
      <c r="G21" t="inlineStr"/>
      <c r="H21" t="inlineStr"/>
    </row>
    <row r="22">
      <c r="A22">
        <f>HYPERLINK("https://www.ebi.ac.uk/ols/ontologies/fbbt/terms?iri=http://purl.obolibrary.org/obo/FBbt_00048236","FBbt:00048236")</f>
        <v/>
      </c>
      <c r="B22" t="inlineStr">
        <is>
          <t>larval rectal sphincter</t>
        </is>
      </c>
      <c r="C22" t="inlineStr">
        <is>
          <t>larval auns sphincter; larval anal sphincter</t>
        </is>
      </c>
      <c r="D22" t="inlineStr">
        <is>
          <t>Thick muscle that acts as a sphincter and is located at the narrow posterior end of the larval hindgut. It contracts as part of a cycle with other posterior hindgut muscles to expel feces.</t>
        </is>
      </c>
      <c r="E22" t="inlineStr">
        <is>
          <t>Zhang et al., 2014, eLife 3: e03293 (flybase.org/reports/FBrf0226857)</t>
        </is>
      </c>
      <c r="F22" t="inlineStr"/>
      <c r="G22" t="inlineStr"/>
      <c r="H22" t="inlineStr"/>
    </row>
    <row r="23">
      <c r="A23">
        <f>HYPERLINK("https://www.ebi.ac.uk/ols/ontologies/fbbt/terms?iri=http://purl.obolibrary.org/obo/FBbt_00001049","FBbt:00001049")</f>
        <v/>
      </c>
      <c r="B23" t="inlineStr">
        <is>
          <t>embryonic/larval esophageal muscle</t>
        </is>
      </c>
      <c r="C23" t="inlineStr">
        <is>
          <t>larval esophageal muscle</t>
        </is>
      </c>
      <c r="D23" t="inlineStr">
        <is>
          <t>Muscle of the embryonic or larval esophagus.</t>
        </is>
      </c>
      <c r="E23" t="inlineStr"/>
      <c r="F23" t="inlineStr"/>
      <c r="G23" t="inlineStr"/>
      <c r="H23" t="inlineStr"/>
    </row>
    <row r="24">
      <c r="A24">
        <f>HYPERLINK("https://www.ebi.ac.uk/ols/ontologies/fbbt/terms?iri=http://purl.obolibrary.org/obo/FBbt_00001050","FBbt:00001050")</f>
        <v/>
      </c>
      <c r="B24" t="inlineStr">
        <is>
          <t>embryonic/larval proventricular muscle</t>
        </is>
      </c>
      <c r="C24" t="inlineStr">
        <is>
          <t>larval proventricular muscle</t>
        </is>
      </c>
      <c r="D24" t="inlineStr">
        <is>
          <t>Muscle of the embryonic or larval proventriculus.</t>
        </is>
      </c>
      <c r="E24" t="inlineStr"/>
      <c r="F24" t="inlineStr"/>
      <c r="G24" t="inlineStr"/>
      <c r="H24"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2019-08-09T09:47:18Z</dcterms:created>
  <dcterms:modified xsi:type="dcterms:W3CDTF">2019-08-09T09:47:18Z</dcterms:modified>
</cp:coreProperties>
</file>