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HYPERLINK("https://www.ebi.ac.uk/ols/ontologies/fbbt/terms?iri=http://purl.obolibrary.org/obo/FBbt_00100529","FBbt:00100529")</f>
        <v/>
      </c>
      <c r="B2" t="inlineStr">
        <is>
          <t>embryonic/larval carpet glial cell</t>
        </is>
      </c>
      <c r="C2" t="inlineStr">
        <is>
          <t>None</t>
        </is>
      </c>
      <c r="D2" t="inlineStr">
        <is>
          <t>Very large glial cell of the embryonic/larval eye disc. There are two per eye disc, each covering approximately half of the differentiated part of the disc, with their nuclei generally being found at the posterior end of the imaginal disc, but always posterior to the differentiating neurons. The glial substrate formed by the carpet glia separates the basal-most migrating glia from the more apical ones (Silies et al., 2007). These cells migrate inwards to give rise to the adult carpet glial cells.</t>
        </is>
      </c>
      <c r="E2" t="inlineStr">
        <is>
          <t>Silies et al., 2007, J. Neurosci. 27(48): 13130--13139 (flybase.org/reports/FBrf0201162); Edwards and Meinertzhagen, 2010, Prog. Neurobiol. 90(4): 471--497 (flybase.org/reports/FBrf0210316); Edwards et al., 2012, J. Comp. Neurol. 520(10): 2067--2085 (flybase.org/reports/FBrf0218414)</t>
        </is>
      </c>
      <c r="F2" t="inlineStr"/>
      <c r="G2" t="inlineStr"/>
      <c r="H2" t="inlineStr"/>
    </row>
    <row r="3">
      <c r="A3">
        <f>HYPERLINK("https://www.ebi.ac.uk/ols/ontologies/fbbt/terms?iri=http://purl.obolibrary.org/obo/FBbt_00100521","FBbt:00100521")</f>
        <v/>
      </c>
      <c r="B3" t="inlineStr">
        <is>
          <t>embryonic/larval wrapping glial cell of the eye disc</t>
        </is>
      </c>
      <c r="C3" t="inlineStr">
        <is>
          <t>embryonic/larval wrapping glia of the eye disc; embryonic/larval wrapping glia</t>
        </is>
      </c>
      <c r="D3" t="inlineStr">
        <is>
          <t>Glial cell of the embryonic/larval eye disc that lies above the outgrowing photoreceptor axons and ensheathes bundles of axons extending through the optic stalk (Hummel et al., 2002; Edwards and Hartenstein, 2010). The wrapping glial cells are, in turn, surrounded and wrapped by surface glial cells.</t>
        </is>
      </c>
      <c r="E3" t="inlineStr">
        <is>
          <t>Hummel et al., 2002, Neuron 33(2): 193--203 (flybase.org/reports/FBrf0145174); Silies et al., 2007, J. Neurosci. 27(48): 13130--13139 (flybase.org/reports/FBrf0201162); Edwards and Meinertzhagen, 2010, Prog. Neurobiol. 90(4): 471--497 (flybase.org/reports/FBrf0210316)</t>
        </is>
      </c>
      <c r="F3" t="inlineStr"/>
      <c r="G3" t="inlineStr"/>
      <c r="H3" t="inlineStr"/>
    </row>
    <row r="4">
      <c r="A4">
        <f>HYPERLINK("https://www.ebi.ac.uk/ols/ontologies/fbbt/terms?iri=http://purl.obolibrary.org/obo/FBbt_00100530","FBbt:00100530")</f>
        <v/>
      </c>
      <c r="B4" t="inlineStr">
        <is>
          <t>embryonic/larval eye disc marginal glial cell</t>
        </is>
      </c>
      <c r="C4" t="inlineStr">
        <is>
          <t>None</t>
        </is>
      </c>
      <c r="D4" t="inlineStr">
        <is>
          <t>Glial cell located at the margins of the eye disc, showing an elongated, clapboard-like shape (Silies et al., 2007; Edwards and Meinertzhagen, 2010).</t>
        </is>
      </c>
      <c r="E4" t="inlineStr">
        <is>
          <t>Silies et al., 2007, J. Neurosci. 27(48): 13130--13139 (flybase.org/reports/FBrf0201162); Edwards and Meinertzhagen, 2010, Prog. Neurobiol. 90(4): 471--497 (flybase.org/reports/FBrf0210316)</t>
        </is>
      </c>
      <c r="F4" t="inlineStr"/>
      <c r="G4" t="inlineStr"/>
      <c r="H4" t="inlineStr"/>
    </row>
    <row r="5">
      <c r="A5">
        <f>HYPERLINK("https://www.ebi.ac.uk/ols/ontologies/fbbt/terms?iri=http://purl.obolibrary.org/obo/FBbt_00007108","FBbt:00007108")</f>
        <v/>
      </c>
      <c r="B5" t="inlineStr">
        <is>
          <t>imaginal disc epithelial cell</t>
        </is>
      </c>
      <c r="C5" t="inlineStr">
        <is>
          <t>None</t>
        </is>
      </c>
      <c r="D5" t="inlineStr">
        <is>
          <t>A columnar epithelial cell with distinct apical-basal polarity. The apical surface has microvilli with dense plaques at their tips. A cortical network (ring) of actin filaments underlies the apical surface, extends into the microvilli and is associated with a zonula adherens which encircles each cell. Below this is a broad region of pleated sheet type septate junctions connecting all lateral surfaces to adjacent cells. Plaque-like gap junctions occur mainly interspersed among septate junctions and, at a lower frequency, below them. Small, sparsely distributed hemidesmosomes attach these cells to the underlying basal lamina.</t>
        </is>
      </c>
      <c r="E5" t="inlineStr">
        <is>
          <t>Fristrom and Fristrom, 1993, Bate, Martinez Arias, 1993: 843--897 (flybase.org/reports/FBrf0064790)</t>
        </is>
      </c>
      <c r="F5" t="inlineStr"/>
      <c r="G5" t="inlineStr"/>
      <c r="H5" t="inlineStr"/>
    </row>
    <row r="6">
      <c r="A6">
        <f>HYPERLINK("https://www.ebi.ac.uk/ols/ontologies/fbbt/terms?iri=http://purl.obolibrary.org/obo/FBbt_00004229","FBbt:00004229")</f>
        <v/>
      </c>
      <c r="B6" t="inlineStr">
        <is>
          <t>mystery cell</t>
        </is>
      </c>
      <c r="C6" t="inlineStr">
        <is>
          <t>None</t>
        </is>
      </c>
      <c r="D6" t="inlineStr">
        <is>
          <t>Epithelial cell that is part of early ommatidial preclusters but which, unlike the rest of the cells in the precluster, rejoins the surrounding undifferentiated tissue of the eye disc. Mystery cells are usually located between putative R3 and R4 cells.</t>
        </is>
      </c>
      <c r="E6" t="inlineStr">
        <is>
          <t>Wolff and Ready, 1993, Bate, Martinez Arias, 1993: 1277--1325 (flybase.org/reports/FBrf0064798)</t>
        </is>
      </c>
      <c r="F6" t="inlineStr"/>
      <c r="G6" t="inlineStr"/>
      <c r="H6" t="inlineStr"/>
    </row>
    <row r="7">
      <c r="A7">
        <f>HYPERLINK("https://www.ebi.ac.uk/ols/ontologies/fbbt/terms?iri=http://purl.obolibrary.org/obo/FBbt_00048010","FBbt:00048010")</f>
        <v/>
      </c>
      <c r="B7" t="inlineStr">
        <is>
          <t>photoreceptor R8 precursor cell</t>
        </is>
      </c>
      <c r="C7" t="inlineStr">
        <is>
          <t>None</t>
        </is>
      </c>
      <c r="D7" t="inlineStr">
        <is>
          <t>Somatic precursor cell that will develop into photoreceptor cell R8 of the adult eye. It forms during the first mitotic wave and is part of the ommatidial precursor cluster from the early stage.</t>
        </is>
      </c>
      <c r="E7" t="inlineStr">
        <is>
          <t>Wolff and Ready, 1993, Bate, Martinez Arias, 1993: 1277--1325 (flybase.org/reports/FBrf0064798)</t>
        </is>
      </c>
      <c r="F7" t="inlineStr"/>
      <c r="G7" t="inlineStr"/>
      <c r="H7" t="inlineStr"/>
    </row>
    <row r="8">
      <c r="A8">
        <f>HYPERLINK("https://www.ebi.ac.uk/ols/ontologies/fbbt/terms?iri=http://purl.obolibrary.org/obo/FBbt_00048006","FBbt:00048006")</f>
        <v/>
      </c>
      <c r="B8" t="inlineStr">
        <is>
          <t>photoreceptor R4 precursor cell</t>
        </is>
      </c>
      <c r="C8" t="inlineStr">
        <is>
          <t>None</t>
        </is>
      </c>
      <c r="D8" t="inlineStr">
        <is>
          <t>Somatic precursor cell that will develop into photoreceptor cell R4 of the adult eye. It forms during the first mitotic wave and is part of the ommatidial precursor cluster from the early stage.</t>
        </is>
      </c>
      <c r="E8" t="inlineStr">
        <is>
          <t>Wolff and Ready, 1993, Bate, Martinez Arias, 1993: 1277--1325 (flybase.org/reports/FBrf0064798)</t>
        </is>
      </c>
      <c r="F8" t="inlineStr"/>
      <c r="G8" t="inlineStr"/>
      <c r="H8" t="inlineStr"/>
    </row>
    <row r="9">
      <c r="A9">
        <f>HYPERLINK("https://www.ebi.ac.uk/ols/ontologies/fbbt/terms?iri=http://purl.obolibrary.org/obo/FBbt_00048007","FBbt:00048007")</f>
        <v/>
      </c>
      <c r="B9" t="inlineStr">
        <is>
          <t>photoreceptor R5 precursor cell</t>
        </is>
      </c>
      <c r="C9" t="inlineStr">
        <is>
          <t>None</t>
        </is>
      </c>
      <c r="D9" t="inlineStr">
        <is>
          <t>Somatic precursor cell that will develop into photoreceptor cell R5 of the adult eye. It forms during the first mitotic wave and is part of the ommatidial precursor cluster from the early stage.</t>
        </is>
      </c>
      <c r="E9" t="inlineStr">
        <is>
          <t>Wolff and Ready, 1993, Bate, Martinez Arias, 1993: 1277--1325 (flybase.org/reports/FBrf0064798)</t>
        </is>
      </c>
      <c r="F9" t="inlineStr"/>
      <c r="G9" t="inlineStr"/>
      <c r="H9" t="inlineStr"/>
    </row>
    <row r="10">
      <c r="A10">
        <f>HYPERLINK("https://www.ebi.ac.uk/ols/ontologies/fbbt/terms?iri=http://purl.obolibrary.org/obo/FBbt_00048008","FBbt:00048008")</f>
        <v/>
      </c>
      <c r="B10" t="inlineStr">
        <is>
          <t>photoreceptor R6 precursor cell</t>
        </is>
      </c>
      <c r="C10" t="inlineStr">
        <is>
          <t>None</t>
        </is>
      </c>
      <c r="D10" t="inlineStr">
        <is>
          <t>Somatic precursor cell that will develop into photoreceptor cell R6 of the adult eye. It forms during the second mitotic wave and joins the precursor cells of the five-cell ommatidial precursor cluster to form the eight-cell ommatidial precursor cluster.</t>
        </is>
      </c>
      <c r="E10" t="inlineStr">
        <is>
          <t>Wolff and Ready, 1993, Bate, Martinez Arias, 1993: 1277--1325 (flybase.org/reports/FBrf0064798)</t>
        </is>
      </c>
      <c r="F10" t="inlineStr"/>
      <c r="G10" t="inlineStr"/>
      <c r="H10" t="inlineStr"/>
    </row>
    <row r="11">
      <c r="A11">
        <f>HYPERLINK("https://www.ebi.ac.uk/ols/ontologies/fbbt/terms?iri=http://purl.obolibrary.org/obo/FBbt_00048009","FBbt:00048009")</f>
        <v/>
      </c>
      <c r="B11" t="inlineStr">
        <is>
          <t>photoreceptor R7 precursor cell</t>
        </is>
      </c>
      <c r="C11" t="inlineStr">
        <is>
          <t>None</t>
        </is>
      </c>
      <c r="D11" t="inlineStr">
        <is>
          <t>Somatic precursor cell that will develop into photoreceptor cell R7 of the adult eye. It forms during the second mitotic wave and joins the precursor cells of the five-cell ommatidial precursor cluster to form the eight-cell ommatidial precursor cluster.</t>
        </is>
      </c>
      <c r="E11" t="inlineStr">
        <is>
          <t>Wolff and Ready, 1993, Bate, Martinez Arias, 1993: 1277--1325 (flybase.org/reports/FBrf0064798)</t>
        </is>
      </c>
      <c r="F11" t="inlineStr"/>
      <c r="G11" t="inlineStr"/>
      <c r="H11" t="inlineStr"/>
    </row>
    <row r="12">
      <c r="A12">
        <f>HYPERLINK("https://www.ebi.ac.uk/ols/ontologies/fbbt/terms?iri=http://purl.obolibrary.org/obo/FBbt_00048002","FBbt:00048002")</f>
        <v/>
      </c>
      <c r="B12" t="inlineStr">
        <is>
          <t>photoreceptor precursor cell</t>
        </is>
      </c>
      <c r="C12" t="inlineStr">
        <is>
          <t>developing photoreceptor; future photoreceptor</t>
        </is>
      </c>
      <c r="D12" t="inlineStr">
        <is>
          <t>Somatic precursor cell that will develop into one of the photoreceptors (R1-R8) of the adult eye.</t>
        </is>
      </c>
      <c r="E12" t="inlineStr">
        <is>
          <t>Wolff and Ready, 1993, Bate, Martinez Arias, 1993: 1277--1325 (flybase.org/reports/FBrf0064798)</t>
        </is>
      </c>
      <c r="F12" t="inlineStr"/>
      <c r="G12" t="inlineStr"/>
      <c r="H12" t="inlineStr"/>
    </row>
    <row r="13">
      <c r="A13">
        <f>HYPERLINK("https://www.ebi.ac.uk/ols/ontologies/fbbt/terms?iri=http://purl.obolibrary.org/obo/FBbt_00048004","FBbt:00048004")</f>
        <v/>
      </c>
      <c r="B13" t="inlineStr">
        <is>
          <t>photoreceptor R2 precursor cell</t>
        </is>
      </c>
      <c r="C13" t="inlineStr">
        <is>
          <t>None</t>
        </is>
      </c>
      <c r="D13" t="inlineStr">
        <is>
          <t>Somatic precursor cell that will develop into photoreceptor cell R2 of the adult eye. It forms during the first mitotic wave and is part of the ommatidial precursor cluster from the early stage.</t>
        </is>
      </c>
      <c r="E13" t="inlineStr">
        <is>
          <t>Wolff and Ready, 1993, Bate, Martinez Arias, 1993: 1277--1325 (flybase.org/reports/FBrf0064798)</t>
        </is>
      </c>
      <c r="F13" t="inlineStr"/>
      <c r="G13" t="inlineStr"/>
      <c r="H13" t="inlineStr"/>
    </row>
    <row r="14">
      <c r="A14">
        <f>HYPERLINK("https://www.ebi.ac.uk/ols/ontologies/fbbt/terms?iri=http://purl.obolibrary.org/obo/FBbt_00048003","FBbt:00048003")</f>
        <v/>
      </c>
      <c r="B14" t="inlineStr">
        <is>
          <t>photoreceptor R1 precursor cell</t>
        </is>
      </c>
      <c r="C14" t="inlineStr">
        <is>
          <t>None</t>
        </is>
      </c>
      <c r="D14" t="inlineStr">
        <is>
          <t>Somatic precursor cell that will develop into photoreceptor cell R1 of the adult eye. It forms during the second mitotic wave and joins the precursor cells of the five-cell ommatidial precursor cluster to form the eight-cell ommatidial precursor cluster.</t>
        </is>
      </c>
      <c r="E14" t="inlineStr">
        <is>
          <t>Wolff and Ready, 1993, Bate, Martinez Arias, 1993: 1277--1325 (flybase.org/reports/FBrf0064798)</t>
        </is>
      </c>
      <c r="F14" t="inlineStr"/>
      <c r="G14" t="inlineStr"/>
      <c r="H14" t="inlineStr"/>
    </row>
    <row r="15">
      <c r="A15">
        <f>HYPERLINK("https://www.ebi.ac.uk/ols/ontologies/fbbt/terms?iri=http://purl.obolibrary.org/obo/FBbt_00048005","FBbt:00048005")</f>
        <v/>
      </c>
      <c r="B15" t="inlineStr">
        <is>
          <t>photoreceptor R3 precursor cell</t>
        </is>
      </c>
      <c r="C15" t="inlineStr">
        <is>
          <t>None</t>
        </is>
      </c>
      <c r="D15" t="inlineStr">
        <is>
          <t>Somatic precursor cell that will develop into photoreceptor cell R3 of the adult eye. It forms during the first mitotic wave and is part of the ommatidial precursor cluster from the early stage.</t>
        </is>
      </c>
      <c r="E15" t="inlineStr">
        <is>
          <t>Wolff and Ready, 1993, Bate, Martinez Arias, 1993: 1277--1325 (flybase.org/reports/FBrf0064798)</t>
        </is>
      </c>
      <c r="F15" t="inlineStr"/>
      <c r="G15" t="inlineStr"/>
      <c r="H15" t="inlineStr"/>
    </row>
    <row r="16">
      <c r="A16">
        <f>HYPERLINK("https://www.ebi.ac.uk/ols/ontologies/fbbt/terms?iri=http://purl.obolibrary.org/obo/FBbt_00007649","FBbt:00007649")</f>
        <v/>
      </c>
      <c r="B16" t="inlineStr">
        <is>
          <t>supraalar bristle precursor cell</t>
        </is>
      </c>
      <c r="C16" t="inlineStr">
        <is>
          <t>None</t>
        </is>
      </c>
      <c r="D16" t="inlineStr">
        <is>
          <t>A sensory mother cell that develops into a supraalar bristle.</t>
        </is>
      </c>
      <c r="E16" t="inlineStr"/>
      <c r="F16" t="inlineStr"/>
      <c r="G16" t="inlineStr"/>
      <c r="H16" t="inlineStr"/>
    </row>
    <row r="17">
      <c r="A17">
        <f>HYPERLINK("https://www.ebi.ac.uk/ols/ontologies/fbbt/terms?iri=http://purl.obolibrary.org/obo/FBbt_00007648","FBbt:00007648")</f>
        <v/>
      </c>
      <c r="B17" t="inlineStr">
        <is>
          <t>dorsocentral bristle precursor cell</t>
        </is>
      </c>
      <c r="C17" t="inlineStr">
        <is>
          <t>None</t>
        </is>
      </c>
      <c r="D17" t="inlineStr">
        <is>
          <t>A sensory mother cell that develops into a dorsocentral bristle.</t>
        </is>
      </c>
      <c r="E17" t="inlineStr"/>
      <c r="F17" t="inlineStr"/>
      <c r="G17" t="inlineStr"/>
      <c r="H17" t="inlineStr"/>
    </row>
    <row r="18">
      <c r="A18">
        <f>HYPERLINK("https://www.ebi.ac.uk/ols/ontologies/fbbt/terms?iri=http://purl.obolibrary.org/obo/FBbt_00007653","FBbt:00007653")</f>
        <v/>
      </c>
      <c r="B18" t="inlineStr">
        <is>
          <t>presutural bristle precursor cell</t>
        </is>
      </c>
      <c r="C18" t="inlineStr">
        <is>
          <t>None</t>
        </is>
      </c>
      <c r="D18" t="inlineStr">
        <is>
          <t>A sensory mother cell that develops into a presutural bristle.</t>
        </is>
      </c>
      <c r="E18" t="inlineStr"/>
      <c r="F18" t="inlineStr"/>
      <c r="G18" t="inlineStr"/>
      <c r="H18" t="inlineStr"/>
    </row>
    <row r="19">
      <c r="A19">
        <f>HYPERLINK("https://www.ebi.ac.uk/ols/ontologies/fbbt/terms?iri=http://purl.obolibrary.org/obo/FBbt_00007652","FBbt:00007652")</f>
        <v/>
      </c>
      <c r="B19" t="inlineStr">
        <is>
          <t>notopleural bristle precursor cell</t>
        </is>
      </c>
      <c r="C19" t="inlineStr">
        <is>
          <t>None</t>
        </is>
      </c>
      <c r="D19" t="inlineStr">
        <is>
          <t>A sensory mother cell that develops into a notopleural bristle.</t>
        </is>
      </c>
      <c r="E19" t="inlineStr"/>
      <c r="F19" t="inlineStr"/>
      <c r="G19" t="inlineStr"/>
      <c r="H19" t="inlineStr"/>
    </row>
    <row r="20">
      <c r="A20">
        <f>HYPERLINK("https://www.ebi.ac.uk/ols/ontologies/fbbt/terms?iri=http://purl.obolibrary.org/obo/FBbt_00007651","FBbt:00007651")</f>
        <v/>
      </c>
      <c r="B20" t="inlineStr">
        <is>
          <t>scutellar bristle precursor cell</t>
        </is>
      </c>
      <c r="C20" t="inlineStr">
        <is>
          <t>None</t>
        </is>
      </c>
      <c r="D20" t="inlineStr">
        <is>
          <t>A sensory mother cell that develops into a scutellar bristle.</t>
        </is>
      </c>
      <c r="E20" t="inlineStr"/>
      <c r="F20" t="inlineStr"/>
      <c r="G20" t="inlineStr"/>
      <c r="H20" t="inlineStr"/>
    </row>
    <row r="21">
      <c r="A21">
        <f>HYPERLINK("https://www.ebi.ac.uk/ols/ontologies/fbbt/terms?iri=http://purl.obolibrary.org/obo/FBbt_00007650","FBbt:00007650")</f>
        <v/>
      </c>
      <c r="B21" t="inlineStr">
        <is>
          <t>postalar bristle precursor cell</t>
        </is>
      </c>
      <c r="C21" t="inlineStr">
        <is>
          <t>None</t>
        </is>
      </c>
      <c r="D21" t="inlineStr">
        <is>
          <t>A sensory mother cell that develops into a postalar bristle.</t>
        </is>
      </c>
      <c r="E21" t="inlineStr"/>
      <c r="F21" t="inlineStr"/>
      <c r="G21" t="inlineStr"/>
      <c r="H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2019-08-09T09:32:37Z</dcterms:created>
  <dcterms:modified xsi:type="dcterms:W3CDTF">2019-08-09T09:32:37Z</dcterms:modified>
</cp:coreProperties>
</file>