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8400" windowHeight="22100" tabRatio="500" activeTab="1"/>
  </bookViews>
  <sheets>
    <sheet name="Dm" sheetId="1" r:id="rId1"/>
    <sheet name="Dh" sheetId="3" r:id="rId2"/>
    <sheet name="Dh_pretriggersaccade" sheetId="10" r:id="rId3"/>
    <sheet name="trigger delay" sheetId="2" r:id="rId4"/>
    <sheet name="wing_inc" sheetId="7" r:id="rId5"/>
    <sheet name="summary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2" i="10" l="1"/>
  <c r="I34" i="10"/>
  <c r="I35" i="10"/>
  <c r="I36" i="10"/>
  <c r="I37" i="10"/>
  <c r="I41" i="10"/>
  <c r="I42" i="10"/>
  <c r="I43" i="10"/>
  <c r="I44" i="10"/>
  <c r="I46" i="10"/>
  <c r="I47" i="10"/>
  <c r="I48" i="10"/>
  <c r="I50" i="10"/>
  <c r="I51" i="10"/>
  <c r="I52" i="10"/>
  <c r="I53" i="10"/>
  <c r="I54" i="10"/>
  <c r="I55" i="10"/>
  <c r="I56" i="10"/>
  <c r="I59" i="10"/>
  <c r="I60" i="10"/>
  <c r="I61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80" i="10"/>
  <c r="I81" i="10"/>
  <c r="I82" i="10"/>
  <c r="I83" i="10"/>
  <c r="I84" i="10"/>
  <c r="I85" i="10"/>
  <c r="I86" i="10"/>
  <c r="I88" i="10"/>
  <c r="I89" i="10"/>
  <c r="I90" i="10"/>
  <c r="I91" i="10"/>
  <c r="I93" i="10"/>
  <c r="I94" i="10"/>
  <c r="I96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30" i="10"/>
  <c r="I131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3" i="10"/>
  <c r="I154" i="10"/>
  <c r="I155" i="10"/>
  <c r="I156" i="10"/>
  <c r="I158" i="10"/>
  <c r="I159" i="10"/>
  <c r="I160" i="10"/>
  <c r="I161" i="10"/>
  <c r="I162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9" i="10"/>
  <c r="I200" i="10"/>
  <c r="I201" i="10"/>
  <c r="I202" i="10"/>
  <c r="I203" i="10"/>
  <c r="I204" i="10"/>
  <c r="I205" i="10"/>
  <c r="I208" i="10"/>
  <c r="I209" i="10"/>
  <c r="I210" i="10"/>
  <c r="I213" i="10"/>
  <c r="I216" i="10"/>
  <c r="I217" i="10"/>
  <c r="I218" i="10"/>
  <c r="I219" i="10"/>
  <c r="I220" i="10"/>
  <c r="I221" i="10"/>
  <c r="I222" i="10"/>
  <c r="I223" i="10"/>
  <c r="I224" i="10"/>
  <c r="I226" i="10"/>
  <c r="I228" i="10"/>
  <c r="I229" i="10"/>
  <c r="I230" i="10"/>
  <c r="I231" i="10"/>
  <c r="I232" i="10"/>
  <c r="I233" i="10"/>
  <c r="I234" i="10"/>
  <c r="I236" i="10"/>
  <c r="I237" i="10"/>
  <c r="I238" i="10"/>
  <c r="I239" i="10"/>
  <c r="I240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33" i="10"/>
  <c r="L30" i="10"/>
  <c r="L32" i="10"/>
  <c r="L263" i="10"/>
  <c r="L261" i="10"/>
  <c r="L255" i="10"/>
  <c r="L253" i="10"/>
  <c r="L241" i="10"/>
  <c r="L240" i="10"/>
  <c r="L238" i="10"/>
  <c r="L236" i="10"/>
  <c r="L235" i="10"/>
  <c r="L234" i="10"/>
  <c r="L227" i="10"/>
  <c r="L225" i="10"/>
  <c r="L219" i="10"/>
  <c r="L215" i="10"/>
  <c r="L214" i="10"/>
  <c r="L211" i="10"/>
  <c r="L207" i="10"/>
  <c r="L206" i="10"/>
  <c r="L205" i="10"/>
  <c r="L204" i="10"/>
  <c r="L198" i="10"/>
  <c r="L197" i="10"/>
  <c r="L180" i="10"/>
  <c r="L176" i="10"/>
  <c r="L170" i="10"/>
  <c r="L168" i="10"/>
  <c r="L163" i="10"/>
  <c r="L160" i="10"/>
  <c r="L157" i="10"/>
  <c r="L152" i="10"/>
  <c r="L135" i="10"/>
  <c r="L132" i="10"/>
  <c r="L129" i="10"/>
  <c r="L118" i="10"/>
  <c r="L117" i="10"/>
  <c r="L113" i="10"/>
  <c r="L111" i="10"/>
  <c r="L109" i="10"/>
  <c r="L107" i="10"/>
  <c r="L103" i="10"/>
  <c r="L102" i="10"/>
  <c r="L97" i="10"/>
  <c r="L95" i="10"/>
  <c r="L92" i="10"/>
  <c r="L87" i="10"/>
  <c r="L84" i="10"/>
  <c r="L81" i="10"/>
  <c r="L78" i="10"/>
  <c r="L77" i="10"/>
  <c r="L62" i="10"/>
  <c r="L58" i="10"/>
  <c r="L57" i="10"/>
  <c r="L49" i="10"/>
  <c r="L45" i="10"/>
  <c r="L39" i="10"/>
  <c r="F5" i="9"/>
  <c r="E5" i="9"/>
  <c r="E4" i="9"/>
  <c r="E2" i="9"/>
  <c r="E3" i="9"/>
  <c r="O18" i="2"/>
  <c r="O19" i="2"/>
  <c r="O20" i="2"/>
  <c r="O21" i="2"/>
  <c r="O22" i="2"/>
  <c r="O17" i="2"/>
  <c r="Q18" i="2"/>
  <c r="Q19" i="2"/>
  <c r="Q20" i="2"/>
  <c r="Q21" i="2"/>
  <c r="Q22" i="2"/>
  <c r="P18" i="2"/>
  <c r="P19" i="2"/>
  <c r="P20" i="2"/>
  <c r="P21" i="2"/>
  <c r="P22" i="2"/>
  <c r="Q17" i="2"/>
  <c r="P17" i="2"/>
  <c r="N22" i="2"/>
  <c r="N21" i="2"/>
  <c r="N20" i="2"/>
  <c r="N19" i="2"/>
  <c r="N18" i="2"/>
  <c r="N17" i="2"/>
  <c r="G18" i="2"/>
  <c r="G20" i="2"/>
  <c r="G21" i="2"/>
  <c r="G22" i="2"/>
  <c r="G24" i="2"/>
  <c r="G25" i="2"/>
  <c r="G26" i="2"/>
  <c r="G27" i="2"/>
  <c r="G29" i="2"/>
  <c r="G30" i="2"/>
  <c r="G31" i="2"/>
  <c r="G32" i="2"/>
  <c r="G34" i="2"/>
  <c r="G35" i="2"/>
  <c r="G36" i="2"/>
  <c r="G38" i="2"/>
  <c r="G39" i="2"/>
  <c r="G40" i="2"/>
  <c r="G17" i="2"/>
</calcChain>
</file>

<file path=xl/sharedStrings.xml><?xml version="1.0" encoding="utf-8"?>
<sst xmlns="http://schemas.openxmlformats.org/spreadsheetml/2006/main" count="4478" uniqueCount="307">
  <si>
    <t>date</t>
  </si>
  <si>
    <t>time</t>
  </si>
  <si>
    <t>seq#</t>
  </si>
  <si>
    <t>response</t>
  </si>
  <si>
    <t>comment</t>
  </si>
  <si>
    <t>pattern</t>
  </si>
  <si>
    <t>pat_dir</t>
  </si>
  <si>
    <t>fly_dir</t>
  </si>
  <si>
    <t>exp</t>
  </si>
  <si>
    <t>NW</t>
  </si>
  <si>
    <t>crowded</t>
  </si>
  <si>
    <t>13:44?</t>
  </si>
  <si>
    <t>NW up</t>
  </si>
  <si>
    <t>loop</t>
  </si>
  <si>
    <t>maneuvring</t>
  </si>
  <si>
    <t>cam</t>
  </si>
  <si>
    <t>trig</t>
  </si>
  <si>
    <t>SW</t>
  </si>
  <si>
    <t>SW down</t>
  </si>
  <si>
    <t>towards exp</t>
  </si>
  <si>
    <t>N up</t>
  </si>
  <si>
    <t>SE</t>
  </si>
  <si>
    <t>WNW</t>
  </si>
  <si>
    <t>behaviour</t>
  </si>
  <si>
    <t>before trig</t>
  </si>
  <si>
    <t>after trig</t>
  </si>
  <si>
    <t>saccade</t>
  </si>
  <si>
    <t>linear acceleration</t>
  </si>
  <si>
    <t>slowdown-change dir-accelerate</t>
  </si>
  <si>
    <t>no strong response</t>
  </si>
  <si>
    <t>slow flight</t>
  </si>
  <si>
    <t>sideways</t>
  </si>
  <si>
    <t>W</t>
  </si>
  <si>
    <t>good!</t>
  </si>
  <si>
    <t>WSW</t>
  </si>
  <si>
    <t>trigger?</t>
  </si>
  <si>
    <t>ESE</t>
  </si>
  <si>
    <t>good</t>
  </si>
  <si>
    <t>small turn</t>
  </si>
  <si>
    <t>backwards</t>
  </si>
  <si>
    <t>great</t>
  </si>
  <si>
    <t>N</t>
  </si>
  <si>
    <t>S</t>
  </si>
  <si>
    <t>at trig</t>
  </si>
  <si>
    <t>straight</t>
  </si>
  <si>
    <t>ascend</t>
  </si>
  <si>
    <t>turn</t>
  </si>
  <si>
    <t>descend</t>
  </si>
  <si>
    <t>descend turn</t>
  </si>
  <si>
    <t>straight forward</t>
  </si>
  <si>
    <t>NE</t>
  </si>
  <si>
    <t>fast</t>
  </si>
  <si>
    <t>weak response</t>
  </si>
  <si>
    <t>fast &amp; up</t>
  </si>
  <si>
    <t>too fast?</t>
  </si>
  <si>
    <t>N down</t>
  </si>
  <si>
    <t>fast turn</t>
  </si>
  <si>
    <t>W up</t>
  </si>
  <si>
    <t>straight ascend</t>
  </si>
  <si>
    <t>straight accel</t>
  </si>
  <si>
    <t>NW down</t>
  </si>
  <si>
    <t>???</t>
  </si>
  <si>
    <t>good?</t>
  </si>
  <si>
    <t>no response</t>
  </si>
  <si>
    <t>response outside cam view</t>
  </si>
  <si>
    <t>crazy maneuvre</t>
  </si>
  <si>
    <t>K fps</t>
  </si>
  <si>
    <t>K 1/shut time</t>
  </si>
  <si>
    <t>SSE</t>
  </si>
  <si>
    <t>NNE</t>
  </si>
  <si>
    <t>stop</t>
  </si>
  <si>
    <t>forward</t>
  </si>
  <si>
    <t>sacade</t>
  </si>
  <si>
    <t>sideways backwards</t>
  </si>
  <si>
    <t>ENE</t>
  </si>
  <si>
    <t>NNW</t>
  </si>
  <si>
    <t>hmmm</t>
  </si>
  <si>
    <t>?</t>
  </si>
  <si>
    <t>too high: fly did not trigger laser (something else)</t>
  </si>
  <si>
    <t>sturtle</t>
  </si>
  <si>
    <t>straigh</t>
  </si>
  <si>
    <t>E</t>
  </si>
  <si>
    <t>hovering</t>
  </si>
  <si>
    <t>90deg turn</t>
  </si>
  <si>
    <t>SW upup</t>
  </si>
  <si>
    <t>ascending fast</t>
  </si>
  <si>
    <t>small descend</t>
  </si>
  <si>
    <t>up sideways</t>
  </si>
  <si>
    <t>cams crashed, so saved later</t>
  </si>
  <si>
    <t>S up</t>
  </si>
  <si>
    <t>backwards upup</t>
  </si>
  <si>
    <t>behavior</t>
  </si>
  <si>
    <t>other</t>
  </si>
  <si>
    <t>two flies</t>
  </si>
  <si>
    <t>slow level</t>
  </si>
  <si>
    <t>level</t>
  </si>
  <si>
    <t>response outside cam view?</t>
  </si>
  <si>
    <t>NE up</t>
  </si>
  <si>
    <t>turn, straght</t>
  </si>
  <si>
    <t>too low, so pattern was triggered by something else</t>
  </si>
  <si>
    <t>NNE up</t>
  </si>
  <si>
    <t>straight up</t>
  </si>
  <si>
    <t>straight up turn</t>
  </si>
  <si>
    <t>NNW up</t>
  </si>
  <si>
    <t>slow banked descend</t>
  </si>
  <si>
    <t>saccade too early for trigger response</t>
  </si>
  <si>
    <t>cali</t>
  </si>
  <si>
    <t>20120514b_cleartop</t>
  </si>
  <si>
    <t>20120522_newtopcampos</t>
  </si>
  <si>
    <t>none (4topcam)</t>
  </si>
  <si>
    <t>processed</t>
  </si>
  <si>
    <t>start</t>
  </si>
  <si>
    <t>end</t>
  </si>
  <si>
    <t>20120520_cali</t>
  </si>
  <si>
    <t>trigger delay</t>
  </si>
  <si>
    <t>seq</t>
  </si>
  <si>
    <t>trigger</t>
  </si>
  <si>
    <t>frame</t>
  </si>
  <si>
    <t>comments</t>
  </si>
  <si>
    <t>induced flights</t>
  </si>
  <si>
    <t>laser off @</t>
  </si>
  <si>
    <t>photron</t>
  </si>
  <si>
    <t>frame#</t>
  </si>
  <si>
    <t>name</t>
  </si>
  <si>
    <t>NO CALI 4 topcam (moved)</t>
  </si>
  <si>
    <t>resp outside cam view</t>
  </si>
  <si>
    <t>aperture</t>
  </si>
  <si>
    <t>late response turn</t>
  </si>
  <si>
    <t>no resp</t>
  </si>
  <si>
    <t>good image qual</t>
  </si>
  <si>
    <t>ENE up</t>
  </si>
  <si>
    <t>loc</t>
  </si>
  <si>
    <t>HDD</t>
  </si>
  <si>
    <t>flydata1</t>
  </si>
  <si>
    <t>flydata2</t>
  </si>
  <si>
    <t>up</t>
  </si>
  <si>
    <t>small response</t>
  </si>
  <si>
    <t>RENAMED</t>
  </si>
  <si>
    <t>bits</t>
  </si>
  <si>
    <t>ok</t>
  </si>
  <si>
    <t>up up</t>
  </si>
  <si>
    <t>accel</t>
  </si>
  <si>
    <t>nothing</t>
  </si>
  <si>
    <t>slight turn</t>
  </si>
  <si>
    <t>wings good! Body Bad!</t>
  </si>
  <si>
    <t>no motion scaling: too early stroke reversal; wing motion scaling: 1st wb good!, then tracker looses wing; wing&amp;body motion scaling: good, but tracker looses fly after 3 wb</t>
  </si>
  <si>
    <t>stroke rev: Way too early</t>
  </si>
  <si>
    <t xml:space="preserve">no motion scaling: stroke rev way too early; </t>
  </si>
  <si>
    <t>cam fps</t>
  </si>
  <si>
    <t>panel freq</t>
  </si>
  <si>
    <t>resolution</t>
  </si>
  <si>
    <t>min</t>
  </si>
  <si>
    <t>max</t>
  </si>
  <si>
    <t>(half frame)</t>
  </si>
  <si>
    <t>end-0.5sec</t>
  </si>
  <si>
    <t>mid</t>
  </si>
  <si>
    <t>mid but pattern late</t>
  </si>
  <si>
    <t>NO</t>
  </si>
  <si>
    <t>Y</t>
  </si>
  <si>
    <t>FAST</t>
  </si>
  <si>
    <t>NO?</t>
  </si>
  <si>
    <t>YYY</t>
  </si>
  <si>
    <t>late</t>
  </si>
  <si>
    <t>UP</t>
  </si>
  <si>
    <t>sideslip</t>
  </si>
  <si>
    <t>maneuver</t>
  </si>
  <si>
    <t>LATE</t>
  </si>
  <si>
    <t>too many flies</t>
  </si>
  <si>
    <t>weak resp</t>
  </si>
  <si>
    <t>little/late</t>
  </si>
  <si>
    <t>legs spread</t>
  </si>
  <si>
    <t>breaking</t>
  </si>
  <si>
    <t>too may flies</t>
  </si>
  <si>
    <t>X</t>
  </si>
  <si>
    <t>drum exp</t>
  </si>
  <si>
    <t>top</t>
  </si>
  <si>
    <t>bottom</t>
  </si>
  <si>
    <t>y</t>
  </si>
  <si>
    <t>error</t>
  </si>
  <si>
    <t>2500(?)</t>
  </si>
  <si>
    <t>solution</t>
  </si>
  <si>
    <t>flydata disk</t>
  </si>
  <si>
    <t>nowing</t>
  </si>
  <si>
    <t>5588+</t>
  </si>
  <si>
    <t>MISSING FRAMES</t>
  </si>
  <si>
    <t>BG</t>
  </si>
  <si>
    <t>GOOD</t>
  </si>
  <si>
    <t>evasing other flies?</t>
  </si>
  <si>
    <t>too late</t>
  </si>
  <si>
    <t>other fly</t>
  </si>
  <si>
    <t>seq2</t>
  </si>
  <si>
    <t>too low</t>
  </si>
  <si>
    <t>done</t>
  </si>
  <si>
    <t>late resp</t>
  </si>
  <si>
    <t>view blocked</t>
  </si>
  <si>
    <t>other fly at end</t>
  </si>
  <si>
    <t>ne</t>
  </si>
  <si>
    <t>n</t>
  </si>
  <si>
    <t>w</t>
  </si>
  <si>
    <t>nw</t>
  </si>
  <si>
    <t>wsw</t>
  </si>
  <si>
    <t>se</t>
  </si>
  <si>
    <t>sws</t>
  </si>
  <si>
    <t>s</t>
  </si>
  <si>
    <t>collection</t>
  </si>
  <si>
    <t>sw-</t>
  </si>
  <si>
    <t>maneuver tracked</t>
  </si>
  <si>
    <t>late response</t>
  </si>
  <si>
    <t>seq1</t>
  </si>
  <si>
    <t>nogood</t>
  </si>
  <si>
    <t>DOUBLESPEED</t>
  </si>
  <si>
    <t>fly shortly lost a few times</t>
  </si>
  <si>
    <t>SINGLE SPEED</t>
  </si>
  <si>
    <t>not at trigger</t>
  </si>
  <si>
    <t>flies blocking</t>
  </si>
  <si>
    <t>late &amp; fly blocking</t>
  </si>
  <si>
    <t>no pattern</t>
  </si>
  <si>
    <t>seq11</t>
  </si>
  <si>
    <t>background</t>
  </si>
  <si>
    <t>no expansion</t>
  </si>
  <si>
    <t>near collision (before seq :(</t>
  </si>
  <si>
    <t>nowing(redo?)</t>
  </si>
  <si>
    <t>nice maneuver</t>
  </si>
  <si>
    <t>2 flies</t>
  </si>
  <si>
    <t>blockage</t>
  </si>
  <si>
    <t>late &amp; crazy</t>
  </si>
  <si>
    <t>origin (deg)</t>
  </si>
  <si>
    <t>late resp &amp; bg</t>
  </si>
  <si>
    <t>late resp/nowing</t>
  </si>
  <si>
    <t>SUPER MANEUVER</t>
  </si>
  <si>
    <t>BACKWARDS!</t>
  </si>
  <si>
    <t>REDO!</t>
  </si>
  <si>
    <t>late maneuver</t>
  </si>
  <si>
    <t>not used</t>
  </si>
  <si>
    <t>END-DELAY</t>
  </si>
  <si>
    <t>pooping! Release at frame 4070-4100</t>
  </si>
  <si>
    <t>nowing/noreaction?</t>
  </si>
  <si>
    <t>slow dr=1pix</t>
  </si>
  <si>
    <t>fast dr=1pix</t>
  </si>
  <si>
    <t>crazy</t>
  </si>
  <si>
    <t>teta max</t>
  </si>
  <si>
    <t>GREAT</t>
  </si>
  <si>
    <t>2 many flies</t>
  </si>
  <si>
    <t>seq7</t>
  </si>
  <si>
    <t>cam2 data missing</t>
  </si>
  <si>
    <t>right arista clipped</t>
  </si>
  <si>
    <t>seq3</t>
  </si>
  <si>
    <t>seq5</t>
  </si>
  <si>
    <t>break</t>
  </si>
  <si>
    <t>break bckwards</t>
  </si>
  <si>
    <t>no resp, too fast</t>
  </si>
  <si>
    <t>break &amp; backwards</t>
  </si>
  <si>
    <t>no fly</t>
  </si>
  <si>
    <t>no trigger</t>
  </si>
  <si>
    <t>noresp, too fast</t>
  </si>
  <si>
    <t>tracking problem</t>
  </si>
  <si>
    <t>crazy maneuver</t>
  </si>
  <si>
    <t>seq4</t>
  </si>
  <si>
    <t>continuous</t>
  </si>
  <si>
    <t>stepwise</t>
  </si>
  <si>
    <t>speed</t>
  </si>
  <si>
    <t>slow</t>
  </si>
  <si>
    <t>tetamax</t>
  </si>
  <si>
    <t>#</t>
  </si>
  <si>
    <t>to be analyzed</t>
  </si>
  <si>
    <t>fly collision avoidance</t>
  </si>
  <si>
    <t>ALMOST COLISION</t>
  </si>
  <si>
    <t>seq6</t>
  </si>
  <si>
    <t>fly in bg</t>
  </si>
  <si>
    <t>upwards:no resp</t>
  </si>
  <si>
    <t>crazy backwards flying!</t>
  </si>
  <si>
    <t>seq9</t>
  </si>
  <si>
    <t>middlespeed dr=1pix</t>
  </si>
  <si>
    <t>64&amp;OFF</t>
  </si>
  <si>
    <t>backwards up</t>
  </si>
  <si>
    <t>almost no response</t>
  </si>
  <si>
    <t>turn CRAZY</t>
  </si>
  <si>
    <t>back &amp; turn</t>
  </si>
  <si>
    <t>32OFF</t>
  </si>
  <si>
    <t>turn&amp;steady</t>
  </si>
  <si>
    <t>turn&amp;turn</t>
  </si>
  <si>
    <t>unsteady</t>
  </si>
  <si>
    <t>seq12</t>
  </si>
  <si>
    <t>turn &amp; up</t>
  </si>
  <si>
    <t>slow approach</t>
  </si>
  <si>
    <t>FLY1: tracking prob</t>
  </si>
  <si>
    <t>FLY2</t>
  </si>
  <si>
    <t>5410 FRAMES!</t>
  </si>
  <si>
    <t>4601 FRAMES!</t>
  </si>
  <si>
    <t>seq8</t>
  </si>
  <si>
    <t>back/turn</t>
  </si>
  <si>
    <t>16OFF</t>
  </si>
  <si>
    <t>too fast</t>
  </si>
  <si>
    <t>unsteady end</t>
  </si>
  <si>
    <t>pretrigger saccade</t>
  </si>
  <si>
    <t>stressed</t>
  </si>
  <si>
    <t>GOOD ORIG</t>
  </si>
  <si>
    <t>almost good</t>
  </si>
  <si>
    <t>COLLISION RESP</t>
  </si>
  <si>
    <t>LINE</t>
  </si>
  <si>
    <t>HCS</t>
  </si>
  <si>
    <t>PR</t>
  </si>
  <si>
    <t>R22E04Kir2.1</t>
  </si>
  <si>
    <t>g</t>
  </si>
  <si>
    <t>too high</t>
  </si>
  <si>
    <t>NewMovMod</t>
  </si>
  <si>
    <t>GOOD2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</si>
</sst>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8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5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7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3" fillId="3" borderId="0" xfId="2"/>
    <xf numFmtId="0" fontId="2" fillId="2" borderId="0" xfId="1"/>
    <xf numFmtId="0" fontId="8" fillId="0" borderId="0" xfId="0" applyFont="1"/>
    <xf numFmtId="0" fontId="4" fillId="4" borderId="0" xfId="3"/>
    <xf numFmtId="0" fontId="0" fillId="5" borderId="1" xfId="132" applyFont="1"/>
    <xf numFmtId="16" fontId="0" fillId="0" borderId="0" xfId="0" applyNumberFormat="1"/>
    <xf numFmtId="0" fontId="3" fillId="3" borderId="0" xfId="2" applyNumberFormat="1"/>
    <xf numFmtId="0" fontId="0" fillId="5" borderId="1" xfId="132" applyNumberFormat="1" applyFont="1"/>
    <xf numFmtId="0" fontId="0" fillId="0" borderId="0" xfId="0" applyNumberFormat="1" applyFill="1" applyBorder="1"/>
    <xf numFmtId="0" fontId="0" fillId="5" borderId="0" xfId="132" applyNumberFormat="1" applyFont="1" applyBorder="1"/>
    <xf numFmtId="20" fontId="0" fillId="5" borderId="1" xfId="132" applyNumberFormat="1" applyFont="1"/>
    <xf numFmtId="164" fontId="8" fillId="0" borderId="0" xfId="0" applyNumberFormat="1" applyFont="1"/>
    <xf numFmtId="0" fontId="9" fillId="0" borderId="0" xfId="0" applyFont="1"/>
    <xf numFmtId="164" fontId="9" fillId="0" borderId="0" xfId="0" applyNumberFormat="1" applyFont="1"/>
    <xf numFmtId="20" fontId="8" fillId="0" borderId="0" xfId="0" applyNumberFormat="1" applyFont="1"/>
    <xf numFmtId="0" fontId="2" fillId="2" borderId="0" xfId="1" applyNumberFormat="1"/>
    <xf numFmtId="164" fontId="2" fillId="2" borderId="0" xfId="1" applyNumberFormat="1"/>
    <xf numFmtId="0" fontId="10" fillId="6" borderId="2" xfId="235"/>
    <xf numFmtId="0" fontId="4" fillId="4" borderId="0" xfId="3" applyBorder="1"/>
    <xf numFmtId="0" fontId="2" fillId="2" borderId="0" xfId="1" applyBorder="1"/>
    <xf numFmtId="20" fontId="3" fillId="3" borderId="0" xfId="2" applyNumberFormat="1"/>
    <xf numFmtId="20" fontId="2" fillId="2" borderId="0" xfId="1" applyNumberFormat="1"/>
    <xf numFmtId="0" fontId="3" fillId="3" borderId="0" xfId="2" applyBorder="1"/>
    <xf numFmtId="0" fontId="0" fillId="0" borderId="0" xfId="0" applyBorder="1"/>
    <xf numFmtId="0" fontId="10" fillId="6" borderId="2" xfId="235" applyBorder="1"/>
    <xf numFmtId="0" fontId="8" fillId="0" borderId="0" xfId="0" applyFont="1" applyBorder="1"/>
    <xf numFmtId="0" fontId="11" fillId="7" borderId="3" xfId="302" applyBorder="1"/>
    <xf numFmtId="0" fontId="9" fillId="0" borderId="0" xfId="0" applyFont="1" applyBorder="1"/>
    <xf numFmtId="0" fontId="0" fillId="5" borderId="0" xfId="132" applyFont="1" applyBorder="1"/>
    <xf numFmtId="0" fontId="10" fillId="6" borderId="0" xfId="235" applyBorder="1"/>
    <xf numFmtId="0" fontId="0" fillId="0" borderId="2" xfId="0" applyBorder="1"/>
    <xf numFmtId="0" fontId="3" fillId="3" borderId="2" xfId="2" applyBorder="1"/>
    <xf numFmtId="0" fontId="11" fillId="7" borderId="0" xfId="302" applyBorder="1"/>
    <xf numFmtId="0" fontId="3" fillId="3" borderId="1" xfId="2" applyBorder="1"/>
    <xf numFmtId="0" fontId="11" fillId="7" borderId="3" xfId="302"/>
    <xf numFmtId="0" fontId="3" fillId="3" borderId="3" xfId="2" applyBorder="1"/>
    <xf numFmtId="0" fontId="12" fillId="6" borderId="2" xfId="235" applyFont="1"/>
    <xf numFmtId="0" fontId="4" fillId="8" borderId="0" xfId="0" applyFont="1" applyFill="1"/>
    <xf numFmtId="0" fontId="2" fillId="9" borderId="0" xfId="0" applyFont="1" applyFill="1"/>
    <xf numFmtId="0" fontId="3" fillId="10" borderId="0" xfId="0" applyFont="1" applyFill="1"/>
    <xf numFmtId="0" fontId="4" fillId="8" borderId="0" xfId="0" applyFont="1" applyFill="1" applyBorder="1"/>
    <xf numFmtId="0" fontId="0" fillId="0" borderId="1" xfId="0" applyBorder="1"/>
    <xf numFmtId="0" fontId="2" fillId="2" borderId="3" xfId="1" applyBorder="1"/>
    <xf numFmtId="0" fontId="2" fillId="9" borderId="0" xfId="0" applyFont="1" applyFill="1" applyBorder="1"/>
    <xf numFmtId="0" fontId="4" fillId="8" borderId="2" xfId="0" applyFont="1" applyFill="1" applyBorder="1"/>
    <xf numFmtId="0" fontId="2" fillId="9" borderId="2" xfId="0" applyFont="1" applyFill="1" applyBorder="1"/>
    <xf numFmtId="0" fontId="3" fillId="10" borderId="0" xfId="0" applyFont="1" applyFill="1" applyBorder="1"/>
    <xf numFmtId="0" fontId="2" fillId="2" borderId="2" xfId="1" applyBorder="1"/>
    <xf numFmtId="0" fontId="4" fillId="4" borderId="0" xfId="3" applyNumberFormat="1"/>
    <xf numFmtId="0" fontId="13" fillId="0" borderId="4" xfId="733"/>
    <xf numFmtId="0" fontId="14" fillId="11" borderId="2" xfId="0" applyFont="1" applyFill="1" applyBorder="1"/>
    <xf numFmtId="0" fontId="4" fillId="4" borderId="2" xfId="3" applyBorder="1"/>
  </cellXfs>
  <cellStyles count="788">
    <cellStyle name="Bad" xfId="2" builtinId="27"/>
    <cellStyle name="Check Cell" xfId="235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Input" xfId="302" builtinId="20"/>
    <cellStyle name="Linked Cell" xfId="733" builtinId="24"/>
    <cellStyle name="Neutral" xfId="3" builtinId="28"/>
    <cellStyle name="Normal" xfId="0" builtinId="0"/>
    <cellStyle name="Note" xfId="13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mean</c:v>
          </c:tx>
          <c:marker>
            <c:symbol val="none"/>
          </c:marker>
          <c:cat>
            <c:numRef>
              <c:f>'trigger delay'!$L$17:$L$22</c:f>
              <c:numCache>
                <c:formatCode>General</c:formatCode>
                <c:ptCount val="6"/>
                <c:pt idx="0">
                  <c:v>60.0</c:v>
                </c:pt>
                <c:pt idx="1">
                  <c:v>125.0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'trigger delay'!$N$17:$N$22</c:f>
              <c:numCache>
                <c:formatCode>General</c:formatCode>
                <c:ptCount val="6"/>
                <c:pt idx="0">
                  <c:v>-0.45</c:v>
                </c:pt>
                <c:pt idx="1">
                  <c:v>-0.464</c:v>
                </c:pt>
                <c:pt idx="2">
                  <c:v>-0.468</c:v>
                </c:pt>
                <c:pt idx="3">
                  <c:v>-0.468</c:v>
                </c:pt>
                <c:pt idx="4">
                  <c:v>-0.469</c:v>
                </c:pt>
                <c:pt idx="5">
                  <c:v>-0.47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marker>
            <c:symbol val="none"/>
          </c:marker>
          <c:cat>
            <c:numRef>
              <c:f>'trigger delay'!$L$17:$L$22</c:f>
              <c:numCache>
                <c:formatCode>General</c:formatCode>
                <c:ptCount val="6"/>
                <c:pt idx="0">
                  <c:v>60.0</c:v>
                </c:pt>
                <c:pt idx="1">
                  <c:v>125.0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'trigger delay'!$P$17:$P$22</c:f>
              <c:numCache>
                <c:formatCode>General</c:formatCode>
                <c:ptCount val="6"/>
                <c:pt idx="0">
                  <c:v>-0.441666666666667</c:v>
                </c:pt>
                <c:pt idx="1">
                  <c:v>-0.46</c:v>
                </c:pt>
                <c:pt idx="2">
                  <c:v>-0.466</c:v>
                </c:pt>
                <c:pt idx="3">
                  <c:v>-0.467</c:v>
                </c:pt>
                <c:pt idx="4">
                  <c:v>-0.4685</c:v>
                </c:pt>
                <c:pt idx="5">
                  <c:v>-0.46975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marker>
            <c:symbol val="none"/>
          </c:marker>
          <c:cat>
            <c:numRef>
              <c:f>'trigger delay'!$L$17:$L$22</c:f>
              <c:numCache>
                <c:formatCode>General</c:formatCode>
                <c:ptCount val="6"/>
                <c:pt idx="0">
                  <c:v>60.0</c:v>
                </c:pt>
                <c:pt idx="1">
                  <c:v>125.0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'trigger delay'!$Q$17:$Q$22</c:f>
              <c:numCache>
                <c:formatCode>General</c:formatCode>
                <c:ptCount val="6"/>
                <c:pt idx="0">
                  <c:v>-0.458333333333333</c:v>
                </c:pt>
                <c:pt idx="1">
                  <c:v>-0.468</c:v>
                </c:pt>
                <c:pt idx="2">
                  <c:v>-0.47</c:v>
                </c:pt>
                <c:pt idx="3">
                  <c:v>-0.469</c:v>
                </c:pt>
                <c:pt idx="4">
                  <c:v>-0.4695</c:v>
                </c:pt>
                <c:pt idx="5">
                  <c:v>-0.47025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94408"/>
        <c:axId val="-2095997448"/>
      </c:lineChart>
      <c:catAx>
        <c:axId val="-209599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997448"/>
        <c:crosses val="autoZero"/>
        <c:auto val="1"/>
        <c:lblAlgn val="ctr"/>
        <c:lblOffset val="100"/>
        <c:noMultiLvlLbl val="0"/>
      </c:catAx>
      <c:valAx>
        <c:axId val="-209599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27</xdr:row>
      <xdr:rowOff>177800</xdr:rowOff>
    </xdr:from>
    <xdr:to>
      <xdr:col>19</xdr:col>
      <xdr:colOff>152400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"/>
  <sheetViews>
    <sheetView topLeftCell="A90" workbookViewId="0">
      <selection activeCell="L132" sqref="L132"/>
    </sheetView>
  </sheetViews>
  <sheetFormatPr baseColWidth="10" defaultRowHeight="15" x14ac:dyDescent="0"/>
  <cols>
    <col min="1" max="1" width="9.1640625" style="1" bestFit="1" customWidth="1"/>
    <col min="2" max="2" width="5.1640625" bestFit="1" customWidth="1"/>
    <col min="3" max="3" width="5.83203125" style="1" bestFit="1" customWidth="1"/>
    <col min="4" max="4" width="7.83203125" style="1" bestFit="1" customWidth="1"/>
    <col min="5" max="5" width="6.83203125" style="3" bestFit="1" customWidth="1"/>
    <col min="6" max="6" width="9" style="1" customWidth="1"/>
    <col min="7" max="8" width="11.83203125" style="1" customWidth="1"/>
    <col min="9" max="9" width="7.6640625" style="1" customWidth="1"/>
    <col min="10" max="10" width="5.33203125" bestFit="1" customWidth="1"/>
    <col min="12" max="12" width="7.5" bestFit="1" customWidth="1"/>
    <col min="13" max="13" width="7.33203125" bestFit="1" customWidth="1"/>
    <col min="16" max="16" width="13.6640625" bestFit="1" customWidth="1"/>
    <col min="17" max="17" width="12.83203125" bestFit="1" customWidth="1"/>
    <col min="18" max="18" width="21.5" customWidth="1"/>
  </cols>
  <sheetData>
    <row r="1" spans="1:22">
      <c r="C1" s="1" t="s">
        <v>1</v>
      </c>
      <c r="P1" t="s">
        <v>23</v>
      </c>
      <c r="S1" s="6" t="s">
        <v>4</v>
      </c>
      <c r="U1" t="s">
        <v>110</v>
      </c>
    </row>
    <row r="2" spans="1:22" s="6" customFormat="1">
      <c r="A2" s="4" t="s">
        <v>0</v>
      </c>
      <c r="B2" s="6" t="s">
        <v>2</v>
      </c>
      <c r="C2" s="4" t="s">
        <v>15</v>
      </c>
      <c r="D2" s="4" t="s">
        <v>131</v>
      </c>
      <c r="E2" s="5" t="s">
        <v>16</v>
      </c>
      <c r="F2" s="4" t="s">
        <v>106</v>
      </c>
      <c r="G2" s="4" t="s">
        <v>126</v>
      </c>
      <c r="H2" s="4"/>
      <c r="I2" s="4" t="s">
        <v>138</v>
      </c>
      <c r="J2" s="6" t="s">
        <v>66</v>
      </c>
      <c r="K2" s="6" t="s">
        <v>67</v>
      </c>
      <c r="L2" s="6" t="s">
        <v>5</v>
      </c>
      <c r="M2" s="6" t="s">
        <v>6</v>
      </c>
      <c r="N2" s="6" t="s">
        <v>7</v>
      </c>
      <c r="O2" s="6" t="s">
        <v>3</v>
      </c>
      <c r="P2" s="6" t="s">
        <v>24</v>
      </c>
      <c r="Q2" s="6" t="s">
        <v>43</v>
      </c>
      <c r="R2" s="6" t="s">
        <v>25</v>
      </c>
      <c r="S2" s="6" t="s">
        <v>91</v>
      </c>
      <c r="T2" s="6" t="s">
        <v>92</v>
      </c>
      <c r="U2" s="6" t="s">
        <v>111</v>
      </c>
      <c r="V2" s="6" t="s">
        <v>112</v>
      </c>
    </row>
    <row r="3" spans="1:22" s="9" customFormat="1">
      <c r="A3" s="7">
        <v>20120508</v>
      </c>
      <c r="B3" s="9">
        <v>5</v>
      </c>
      <c r="C3" s="10">
        <v>0.59097222222222223</v>
      </c>
      <c r="D3" s="10"/>
      <c r="E3" s="8" t="s">
        <v>11</v>
      </c>
      <c r="F3" s="7"/>
      <c r="G3" s="7"/>
      <c r="H3" s="7"/>
      <c r="I3" s="7"/>
      <c r="J3" s="9">
        <v>125</v>
      </c>
      <c r="K3" s="11">
        <v>6</v>
      </c>
      <c r="L3" s="9" t="s">
        <v>8</v>
      </c>
      <c r="M3" s="9" t="s">
        <v>9</v>
      </c>
      <c r="N3" s="9" t="s">
        <v>12</v>
      </c>
      <c r="O3" s="9" t="s">
        <v>13</v>
      </c>
      <c r="P3" s="9" t="s">
        <v>14</v>
      </c>
    </row>
    <row r="4" spans="1:22" s="9" customFormat="1">
      <c r="A4" s="7"/>
      <c r="C4" s="7"/>
      <c r="D4" s="7"/>
      <c r="E4" s="8"/>
      <c r="F4" s="7"/>
      <c r="G4" s="7"/>
      <c r="H4" s="7"/>
      <c r="I4" s="7"/>
      <c r="K4" s="11"/>
    </row>
    <row r="5" spans="1:22" s="9" customFormat="1">
      <c r="A5" s="7">
        <v>20120510</v>
      </c>
      <c r="B5" s="9">
        <v>2</v>
      </c>
      <c r="C5" s="10">
        <v>0.58750000000000002</v>
      </c>
      <c r="D5" s="10" t="s">
        <v>132</v>
      </c>
      <c r="E5" s="8"/>
      <c r="F5" s="7"/>
      <c r="G5" s="7"/>
      <c r="H5" s="7"/>
      <c r="I5" s="7"/>
      <c r="J5" s="9">
        <v>125</v>
      </c>
      <c r="K5" s="11">
        <v>6</v>
      </c>
      <c r="L5" s="9" t="s">
        <v>8</v>
      </c>
      <c r="M5" s="9" t="s">
        <v>9</v>
      </c>
      <c r="N5" s="9" t="s">
        <v>18</v>
      </c>
      <c r="O5" s="9" t="s">
        <v>21</v>
      </c>
      <c r="R5" s="9" t="s">
        <v>19</v>
      </c>
    </row>
    <row r="6" spans="1:22" s="9" customFormat="1">
      <c r="A6" s="7">
        <v>20120511</v>
      </c>
      <c r="B6" s="9">
        <v>1</v>
      </c>
      <c r="C6" s="10">
        <v>0.54305555555555551</v>
      </c>
      <c r="D6" s="10" t="s">
        <v>132</v>
      </c>
      <c r="E6" s="8"/>
      <c r="F6" s="7"/>
      <c r="G6" s="7"/>
      <c r="H6" s="7"/>
      <c r="I6" s="7"/>
      <c r="J6" s="9">
        <v>6</v>
      </c>
      <c r="K6" s="11">
        <v>6</v>
      </c>
      <c r="L6" s="9" t="s">
        <v>8</v>
      </c>
      <c r="M6" s="9" t="s">
        <v>9</v>
      </c>
      <c r="N6" s="9" t="s">
        <v>20</v>
      </c>
      <c r="O6" s="9" t="s">
        <v>21</v>
      </c>
      <c r="R6" s="9" t="s">
        <v>19</v>
      </c>
      <c r="T6" s="11" t="s">
        <v>64</v>
      </c>
    </row>
    <row r="7" spans="1:22" s="9" customFormat="1">
      <c r="A7" s="7"/>
      <c r="B7" s="9">
        <v>2</v>
      </c>
      <c r="C7" s="10">
        <v>0.6479166666666667</v>
      </c>
      <c r="D7" s="10" t="s">
        <v>132</v>
      </c>
      <c r="E7" s="8"/>
      <c r="F7" s="7"/>
      <c r="G7" s="7"/>
      <c r="H7" s="7"/>
      <c r="I7" s="7"/>
      <c r="J7" s="9">
        <v>6</v>
      </c>
      <c r="K7" s="11">
        <v>6</v>
      </c>
      <c r="L7" s="9" t="s">
        <v>8</v>
      </c>
      <c r="M7" s="9" t="s">
        <v>9</v>
      </c>
      <c r="N7" s="9" t="s">
        <v>9</v>
      </c>
      <c r="O7" s="9" t="s">
        <v>9</v>
      </c>
      <c r="P7" s="9" t="s">
        <v>26</v>
      </c>
      <c r="R7" s="9" t="s">
        <v>27</v>
      </c>
    </row>
    <row r="8" spans="1:22" s="9" customFormat="1">
      <c r="A8" s="7"/>
      <c r="C8" s="7"/>
      <c r="D8" s="10"/>
      <c r="E8" s="8"/>
      <c r="F8" s="7"/>
      <c r="G8" s="7"/>
      <c r="H8" s="7"/>
      <c r="I8" s="7"/>
      <c r="K8" s="11"/>
    </row>
    <row r="9" spans="1:22" s="9" customFormat="1">
      <c r="A9" s="7">
        <v>20120514</v>
      </c>
      <c r="B9" s="9">
        <v>1</v>
      </c>
      <c r="C9" s="10">
        <v>0.41250000000000003</v>
      </c>
      <c r="D9" s="10" t="s">
        <v>132</v>
      </c>
      <c r="E9" s="8">
        <v>0.41319444444444442</v>
      </c>
      <c r="F9" s="7" t="s">
        <v>107</v>
      </c>
      <c r="G9" s="7"/>
      <c r="H9" s="7"/>
      <c r="I9" s="7"/>
      <c r="J9" s="9">
        <v>6</v>
      </c>
      <c r="K9" s="11">
        <v>6</v>
      </c>
      <c r="L9" s="9" t="s">
        <v>8</v>
      </c>
      <c r="M9" s="9" t="s">
        <v>9</v>
      </c>
      <c r="N9" s="9" t="s">
        <v>22</v>
      </c>
      <c r="O9" s="9" t="s">
        <v>22</v>
      </c>
      <c r="P9" s="9" t="s">
        <v>14</v>
      </c>
      <c r="R9" s="9" t="s">
        <v>27</v>
      </c>
      <c r="T9" s="11" t="s">
        <v>10</v>
      </c>
    </row>
    <row r="10" spans="1:22" s="9" customFormat="1">
      <c r="A10" s="7"/>
      <c r="B10" s="9">
        <v>2</v>
      </c>
      <c r="C10" s="10">
        <v>0.45069444444444445</v>
      </c>
      <c r="D10" s="10" t="s">
        <v>132</v>
      </c>
      <c r="E10" s="8"/>
      <c r="F10" s="7" t="s">
        <v>107</v>
      </c>
      <c r="G10" s="7"/>
      <c r="H10" s="7"/>
      <c r="I10" s="7"/>
      <c r="J10" s="9">
        <v>6</v>
      </c>
      <c r="K10" s="11">
        <v>6</v>
      </c>
      <c r="L10" s="9" t="s">
        <v>8</v>
      </c>
      <c r="M10" s="9" t="s">
        <v>9</v>
      </c>
      <c r="N10" s="9" t="s">
        <v>22</v>
      </c>
      <c r="O10" s="9" t="s">
        <v>9</v>
      </c>
      <c r="P10" s="9" t="s">
        <v>26</v>
      </c>
      <c r="R10" s="9" t="s">
        <v>28</v>
      </c>
    </row>
    <row r="11" spans="1:22" s="9" customFormat="1">
      <c r="A11" s="7"/>
      <c r="B11" s="9">
        <v>3</v>
      </c>
      <c r="C11" s="10">
        <v>0.53263888888888888</v>
      </c>
      <c r="D11" s="10" t="s">
        <v>132</v>
      </c>
      <c r="E11" s="8"/>
      <c r="F11" s="7" t="s">
        <v>107</v>
      </c>
      <c r="G11" s="7"/>
      <c r="H11" s="7"/>
      <c r="I11" s="7"/>
      <c r="J11" s="9">
        <v>6</v>
      </c>
      <c r="K11" s="11">
        <v>6</v>
      </c>
      <c r="L11" s="9" t="s">
        <v>8</v>
      </c>
      <c r="M11" s="9" t="s">
        <v>9</v>
      </c>
      <c r="N11" s="9" t="s">
        <v>17</v>
      </c>
      <c r="O11" s="9" t="s">
        <v>17</v>
      </c>
      <c r="Q11" s="9" t="s">
        <v>26</v>
      </c>
      <c r="R11" s="11" t="s">
        <v>29</v>
      </c>
      <c r="S11" t="s">
        <v>63</v>
      </c>
      <c r="T11" s="9" t="s">
        <v>35</v>
      </c>
    </row>
    <row r="12" spans="1:22" s="9" customFormat="1">
      <c r="A12" s="7"/>
      <c r="B12" s="15">
        <v>4</v>
      </c>
      <c r="C12" s="10">
        <v>0.54999999999999993</v>
      </c>
      <c r="D12" s="10" t="s">
        <v>132</v>
      </c>
      <c r="E12" s="8"/>
      <c r="F12" s="7" t="s">
        <v>107</v>
      </c>
      <c r="G12" s="7"/>
      <c r="H12" s="7"/>
      <c r="I12" s="7"/>
      <c r="J12" s="9">
        <v>6</v>
      </c>
      <c r="K12" s="11">
        <v>6</v>
      </c>
      <c r="L12" s="9" t="s">
        <v>8</v>
      </c>
      <c r="M12" s="9" t="s">
        <v>9</v>
      </c>
      <c r="N12" s="9" t="s">
        <v>21</v>
      </c>
      <c r="O12" s="9" t="s">
        <v>32</v>
      </c>
      <c r="P12" s="9" t="s">
        <v>30</v>
      </c>
      <c r="R12" s="12" t="s">
        <v>31</v>
      </c>
      <c r="S12" s="14" t="s">
        <v>33</v>
      </c>
      <c r="U12" s="9">
        <v>550</v>
      </c>
    </row>
    <row r="13" spans="1:22">
      <c r="B13" s="15">
        <v>5</v>
      </c>
      <c r="C13" s="2">
        <v>0.66736111111111107</v>
      </c>
      <c r="D13" s="10" t="s">
        <v>132</v>
      </c>
      <c r="F13" s="7" t="s">
        <v>107</v>
      </c>
      <c r="G13" s="7"/>
      <c r="H13" s="7"/>
      <c r="I13" s="7"/>
      <c r="J13" s="9">
        <v>6</v>
      </c>
      <c r="K13" s="11">
        <v>6</v>
      </c>
      <c r="L13" s="9" t="s">
        <v>8</v>
      </c>
      <c r="M13" s="9" t="s">
        <v>9</v>
      </c>
      <c r="N13" s="9" t="s">
        <v>34</v>
      </c>
      <c r="O13" s="9" t="s">
        <v>34</v>
      </c>
      <c r="P13" s="9" t="s">
        <v>26</v>
      </c>
      <c r="Q13" s="9"/>
      <c r="R13" s="11" t="s">
        <v>29</v>
      </c>
      <c r="S13" t="s">
        <v>63</v>
      </c>
      <c r="T13" s="9" t="s">
        <v>35</v>
      </c>
      <c r="U13">
        <v>587</v>
      </c>
    </row>
    <row r="14" spans="1:22">
      <c r="B14" s="15">
        <v>6</v>
      </c>
      <c r="C14" s="2">
        <v>0.7055555555555556</v>
      </c>
      <c r="D14" s="10" t="s">
        <v>132</v>
      </c>
      <c r="F14" s="7" t="s">
        <v>107</v>
      </c>
      <c r="G14" s="7"/>
      <c r="H14" s="7"/>
      <c r="I14" s="7"/>
      <c r="J14" s="9">
        <v>6</v>
      </c>
      <c r="K14" s="11">
        <v>6</v>
      </c>
      <c r="L14" s="9" t="s">
        <v>8</v>
      </c>
      <c r="M14" s="9" t="s">
        <v>9</v>
      </c>
      <c r="N14" s="9" t="s">
        <v>36</v>
      </c>
      <c r="O14" s="9" t="s">
        <v>9</v>
      </c>
      <c r="P14" s="9" t="s">
        <v>38</v>
      </c>
      <c r="Q14" s="9"/>
      <c r="R14" t="s">
        <v>31</v>
      </c>
      <c r="S14" s="14" t="s">
        <v>37</v>
      </c>
      <c r="U14">
        <v>610</v>
      </c>
    </row>
    <row r="15" spans="1:22">
      <c r="B15" s="15">
        <v>7</v>
      </c>
      <c r="C15" s="2">
        <v>0.72152777777777777</v>
      </c>
      <c r="D15" s="10" t="s">
        <v>132</v>
      </c>
      <c r="F15" s="7" t="s">
        <v>107</v>
      </c>
      <c r="G15" s="7"/>
      <c r="H15" s="7"/>
      <c r="I15" s="7"/>
      <c r="J15" s="9">
        <v>6</v>
      </c>
      <c r="K15" s="11">
        <v>6</v>
      </c>
      <c r="L15" s="9" t="s">
        <v>8</v>
      </c>
      <c r="M15" s="9" t="s">
        <v>9</v>
      </c>
      <c r="N15" s="9" t="s">
        <v>21</v>
      </c>
      <c r="O15" s="9" t="s">
        <v>9</v>
      </c>
      <c r="P15" s="9" t="s">
        <v>38</v>
      </c>
      <c r="Q15" s="9" t="s">
        <v>44</v>
      </c>
      <c r="R15" s="12" t="s">
        <v>39</v>
      </c>
      <c r="S15" s="14" t="s">
        <v>40</v>
      </c>
      <c r="U15">
        <v>181</v>
      </c>
    </row>
    <row r="16" spans="1:22">
      <c r="B16" s="9">
        <v>8</v>
      </c>
      <c r="C16" s="2">
        <v>0.73472222222222217</v>
      </c>
      <c r="D16" s="10" t="s">
        <v>132</v>
      </c>
      <c r="F16" s="7" t="s">
        <v>107</v>
      </c>
      <c r="G16" s="7"/>
      <c r="H16" s="7"/>
      <c r="I16" s="7"/>
      <c r="J16" s="9">
        <v>6</v>
      </c>
      <c r="K16" s="11">
        <v>6</v>
      </c>
      <c r="L16" s="9" t="s">
        <v>8</v>
      </c>
      <c r="M16" s="9" t="s">
        <v>9</v>
      </c>
      <c r="N16" s="9" t="s">
        <v>42</v>
      </c>
      <c r="O16" s="9" t="s">
        <v>9</v>
      </c>
      <c r="P16" s="9" t="s">
        <v>38</v>
      </c>
      <c r="Q16" s="9" t="s">
        <v>44</v>
      </c>
      <c r="R16" s="9" t="s">
        <v>31</v>
      </c>
      <c r="S16" s="14" t="s">
        <v>37</v>
      </c>
      <c r="U16">
        <v>615</v>
      </c>
    </row>
    <row r="17" spans="1:20">
      <c r="B17" s="9">
        <v>9</v>
      </c>
      <c r="C17" s="2">
        <v>0.76597222222222217</v>
      </c>
      <c r="D17" s="10" t="s">
        <v>132</v>
      </c>
      <c r="F17" s="7" t="s">
        <v>107</v>
      </c>
      <c r="G17" s="7"/>
      <c r="H17" s="7"/>
      <c r="I17" s="7"/>
      <c r="J17" s="9">
        <v>6</v>
      </c>
      <c r="K17" s="11">
        <v>6</v>
      </c>
      <c r="L17" s="9" t="s">
        <v>8</v>
      </c>
      <c r="M17" s="9" t="s">
        <v>9</v>
      </c>
      <c r="N17" s="9" t="s">
        <v>9</v>
      </c>
      <c r="O17" s="9" t="s">
        <v>22</v>
      </c>
      <c r="P17" s="9" t="s">
        <v>45</v>
      </c>
      <c r="Q17" s="9" t="s">
        <v>44</v>
      </c>
      <c r="R17" s="9" t="s">
        <v>38</v>
      </c>
      <c r="S17" s="14" t="s">
        <v>37</v>
      </c>
    </row>
    <row r="18" spans="1:20">
      <c r="B18" s="9">
        <v>10</v>
      </c>
      <c r="C18" s="2">
        <v>0.78680555555555554</v>
      </c>
      <c r="D18" s="10" t="s">
        <v>132</v>
      </c>
      <c r="F18" s="7" t="s">
        <v>107</v>
      </c>
      <c r="G18" s="7"/>
      <c r="H18" s="7"/>
      <c r="I18" s="7"/>
      <c r="J18" s="9">
        <v>6</v>
      </c>
      <c r="K18" s="11">
        <v>6</v>
      </c>
      <c r="L18" s="9" t="s">
        <v>8</v>
      </c>
      <c r="M18" s="9" t="s">
        <v>9</v>
      </c>
      <c r="N18" s="9" t="s">
        <v>42</v>
      </c>
      <c r="O18" s="9" t="s">
        <v>9</v>
      </c>
      <c r="P18" s="9" t="s">
        <v>48</v>
      </c>
      <c r="Q18" s="9" t="s">
        <v>38</v>
      </c>
      <c r="R18" s="9" t="s">
        <v>46</v>
      </c>
      <c r="S18" s="14" t="s">
        <v>37</v>
      </c>
    </row>
    <row r="19" spans="1:20">
      <c r="B19" s="9"/>
      <c r="C19" s="2"/>
      <c r="D19" s="10"/>
      <c r="F19" s="7"/>
      <c r="G19" s="7"/>
      <c r="H19" s="7"/>
      <c r="I19" s="7"/>
      <c r="J19" s="9"/>
      <c r="K19" s="11"/>
      <c r="L19" s="9"/>
      <c r="M19" s="9"/>
      <c r="N19" s="9"/>
      <c r="O19" s="9"/>
      <c r="P19" s="9"/>
      <c r="Q19" s="9"/>
      <c r="R19" s="9"/>
    </row>
    <row r="20" spans="1:20">
      <c r="A20" s="1">
        <v>20120515</v>
      </c>
      <c r="B20" s="9">
        <v>1</v>
      </c>
      <c r="C20" s="2">
        <v>0.39374999999999999</v>
      </c>
      <c r="D20" s="10" t="s">
        <v>132</v>
      </c>
      <c r="F20" s="7" t="s">
        <v>107</v>
      </c>
      <c r="G20" s="7"/>
      <c r="H20" s="7"/>
      <c r="I20" s="7"/>
      <c r="J20" s="9">
        <v>6</v>
      </c>
      <c r="K20" s="11">
        <v>6</v>
      </c>
      <c r="L20" s="9" t="s">
        <v>8</v>
      </c>
      <c r="M20" s="9" t="s">
        <v>9</v>
      </c>
      <c r="N20" s="9" t="s">
        <v>12</v>
      </c>
      <c r="O20" s="9" t="s">
        <v>9</v>
      </c>
      <c r="P20" s="9" t="s">
        <v>45</v>
      </c>
      <c r="Q20" s="9" t="s">
        <v>31</v>
      </c>
      <c r="R20" s="9" t="s">
        <v>49</v>
      </c>
      <c r="T20" t="s">
        <v>10</v>
      </c>
    </row>
    <row r="21" spans="1:20">
      <c r="B21" s="9">
        <v>2</v>
      </c>
      <c r="C21" s="2">
        <v>0.6</v>
      </c>
      <c r="D21" s="10" t="s">
        <v>132</v>
      </c>
      <c r="F21" s="7" t="s">
        <v>107</v>
      </c>
      <c r="G21" s="7"/>
      <c r="H21" s="7"/>
      <c r="I21" s="7"/>
      <c r="J21" s="9">
        <v>6</v>
      </c>
      <c r="K21" s="9">
        <v>30</v>
      </c>
      <c r="L21" s="9" t="s">
        <v>8</v>
      </c>
      <c r="M21" s="9" t="s">
        <v>9</v>
      </c>
      <c r="N21" s="9" t="s">
        <v>50</v>
      </c>
      <c r="O21" s="9" t="s">
        <v>50</v>
      </c>
      <c r="P21" s="9" t="s">
        <v>53</v>
      </c>
      <c r="Q21" s="9" t="s">
        <v>53</v>
      </c>
      <c r="R21" s="9" t="s">
        <v>52</v>
      </c>
      <c r="S21" t="s">
        <v>54</v>
      </c>
    </row>
    <row r="22" spans="1:20">
      <c r="B22" s="9">
        <v>3</v>
      </c>
      <c r="C22" s="2">
        <v>0.65486111111111112</v>
      </c>
      <c r="D22" s="10" t="s">
        <v>132</v>
      </c>
      <c r="F22" s="7" t="s">
        <v>107</v>
      </c>
      <c r="G22" s="7"/>
      <c r="H22" s="7"/>
      <c r="I22" s="7"/>
      <c r="J22" s="9">
        <v>6</v>
      </c>
      <c r="K22" s="9">
        <v>15</v>
      </c>
      <c r="L22" s="9" t="s">
        <v>8</v>
      </c>
      <c r="M22" s="9" t="s">
        <v>9</v>
      </c>
      <c r="N22" s="9" t="s">
        <v>42</v>
      </c>
      <c r="O22" s="9" t="s">
        <v>9</v>
      </c>
      <c r="P22" s="9" t="s">
        <v>47</v>
      </c>
      <c r="Q22" s="9" t="s">
        <v>56</v>
      </c>
      <c r="R22" s="9" t="s">
        <v>45</v>
      </c>
      <c r="S22" s="12" t="s">
        <v>37</v>
      </c>
    </row>
    <row r="23" spans="1:20">
      <c r="B23" s="9">
        <v>4</v>
      </c>
      <c r="C23" s="2">
        <v>0.66805555555555562</v>
      </c>
      <c r="D23" s="10" t="s">
        <v>132</v>
      </c>
      <c r="F23" s="7" t="s">
        <v>107</v>
      </c>
      <c r="G23" s="7"/>
      <c r="H23" s="7"/>
      <c r="I23" s="7"/>
      <c r="J23" s="9">
        <v>6</v>
      </c>
      <c r="K23" s="9">
        <v>15</v>
      </c>
      <c r="L23" s="9" t="s">
        <v>8</v>
      </c>
      <c r="M23" s="9" t="s">
        <v>9</v>
      </c>
      <c r="N23" s="9" t="s">
        <v>17</v>
      </c>
      <c r="O23" s="9" t="s">
        <v>9</v>
      </c>
      <c r="P23" s="9" t="s">
        <v>44</v>
      </c>
      <c r="Q23" s="9" t="s">
        <v>46</v>
      </c>
      <c r="R23" s="9" t="s">
        <v>45</v>
      </c>
      <c r="S23" s="12" t="s">
        <v>37</v>
      </c>
    </row>
    <row r="24" spans="1:20">
      <c r="B24" s="9">
        <v>5</v>
      </c>
      <c r="C24" s="2">
        <v>0.68125000000000002</v>
      </c>
      <c r="D24" s="10" t="s">
        <v>132</v>
      </c>
      <c r="F24" s="7" t="s">
        <v>107</v>
      </c>
      <c r="G24" s="7"/>
      <c r="H24" s="7"/>
      <c r="I24" s="7"/>
      <c r="J24" s="9">
        <v>6</v>
      </c>
      <c r="K24" s="9">
        <v>15</v>
      </c>
      <c r="L24" s="9" t="s">
        <v>8</v>
      </c>
      <c r="M24" s="9" t="s">
        <v>9</v>
      </c>
      <c r="N24" s="9" t="s">
        <v>57</v>
      </c>
      <c r="O24" s="9" t="s">
        <v>57</v>
      </c>
      <c r="P24" s="9" t="s">
        <v>58</v>
      </c>
      <c r="Q24" s="9" t="s">
        <v>59</v>
      </c>
      <c r="R24" s="13" t="s">
        <v>58</v>
      </c>
      <c r="S24" s="12" t="s">
        <v>37</v>
      </c>
    </row>
    <row r="25" spans="1:20">
      <c r="B25" s="9">
        <v>6</v>
      </c>
      <c r="C25" s="2">
        <v>0.69374999999999998</v>
      </c>
      <c r="D25" s="10" t="s">
        <v>132</v>
      </c>
      <c r="F25" s="7" t="s">
        <v>107</v>
      </c>
      <c r="G25" s="7"/>
      <c r="H25" s="7"/>
      <c r="I25" s="7"/>
      <c r="J25" s="9">
        <v>6</v>
      </c>
      <c r="K25" s="9">
        <v>15</v>
      </c>
      <c r="L25" s="9" t="s">
        <v>8</v>
      </c>
      <c r="M25" s="9" t="s">
        <v>9</v>
      </c>
      <c r="N25" s="9" t="s">
        <v>12</v>
      </c>
      <c r="O25" s="9" t="s">
        <v>60</v>
      </c>
      <c r="P25" s="9" t="s">
        <v>58</v>
      </c>
      <c r="Q25" s="9" t="s">
        <v>61</v>
      </c>
      <c r="R25" s="9" t="s">
        <v>49</v>
      </c>
      <c r="S25" s="14" t="s">
        <v>62</v>
      </c>
    </row>
    <row r="26" spans="1:20">
      <c r="B26" s="9">
        <v>19</v>
      </c>
      <c r="C26" s="2">
        <v>0.86805555555555547</v>
      </c>
      <c r="D26" s="10" t="s">
        <v>132</v>
      </c>
      <c r="F26" s="7" t="s">
        <v>107</v>
      </c>
      <c r="G26" s="7"/>
      <c r="H26" s="7"/>
      <c r="I26" s="7"/>
      <c r="J26" s="9">
        <v>6</v>
      </c>
      <c r="K26" s="9">
        <v>15</v>
      </c>
      <c r="L26" s="9" t="s">
        <v>8</v>
      </c>
      <c r="M26" s="9" t="s">
        <v>9</v>
      </c>
      <c r="N26" s="9" t="s">
        <v>42</v>
      </c>
      <c r="O26" s="9" t="s">
        <v>42</v>
      </c>
      <c r="P26" s="9" t="s">
        <v>51</v>
      </c>
      <c r="Q26" s="9" t="s">
        <v>51</v>
      </c>
      <c r="R26" s="11" t="s">
        <v>63</v>
      </c>
      <c r="S26" t="s">
        <v>54</v>
      </c>
      <c r="T26" t="s">
        <v>93</v>
      </c>
    </row>
    <row r="27" spans="1:20">
      <c r="D27" s="10"/>
      <c r="F27" s="7"/>
      <c r="G27" s="7"/>
      <c r="H27" s="7"/>
      <c r="I27" s="7"/>
    </row>
    <row r="28" spans="1:20">
      <c r="A28" s="1">
        <v>20120516</v>
      </c>
      <c r="B28">
        <v>1</v>
      </c>
      <c r="C28" s="2">
        <v>0.60625000000000007</v>
      </c>
      <c r="D28" s="10" t="s">
        <v>132</v>
      </c>
      <c r="F28" s="7" t="s">
        <v>113</v>
      </c>
      <c r="G28" s="7"/>
      <c r="H28" s="7"/>
      <c r="I28" s="7"/>
      <c r="J28">
        <v>6</v>
      </c>
      <c r="K28">
        <v>15</v>
      </c>
      <c r="L28" t="s">
        <v>8</v>
      </c>
      <c r="M28" t="s">
        <v>9</v>
      </c>
      <c r="N28" t="s">
        <v>21</v>
      </c>
      <c r="O28" t="s">
        <v>22</v>
      </c>
      <c r="P28" t="s">
        <v>51</v>
      </c>
      <c r="Q28" t="s">
        <v>44</v>
      </c>
      <c r="R28" t="s">
        <v>46</v>
      </c>
      <c r="T28" s="11" t="s">
        <v>64</v>
      </c>
    </row>
    <row r="29" spans="1:20">
      <c r="B29">
        <v>2</v>
      </c>
      <c r="C29" s="2">
        <v>0.7055555555555556</v>
      </c>
      <c r="D29" s="10" t="s">
        <v>132</v>
      </c>
      <c r="F29" s="7" t="s">
        <v>113</v>
      </c>
      <c r="G29" s="7"/>
      <c r="H29" s="7"/>
      <c r="I29" s="7"/>
      <c r="J29">
        <v>6</v>
      </c>
      <c r="K29">
        <v>15</v>
      </c>
      <c r="L29" t="s">
        <v>8</v>
      </c>
      <c r="M29" t="s">
        <v>9</v>
      </c>
      <c r="N29" t="s">
        <v>68</v>
      </c>
      <c r="O29" t="s">
        <v>69</v>
      </c>
      <c r="P29" t="s">
        <v>39</v>
      </c>
      <c r="Q29" t="s">
        <v>70</v>
      </c>
      <c r="R29" t="s">
        <v>71</v>
      </c>
      <c r="S29" s="14" t="s">
        <v>65</v>
      </c>
    </row>
    <row r="30" spans="1:20">
      <c r="D30" s="10"/>
      <c r="F30" s="7"/>
      <c r="G30" s="7"/>
      <c r="H30" s="7"/>
      <c r="I30" s="7"/>
    </row>
    <row r="31" spans="1:20">
      <c r="A31" s="1">
        <v>20120517</v>
      </c>
      <c r="B31">
        <v>1</v>
      </c>
      <c r="C31" s="2">
        <v>0.3923611111111111</v>
      </c>
      <c r="D31" s="10" t="s">
        <v>132</v>
      </c>
      <c r="F31" s="7" t="s">
        <v>113</v>
      </c>
      <c r="G31" s="7"/>
      <c r="H31" s="7"/>
      <c r="I31" s="7"/>
      <c r="J31">
        <v>6</v>
      </c>
      <c r="K31" s="11">
        <v>6</v>
      </c>
      <c r="L31" t="s">
        <v>8</v>
      </c>
      <c r="M31" t="s">
        <v>9</v>
      </c>
      <c r="N31" t="s">
        <v>50</v>
      </c>
      <c r="O31" t="s">
        <v>50</v>
      </c>
      <c r="P31" t="s">
        <v>51</v>
      </c>
      <c r="Q31" t="s">
        <v>51</v>
      </c>
      <c r="R31" t="s">
        <v>51</v>
      </c>
      <c r="T31" s="11" t="s">
        <v>64</v>
      </c>
    </row>
    <row r="32" spans="1:20">
      <c r="B32">
        <v>2</v>
      </c>
      <c r="C32" s="2">
        <v>0.46527777777777773</v>
      </c>
      <c r="D32" s="10" t="s">
        <v>132</v>
      </c>
      <c r="F32" s="7" t="s">
        <v>113</v>
      </c>
      <c r="G32" s="7"/>
      <c r="H32" s="7"/>
      <c r="I32" s="7"/>
      <c r="J32">
        <v>6</v>
      </c>
      <c r="K32" s="11">
        <v>6</v>
      </c>
      <c r="L32" t="s">
        <v>8</v>
      </c>
      <c r="M32" t="s">
        <v>9</v>
      </c>
      <c r="N32" t="s">
        <v>21</v>
      </c>
      <c r="O32" t="s">
        <v>9</v>
      </c>
      <c r="P32" t="s">
        <v>72</v>
      </c>
      <c r="Q32" t="s">
        <v>31</v>
      </c>
      <c r="R32" t="s">
        <v>73</v>
      </c>
      <c r="S32" t="s">
        <v>14</v>
      </c>
    </row>
    <row r="33" spans="1:20">
      <c r="B33">
        <v>3</v>
      </c>
      <c r="C33" s="2">
        <v>0.57291666666666663</v>
      </c>
      <c r="D33" s="10" t="s">
        <v>132</v>
      </c>
      <c r="F33" s="7" t="s">
        <v>113</v>
      </c>
      <c r="G33" s="7"/>
      <c r="H33" s="7"/>
      <c r="I33" s="7"/>
      <c r="J33">
        <v>6</v>
      </c>
      <c r="K33" s="11">
        <v>6</v>
      </c>
      <c r="L33" t="s">
        <v>8</v>
      </c>
      <c r="M33" t="s">
        <v>9</v>
      </c>
      <c r="N33" t="s">
        <v>74</v>
      </c>
      <c r="O33" t="s">
        <v>75</v>
      </c>
      <c r="P33" t="s">
        <v>31</v>
      </c>
      <c r="Q33" t="s">
        <v>31</v>
      </c>
      <c r="R33" t="s">
        <v>31</v>
      </c>
      <c r="S33" t="s">
        <v>76</v>
      </c>
    </row>
    <row r="34" spans="1:20">
      <c r="B34">
        <v>4</v>
      </c>
      <c r="C34" s="2">
        <v>0.62986111111111109</v>
      </c>
      <c r="D34" s="10" t="s">
        <v>132</v>
      </c>
      <c r="F34" s="7" t="s">
        <v>113</v>
      </c>
      <c r="G34" s="7"/>
      <c r="H34" s="7"/>
      <c r="I34" s="7"/>
      <c r="J34">
        <v>6</v>
      </c>
      <c r="K34" s="11">
        <v>6</v>
      </c>
      <c r="L34" t="s">
        <v>8</v>
      </c>
      <c r="M34" t="s">
        <v>9</v>
      </c>
      <c r="N34" t="s">
        <v>41</v>
      </c>
      <c r="O34" t="s">
        <v>32</v>
      </c>
      <c r="P34" t="s">
        <v>31</v>
      </c>
      <c r="Q34" t="s">
        <v>31</v>
      </c>
      <c r="R34" t="s">
        <v>71</v>
      </c>
      <c r="S34" t="s">
        <v>77</v>
      </c>
    </row>
    <row r="35" spans="1:20">
      <c r="B35">
        <v>5</v>
      </c>
      <c r="C35" s="2">
        <v>0.64861111111111114</v>
      </c>
      <c r="D35" s="10" t="s">
        <v>132</v>
      </c>
      <c r="F35" s="7" t="s">
        <v>113</v>
      </c>
      <c r="G35" s="7"/>
      <c r="H35" s="7"/>
      <c r="I35" s="7"/>
      <c r="J35">
        <v>6</v>
      </c>
      <c r="K35" s="11">
        <v>6</v>
      </c>
      <c r="L35" t="s">
        <v>8</v>
      </c>
      <c r="M35" t="s">
        <v>9</v>
      </c>
      <c r="N35" t="s">
        <v>60</v>
      </c>
      <c r="O35" t="s">
        <v>20</v>
      </c>
      <c r="T35" s="11" t="s">
        <v>78</v>
      </c>
    </row>
    <row r="36" spans="1:20">
      <c r="B36">
        <v>6</v>
      </c>
      <c r="C36" s="2">
        <v>0.68194444444444446</v>
      </c>
      <c r="D36" s="10" t="s">
        <v>132</v>
      </c>
      <c r="F36" s="7" t="s">
        <v>113</v>
      </c>
      <c r="G36" s="7"/>
      <c r="H36" s="7"/>
      <c r="I36" s="7"/>
      <c r="J36">
        <v>6</v>
      </c>
      <c r="K36" s="11">
        <v>6</v>
      </c>
      <c r="L36" t="s">
        <v>8</v>
      </c>
      <c r="M36" t="s">
        <v>9</v>
      </c>
      <c r="N36" t="s">
        <v>41</v>
      </c>
      <c r="O36" t="s">
        <v>9</v>
      </c>
      <c r="P36" t="s">
        <v>31</v>
      </c>
      <c r="R36" t="s">
        <v>79</v>
      </c>
    </row>
    <row r="37" spans="1:20">
      <c r="B37">
        <v>9</v>
      </c>
      <c r="C37" s="2">
        <v>0.74583333333333324</v>
      </c>
      <c r="D37" s="10" t="s">
        <v>132</v>
      </c>
      <c r="F37" s="7" t="s">
        <v>113</v>
      </c>
      <c r="G37" s="7"/>
      <c r="H37" s="7"/>
      <c r="I37" s="7"/>
      <c r="J37">
        <v>6</v>
      </c>
      <c r="K37" s="11">
        <v>6</v>
      </c>
      <c r="L37" t="s">
        <v>8</v>
      </c>
      <c r="M37" t="s">
        <v>9</v>
      </c>
      <c r="N37" t="s">
        <v>50</v>
      </c>
      <c r="O37" t="s">
        <v>50</v>
      </c>
      <c r="P37" t="s">
        <v>72</v>
      </c>
      <c r="Q37" t="s">
        <v>80</v>
      </c>
      <c r="R37" t="s">
        <v>80</v>
      </c>
      <c r="T37" s="11" t="s">
        <v>64</v>
      </c>
    </row>
    <row r="38" spans="1:20">
      <c r="B38">
        <v>12</v>
      </c>
      <c r="C38" s="2">
        <v>0.83680555555555547</v>
      </c>
      <c r="D38" s="10" t="s">
        <v>132</v>
      </c>
      <c r="F38" s="7" t="s">
        <v>113</v>
      </c>
      <c r="G38" s="7"/>
      <c r="H38" s="7"/>
      <c r="I38" s="7"/>
      <c r="J38">
        <v>6</v>
      </c>
      <c r="K38" s="11">
        <v>6</v>
      </c>
      <c r="L38" t="s">
        <v>8</v>
      </c>
      <c r="M38" t="s">
        <v>9</v>
      </c>
      <c r="N38" t="s">
        <v>21</v>
      </c>
      <c r="O38" t="s">
        <v>9</v>
      </c>
      <c r="P38" t="s">
        <v>72</v>
      </c>
      <c r="Q38" t="s">
        <v>80</v>
      </c>
      <c r="R38" t="s">
        <v>39</v>
      </c>
      <c r="S38" s="14" t="s">
        <v>37</v>
      </c>
    </row>
    <row r="39" spans="1:20">
      <c r="B39">
        <v>13</v>
      </c>
      <c r="C39" s="2">
        <v>0.86597222222222225</v>
      </c>
      <c r="D39" s="10" t="s">
        <v>132</v>
      </c>
      <c r="F39" s="7" t="s">
        <v>113</v>
      </c>
      <c r="G39" s="7"/>
      <c r="H39" s="7"/>
      <c r="I39" s="7"/>
      <c r="J39">
        <v>6</v>
      </c>
      <c r="K39" s="11">
        <v>6</v>
      </c>
      <c r="L39" t="s">
        <v>8</v>
      </c>
      <c r="M39" t="s">
        <v>9</v>
      </c>
      <c r="N39" t="s">
        <v>32</v>
      </c>
      <c r="O39" t="s">
        <v>9</v>
      </c>
      <c r="P39" t="s">
        <v>44</v>
      </c>
      <c r="Q39" t="s">
        <v>80</v>
      </c>
      <c r="R39" t="s">
        <v>46</v>
      </c>
      <c r="S39" s="14" t="s">
        <v>37</v>
      </c>
    </row>
    <row r="40" spans="1:20">
      <c r="B40">
        <v>14</v>
      </c>
      <c r="C40" s="2">
        <v>0.89930555555555547</v>
      </c>
      <c r="D40" s="10" t="s">
        <v>132</v>
      </c>
      <c r="F40" s="7" t="s">
        <v>113</v>
      </c>
      <c r="G40" s="7"/>
      <c r="H40" s="7"/>
      <c r="I40" s="7"/>
      <c r="J40">
        <v>6</v>
      </c>
      <c r="K40" s="11">
        <v>6</v>
      </c>
      <c r="L40" t="s">
        <v>8</v>
      </c>
      <c r="M40" t="s">
        <v>9</v>
      </c>
      <c r="N40" t="s">
        <v>17</v>
      </c>
      <c r="O40" t="s">
        <v>9</v>
      </c>
      <c r="P40" t="s">
        <v>14</v>
      </c>
      <c r="Q40" t="s">
        <v>82</v>
      </c>
      <c r="R40" t="s">
        <v>83</v>
      </c>
      <c r="S40" s="14" t="s">
        <v>37</v>
      </c>
    </row>
    <row r="41" spans="1:20">
      <c r="D41" s="10"/>
    </row>
    <row r="42" spans="1:20">
      <c r="A42" s="1">
        <v>20120522</v>
      </c>
      <c r="B42">
        <v>1</v>
      </c>
      <c r="C42" s="2">
        <v>0.59861111111111109</v>
      </c>
      <c r="D42" s="10" t="s">
        <v>132</v>
      </c>
      <c r="F42" s="1" t="s">
        <v>108</v>
      </c>
      <c r="J42">
        <v>6</v>
      </c>
      <c r="K42">
        <v>15</v>
      </c>
      <c r="L42" t="s">
        <v>8</v>
      </c>
      <c r="M42" t="s">
        <v>9</v>
      </c>
      <c r="N42" t="s">
        <v>84</v>
      </c>
      <c r="O42" t="s">
        <v>84</v>
      </c>
      <c r="P42" t="s">
        <v>85</v>
      </c>
      <c r="Q42" t="s">
        <v>85</v>
      </c>
      <c r="R42" t="s">
        <v>85</v>
      </c>
      <c r="T42" s="11" t="s">
        <v>64</v>
      </c>
    </row>
    <row r="43" spans="1:20">
      <c r="B43">
        <v>3</v>
      </c>
      <c r="C43" s="2">
        <v>0.71527777777777779</v>
      </c>
      <c r="D43" s="10" t="s">
        <v>132</v>
      </c>
      <c r="F43" s="1" t="s">
        <v>108</v>
      </c>
      <c r="J43">
        <v>6</v>
      </c>
      <c r="K43">
        <v>15</v>
      </c>
      <c r="L43" t="s">
        <v>8</v>
      </c>
      <c r="M43" t="s">
        <v>9</v>
      </c>
      <c r="N43" t="s">
        <v>36</v>
      </c>
      <c r="O43" t="s">
        <v>9</v>
      </c>
      <c r="P43" t="s">
        <v>86</v>
      </c>
      <c r="Q43" t="s">
        <v>86</v>
      </c>
      <c r="R43" t="s">
        <v>87</v>
      </c>
      <c r="S43" s="12" t="s">
        <v>40</v>
      </c>
    </row>
    <row r="44" spans="1:20">
      <c r="B44">
        <v>4</v>
      </c>
      <c r="C44" s="2">
        <v>0.38958333333333334</v>
      </c>
      <c r="D44" s="10" t="s">
        <v>132</v>
      </c>
      <c r="F44" s="1" t="s">
        <v>108</v>
      </c>
      <c r="J44">
        <v>6</v>
      </c>
      <c r="K44">
        <v>15</v>
      </c>
      <c r="L44" t="s">
        <v>8</v>
      </c>
      <c r="M44" t="s">
        <v>9</v>
      </c>
      <c r="N44" t="s">
        <v>55</v>
      </c>
      <c r="O44" t="s">
        <v>89</v>
      </c>
      <c r="P44" t="s">
        <v>47</v>
      </c>
      <c r="Q44" t="s">
        <v>72</v>
      </c>
      <c r="R44" t="s">
        <v>90</v>
      </c>
      <c r="S44" s="12" t="s">
        <v>37</v>
      </c>
      <c r="T44" t="s">
        <v>88</v>
      </c>
    </row>
    <row r="45" spans="1:20">
      <c r="D45" s="10"/>
    </row>
    <row r="46" spans="1:20">
      <c r="A46" s="1">
        <v>20120523</v>
      </c>
      <c r="B46">
        <v>2</v>
      </c>
      <c r="C46" s="2">
        <v>0.55555555555555558</v>
      </c>
      <c r="D46" s="10" t="s">
        <v>132</v>
      </c>
      <c r="F46" s="1" t="s">
        <v>108</v>
      </c>
      <c r="J46">
        <v>6</v>
      </c>
      <c r="K46">
        <v>15</v>
      </c>
      <c r="L46" t="s">
        <v>8</v>
      </c>
      <c r="M46" t="s">
        <v>9</v>
      </c>
      <c r="N46" t="s">
        <v>41</v>
      </c>
      <c r="O46" t="s">
        <v>9</v>
      </c>
      <c r="P46" t="s">
        <v>94</v>
      </c>
      <c r="Q46" t="s">
        <v>94</v>
      </c>
      <c r="R46" t="s">
        <v>38</v>
      </c>
      <c r="S46" s="12" t="s">
        <v>37</v>
      </c>
    </row>
    <row r="47" spans="1:20">
      <c r="D47" s="10"/>
    </row>
    <row r="48" spans="1:20">
      <c r="A48" s="1">
        <v>20120524</v>
      </c>
      <c r="B48">
        <v>1</v>
      </c>
      <c r="C48" s="2">
        <v>0.48402777777777778</v>
      </c>
      <c r="D48" s="10" t="s">
        <v>132</v>
      </c>
      <c r="F48" s="1" t="s">
        <v>108</v>
      </c>
      <c r="J48">
        <v>6</v>
      </c>
      <c r="K48">
        <v>15</v>
      </c>
      <c r="L48" t="s">
        <v>8</v>
      </c>
      <c r="M48" t="s">
        <v>9</v>
      </c>
      <c r="N48" t="s">
        <v>68</v>
      </c>
      <c r="O48" t="s">
        <v>32</v>
      </c>
      <c r="P48" t="s">
        <v>72</v>
      </c>
      <c r="Q48" t="s">
        <v>95</v>
      </c>
      <c r="R48" t="s">
        <v>31</v>
      </c>
      <c r="S48" s="12" t="s">
        <v>37</v>
      </c>
    </row>
    <row r="49" spans="1:20">
      <c r="B49">
        <v>2</v>
      </c>
      <c r="C49" s="2">
        <v>0.68125000000000002</v>
      </c>
      <c r="D49" s="10" t="s">
        <v>132</v>
      </c>
      <c r="F49" s="1" t="s">
        <v>108</v>
      </c>
      <c r="J49">
        <v>6</v>
      </c>
      <c r="K49">
        <v>15</v>
      </c>
      <c r="L49" t="s">
        <v>8</v>
      </c>
      <c r="M49" t="s">
        <v>9</v>
      </c>
      <c r="N49" t="s">
        <v>81</v>
      </c>
      <c r="O49" t="s">
        <v>81</v>
      </c>
      <c r="P49" t="s">
        <v>72</v>
      </c>
      <c r="Q49" t="s">
        <v>72</v>
      </c>
      <c r="R49" t="s">
        <v>44</v>
      </c>
      <c r="S49" t="s">
        <v>63</v>
      </c>
      <c r="T49" s="11" t="s">
        <v>96</v>
      </c>
    </row>
    <row r="50" spans="1:20">
      <c r="D50" s="10"/>
    </row>
    <row r="51" spans="1:20">
      <c r="A51" s="1">
        <v>20120525</v>
      </c>
      <c r="B51">
        <v>1</v>
      </c>
      <c r="C51" s="2">
        <v>0.51527777777777783</v>
      </c>
      <c r="D51" s="10" t="s">
        <v>132</v>
      </c>
      <c r="F51" s="1" t="s">
        <v>108</v>
      </c>
      <c r="J51">
        <v>6</v>
      </c>
      <c r="K51">
        <v>15</v>
      </c>
      <c r="L51" t="s">
        <v>8</v>
      </c>
      <c r="M51" t="s">
        <v>9</v>
      </c>
      <c r="N51" t="s">
        <v>97</v>
      </c>
      <c r="O51" t="s">
        <v>75</v>
      </c>
      <c r="P51" t="s">
        <v>45</v>
      </c>
      <c r="Q51" t="s">
        <v>45</v>
      </c>
      <c r="R51" t="s">
        <v>98</v>
      </c>
      <c r="S51" s="12" t="s">
        <v>37</v>
      </c>
    </row>
    <row r="52" spans="1:20">
      <c r="B52">
        <v>3</v>
      </c>
      <c r="C52" s="2">
        <v>0.55347222222222225</v>
      </c>
      <c r="D52" s="10" t="s">
        <v>132</v>
      </c>
      <c r="F52" s="1" t="s">
        <v>108</v>
      </c>
      <c r="J52">
        <v>6</v>
      </c>
      <c r="K52">
        <v>15</v>
      </c>
      <c r="L52" t="s">
        <v>8</v>
      </c>
      <c r="M52" t="s">
        <v>9</v>
      </c>
      <c r="N52" t="s">
        <v>81</v>
      </c>
      <c r="O52" t="s">
        <v>9</v>
      </c>
      <c r="P52" t="s">
        <v>44</v>
      </c>
      <c r="Q52" t="s">
        <v>44</v>
      </c>
      <c r="R52" t="s">
        <v>46</v>
      </c>
      <c r="S52" t="s">
        <v>37</v>
      </c>
      <c r="T52" s="11" t="s">
        <v>99</v>
      </c>
    </row>
    <row r="53" spans="1:20">
      <c r="B53">
        <v>4</v>
      </c>
      <c r="C53" s="2">
        <v>0.58263888888888882</v>
      </c>
      <c r="D53" s="10" t="s">
        <v>132</v>
      </c>
      <c r="F53" s="1" t="s">
        <v>108</v>
      </c>
      <c r="J53">
        <v>6</v>
      </c>
      <c r="K53">
        <v>15</v>
      </c>
      <c r="L53" t="s">
        <v>8</v>
      </c>
      <c r="M53" t="s">
        <v>9</v>
      </c>
      <c r="N53" t="s">
        <v>21</v>
      </c>
      <c r="O53" t="s">
        <v>41</v>
      </c>
      <c r="P53" t="s">
        <v>47</v>
      </c>
      <c r="Q53" t="s">
        <v>47</v>
      </c>
      <c r="R53" t="s">
        <v>46</v>
      </c>
      <c r="T53" s="11" t="s">
        <v>64</v>
      </c>
    </row>
    <row r="54" spans="1:20">
      <c r="B54">
        <v>5</v>
      </c>
      <c r="C54" s="2">
        <v>0.6069444444444444</v>
      </c>
      <c r="D54" s="10" t="s">
        <v>132</v>
      </c>
      <c r="F54" s="1" t="s">
        <v>108</v>
      </c>
      <c r="J54">
        <v>6</v>
      </c>
      <c r="K54">
        <v>15</v>
      </c>
      <c r="L54" t="s">
        <v>8</v>
      </c>
      <c r="M54" t="s">
        <v>9</v>
      </c>
      <c r="N54" t="s">
        <v>100</v>
      </c>
      <c r="O54" t="s">
        <v>103</v>
      </c>
      <c r="P54" t="s">
        <v>101</v>
      </c>
      <c r="Q54" t="s">
        <v>101</v>
      </c>
      <c r="R54" t="s">
        <v>102</v>
      </c>
      <c r="T54" s="11" t="s">
        <v>64</v>
      </c>
    </row>
    <row r="56" spans="1:20">
      <c r="A56" s="1">
        <v>20120529</v>
      </c>
      <c r="B56">
        <v>1</v>
      </c>
      <c r="C56" s="2">
        <v>0.66666666666666663</v>
      </c>
      <c r="D56" s="2" t="s">
        <v>133</v>
      </c>
      <c r="F56" s="17" t="s">
        <v>109</v>
      </c>
      <c r="G56" s="17"/>
      <c r="H56" s="17"/>
      <c r="I56" s="17"/>
      <c r="J56">
        <v>6</v>
      </c>
      <c r="K56">
        <v>6</v>
      </c>
      <c r="L56" t="s">
        <v>8</v>
      </c>
      <c r="M56" t="s">
        <v>9</v>
      </c>
      <c r="N56" t="s">
        <v>50</v>
      </c>
      <c r="O56" t="s">
        <v>50</v>
      </c>
      <c r="P56" t="s">
        <v>82</v>
      </c>
      <c r="Q56" t="s">
        <v>82</v>
      </c>
      <c r="R56" t="s">
        <v>82</v>
      </c>
      <c r="S56" t="s">
        <v>63</v>
      </c>
      <c r="T56" s="11" t="s">
        <v>124</v>
      </c>
    </row>
    <row r="57" spans="1:20">
      <c r="D57" s="2" t="s">
        <v>133</v>
      </c>
      <c r="F57" s="17" t="s">
        <v>109</v>
      </c>
      <c r="G57" s="17"/>
      <c r="H57" s="17"/>
      <c r="I57" s="17"/>
      <c r="T57" s="11" t="s">
        <v>124</v>
      </c>
    </row>
    <row r="58" spans="1:20">
      <c r="A58" s="1">
        <v>20120530</v>
      </c>
      <c r="B58">
        <v>1</v>
      </c>
      <c r="D58" s="2" t="s">
        <v>133</v>
      </c>
      <c r="F58" s="17" t="s">
        <v>109</v>
      </c>
      <c r="G58" s="17"/>
      <c r="H58" s="17"/>
      <c r="I58" s="17"/>
      <c r="T58" s="11" t="s">
        <v>124</v>
      </c>
    </row>
    <row r="59" spans="1:20">
      <c r="D59" s="2"/>
      <c r="F59" s="17"/>
      <c r="G59" s="17"/>
      <c r="H59" s="17"/>
      <c r="I59" s="17"/>
      <c r="T59" s="11" t="s">
        <v>124</v>
      </c>
    </row>
    <row r="60" spans="1:20">
      <c r="A60" s="1">
        <v>20120531</v>
      </c>
      <c r="B60">
        <v>1</v>
      </c>
      <c r="C60" s="2">
        <v>0.40902777777777777</v>
      </c>
      <c r="D60" s="2" t="s">
        <v>133</v>
      </c>
      <c r="F60" s="17" t="s">
        <v>109</v>
      </c>
      <c r="G60" s="17"/>
      <c r="H60" s="17"/>
      <c r="I60" s="17"/>
      <c r="J60">
        <v>6</v>
      </c>
      <c r="K60">
        <v>6</v>
      </c>
      <c r="L60" t="s">
        <v>8</v>
      </c>
      <c r="M60" t="s">
        <v>9</v>
      </c>
      <c r="N60" t="s">
        <v>50</v>
      </c>
      <c r="O60" t="s">
        <v>50</v>
      </c>
      <c r="P60" t="s">
        <v>104</v>
      </c>
      <c r="Q60" t="s">
        <v>104</v>
      </c>
      <c r="R60" t="s">
        <v>104</v>
      </c>
      <c r="S60" t="s">
        <v>63</v>
      </c>
      <c r="T60" s="11" t="s">
        <v>124</v>
      </c>
    </row>
    <row r="61" spans="1:20">
      <c r="B61">
        <v>2</v>
      </c>
      <c r="C61" s="2">
        <v>0.44097222222222227</v>
      </c>
      <c r="D61" s="2" t="s">
        <v>133</v>
      </c>
      <c r="F61" s="17" t="s">
        <v>109</v>
      </c>
      <c r="G61" s="17"/>
      <c r="H61" s="17"/>
      <c r="I61" s="17"/>
      <c r="J61">
        <v>6</v>
      </c>
      <c r="K61">
        <v>6</v>
      </c>
      <c r="L61" t="s">
        <v>8</v>
      </c>
      <c r="M61" t="s">
        <v>9</v>
      </c>
      <c r="N61" t="s">
        <v>9</v>
      </c>
      <c r="O61" t="s">
        <v>21</v>
      </c>
      <c r="P61" t="s">
        <v>44</v>
      </c>
      <c r="Q61" t="s">
        <v>44</v>
      </c>
      <c r="R61" t="s">
        <v>26</v>
      </c>
      <c r="S61" t="s">
        <v>105</v>
      </c>
      <c r="T61" s="11" t="s">
        <v>124</v>
      </c>
    </row>
    <row r="62" spans="1:20">
      <c r="B62">
        <v>4</v>
      </c>
      <c r="D62" s="2" t="s">
        <v>133</v>
      </c>
      <c r="F62" s="17" t="s">
        <v>109</v>
      </c>
      <c r="G62" s="17"/>
      <c r="H62" s="17"/>
      <c r="I62" s="17"/>
      <c r="J62">
        <v>6</v>
      </c>
      <c r="K62">
        <v>6</v>
      </c>
      <c r="L62" t="s">
        <v>8</v>
      </c>
      <c r="M62" t="s">
        <v>9</v>
      </c>
      <c r="N62" t="s">
        <v>36</v>
      </c>
      <c r="O62" t="s">
        <v>9</v>
      </c>
      <c r="P62" t="s">
        <v>44</v>
      </c>
      <c r="Q62" t="s">
        <v>44</v>
      </c>
      <c r="R62" t="s">
        <v>46</v>
      </c>
      <c r="T62" s="11" t="s">
        <v>124</v>
      </c>
    </row>
    <row r="63" spans="1:20">
      <c r="B63">
        <v>5</v>
      </c>
      <c r="D63" s="2" t="s">
        <v>133</v>
      </c>
      <c r="F63" s="17" t="s">
        <v>109</v>
      </c>
      <c r="G63" s="17"/>
      <c r="H63" s="17"/>
      <c r="I63" s="17"/>
      <c r="J63">
        <v>6</v>
      </c>
      <c r="K63">
        <v>6</v>
      </c>
      <c r="L63" t="s">
        <v>8</v>
      </c>
      <c r="M63" t="s">
        <v>9</v>
      </c>
      <c r="T63" s="11" t="s">
        <v>124</v>
      </c>
    </row>
    <row r="64" spans="1:20">
      <c r="D64" s="2"/>
    </row>
    <row r="65" spans="1:19">
      <c r="A65" s="1">
        <v>20120611</v>
      </c>
      <c r="B65">
        <v>1</v>
      </c>
      <c r="C65" s="2">
        <v>0.44097222222222227</v>
      </c>
      <c r="D65" s="2" t="s">
        <v>133</v>
      </c>
      <c r="F65" s="1">
        <v>20120611</v>
      </c>
      <c r="G65" s="18">
        <v>32</v>
      </c>
      <c r="H65" s="18"/>
      <c r="I65"/>
      <c r="J65">
        <v>6</v>
      </c>
      <c r="K65">
        <v>15</v>
      </c>
      <c r="L65" t="s">
        <v>8</v>
      </c>
      <c r="M65" t="s">
        <v>9</v>
      </c>
      <c r="N65" t="s">
        <v>69</v>
      </c>
      <c r="O65" t="s">
        <v>41</v>
      </c>
      <c r="P65" t="s">
        <v>44</v>
      </c>
      <c r="Q65" t="s">
        <v>44</v>
      </c>
      <c r="R65" t="s">
        <v>44</v>
      </c>
      <c r="S65" t="s">
        <v>125</v>
      </c>
    </row>
    <row r="66" spans="1:19">
      <c r="B66">
        <v>3</v>
      </c>
      <c r="C66" s="2">
        <v>0.68680555555555556</v>
      </c>
      <c r="D66" s="2" t="s">
        <v>133</v>
      </c>
      <c r="F66" s="1">
        <v>20120611</v>
      </c>
      <c r="G66" s="18">
        <v>32</v>
      </c>
      <c r="H66" s="18"/>
      <c r="I66"/>
      <c r="J66" s="1">
        <v>6</v>
      </c>
      <c r="K66" s="1">
        <v>15</v>
      </c>
      <c r="L66" t="s">
        <v>8</v>
      </c>
      <c r="M66" t="s">
        <v>9</v>
      </c>
      <c r="N66" t="s">
        <v>81</v>
      </c>
      <c r="O66" t="s">
        <v>9</v>
      </c>
      <c r="S66" s="14" t="s">
        <v>62</v>
      </c>
    </row>
    <row r="67" spans="1:19">
      <c r="D67" s="2"/>
      <c r="G67" s="18"/>
      <c r="H67" s="18"/>
      <c r="I67"/>
    </row>
    <row r="68" spans="1:19">
      <c r="A68" s="1">
        <v>20120612</v>
      </c>
      <c r="B68">
        <v>3</v>
      </c>
      <c r="C68" s="2">
        <v>0.56458333333333333</v>
      </c>
      <c r="D68" s="2" t="s">
        <v>133</v>
      </c>
      <c r="F68" s="1">
        <v>20120611</v>
      </c>
      <c r="G68" s="18">
        <v>16</v>
      </c>
      <c r="H68" s="18"/>
      <c r="I68"/>
      <c r="J68" s="1">
        <v>6</v>
      </c>
      <c r="K68" s="1">
        <v>15</v>
      </c>
      <c r="L68" t="s">
        <v>8</v>
      </c>
      <c r="M68" t="s">
        <v>9</v>
      </c>
      <c r="N68" t="s">
        <v>32</v>
      </c>
      <c r="O68" t="s">
        <v>9</v>
      </c>
      <c r="R68" t="s">
        <v>127</v>
      </c>
    </row>
    <row r="69" spans="1:19">
      <c r="B69">
        <v>5</v>
      </c>
      <c r="C69" s="2">
        <v>0.59930555555555554</v>
      </c>
      <c r="D69" s="2" t="s">
        <v>133</v>
      </c>
      <c r="F69" s="1">
        <v>20120611</v>
      </c>
      <c r="G69" s="18">
        <v>16</v>
      </c>
      <c r="H69" s="18"/>
      <c r="I69"/>
      <c r="J69" s="1">
        <v>6</v>
      </c>
      <c r="K69" s="1">
        <v>15</v>
      </c>
      <c r="L69" t="s">
        <v>8</v>
      </c>
      <c r="M69" t="s">
        <v>9</v>
      </c>
      <c r="N69" t="s">
        <v>81</v>
      </c>
      <c r="O69" t="s">
        <v>81</v>
      </c>
      <c r="R69" t="s">
        <v>63</v>
      </c>
    </row>
    <row r="70" spans="1:19">
      <c r="D70" s="2"/>
      <c r="I70"/>
    </row>
    <row r="71" spans="1:19">
      <c r="A71" s="1">
        <v>20120615</v>
      </c>
      <c r="B71">
        <v>1</v>
      </c>
      <c r="C71" s="2">
        <v>0.53888888888888886</v>
      </c>
      <c r="D71" s="21" t="s">
        <v>134</v>
      </c>
      <c r="F71" s="19">
        <v>20120615</v>
      </c>
      <c r="G71" s="20">
        <v>16</v>
      </c>
      <c r="H71" s="20"/>
      <c r="I71"/>
      <c r="J71">
        <v>6</v>
      </c>
      <c r="K71">
        <v>15</v>
      </c>
      <c r="L71" t="s">
        <v>8</v>
      </c>
      <c r="M71" t="s">
        <v>9</v>
      </c>
      <c r="N71" t="s">
        <v>135</v>
      </c>
      <c r="O71" t="s">
        <v>135</v>
      </c>
      <c r="R71" t="s">
        <v>135</v>
      </c>
    </row>
    <row r="72" spans="1:19">
      <c r="B72">
        <v>2</v>
      </c>
      <c r="C72" s="2">
        <v>0.58263888888888882</v>
      </c>
      <c r="D72" s="21" t="s">
        <v>133</v>
      </c>
      <c r="F72" s="19">
        <v>20120615</v>
      </c>
      <c r="G72" s="20">
        <v>16</v>
      </c>
      <c r="H72" s="20"/>
      <c r="I72"/>
      <c r="J72">
        <v>6</v>
      </c>
      <c r="K72">
        <v>15</v>
      </c>
      <c r="L72" t="s">
        <v>8</v>
      </c>
      <c r="M72" t="s">
        <v>9</v>
      </c>
      <c r="N72" t="s">
        <v>32</v>
      </c>
      <c r="O72" t="s">
        <v>32</v>
      </c>
      <c r="R72" s="11" t="s">
        <v>128</v>
      </c>
      <c r="S72" s="12" t="s">
        <v>129</v>
      </c>
    </row>
    <row r="73" spans="1:19">
      <c r="B73">
        <v>6</v>
      </c>
      <c r="C73" s="2">
        <v>0.64930555555555558</v>
      </c>
      <c r="D73" s="2" t="s">
        <v>133</v>
      </c>
      <c r="F73" s="19">
        <v>20120615</v>
      </c>
      <c r="G73" s="20">
        <v>22</v>
      </c>
      <c r="H73" s="20"/>
      <c r="I73"/>
      <c r="J73">
        <v>6</v>
      </c>
      <c r="K73">
        <v>15</v>
      </c>
      <c r="L73" t="s">
        <v>8</v>
      </c>
      <c r="M73" t="s">
        <v>9</v>
      </c>
      <c r="N73" t="s">
        <v>130</v>
      </c>
      <c r="O73" t="s">
        <v>130</v>
      </c>
      <c r="R73" s="11" t="s">
        <v>128</v>
      </c>
    </row>
    <row r="74" spans="1:19">
      <c r="B74">
        <v>12</v>
      </c>
      <c r="C74" s="2">
        <v>0.73402777777777783</v>
      </c>
      <c r="D74" s="2" t="s">
        <v>133</v>
      </c>
      <c r="F74" s="19">
        <v>20120615</v>
      </c>
      <c r="G74" s="20">
        <v>22</v>
      </c>
      <c r="H74" s="20"/>
      <c r="I74"/>
      <c r="J74">
        <v>6</v>
      </c>
      <c r="K74">
        <v>15</v>
      </c>
      <c r="L74" t="s">
        <v>8</v>
      </c>
      <c r="M74" t="s">
        <v>9</v>
      </c>
      <c r="N74" t="s">
        <v>32</v>
      </c>
      <c r="O74" t="s">
        <v>34</v>
      </c>
      <c r="R74" t="s">
        <v>14</v>
      </c>
    </row>
    <row r="75" spans="1:19">
      <c r="I75"/>
    </row>
    <row r="76" spans="1:19">
      <c r="A76" s="1">
        <v>20120618</v>
      </c>
      <c r="B76">
        <v>1</v>
      </c>
      <c r="C76" s="2">
        <v>0.52847222222222223</v>
      </c>
      <c r="D76" s="21" t="s">
        <v>134</v>
      </c>
      <c r="F76" s="1">
        <v>20120618</v>
      </c>
      <c r="G76" s="20">
        <v>22</v>
      </c>
      <c r="H76" s="20"/>
      <c r="I76"/>
      <c r="J76">
        <v>6</v>
      </c>
      <c r="K76">
        <v>15</v>
      </c>
      <c r="L76" t="s">
        <v>8</v>
      </c>
      <c r="M76" t="s">
        <v>9</v>
      </c>
      <c r="N76" t="s">
        <v>135</v>
      </c>
      <c r="O76" t="s">
        <v>135</v>
      </c>
      <c r="R76" t="s">
        <v>135</v>
      </c>
    </row>
    <row r="77" spans="1:19">
      <c r="B77">
        <v>2</v>
      </c>
      <c r="C77" s="2">
        <v>0.55208333333333337</v>
      </c>
      <c r="D77" s="18" t="s">
        <v>134</v>
      </c>
      <c r="F77" s="1">
        <v>20120618</v>
      </c>
      <c r="G77" s="20">
        <v>22</v>
      </c>
      <c r="H77" s="20"/>
      <c r="I77"/>
      <c r="J77">
        <v>6</v>
      </c>
      <c r="K77">
        <v>15</v>
      </c>
      <c r="L77" t="s">
        <v>8</v>
      </c>
      <c r="M77" t="s">
        <v>9</v>
      </c>
      <c r="N77" t="s">
        <v>135</v>
      </c>
      <c r="O77" t="s">
        <v>135</v>
      </c>
      <c r="R77" t="s">
        <v>135</v>
      </c>
    </row>
    <row r="78" spans="1:19">
      <c r="B78">
        <v>3</v>
      </c>
      <c r="C78" s="2">
        <v>0.62986111111111109</v>
      </c>
      <c r="D78" s="18" t="s">
        <v>133</v>
      </c>
      <c r="F78" s="1">
        <v>20120618</v>
      </c>
      <c r="G78" s="20">
        <v>22</v>
      </c>
      <c r="H78" s="20"/>
      <c r="I78"/>
      <c r="J78">
        <v>6</v>
      </c>
      <c r="K78">
        <v>15</v>
      </c>
      <c r="L78" t="s">
        <v>8</v>
      </c>
      <c r="M78" t="s">
        <v>9</v>
      </c>
      <c r="N78" t="s">
        <v>22</v>
      </c>
      <c r="O78" t="s">
        <v>32</v>
      </c>
      <c r="P78" t="s">
        <v>26</v>
      </c>
      <c r="R78" t="s">
        <v>136</v>
      </c>
      <c r="S78" s="15" t="s">
        <v>137</v>
      </c>
    </row>
    <row r="80" spans="1:19">
      <c r="A80" s="1">
        <v>20120619</v>
      </c>
      <c r="B80">
        <v>1</v>
      </c>
      <c r="C80" s="2">
        <v>0.3923611111111111</v>
      </c>
      <c r="D80" s="18" t="s">
        <v>133</v>
      </c>
      <c r="F80" s="1">
        <v>20120618</v>
      </c>
      <c r="G80" s="20">
        <v>22</v>
      </c>
      <c r="H80" s="20"/>
      <c r="I80" s="18">
        <v>8</v>
      </c>
      <c r="J80">
        <v>6</v>
      </c>
      <c r="K80">
        <v>15</v>
      </c>
      <c r="L80" t="s">
        <v>8</v>
      </c>
      <c r="M80" t="s">
        <v>9</v>
      </c>
      <c r="R80" t="s">
        <v>143</v>
      </c>
    </row>
    <row r="81" spans="1:23">
      <c r="B81">
        <v>3</v>
      </c>
      <c r="D81" s="18" t="s">
        <v>133</v>
      </c>
      <c r="F81" s="1">
        <v>20120618</v>
      </c>
      <c r="G81" s="20">
        <v>22</v>
      </c>
      <c r="H81" s="20"/>
      <c r="I81" s="18">
        <v>12</v>
      </c>
      <c r="J81">
        <v>6</v>
      </c>
      <c r="K81">
        <v>15</v>
      </c>
      <c r="L81" t="s">
        <v>8</v>
      </c>
      <c r="M81" t="s">
        <v>9</v>
      </c>
      <c r="R81" s="11" t="s">
        <v>128</v>
      </c>
    </row>
    <row r="82" spans="1:23">
      <c r="B82">
        <v>5</v>
      </c>
      <c r="D82" s="18" t="s">
        <v>133</v>
      </c>
      <c r="F82" s="1">
        <v>20120618</v>
      </c>
      <c r="G82" s="20">
        <v>16</v>
      </c>
      <c r="H82" s="20"/>
      <c r="I82" s="18">
        <v>12</v>
      </c>
      <c r="J82">
        <v>6</v>
      </c>
      <c r="K82">
        <v>15</v>
      </c>
      <c r="L82" t="s">
        <v>8</v>
      </c>
      <c r="M82" t="s">
        <v>9</v>
      </c>
      <c r="R82" s="11" t="s">
        <v>128</v>
      </c>
    </row>
    <row r="83" spans="1:23">
      <c r="B83">
        <v>6</v>
      </c>
      <c r="D83" s="18" t="s">
        <v>133</v>
      </c>
      <c r="F83" s="1">
        <v>20120618</v>
      </c>
      <c r="G83" s="20">
        <v>16</v>
      </c>
      <c r="H83" s="20"/>
      <c r="I83" s="18">
        <v>12</v>
      </c>
      <c r="J83">
        <v>6</v>
      </c>
      <c r="K83">
        <v>15</v>
      </c>
      <c r="L83" t="s">
        <v>8</v>
      </c>
      <c r="M83" t="s">
        <v>9</v>
      </c>
    </row>
    <row r="85" spans="1:23">
      <c r="A85" s="1">
        <v>20120702</v>
      </c>
      <c r="B85">
        <v>1</v>
      </c>
      <c r="J85">
        <v>7.5</v>
      </c>
      <c r="K85">
        <v>30</v>
      </c>
      <c r="L85" t="s">
        <v>8</v>
      </c>
      <c r="M85" t="s">
        <v>9</v>
      </c>
      <c r="R85" t="s">
        <v>72</v>
      </c>
    </row>
    <row r="86" spans="1:23" s="12" customFormat="1">
      <c r="A86" s="26"/>
      <c r="B86" s="12">
        <v>2</v>
      </c>
      <c r="C86" s="26"/>
      <c r="D86" s="26"/>
      <c r="E86" s="27"/>
      <c r="F86" s="26"/>
      <c r="G86" s="26"/>
      <c r="H86" s="26"/>
      <c r="I86" s="26"/>
      <c r="J86" s="12">
        <v>7.5</v>
      </c>
      <c r="K86" s="12">
        <v>30</v>
      </c>
      <c r="L86" s="12" t="s">
        <v>8</v>
      </c>
      <c r="M86" s="12" t="s">
        <v>9</v>
      </c>
      <c r="S86" s="12" t="s">
        <v>125</v>
      </c>
      <c r="U86" s="12">
        <v>1852</v>
      </c>
      <c r="W86" s="12" t="s">
        <v>147</v>
      </c>
    </row>
    <row r="88" spans="1:23">
      <c r="A88" s="1">
        <v>20120703</v>
      </c>
      <c r="B88">
        <v>1</v>
      </c>
      <c r="J88">
        <v>6</v>
      </c>
      <c r="K88">
        <v>30</v>
      </c>
      <c r="L88" t="s">
        <v>8</v>
      </c>
      <c r="M88" t="s">
        <v>9</v>
      </c>
      <c r="R88" s="11" t="s">
        <v>128</v>
      </c>
    </row>
    <row r="89" spans="1:23">
      <c r="B89">
        <v>2</v>
      </c>
      <c r="J89">
        <v>7.5</v>
      </c>
      <c r="K89">
        <v>30</v>
      </c>
      <c r="L89" t="s">
        <v>8</v>
      </c>
      <c r="M89" t="s">
        <v>9</v>
      </c>
      <c r="P89" t="s">
        <v>135</v>
      </c>
      <c r="R89" t="s">
        <v>140</v>
      </c>
    </row>
    <row r="90" spans="1:23">
      <c r="B90">
        <v>3</v>
      </c>
      <c r="J90">
        <v>7.5</v>
      </c>
      <c r="K90">
        <v>30</v>
      </c>
      <c r="L90" t="s">
        <v>8</v>
      </c>
      <c r="M90" t="s">
        <v>9</v>
      </c>
      <c r="P90" t="s">
        <v>26</v>
      </c>
      <c r="R90" t="s">
        <v>141</v>
      </c>
    </row>
    <row r="91" spans="1:23">
      <c r="B91">
        <v>4</v>
      </c>
      <c r="J91">
        <v>7.5</v>
      </c>
      <c r="K91">
        <v>30</v>
      </c>
      <c r="L91" t="s">
        <v>8</v>
      </c>
      <c r="M91" t="s">
        <v>9</v>
      </c>
      <c r="P91" t="s">
        <v>26</v>
      </c>
      <c r="R91" t="s">
        <v>39</v>
      </c>
      <c r="S91" s="12" t="s">
        <v>37</v>
      </c>
      <c r="W91" t="s">
        <v>146</v>
      </c>
    </row>
    <row r="92" spans="1:23">
      <c r="B92">
        <v>5</v>
      </c>
      <c r="J92">
        <v>6</v>
      </c>
      <c r="K92">
        <v>30</v>
      </c>
      <c r="L92" t="s">
        <v>8</v>
      </c>
      <c r="M92" t="s">
        <v>9</v>
      </c>
      <c r="R92" s="11" t="s">
        <v>128</v>
      </c>
      <c r="W92" t="s">
        <v>144</v>
      </c>
    </row>
    <row r="94" spans="1:23">
      <c r="A94" s="1">
        <v>20120710</v>
      </c>
      <c r="B94" s="11" t="s">
        <v>142</v>
      </c>
    </row>
    <row r="96" spans="1:23">
      <c r="A96" s="1">
        <v>20120711</v>
      </c>
      <c r="B96">
        <v>3</v>
      </c>
      <c r="J96">
        <v>6</v>
      </c>
      <c r="K96">
        <v>30</v>
      </c>
      <c r="L96" t="s">
        <v>8</v>
      </c>
      <c r="M96" t="s">
        <v>9</v>
      </c>
      <c r="R96" s="11" t="s">
        <v>128</v>
      </c>
      <c r="U96">
        <v>2410</v>
      </c>
      <c r="W96" t="s">
        <v>145</v>
      </c>
    </row>
    <row r="97" spans="1:35">
      <c r="R97" s="11"/>
    </row>
    <row r="98" spans="1:35">
      <c r="A98" s="23" t="s">
        <v>0</v>
      </c>
      <c r="B98" s="23" t="s">
        <v>2</v>
      </c>
      <c r="C98" s="23" t="s">
        <v>5</v>
      </c>
      <c r="D98" s="23" t="s">
        <v>226</v>
      </c>
      <c r="E98" s="23" t="s">
        <v>240</v>
      </c>
      <c r="F98" s="23" t="s">
        <v>6</v>
      </c>
      <c r="G98" s="38" t="s">
        <v>299</v>
      </c>
      <c r="H98" s="38" t="s">
        <v>4</v>
      </c>
      <c r="I98" s="23" t="s">
        <v>181</v>
      </c>
      <c r="J98" s="23" t="s">
        <v>111</v>
      </c>
      <c r="K98" s="23" t="s">
        <v>112</v>
      </c>
      <c r="L98" s="23" t="s">
        <v>185</v>
      </c>
      <c r="M98" s="23" t="s">
        <v>4</v>
      </c>
      <c r="N98" s="11" t="s">
        <v>178</v>
      </c>
      <c r="O98" s="12" t="s">
        <v>37</v>
      </c>
      <c r="P98" s="11" t="s">
        <v>178</v>
      </c>
      <c r="Q98" s="12" t="s">
        <v>37</v>
      </c>
      <c r="R98" s="11" t="s">
        <v>178</v>
      </c>
      <c r="S98" s="12" t="s">
        <v>37</v>
      </c>
      <c r="T98" s="11" t="s">
        <v>178</v>
      </c>
      <c r="U98" s="12" t="s">
        <v>37</v>
      </c>
      <c r="V98" s="11" t="s">
        <v>178</v>
      </c>
      <c r="W98" s="12" t="s">
        <v>37</v>
      </c>
      <c r="X98" s="11" t="s">
        <v>178</v>
      </c>
      <c r="Y98" s="12" t="s">
        <v>37</v>
      </c>
      <c r="Z98" s="11" t="s">
        <v>178</v>
      </c>
      <c r="AA98" s="23" t="s">
        <v>106</v>
      </c>
      <c r="AB98" s="24" t="s">
        <v>16</v>
      </c>
      <c r="AC98" s="23" t="s">
        <v>66</v>
      </c>
      <c r="AD98" s="23" t="s">
        <v>67</v>
      </c>
      <c r="AE98" s="23" t="s">
        <v>3</v>
      </c>
      <c r="AF98" s="23" t="s">
        <v>24</v>
      </c>
      <c r="AG98" s="23" t="s">
        <v>43</v>
      </c>
      <c r="AH98" s="23" t="s">
        <v>25</v>
      </c>
      <c r="AI98" s="23" t="s">
        <v>91</v>
      </c>
    </row>
    <row r="99" spans="1:35">
      <c r="A99">
        <v>20130117</v>
      </c>
      <c r="B99">
        <v>1</v>
      </c>
      <c r="C99" s="13" t="s">
        <v>238</v>
      </c>
      <c r="D99"/>
      <c r="E99">
        <v>165</v>
      </c>
      <c r="G99" s="11" t="s">
        <v>300</v>
      </c>
      <c r="H99" s="11"/>
      <c r="J99">
        <v>16</v>
      </c>
      <c r="K99">
        <v>1300</v>
      </c>
      <c r="L99">
        <v>1500</v>
      </c>
      <c r="M99" s="11" t="s">
        <v>253</v>
      </c>
    </row>
    <row r="101" spans="1:35">
      <c r="A101">
        <v>20130118</v>
      </c>
      <c r="B101">
        <v>1</v>
      </c>
      <c r="C101" s="13" t="s">
        <v>238</v>
      </c>
      <c r="D101"/>
      <c r="E101">
        <v>165</v>
      </c>
      <c r="G101" s="1" t="s">
        <v>300</v>
      </c>
      <c r="J101">
        <v>2412</v>
      </c>
      <c r="K101">
        <v>3482</v>
      </c>
      <c r="L101">
        <v>1</v>
      </c>
    </row>
    <row r="102" spans="1:35">
      <c r="A102">
        <v>20130118</v>
      </c>
      <c r="B102">
        <v>2</v>
      </c>
      <c r="C102" s="13" t="s">
        <v>238</v>
      </c>
      <c r="D102"/>
      <c r="E102">
        <v>165</v>
      </c>
      <c r="G102" s="1" t="s">
        <v>300</v>
      </c>
      <c r="J102">
        <v>1763</v>
      </c>
      <c r="K102">
        <v>3675</v>
      </c>
      <c r="L102">
        <v>1</v>
      </c>
      <c r="M102" s="12" t="s">
        <v>37</v>
      </c>
    </row>
    <row r="104" spans="1:35">
      <c r="A104" s="1">
        <v>20130403</v>
      </c>
      <c r="B104">
        <v>1</v>
      </c>
      <c r="C104" s="13" t="s">
        <v>238</v>
      </c>
      <c r="E104">
        <v>64</v>
      </c>
      <c r="G104" s="1" t="s">
        <v>301</v>
      </c>
      <c r="H104" s="1" t="s">
        <v>128</v>
      </c>
    </row>
    <row r="106" spans="1:35">
      <c r="A106" s="1">
        <v>20120404</v>
      </c>
      <c r="B106">
        <v>1</v>
      </c>
      <c r="C106" s="13" t="s">
        <v>238</v>
      </c>
      <c r="E106">
        <v>64</v>
      </c>
      <c r="G106" s="1" t="s">
        <v>301</v>
      </c>
    </row>
    <row r="107" spans="1:35">
      <c r="B107">
        <v>2</v>
      </c>
      <c r="C107" s="13" t="s">
        <v>238</v>
      </c>
      <c r="E107">
        <v>64</v>
      </c>
      <c r="G107" s="1" t="s">
        <v>301</v>
      </c>
    </row>
    <row r="108" spans="1:35">
      <c r="B108">
        <v>3</v>
      </c>
      <c r="C108" s="13" t="s">
        <v>238</v>
      </c>
      <c r="E108">
        <v>64</v>
      </c>
      <c r="G108" s="1" t="s">
        <v>301</v>
      </c>
    </row>
    <row r="109" spans="1:35">
      <c r="B109">
        <v>4</v>
      </c>
      <c r="C109" s="13" t="s">
        <v>238</v>
      </c>
      <c r="E109">
        <v>64</v>
      </c>
      <c r="G109" s="1" t="s">
        <v>301</v>
      </c>
    </row>
    <row r="110" spans="1:35">
      <c r="B110">
        <v>5</v>
      </c>
      <c r="C110" s="13" t="s">
        <v>238</v>
      </c>
      <c r="E110">
        <v>64</v>
      </c>
      <c r="G110" s="1" t="s">
        <v>301</v>
      </c>
    </row>
    <row r="111" spans="1:35">
      <c r="B111">
        <v>6</v>
      </c>
      <c r="C111" s="13" t="s">
        <v>238</v>
      </c>
      <c r="E111">
        <v>64</v>
      </c>
      <c r="G111" s="1" t="s">
        <v>301</v>
      </c>
    </row>
    <row r="113" spans="1:9">
      <c r="A113" s="1">
        <v>20120405</v>
      </c>
      <c r="B113">
        <v>1</v>
      </c>
      <c r="C113" s="13" t="s">
        <v>238</v>
      </c>
      <c r="E113">
        <v>64</v>
      </c>
      <c r="G113" s="1" t="s">
        <v>301</v>
      </c>
    </row>
    <row r="114" spans="1:9" s="11" customFormat="1">
      <c r="A114" s="17"/>
      <c r="B114" s="11">
        <v>2</v>
      </c>
      <c r="C114" s="11" t="s">
        <v>238</v>
      </c>
      <c r="D114" s="17"/>
      <c r="E114" s="11">
        <v>64</v>
      </c>
      <c r="F114" s="17"/>
      <c r="G114" s="17" t="s">
        <v>301</v>
      </c>
      <c r="H114" s="17" t="s">
        <v>142</v>
      </c>
      <c r="I114" s="17"/>
    </row>
    <row r="115" spans="1:9">
      <c r="B115">
        <v>3</v>
      </c>
      <c r="C115" s="13" t="s">
        <v>238</v>
      </c>
      <c r="E115">
        <v>64</v>
      </c>
      <c r="G115" s="1" t="s">
        <v>301</v>
      </c>
    </row>
    <row r="116" spans="1:9">
      <c r="B116">
        <v>4</v>
      </c>
      <c r="C116" s="13" t="s">
        <v>238</v>
      </c>
      <c r="E116">
        <v>64</v>
      </c>
      <c r="G116" s="1" t="s">
        <v>301</v>
      </c>
    </row>
    <row r="117" spans="1:9">
      <c r="B117">
        <v>5</v>
      </c>
      <c r="C117" s="13" t="s">
        <v>238</v>
      </c>
      <c r="E117">
        <v>64</v>
      </c>
      <c r="G117" s="1" t="s">
        <v>301</v>
      </c>
    </row>
    <row r="118" spans="1:9">
      <c r="B118">
        <v>6</v>
      </c>
      <c r="C118" s="13" t="s">
        <v>238</v>
      </c>
      <c r="E118">
        <v>64</v>
      </c>
      <c r="G118" s="1" t="s">
        <v>301</v>
      </c>
    </row>
    <row r="119" spans="1:9">
      <c r="B119">
        <v>7</v>
      </c>
      <c r="C119" s="13" t="s">
        <v>238</v>
      </c>
      <c r="E119">
        <v>64</v>
      </c>
      <c r="G119" s="1" t="s">
        <v>301</v>
      </c>
    </row>
    <row r="120" spans="1:9">
      <c r="B120">
        <v>8</v>
      </c>
      <c r="C120" s="13" t="s">
        <v>238</v>
      </c>
      <c r="E120">
        <v>64</v>
      </c>
      <c r="G120" s="1" t="s">
        <v>301</v>
      </c>
    </row>
    <row r="121" spans="1:9">
      <c r="B121">
        <v>9</v>
      </c>
      <c r="C121" s="13" t="s">
        <v>238</v>
      </c>
      <c r="E121">
        <v>64</v>
      </c>
      <c r="G121" s="1" t="s">
        <v>301</v>
      </c>
    </row>
    <row r="122" spans="1:9">
      <c r="B122">
        <v>10</v>
      </c>
      <c r="C122" s="13" t="s">
        <v>238</v>
      </c>
      <c r="E122">
        <v>64</v>
      </c>
      <c r="G122" s="1" t="s">
        <v>301</v>
      </c>
    </row>
    <row r="123" spans="1:9">
      <c r="B123">
        <v>11</v>
      </c>
      <c r="C123" s="13" t="s">
        <v>238</v>
      </c>
      <c r="E123">
        <v>64</v>
      </c>
      <c r="G123" s="1" t="s">
        <v>301</v>
      </c>
    </row>
    <row r="124" spans="1:9" s="11" customFormat="1">
      <c r="A124" s="17"/>
      <c r="B124" s="11">
        <v>12</v>
      </c>
      <c r="C124" s="11" t="s">
        <v>238</v>
      </c>
      <c r="D124" s="17"/>
      <c r="E124" s="11">
        <v>64</v>
      </c>
      <c r="F124" s="17"/>
      <c r="G124" s="17" t="s">
        <v>301</v>
      </c>
      <c r="H124" s="17" t="s">
        <v>142</v>
      </c>
      <c r="I124" s="17"/>
    </row>
    <row r="125" spans="1:9">
      <c r="B125">
        <v>13</v>
      </c>
      <c r="C125" s="13" t="s">
        <v>238</v>
      </c>
      <c r="E125">
        <v>64</v>
      </c>
      <c r="G125" s="1" t="s">
        <v>301</v>
      </c>
    </row>
    <row r="126" spans="1:9">
      <c r="B126">
        <v>14</v>
      </c>
      <c r="C126" s="13" t="s">
        <v>238</v>
      </c>
      <c r="E126">
        <v>64</v>
      </c>
      <c r="G126" s="1" t="s">
        <v>301</v>
      </c>
    </row>
    <row r="127" spans="1:9">
      <c r="B127">
        <v>15</v>
      </c>
      <c r="C127" s="13" t="s">
        <v>238</v>
      </c>
      <c r="E127">
        <v>64</v>
      </c>
      <c r="G127" s="1" t="s">
        <v>301</v>
      </c>
    </row>
    <row r="129" spans="1:8">
      <c r="A129" s="1">
        <v>20120415</v>
      </c>
      <c r="B129">
        <v>2</v>
      </c>
      <c r="C129" s="13" t="s">
        <v>238</v>
      </c>
      <c r="E129">
        <v>64</v>
      </c>
      <c r="G129" s="1" t="s">
        <v>302</v>
      </c>
      <c r="H129" s="59" t="s">
        <v>193</v>
      </c>
    </row>
    <row r="130" spans="1:8">
      <c r="B130">
        <v>7</v>
      </c>
      <c r="C130" s="13" t="s">
        <v>238</v>
      </c>
      <c r="E130">
        <v>64</v>
      </c>
      <c r="G130" s="1" t="s">
        <v>302</v>
      </c>
      <c r="H130" s="17" t="s">
        <v>128</v>
      </c>
    </row>
    <row r="131" spans="1:8">
      <c r="B131">
        <v>8</v>
      </c>
      <c r="C131" s="13" t="s">
        <v>238</v>
      </c>
      <c r="E131">
        <v>64</v>
      </c>
      <c r="G131" s="1" t="s">
        <v>302</v>
      </c>
      <c r="H131" s="1" t="s">
        <v>128</v>
      </c>
    </row>
    <row r="132" spans="1:8">
      <c r="B132">
        <v>9</v>
      </c>
      <c r="C132" s="13" t="s">
        <v>238</v>
      </c>
      <c r="E132">
        <v>64</v>
      </c>
      <c r="G132" s="1" t="s">
        <v>302</v>
      </c>
      <c r="H132" s="1" t="s">
        <v>213</v>
      </c>
    </row>
    <row r="133" spans="1:8">
      <c r="B133">
        <v>10</v>
      </c>
      <c r="C133" s="13" t="s">
        <v>238</v>
      </c>
      <c r="E133">
        <v>64</v>
      </c>
      <c r="G133" s="1" t="s">
        <v>302</v>
      </c>
      <c r="H133" s="1" t="s">
        <v>213</v>
      </c>
    </row>
    <row r="134" spans="1:8">
      <c r="B134">
        <v>12</v>
      </c>
      <c r="C134" s="13" t="s">
        <v>238</v>
      </c>
      <c r="E134">
        <v>64</v>
      </c>
      <c r="G134" s="1" t="s">
        <v>302</v>
      </c>
      <c r="H134" s="26" t="s">
        <v>241</v>
      </c>
    </row>
    <row r="135" spans="1:8">
      <c r="B135">
        <v>13</v>
      </c>
      <c r="C135" s="13" t="s">
        <v>238</v>
      </c>
      <c r="E135">
        <v>64</v>
      </c>
      <c r="G135" s="1" t="s">
        <v>302</v>
      </c>
      <c r="H135" s="1" t="s">
        <v>213</v>
      </c>
    </row>
    <row r="137" spans="1:8">
      <c r="A137" s="1">
        <v>20120416</v>
      </c>
      <c r="B137">
        <v>1</v>
      </c>
      <c r="C137" s="13" t="s">
        <v>238</v>
      </c>
      <c r="E137">
        <v>64</v>
      </c>
      <c r="G137" s="1" t="s">
        <v>302</v>
      </c>
      <c r="H137" s="1" t="s">
        <v>37</v>
      </c>
    </row>
    <row r="138" spans="1:8">
      <c r="B138">
        <v>2</v>
      </c>
      <c r="C138" s="13" t="s">
        <v>238</v>
      </c>
      <c r="E138">
        <v>64</v>
      </c>
      <c r="G138" s="1" t="s">
        <v>302</v>
      </c>
      <c r="H138" s="1" t="s">
        <v>37</v>
      </c>
    </row>
    <row r="139" spans="1:8">
      <c r="B139">
        <v>3</v>
      </c>
      <c r="C139" s="13" t="s">
        <v>238</v>
      </c>
      <c r="E139">
        <v>64</v>
      </c>
      <c r="G139" s="1" t="s">
        <v>302</v>
      </c>
      <c r="H139" s="1" t="s">
        <v>37</v>
      </c>
    </row>
    <row r="140" spans="1:8">
      <c r="B140">
        <v>4</v>
      </c>
      <c r="C140" s="13" t="s">
        <v>238</v>
      </c>
      <c r="E140">
        <v>64</v>
      </c>
      <c r="G140" s="1" t="s">
        <v>302</v>
      </c>
      <c r="H140" s="1" t="s">
        <v>303</v>
      </c>
    </row>
    <row r="141" spans="1:8">
      <c r="B141">
        <v>5</v>
      </c>
      <c r="C141" s="13" t="s">
        <v>238</v>
      </c>
      <c r="E141">
        <v>64</v>
      </c>
      <c r="G141" s="1" t="s">
        <v>302</v>
      </c>
      <c r="H141" s="1" t="s">
        <v>128</v>
      </c>
    </row>
    <row r="142" spans="1:8">
      <c r="B142">
        <v>6</v>
      </c>
      <c r="C142" s="13" t="s">
        <v>238</v>
      </c>
      <c r="E142">
        <v>64</v>
      </c>
      <c r="G142" s="1" t="s">
        <v>302</v>
      </c>
      <c r="H142" s="26" t="s">
        <v>40</v>
      </c>
    </row>
    <row r="143" spans="1:8">
      <c r="B143">
        <v>7</v>
      </c>
      <c r="C143" s="13" t="s">
        <v>238</v>
      </c>
      <c r="E143">
        <v>64</v>
      </c>
      <c r="G143" s="1" t="s">
        <v>302</v>
      </c>
      <c r="H143" s="1" t="s">
        <v>37</v>
      </c>
    </row>
    <row r="144" spans="1:8">
      <c r="B144">
        <v>8</v>
      </c>
      <c r="C144" s="13" t="s">
        <v>238</v>
      </c>
      <c r="E144">
        <v>64</v>
      </c>
      <c r="G144" s="1" t="s">
        <v>302</v>
      </c>
      <c r="H144" s="1" t="s">
        <v>37</v>
      </c>
    </row>
    <row r="145" spans="2:8">
      <c r="B145">
        <v>9</v>
      </c>
      <c r="C145" s="13" t="s">
        <v>238</v>
      </c>
      <c r="E145">
        <v>64</v>
      </c>
      <c r="G145" s="1" t="s">
        <v>302</v>
      </c>
      <c r="H145" s="1" t="s">
        <v>37</v>
      </c>
    </row>
    <row r="146" spans="2:8">
      <c r="B146">
        <v>10</v>
      </c>
      <c r="C146" s="13" t="s">
        <v>238</v>
      </c>
      <c r="E146">
        <v>64</v>
      </c>
      <c r="G146" s="1" t="s">
        <v>302</v>
      </c>
      <c r="H146" s="1" t="s">
        <v>37</v>
      </c>
    </row>
    <row r="147" spans="2:8">
      <c r="B147">
        <v>11</v>
      </c>
      <c r="C147" s="13" t="s">
        <v>238</v>
      </c>
      <c r="E147">
        <v>64</v>
      </c>
      <c r="G147" s="1" t="s">
        <v>302</v>
      </c>
      <c r="H147" s="1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0"/>
  <sheetViews>
    <sheetView tabSelected="1" topLeftCell="A300" zoomScale="150" zoomScaleNormal="150" zoomScalePageLayoutView="150" workbookViewId="0">
      <selection activeCell="K316" sqref="K316"/>
    </sheetView>
  </sheetViews>
  <sheetFormatPr baseColWidth="10" defaultRowHeight="15" x14ac:dyDescent="0"/>
  <cols>
    <col min="14" max="14" width="10.83203125" style="11"/>
    <col min="15" max="15" width="10.83203125" style="12"/>
    <col min="16" max="16" width="10.83203125" style="11"/>
    <col min="17" max="17" width="10.83203125" style="12"/>
    <col min="18" max="18" width="10.83203125" style="11"/>
    <col min="19" max="19" width="10.83203125" style="12"/>
    <col min="20" max="20" width="10.83203125" style="11"/>
    <col min="21" max="21" width="10.83203125" style="12"/>
    <col min="22" max="22" width="10.83203125" style="11"/>
    <col min="23" max="23" width="10.83203125" style="12"/>
    <col min="24" max="24" width="10.83203125" style="11"/>
    <col min="25" max="25" width="10.83203125" style="12"/>
    <col min="26" max="26" width="10.83203125" style="11"/>
  </cols>
  <sheetData>
    <row r="1" spans="1:35">
      <c r="A1" s="13"/>
      <c r="B1" s="13"/>
      <c r="C1" s="13"/>
      <c r="D1" s="13"/>
      <c r="E1" s="13"/>
      <c r="F1" s="13"/>
      <c r="G1" s="36"/>
      <c r="H1" s="13" t="s">
        <v>180</v>
      </c>
      <c r="I1" s="13" t="s">
        <v>117</v>
      </c>
      <c r="J1" s="13"/>
      <c r="K1" s="13"/>
      <c r="L1" s="13"/>
      <c r="M1" s="13"/>
      <c r="AA1" s="13"/>
      <c r="AB1" s="22"/>
      <c r="AC1" s="13"/>
      <c r="AD1" s="13"/>
      <c r="AE1" s="13"/>
      <c r="AF1" s="13" t="s">
        <v>23</v>
      </c>
      <c r="AG1" s="13"/>
      <c r="AH1" s="13"/>
      <c r="AI1" s="23" t="s">
        <v>4</v>
      </c>
    </row>
    <row r="2" spans="1:35">
      <c r="A2" s="23" t="s">
        <v>0</v>
      </c>
      <c r="B2" s="23" t="s">
        <v>2</v>
      </c>
      <c r="C2" s="23" t="s">
        <v>5</v>
      </c>
      <c r="D2" s="23" t="s">
        <v>226</v>
      </c>
      <c r="E2" s="23" t="s">
        <v>240</v>
      </c>
      <c r="F2" s="23" t="s">
        <v>6</v>
      </c>
      <c r="G2" s="38" t="s">
        <v>204</v>
      </c>
      <c r="H2" s="23" t="s">
        <v>181</v>
      </c>
      <c r="I2" s="23" t="s">
        <v>111</v>
      </c>
      <c r="J2" s="23" t="s">
        <v>112</v>
      </c>
      <c r="K2" s="23" t="s">
        <v>185</v>
      </c>
      <c r="L2" s="23" t="s">
        <v>4</v>
      </c>
      <c r="M2" s="23" t="s">
        <v>305</v>
      </c>
      <c r="N2" s="11" t="s">
        <v>178</v>
      </c>
      <c r="O2" s="12" t="s">
        <v>37</v>
      </c>
      <c r="P2" s="11" t="s">
        <v>178</v>
      </c>
      <c r="Q2" s="12" t="s">
        <v>37</v>
      </c>
      <c r="R2" s="11" t="s">
        <v>178</v>
      </c>
      <c r="S2" s="12" t="s">
        <v>37</v>
      </c>
      <c r="T2" s="11" t="s">
        <v>178</v>
      </c>
      <c r="U2" s="12" t="s">
        <v>37</v>
      </c>
      <c r="V2" s="11" t="s">
        <v>178</v>
      </c>
      <c r="W2" s="12" t="s">
        <v>37</v>
      </c>
      <c r="X2" s="11" t="s">
        <v>178</v>
      </c>
      <c r="Y2" s="12" t="s">
        <v>37</v>
      </c>
      <c r="Z2" s="11" t="s">
        <v>178</v>
      </c>
      <c r="AA2" s="23" t="s">
        <v>106</v>
      </c>
      <c r="AB2" s="24" t="s">
        <v>16</v>
      </c>
      <c r="AC2" s="23" t="s">
        <v>66</v>
      </c>
      <c r="AD2" s="23" t="s">
        <v>67</v>
      </c>
      <c r="AE2" s="23" t="s">
        <v>3</v>
      </c>
      <c r="AF2" s="23" t="s">
        <v>24</v>
      </c>
      <c r="AG2" s="23" t="s">
        <v>43</v>
      </c>
      <c r="AH2" s="23" t="s">
        <v>25</v>
      </c>
      <c r="AI2" s="23" t="s">
        <v>91</v>
      </c>
    </row>
    <row r="3" spans="1:35">
      <c r="A3" s="13">
        <v>20120723</v>
      </c>
      <c r="B3" s="13">
        <v>2</v>
      </c>
      <c r="C3" s="11" t="s">
        <v>174</v>
      </c>
      <c r="F3" s="13" t="s">
        <v>9</v>
      </c>
      <c r="G3" s="13"/>
      <c r="H3" s="13"/>
      <c r="I3" s="25"/>
      <c r="J3" s="25"/>
      <c r="K3" s="25"/>
      <c r="L3" s="25"/>
      <c r="M3" s="25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>
        <v>20120725</v>
      </c>
      <c r="AB3" s="11" t="s">
        <v>154</v>
      </c>
      <c r="AC3" s="13">
        <v>6</v>
      </c>
      <c r="AD3">
        <v>30</v>
      </c>
      <c r="AE3" s="13" t="s">
        <v>177</v>
      </c>
      <c r="AF3" s="13" t="s">
        <v>14</v>
      </c>
      <c r="AG3" s="13"/>
      <c r="AH3" s="13"/>
      <c r="AI3" s="13"/>
    </row>
    <row r="4" spans="1:35">
      <c r="A4" s="13">
        <v>20120723</v>
      </c>
      <c r="B4">
        <v>3</v>
      </c>
      <c r="C4" s="11" t="s">
        <v>174</v>
      </c>
      <c r="AB4" s="11" t="s">
        <v>154</v>
      </c>
      <c r="AC4">
        <v>6</v>
      </c>
      <c r="AF4" s="13" t="s">
        <v>14</v>
      </c>
    </row>
    <row r="5" spans="1:35">
      <c r="A5" s="13">
        <v>20120723</v>
      </c>
      <c r="B5">
        <v>6</v>
      </c>
      <c r="C5" s="11" t="s">
        <v>174</v>
      </c>
      <c r="AB5" s="11" t="s">
        <v>154</v>
      </c>
      <c r="AC5">
        <v>6</v>
      </c>
    </row>
    <row r="6" spans="1:35">
      <c r="A6" s="13">
        <v>20120723</v>
      </c>
      <c r="B6">
        <v>7</v>
      </c>
      <c r="C6" s="11" t="s">
        <v>174</v>
      </c>
      <c r="AB6" s="11" t="s">
        <v>154</v>
      </c>
      <c r="AC6">
        <v>6</v>
      </c>
    </row>
    <row r="7" spans="1:35">
      <c r="A7" s="13">
        <v>20120723</v>
      </c>
      <c r="B7">
        <v>8</v>
      </c>
      <c r="C7" s="11" t="s">
        <v>174</v>
      </c>
      <c r="AB7" s="11" t="s">
        <v>154</v>
      </c>
    </row>
    <row r="8" spans="1:35">
      <c r="C8" s="11"/>
      <c r="AB8" s="11"/>
    </row>
    <row r="9" spans="1:35">
      <c r="A9">
        <v>20120724</v>
      </c>
      <c r="B9">
        <v>2</v>
      </c>
      <c r="C9" s="11" t="s">
        <v>174</v>
      </c>
      <c r="AA9">
        <v>20120725</v>
      </c>
      <c r="AB9" s="11" t="s">
        <v>154</v>
      </c>
      <c r="AC9">
        <v>7.5</v>
      </c>
      <c r="AI9" s="12" t="s">
        <v>37</v>
      </c>
    </row>
    <row r="10" spans="1:35">
      <c r="A10">
        <v>20120724</v>
      </c>
      <c r="B10">
        <v>4</v>
      </c>
      <c r="C10" s="11" t="s">
        <v>174</v>
      </c>
      <c r="AB10" s="11" t="s">
        <v>154</v>
      </c>
      <c r="AC10">
        <v>7.5</v>
      </c>
      <c r="AF10" t="s">
        <v>72</v>
      </c>
    </row>
    <row r="11" spans="1:35">
      <c r="A11">
        <v>20120724</v>
      </c>
      <c r="B11">
        <v>5</v>
      </c>
      <c r="C11" s="11" t="s">
        <v>174</v>
      </c>
      <c r="AB11" s="11" t="s">
        <v>154</v>
      </c>
      <c r="AC11">
        <v>7.5</v>
      </c>
      <c r="AF11" t="s">
        <v>72</v>
      </c>
      <c r="AI11" t="s">
        <v>139</v>
      </c>
    </row>
    <row r="12" spans="1:35" ht="16" thickBot="1">
      <c r="AB12" s="11"/>
    </row>
    <row r="13" spans="1:35" s="11" customFormat="1" ht="17" thickTop="1" thickBot="1">
      <c r="A13" s="11">
        <v>20120802</v>
      </c>
      <c r="B13" s="11">
        <v>1</v>
      </c>
      <c r="C13" s="35" t="s">
        <v>234</v>
      </c>
      <c r="D13">
        <v>0</v>
      </c>
      <c r="E13"/>
      <c r="F13" t="s">
        <v>155</v>
      </c>
      <c r="O13" s="12"/>
      <c r="Q13" s="12"/>
      <c r="S13" s="12"/>
      <c r="U13" s="12"/>
      <c r="W13" s="12"/>
      <c r="Y13" s="12"/>
      <c r="AA13" s="11">
        <v>20120801</v>
      </c>
      <c r="AB13" s="11" t="s">
        <v>154</v>
      </c>
      <c r="AC13" s="11">
        <v>7.5</v>
      </c>
      <c r="AE13" s="11" t="s">
        <v>173</v>
      </c>
    </row>
    <row r="14" spans="1:35" s="12" customFormat="1" ht="17" thickTop="1" thickBot="1">
      <c r="A14" s="12">
        <v>20120802</v>
      </c>
      <c r="B14" s="12">
        <v>2</v>
      </c>
      <c r="C14" s="35" t="s">
        <v>234</v>
      </c>
      <c r="D14">
        <v>0</v>
      </c>
      <c r="E14"/>
      <c r="F14" t="s">
        <v>155</v>
      </c>
      <c r="G14" s="35" t="s">
        <v>233</v>
      </c>
      <c r="H14" s="12">
        <v>1</v>
      </c>
      <c r="I14" s="12">
        <v>610</v>
      </c>
      <c r="J14" s="12" t="s">
        <v>183</v>
      </c>
      <c r="N14" s="11">
        <v>3168</v>
      </c>
      <c r="P14" s="11"/>
      <c r="R14" s="11"/>
      <c r="T14" s="11"/>
      <c r="V14" s="11"/>
      <c r="X14" s="11"/>
      <c r="Z14" s="11"/>
      <c r="AB14" s="12" t="s">
        <v>154</v>
      </c>
      <c r="AC14" s="12">
        <v>7.5</v>
      </c>
      <c r="AE14" s="35" t="s">
        <v>161</v>
      </c>
    </row>
    <row r="15" spans="1:35" s="14" customFormat="1" ht="17" thickTop="1" thickBot="1">
      <c r="A15" s="14">
        <v>20120802</v>
      </c>
      <c r="B15" s="14">
        <v>3</v>
      </c>
      <c r="C15" s="35" t="s">
        <v>234</v>
      </c>
      <c r="D15">
        <v>0</v>
      </c>
      <c r="E15"/>
      <c r="F15" t="s">
        <v>155</v>
      </c>
      <c r="G15" s="35" t="s">
        <v>233</v>
      </c>
      <c r="N15" s="11"/>
      <c r="O15" s="12"/>
      <c r="P15" s="11"/>
      <c r="Q15" s="12"/>
      <c r="R15" s="11"/>
      <c r="S15" s="12"/>
      <c r="T15" s="11"/>
      <c r="U15" s="12"/>
      <c r="V15" s="11"/>
      <c r="W15" s="12"/>
      <c r="X15" s="11"/>
      <c r="Y15" s="12"/>
      <c r="Z15" s="11"/>
      <c r="AB15" s="14" t="s">
        <v>154</v>
      </c>
      <c r="AC15" s="14">
        <v>7.5</v>
      </c>
      <c r="AE15" s="14" t="s">
        <v>157</v>
      </c>
    </row>
    <row r="16" spans="1:35" s="14" customFormat="1" ht="17" thickTop="1" thickBot="1">
      <c r="A16" s="14">
        <v>20120802</v>
      </c>
      <c r="B16" s="14">
        <v>4</v>
      </c>
      <c r="C16" s="35" t="s">
        <v>234</v>
      </c>
      <c r="D16">
        <v>0</v>
      </c>
      <c r="E16"/>
      <c r="F16" t="s">
        <v>155</v>
      </c>
      <c r="G16" s="35" t="s">
        <v>233</v>
      </c>
      <c r="N16" s="11"/>
      <c r="O16" s="12"/>
      <c r="P16" s="11"/>
      <c r="Q16" s="12"/>
      <c r="R16" s="11"/>
      <c r="S16" s="12"/>
      <c r="T16" s="11"/>
      <c r="U16" s="12"/>
      <c r="V16" s="11"/>
      <c r="W16" s="12"/>
      <c r="X16" s="11"/>
      <c r="Y16" s="12"/>
      <c r="Z16" s="11"/>
      <c r="AB16" s="14" t="s">
        <v>154</v>
      </c>
      <c r="AC16" s="14">
        <v>7.5</v>
      </c>
      <c r="AE16" s="14" t="s">
        <v>157</v>
      </c>
    </row>
    <row r="17" spans="1:33" s="12" customFormat="1" ht="17" thickTop="1" thickBot="1">
      <c r="A17" s="12">
        <v>20120802</v>
      </c>
      <c r="B17" s="12">
        <v>5</v>
      </c>
      <c r="C17" s="35" t="s">
        <v>234</v>
      </c>
      <c r="D17">
        <v>0</v>
      </c>
      <c r="E17"/>
      <c r="F17" t="s">
        <v>155</v>
      </c>
      <c r="G17" s="35" t="s">
        <v>233</v>
      </c>
      <c r="H17" s="12">
        <v>1</v>
      </c>
      <c r="I17" s="12">
        <v>492</v>
      </c>
      <c r="J17" s="12">
        <v>2968</v>
      </c>
      <c r="L17" s="12" t="s">
        <v>182</v>
      </c>
      <c r="N17" s="11">
        <v>1206</v>
      </c>
      <c r="O17" s="12">
        <v>1264</v>
      </c>
      <c r="P17" s="11">
        <v>2409</v>
      </c>
      <c r="R17" s="11"/>
      <c r="T17" s="11"/>
      <c r="V17" s="11"/>
      <c r="X17" s="11"/>
      <c r="Z17" s="11"/>
      <c r="AB17" s="12" t="s">
        <v>154</v>
      </c>
      <c r="AC17" s="12">
        <v>7.5</v>
      </c>
      <c r="AE17" s="12" t="s">
        <v>158</v>
      </c>
    </row>
    <row r="18" spans="1:33" ht="17" thickTop="1" thickBot="1">
      <c r="C18" s="35"/>
      <c r="G18" s="35" t="s">
        <v>233</v>
      </c>
    </row>
    <row r="19" spans="1:33" s="12" customFormat="1" ht="17" thickTop="1" thickBot="1">
      <c r="A19" s="12">
        <v>20120806</v>
      </c>
      <c r="B19" s="12">
        <v>1</v>
      </c>
      <c r="C19" s="35" t="s">
        <v>234</v>
      </c>
      <c r="D19">
        <v>0</v>
      </c>
      <c r="E19"/>
      <c r="F19" t="s">
        <v>155</v>
      </c>
      <c r="G19" s="35" t="s">
        <v>233</v>
      </c>
      <c r="H19" s="12">
        <v>1</v>
      </c>
      <c r="I19" s="12">
        <v>2</v>
      </c>
      <c r="J19" s="12">
        <v>2980</v>
      </c>
      <c r="L19" s="12" t="s">
        <v>182</v>
      </c>
      <c r="N19" s="35" t="s">
        <v>179</v>
      </c>
      <c r="P19" s="11">
        <v>2912</v>
      </c>
      <c r="R19" s="11"/>
      <c r="T19" s="11"/>
      <c r="V19" s="11"/>
      <c r="X19" s="11"/>
      <c r="Z19" s="11"/>
      <c r="AA19" s="12">
        <v>20120806</v>
      </c>
      <c r="AB19" s="12" t="s">
        <v>154</v>
      </c>
      <c r="AC19" s="12">
        <v>7.5</v>
      </c>
      <c r="AE19" s="12" t="s">
        <v>158</v>
      </c>
    </row>
    <row r="20" spans="1:33" s="12" customFormat="1" ht="17" thickTop="1" thickBot="1">
      <c r="A20" s="12">
        <v>20120806</v>
      </c>
      <c r="B20" s="12">
        <v>2</v>
      </c>
      <c r="C20" s="35" t="s">
        <v>234</v>
      </c>
      <c r="D20">
        <v>0</v>
      </c>
      <c r="E20"/>
      <c r="F20" t="s">
        <v>155</v>
      </c>
      <c r="G20" s="35" t="s">
        <v>233</v>
      </c>
      <c r="H20" s="12">
        <v>1</v>
      </c>
      <c r="I20" s="12">
        <v>999</v>
      </c>
      <c r="J20" s="12">
        <v>3136</v>
      </c>
      <c r="L20" s="12" t="s">
        <v>182</v>
      </c>
      <c r="N20" s="11">
        <v>1727</v>
      </c>
      <c r="O20" s="12">
        <v>2145</v>
      </c>
      <c r="P20" s="11">
        <v>2290</v>
      </c>
      <c r="R20" s="11"/>
      <c r="T20" s="11"/>
      <c r="V20" s="11"/>
      <c r="X20" s="11"/>
      <c r="Z20" s="11"/>
      <c r="AB20" s="12" t="s">
        <v>154</v>
      </c>
      <c r="AC20" s="12">
        <v>7.5</v>
      </c>
      <c r="AE20" s="12" t="s">
        <v>158</v>
      </c>
    </row>
    <row r="21" spans="1:33" s="12" customFormat="1" ht="17" thickTop="1" thickBot="1">
      <c r="A21" s="12">
        <v>20120806</v>
      </c>
      <c r="B21" s="12">
        <v>3</v>
      </c>
      <c r="C21" s="35" t="s">
        <v>234</v>
      </c>
      <c r="D21">
        <v>0</v>
      </c>
      <c r="E21"/>
      <c r="F21" t="s">
        <v>155</v>
      </c>
      <c r="G21" s="35" t="s">
        <v>233</v>
      </c>
      <c r="H21" s="12">
        <v>1</v>
      </c>
      <c r="I21" s="12">
        <v>1319</v>
      </c>
      <c r="J21" s="12">
        <v>4420</v>
      </c>
      <c r="L21" s="12" t="s">
        <v>182</v>
      </c>
      <c r="N21" s="11">
        <v>1319</v>
      </c>
      <c r="O21" s="12">
        <v>1354</v>
      </c>
      <c r="P21" s="11">
        <v>1553</v>
      </c>
      <c r="Q21" s="12">
        <v>3245</v>
      </c>
      <c r="R21" s="11">
        <v>3280</v>
      </c>
      <c r="S21" s="12">
        <v>3983</v>
      </c>
      <c r="T21" s="11">
        <v>4214</v>
      </c>
      <c r="V21" s="11"/>
      <c r="X21" s="11"/>
      <c r="Z21" s="11"/>
      <c r="AB21" s="12" t="s">
        <v>154</v>
      </c>
      <c r="AC21" s="12">
        <v>7.5</v>
      </c>
      <c r="AE21" s="12" t="s">
        <v>158</v>
      </c>
    </row>
    <row r="22" spans="1:33" ht="16" thickTop="1"/>
    <row r="23" spans="1:33" s="12" customFormat="1">
      <c r="A23" s="12">
        <v>20120807</v>
      </c>
      <c r="B23" s="12">
        <v>1</v>
      </c>
      <c r="C23" t="s">
        <v>212</v>
      </c>
      <c r="D23">
        <v>0</v>
      </c>
      <c r="E23"/>
      <c r="F23" t="s">
        <v>155</v>
      </c>
      <c r="H23" s="12">
        <v>2</v>
      </c>
      <c r="I23" s="12">
        <v>1048</v>
      </c>
      <c r="J23" s="12">
        <v>3270</v>
      </c>
      <c r="L23" s="12" t="s">
        <v>182</v>
      </c>
      <c r="N23" s="11">
        <v>1252</v>
      </c>
      <c r="O23" s="12">
        <v>1410</v>
      </c>
      <c r="P23" s="11">
        <v>1522</v>
      </c>
      <c r="Q23" s="12">
        <v>1977</v>
      </c>
      <c r="R23" s="11">
        <v>2840</v>
      </c>
      <c r="T23" s="11"/>
      <c r="V23" s="11"/>
      <c r="X23" s="11"/>
      <c r="Z23" s="11"/>
      <c r="AA23" s="12">
        <v>20120806</v>
      </c>
      <c r="AB23" s="12" t="s">
        <v>154</v>
      </c>
      <c r="AC23" s="12">
        <v>7.5</v>
      </c>
      <c r="AE23" s="12" t="s">
        <v>158</v>
      </c>
    </row>
    <row r="24" spans="1:33" s="11" customFormat="1">
      <c r="A24" s="11">
        <v>20120807</v>
      </c>
      <c r="B24" s="11">
        <v>2</v>
      </c>
      <c r="C24" t="s">
        <v>212</v>
      </c>
      <c r="D24">
        <v>0</v>
      </c>
      <c r="E24"/>
      <c r="F24" t="s">
        <v>155</v>
      </c>
      <c r="O24" s="12"/>
      <c r="Q24" s="12"/>
      <c r="S24" s="12"/>
      <c r="U24" s="12"/>
      <c r="W24" s="12"/>
      <c r="Y24" s="12"/>
      <c r="AB24" s="11" t="s">
        <v>112</v>
      </c>
      <c r="AC24" s="11">
        <v>7.5</v>
      </c>
      <c r="AE24" s="11" t="s">
        <v>173</v>
      </c>
    </row>
    <row r="25" spans="1:33" s="11" customFormat="1">
      <c r="A25" s="11">
        <v>20120807</v>
      </c>
      <c r="B25" s="11">
        <v>3</v>
      </c>
      <c r="C25" t="s">
        <v>212</v>
      </c>
      <c r="D25">
        <v>0</v>
      </c>
      <c r="E25"/>
      <c r="F25" t="s">
        <v>155</v>
      </c>
      <c r="O25" s="12"/>
      <c r="Q25" s="12"/>
      <c r="S25" s="12"/>
      <c r="U25" s="12"/>
      <c r="W25" s="12"/>
      <c r="Y25" s="12"/>
      <c r="AB25" s="11" t="s">
        <v>156</v>
      </c>
      <c r="AC25" s="11">
        <v>7.5</v>
      </c>
      <c r="AE25" s="11" t="s">
        <v>173</v>
      </c>
    </row>
    <row r="26" spans="1:33" s="11" customFormat="1">
      <c r="A26" s="11">
        <v>20120807</v>
      </c>
      <c r="B26" s="11">
        <v>4</v>
      </c>
      <c r="C26" t="s">
        <v>212</v>
      </c>
      <c r="D26">
        <v>0</v>
      </c>
      <c r="E26"/>
      <c r="F26" t="s">
        <v>155</v>
      </c>
      <c r="O26" s="12"/>
      <c r="Q26" s="12"/>
      <c r="S26" s="12"/>
      <c r="U26" s="12"/>
      <c r="W26" s="12"/>
      <c r="Y26" s="12"/>
      <c r="AB26" s="11" t="s">
        <v>155</v>
      </c>
      <c r="AE26" s="11" t="s">
        <v>173</v>
      </c>
    </row>
    <row r="27" spans="1:33" s="12" customFormat="1">
      <c r="A27" s="12">
        <v>20120807</v>
      </c>
      <c r="B27" s="12">
        <v>5</v>
      </c>
      <c r="C27" t="s">
        <v>212</v>
      </c>
      <c r="D27">
        <v>0</v>
      </c>
      <c r="E27"/>
      <c r="F27" t="s">
        <v>155</v>
      </c>
      <c r="H27" s="12">
        <v>2</v>
      </c>
      <c r="I27" s="12">
        <v>1626</v>
      </c>
      <c r="J27" s="12">
        <v>4375</v>
      </c>
      <c r="L27" s="12" t="s">
        <v>182</v>
      </c>
      <c r="N27" s="11">
        <v>3910</v>
      </c>
      <c r="O27" s="12">
        <v>4103</v>
      </c>
      <c r="P27" s="11">
        <v>4346</v>
      </c>
      <c r="R27" s="11"/>
      <c r="T27" s="11"/>
      <c r="V27" s="11"/>
      <c r="X27" s="11"/>
      <c r="Z27" s="11"/>
      <c r="AB27" s="12" t="s">
        <v>155</v>
      </c>
      <c r="AE27" s="12" t="s">
        <v>158</v>
      </c>
    </row>
    <row r="29" spans="1:33" s="11" customFormat="1">
      <c r="A29" s="11">
        <v>20120808</v>
      </c>
      <c r="B29" s="11">
        <v>1</v>
      </c>
      <c r="C29" t="s">
        <v>212</v>
      </c>
      <c r="D29">
        <v>0</v>
      </c>
      <c r="E29"/>
      <c r="F29" t="s">
        <v>155</v>
      </c>
      <c r="O29" s="12"/>
      <c r="Q29" s="12"/>
      <c r="S29" s="12"/>
      <c r="U29" s="12"/>
      <c r="W29" s="12"/>
      <c r="Y29" s="12"/>
      <c r="AA29" s="11">
        <v>20120813</v>
      </c>
      <c r="AB29" s="11" t="s">
        <v>112</v>
      </c>
      <c r="AC29" s="11">
        <v>7.5</v>
      </c>
      <c r="AE29" s="11" t="s">
        <v>157</v>
      </c>
    </row>
    <row r="30" spans="1:33" s="14" customFormat="1">
      <c r="A30" s="14">
        <v>20120808</v>
      </c>
      <c r="B30" s="14">
        <v>2</v>
      </c>
      <c r="C30" t="s">
        <v>212</v>
      </c>
      <c r="D30">
        <v>0</v>
      </c>
      <c r="E30"/>
      <c r="F30" t="s">
        <v>155</v>
      </c>
      <c r="N30" s="11"/>
      <c r="O30" s="12"/>
      <c r="P30" s="11"/>
      <c r="Q30" s="12"/>
      <c r="R30" s="11"/>
      <c r="S30" s="12"/>
      <c r="T30" s="11"/>
      <c r="U30" s="12"/>
      <c r="V30" s="11"/>
      <c r="W30" s="12"/>
      <c r="X30" s="11"/>
      <c r="Y30" s="12"/>
      <c r="Z30" s="11"/>
      <c r="AB30" s="12" t="s">
        <v>155</v>
      </c>
      <c r="AC30" s="14">
        <v>7.5</v>
      </c>
      <c r="AE30" s="14" t="s">
        <v>157</v>
      </c>
      <c r="AF30" s="14" t="s">
        <v>14</v>
      </c>
    </row>
    <row r="31" spans="1:33" s="14" customFormat="1">
      <c r="A31" s="14">
        <v>20120808</v>
      </c>
      <c r="B31" s="14">
        <v>3</v>
      </c>
      <c r="C31" t="s">
        <v>212</v>
      </c>
      <c r="D31">
        <v>0</v>
      </c>
      <c r="E31"/>
      <c r="F31" t="s">
        <v>155</v>
      </c>
      <c r="N31" s="11"/>
      <c r="O31" s="12"/>
      <c r="P31" s="11"/>
      <c r="Q31" s="12"/>
      <c r="R31" s="11"/>
      <c r="S31" s="12"/>
      <c r="T31" s="11"/>
      <c r="U31" s="12"/>
      <c r="V31" s="11"/>
      <c r="W31" s="12"/>
      <c r="X31" s="11"/>
      <c r="Y31" s="12"/>
      <c r="Z31" s="11"/>
      <c r="AB31" s="12" t="s">
        <v>155</v>
      </c>
      <c r="AC31" s="14">
        <v>7.5</v>
      </c>
      <c r="AE31" s="14" t="s">
        <v>157</v>
      </c>
      <c r="AG31" s="14" t="s">
        <v>14</v>
      </c>
    </row>
    <row r="32" spans="1:33" s="12" customFormat="1" ht="16" thickBot="1">
      <c r="A32" s="30">
        <v>20120808</v>
      </c>
      <c r="B32" s="30">
        <v>4</v>
      </c>
      <c r="C32" s="34" t="s">
        <v>212</v>
      </c>
      <c r="D32" s="34">
        <v>0</v>
      </c>
      <c r="E32" s="34"/>
      <c r="F32" s="34" t="s">
        <v>155</v>
      </c>
      <c r="G32" s="30" t="s">
        <v>196</v>
      </c>
      <c r="H32" s="30">
        <v>4</v>
      </c>
      <c r="I32" s="30">
        <v>1719</v>
      </c>
      <c r="J32" s="30">
        <v>3970</v>
      </c>
      <c r="K32" s="30"/>
      <c r="L32" s="30" t="s">
        <v>182</v>
      </c>
      <c r="M32" s="30"/>
      <c r="N32" s="33">
        <v>1753</v>
      </c>
      <c r="O32" s="30">
        <v>2326</v>
      </c>
      <c r="P32" s="33">
        <v>2523</v>
      </c>
      <c r="Q32" s="30">
        <v>2753</v>
      </c>
      <c r="R32" s="33">
        <v>2817</v>
      </c>
      <c r="S32" s="30">
        <v>3010</v>
      </c>
      <c r="T32" s="33">
        <v>3117</v>
      </c>
      <c r="U32" s="30"/>
      <c r="V32" s="33"/>
      <c r="W32" s="30"/>
      <c r="X32" s="33"/>
      <c r="Y32" s="30"/>
      <c r="Z32" s="33"/>
      <c r="AA32" s="30"/>
      <c r="AB32" s="30" t="s">
        <v>155</v>
      </c>
      <c r="AC32" s="30">
        <v>7.5</v>
      </c>
      <c r="AD32" s="30"/>
      <c r="AE32" s="30" t="s">
        <v>158</v>
      </c>
      <c r="AF32" s="30"/>
      <c r="AG32" s="30"/>
    </row>
    <row r="33" spans="1:34" s="12" customFormat="1" ht="17" thickTop="1" thickBot="1">
      <c r="A33" s="12">
        <v>20120808</v>
      </c>
      <c r="B33" s="12">
        <v>5</v>
      </c>
      <c r="C33" t="s">
        <v>212</v>
      </c>
      <c r="D33">
        <v>0</v>
      </c>
      <c r="E33"/>
      <c r="F33" t="s">
        <v>155</v>
      </c>
      <c r="H33" s="12">
        <v>4</v>
      </c>
      <c r="I33" s="12">
        <v>1318</v>
      </c>
      <c r="J33" s="12">
        <v>4625</v>
      </c>
      <c r="L33" s="28" t="s">
        <v>306</v>
      </c>
      <c r="N33" s="11">
        <v>1418</v>
      </c>
      <c r="O33" s="12">
        <v>1760</v>
      </c>
      <c r="P33" s="11">
        <v>2014</v>
      </c>
      <c r="Q33" s="12">
        <v>2165</v>
      </c>
      <c r="R33" s="11">
        <v>2639</v>
      </c>
      <c r="S33" s="12">
        <v>3285</v>
      </c>
      <c r="T33" s="11">
        <v>3450</v>
      </c>
      <c r="V33" s="11"/>
      <c r="X33" s="11"/>
      <c r="Z33" s="11"/>
      <c r="AB33" s="12" t="s">
        <v>155</v>
      </c>
      <c r="AC33" s="12">
        <v>7.5</v>
      </c>
      <c r="AE33" s="12" t="s">
        <v>158</v>
      </c>
    </row>
    <row r="34" spans="1:34" s="14" customFormat="1" ht="16" thickTop="1">
      <c r="A34" s="14">
        <v>20120808</v>
      </c>
      <c r="B34" s="14">
        <v>6</v>
      </c>
      <c r="C34" t="s">
        <v>212</v>
      </c>
      <c r="D34">
        <v>0</v>
      </c>
      <c r="E34"/>
      <c r="F34" t="s">
        <v>155</v>
      </c>
      <c r="N34" s="11"/>
      <c r="O34" s="12"/>
      <c r="P34" s="11"/>
      <c r="Q34" s="12"/>
      <c r="R34" s="11"/>
      <c r="S34" s="12"/>
      <c r="T34" s="11"/>
      <c r="U34" s="12"/>
      <c r="V34" s="11"/>
      <c r="W34" s="12"/>
      <c r="X34" s="11"/>
      <c r="Y34" s="12"/>
      <c r="Z34" s="11"/>
      <c r="AB34" s="14" t="s">
        <v>155</v>
      </c>
      <c r="AC34" s="14">
        <v>7.5</v>
      </c>
      <c r="AE34" s="14" t="s">
        <v>157</v>
      </c>
    </row>
    <row r="35" spans="1:34" s="14" customFormat="1">
      <c r="A35" s="14">
        <v>20120808</v>
      </c>
      <c r="B35" s="14">
        <v>7</v>
      </c>
      <c r="C35" t="s">
        <v>212</v>
      </c>
      <c r="D35">
        <v>0</v>
      </c>
      <c r="E35"/>
      <c r="F35" t="s">
        <v>155</v>
      </c>
      <c r="N35" s="11"/>
      <c r="O35" s="12"/>
      <c r="P35" s="11"/>
      <c r="Q35" s="12"/>
      <c r="R35" s="11"/>
      <c r="S35" s="12"/>
      <c r="T35" s="11"/>
      <c r="U35" s="12"/>
      <c r="V35" s="11"/>
      <c r="W35" s="12"/>
      <c r="X35" s="11"/>
      <c r="Y35" s="12"/>
      <c r="Z35" s="11"/>
      <c r="AB35" s="14" t="s">
        <v>155</v>
      </c>
      <c r="AC35" s="14">
        <v>7.5</v>
      </c>
      <c r="AE35" s="14" t="s">
        <v>157</v>
      </c>
      <c r="AF35" s="14" t="s">
        <v>159</v>
      </c>
    </row>
    <row r="36" spans="1:34" s="14" customFormat="1">
      <c r="A36" s="14">
        <v>20120808</v>
      </c>
      <c r="B36" s="14">
        <v>8</v>
      </c>
      <c r="C36" t="s">
        <v>212</v>
      </c>
      <c r="D36">
        <v>0</v>
      </c>
      <c r="E36"/>
      <c r="F36" t="s">
        <v>155</v>
      </c>
      <c r="N36" s="11"/>
      <c r="O36" s="12"/>
      <c r="P36" s="11"/>
      <c r="Q36" s="12"/>
      <c r="R36" s="11"/>
      <c r="S36" s="12"/>
      <c r="T36" s="11"/>
      <c r="U36" s="12"/>
      <c r="V36" s="11"/>
      <c r="W36" s="12"/>
      <c r="X36" s="11"/>
      <c r="Y36" s="12"/>
      <c r="Z36" s="11"/>
      <c r="AB36" s="14" t="s">
        <v>155</v>
      </c>
      <c r="AC36" s="14">
        <v>7.5</v>
      </c>
      <c r="AE36" s="14" t="s">
        <v>160</v>
      </c>
    </row>
    <row r="37" spans="1:34" ht="16" thickBot="1"/>
    <row r="38" spans="1:34" s="12" customFormat="1" ht="17" thickTop="1" thickBot="1">
      <c r="A38" s="12">
        <v>20120809</v>
      </c>
      <c r="B38" s="12">
        <v>1</v>
      </c>
      <c r="C38" t="s">
        <v>212</v>
      </c>
      <c r="D38">
        <v>0</v>
      </c>
      <c r="E38"/>
      <c r="F38" t="s">
        <v>155</v>
      </c>
      <c r="G38" s="37" t="s">
        <v>197</v>
      </c>
      <c r="H38" s="12">
        <v>4</v>
      </c>
      <c r="I38" s="12">
        <v>1254</v>
      </c>
      <c r="J38" s="12">
        <v>3874</v>
      </c>
      <c r="L38" s="28" t="s">
        <v>306</v>
      </c>
      <c r="N38" s="11"/>
      <c r="P38" s="11"/>
      <c r="R38" s="11"/>
      <c r="T38" s="11"/>
      <c r="V38" s="11"/>
      <c r="X38" s="11"/>
      <c r="Z38" s="11"/>
      <c r="AA38" s="12">
        <v>20120813</v>
      </c>
      <c r="AE38" s="35" t="s">
        <v>161</v>
      </c>
    </row>
    <row r="39" spans="1:34" s="14" customFormat="1" ht="16" thickTop="1">
      <c r="A39" s="14">
        <v>20120809</v>
      </c>
      <c r="B39" s="14">
        <v>2</v>
      </c>
      <c r="C39" t="s">
        <v>212</v>
      </c>
      <c r="D39">
        <v>0</v>
      </c>
      <c r="E39"/>
      <c r="F39" t="s">
        <v>155</v>
      </c>
      <c r="N39" s="11"/>
      <c r="O39" s="12"/>
      <c r="P39" s="11"/>
      <c r="Q39" s="12"/>
      <c r="R39" s="11"/>
      <c r="S39" s="12"/>
      <c r="T39" s="11"/>
      <c r="U39" s="12"/>
      <c r="V39" s="11"/>
      <c r="W39" s="12"/>
      <c r="X39" s="11"/>
      <c r="Y39" s="12"/>
      <c r="Z39" s="11"/>
      <c r="AE39" s="29" t="s">
        <v>158</v>
      </c>
      <c r="AH39" s="14" t="s">
        <v>162</v>
      </c>
    </row>
    <row r="40" spans="1:34" s="14" customFormat="1">
      <c r="A40" s="14">
        <v>20120809</v>
      </c>
      <c r="B40" s="14">
        <v>3</v>
      </c>
      <c r="C40" t="s">
        <v>212</v>
      </c>
      <c r="D40">
        <v>0</v>
      </c>
      <c r="E40"/>
      <c r="F40" t="s">
        <v>155</v>
      </c>
      <c r="N40" s="11"/>
      <c r="O40" s="12"/>
      <c r="P40" s="11"/>
      <c r="Q40" s="12"/>
      <c r="R40" s="11"/>
      <c r="S40" s="12"/>
      <c r="T40" s="11"/>
      <c r="U40" s="12"/>
      <c r="V40" s="11"/>
      <c r="W40" s="12"/>
      <c r="X40" s="11"/>
      <c r="Y40" s="12"/>
      <c r="Z40" s="11"/>
      <c r="AE40" s="29" t="s">
        <v>157</v>
      </c>
      <c r="AF40" s="14" t="s">
        <v>163</v>
      </c>
    </row>
    <row r="43" spans="1:34" s="14" customFormat="1" ht="16" thickBot="1">
      <c r="A43" s="14">
        <v>20120810</v>
      </c>
      <c r="B43" s="14">
        <v>1</v>
      </c>
      <c r="C43" t="s">
        <v>212</v>
      </c>
      <c r="D43">
        <v>0</v>
      </c>
      <c r="E43"/>
      <c r="F43" t="s">
        <v>155</v>
      </c>
      <c r="N43" s="11"/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  <c r="Z43" s="11"/>
      <c r="AA43" s="14">
        <v>20120813</v>
      </c>
      <c r="AE43" s="29" t="s">
        <v>157</v>
      </c>
      <c r="AF43" s="14" t="s">
        <v>164</v>
      </c>
    </row>
    <row r="44" spans="1:34" s="12" customFormat="1" ht="17" thickTop="1" thickBot="1">
      <c r="A44" s="12">
        <v>20120810</v>
      </c>
      <c r="B44" s="12">
        <v>2</v>
      </c>
      <c r="C44" t="s">
        <v>212</v>
      </c>
      <c r="D44">
        <v>0</v>
      </c>
      <c r="E44"/>
      <c r="F44" t="s">
        <v>155</v>
      </c>
      <c r="G44" s="12" t="s">
        <v>196</v>
      </c>
      <c r="H44" s="12">
        <v>4</v>
      </c>
      <c r="I44" s="12">
        <v>1680</v>
      </c>
      <c r="J44" s="12">
        <v>4000</v>
      </c>
      <c r="L44" s="28" t="s">
        <v>306</v>
      </c>
      <c r="N44" s="11"/>
      <c r="P44" s="11"/>
      <c r="R44" s="11"/>
      <c r="T44" s="11"/>
      <c r="V44" s="11"/>
      <c r="X44" s="11"/>
      <c r="Z44" s="11"/>
      <c r="AE44" s="30" t="s">
        <v>158</v>
      </c>
    </row>
    <row r="45" spans="1:34" s="14" customFormat="1" ht="17" thickTop="1" thickBot="1">
      <c r="A45" s="14">
        <v>20120810</v>
      </c>
      <c r="B45" s="14">
        <v>3</v>
      </c>
      <c r="C45" t="s">
        <v>212</v>
      </c>
      <c r="D45">
        <v>0</v>
      </c>
      <c r="E45"/>
      <c r="F45" t="s">
        <v>155</v>
      </c>
      <c r="N45" s="11"/>
      <c r="O45" s="12"/>
      <c r="P45" s="11"/>
      <c r="Q45" s="12"/>
      <c r="R45" s="11"/>
      <c r="S45" s="12"/>
      <c r="T45" s="11"/>
      <c r="U45" s="12"/>
      <c r="V45" s="11"/>
      <c r="W45" s="12"/>
      <c r="X45" s="11"/>
      <c r="Y45" s="12"/>
      <c r="Z45" s="11"/>
      <c r="AE45" s="14" t="s">
        <v>157</v>
      </c>
      <c r="AF45" s="14" t="s">
        <v>26</v>
      </c>
    </row>
    <row r="46" spans="1:34" s="12" customFormat="1" ht="17" thickTop="1" thickBot="1">
      <c r="A46" s="12">
        <v>20120810</v>
      </c>
      <c r="B46" s="12">
        <v>4</v>
      </c>
      <c r="C46" t="s">
        <v>212</v>
      </c>
      <c r="D46">
        <v>0</v>
      </c>
      <c r="E46"/>
      <c r="F46" t="s">
        <v>155</v>
      </c>
      <c r="H46" s="12">
        <v>4</v>
      </c>
      <c r="I46" s="12">
        <v>2239</v>
      </c>
      <c r="J46" s="12">
        <v>4070</v>
      </c>
      <c r="L46" s="28" t="s">
        <v>306</v>
      </c>
      <c r="N46" s="11"/>
      <c r="P46" s="11"/>
      <c r="R46" s="11"/>
      <c r="T46" s="11"/>
      <c r="V46" s="11"/>
      <c r="X46" s="11"/>
      <c r="Z46" s="11"/>
      <c r="AE46" s="12" t="s">
        <v>158</v>
      </c>
    </row>
    <row r="47" spans="1:34" s="14" customFormat="1" ht="16" thickTop="1">
      <c r="A47" s="14">
        <v>20120810</v>
      </c>
      <c r="B47" s="14">
        <v>5</v>
      </c>
      <c r="C47" t="s">
        <v>212</v>
      </c>
      <c r="D47">
        <v>0</v>
      </c>
      <c r="E47"/>
      <c r="F47" t="s">
        <v>155</v>
      </c>
      <c r="N47" s="11"/>
      <c r="O47" s="12"/>
      <c r="P47" s="11"/>
      <c r="Q47" s="12"/>
      <c r="R47" s="11"/>
      <c r="S47" s="12"/>
      <c r="T47" s="11"/>
      <c r="U47" s="12"/>
      <c r="V47" s="11"/>
      <c r="W47" s="12"/>
      <c r="X47" s="11"/>
      <c r="Y47" s="12"/>
      <c r="Z47" s="11"/>
      <c r="AE47" s="14" t="s">
        <v>157</v>
      </c>
      <c r="AF47" s="14" t="s">
        <v>165</v>
      </c>
    </row>
    <row r="48" spans="1:34" s="14" customFormat="1">
      <c r="A48" s="14">
        <v>20120810</v>
      </c>
      <c r="B48" s="14">
        <v>6</v>
      </c>
      <c r="C48" t="s">
        <v>212</v>
      </c>
      <c r="D48">
        <v>0</v>
      </c>
      <c r="E48"/>
      <c r="F48" t="s">
        <v>155</v>
      </c>
      <c r="N48" s="11"/>
      <c r="O48" s="12"/>
      <c r="P48" s="11"/>
      <c r="Q48" s="12"/>
      <c r="R48" s="11"/>
      <c r="S48" s="12"/>
      <c r="T48" s="11"/>
      <c r="U48" s="12"/>
      <c r="V48" s="11"/>
      <c r="W48" s="12"/>
      <c r="X48" s="11"/>
      <c r="Y48" s="12"/>
      <c r="Z48" s="11"/>
      <c r="AE48" s="14" t="s">
        <v>166</v>
      </c>
      <c r="AF48" s="14" t="s">
        <v>51</v>
      </c>
    </row>
    <row r="49" spans="1:35" s="14" customFormat="1">
      <c r="A49" s="14">
        <v>20120810</v>
      </c>
      <c r="B49" s="14">
        <v>7</v>
      </c>
      <c r="C49" t="s">
        <v>212</v>
      </c>
      <c r="D49">
        <v>0</v>
      </c>
      <c r="E49"/>
      <c r="F49" t="s">
        <v>155</v>
      </c>
      <c r="N49" s="11"/>
      <c r="O49" s="12"/>
      <c r="P49" s="11"/>
      <c r="Q49" s="12"/>
      <c r="R49" s="11"/>
      <c r="S49" s="12"/>
      <c r="T49" s="11"/>
      <c r="U49" s="12"/>
      <c r="V49" s="11"/>
      <c r="W49" s="12"/>
      <c r="X49" s="11"/>
      <c r="Y49" s="12"/>
      <c r="Z49" s="11"/>
      <c r="AE49" s="14" t="s">
        <v>157</v>
      </c>
      <c r="AG49" s="14" t="s">
        <v>26</v>
      </c>
    </row>
    <row r="50" spans="1:35">
      <c r="D50">
        <v>0</v>
      </c>
      <c r="G50" s="34"/>
    </row>
    <row r="51" spans="1:35" s="14" customFormat="1">
      <c r="A51" s="14">
        <v>20120813</v>
      </c>
      <c r="B51" s="14">
        <v>1</v>
      </c>
      <c r="C51" t="s">
        <v>212</v>
      </c>
      <c r="D51">
        <v>0</v>
      </c>
      <c r="E51"/>
      <c r="F51" t="s">
        <v>175</v>
      </c>
      <c r="N51" s="11"/>
      <c r="O51" s="12"/>
      <c r="P51" s="11"/>
      <c r="Q51" s="12"/>
      <c r="R51" s="11"/>
      <c r="S51" s="12"/>
      <c r="T51" s="11"/>
      <c r="U51" s="12"/>
      <c r="V51" s="11"/>
      <c r="W51" s="12"/>
      <c r="X51" s="11"/>
      <c r="Y51" s="12"/>
      <c r="Z51" s="11"/>
      <c r="AA51" s="14">
        <v>20120813</v>
      </c>
      <c r="AE51" s="14" t="s">
        <v>166</v>
      </c>
      <c r="AF51" s="14" t="s">
        <v>26</v>
      </c>
    </row>
    <row r="52" spans="1:35" s="11" customFormat="1">
      <c r="A52" s="11">
        <v>20120813</v>
      </c>
      <c r="B52" s="33">
        <v>2</v>
      </c>
      <c r="C52" t="s">
        <v>212</v>
      </c>
      <c r="D52">
        <v>0</v>
      </c>
      <c r="E52"/>
      <c r="F52" t="s">
        <v>175</v>
      </c>
      <c r="O52" s="12"/>
      <c r="Q52" s="12"/>
      <c r="S52" s="12"/>
      <c r="U52" s="12"/>
      <c r="W52" s="12"/>
      <c r="Y52" s="12"/>
      <c r="AE52" s="11" t="s">
        <v>166</v>
      </c>
      <c r="AF52" s="11" t="s">
        <v>167</v>
      </c>
    </row>
    <row r="53" spans="1:35" s="14" customFormat="1">
      <c r="A53" s="14">
        <v>20120813</v>
      </c>
      <c r="B53" s="29">
        <v>3</v>
      </c>
      <c r="C53" t="s">
        <v>212</v>
      </c>
      <c r="D53">
        <v>0</v>
      </c>
      <c r="E53"/>
      <c r="F53" t="s">
        <v>175</v>
      </c>
      <c r="N53" s="11"/>
      <c r="O53" s="12"/>
      <c r="P53" s="11"/>
      <c r="Q53" s="12"/>
      <c r="R53" s="11"/>
      <c r="S53" s="12"/>
      <c r="T53" s="11"/>
      <c r="U53" s="12"/>
      <c r="V53" s="11"/>
      <c r="W53" s="12"/>
      <c r="X53" s="11"/>
      <c r="Y53" s="12"/>
      <c r="Z53" s="11"/>
      <c r="AE53" s="14" t="s">
        <v>158</v>
      </c>
      <c r="AH53" s="14" t="s">
        <v>168</v>
      </c>
    </row>
    <row r="54" spans="1:35" s="14" customFormat="1">
      <c r="A54" s="14">
        <v>20120813</v>
      </c>
      <c r="B54" s="14">
        <v>4</v>
      </c>
      <c r="C54" t="s">
        <v>212</v>
      </c>
      <c r="D54">
        <v>0</v>
      </c>
      <c r="E54"/>
      <c r="F54" t="s">
        <v>175</v>
      </c>
      <c r="N54" s="11"/>
      <c r="O54" s="12"/>
      <c r="P54" s="11"/>
      <c r="Q54" s="12"/>
      <c r="R54" s="11"/>
      <c r="S54" s="12"/>
      <c r="T54" s="11"/>
      <c r="U54" s="12"/>
      <c r="V54" s="11"/>
      <c r="W54" s="12"/>
      <c r="X54" s="11"/>
      <c r="Y54" s="12"/>
      <c r="Z54" s="11"/>
      <c r="AE54" s="14" t="s">
        <v>157</v>
      </c>
    </row>
    <row r="55" spans="1:35" s="14" customFormat="1">
      <c r="A55" s="14">
        <v>20120813</v>
      </c>
      <c r="B55" s="14">
        <v>5</v>
      </c>
      <c r="C55" t="s">
        <v>212</v>
      </c>
      <c r="D55">
        <v>0</v>
      </c>
      <c r="E55"/>
      <c r="F55" t="s">
        <v>175</v>
      </c>
      <c r="G55" s="29"/>
      <c r="N55" s="11"/>
      <c r="O55" s="12"/>
      <c r="P55" s="11"/>
      <c r="Q55" s="12"/>
      <c r="R55" s="11"/>
      <c r="S55" s="12"/>
      <c r="T55" s="11"/>
      <c r="U55" s="12"/>
      <c r="V55" s="11"/>
      <c r="W55" s="12"/>
      <c r="X55" s="11"/>
      <c r="Y55" s="12"/>
      <c r="Z55" s="11"/>
      <c r="AE55" s="14" t="s">
        <v>157</v>
      </c>
    </row>
    <row r="56" spans="1:35" s="14" customFormat="1">
      <c r="A56" s="14">
        <v>20120813</v>
      </c>
      <c r="B56" s="14">
        <v>6</v>
      </c>
      <c r="C56" t="s">
        <v>212</v>
      </c>
      <c r="D56">
        <v>0</v>
      </c>
      <c r="E56"/>
      <c r="F56" t="s">
        <v>175</v>
      </c>
      <c r="G56" s="29"/>
      <c r="N56" s="11"/>
      <c r="O56" s="12"/>
      <c r="P56" s="11"/>
      <c r="Q56" s="12"/>
      <c r="R56" s="11"/>
      <c r="S56" s="12"/>
      <c r="T56" s="11"/>
      <c r="U56" s="12"/>
      <c r="V56" s="11"/>
      <c r="W56" s="12"/>
      <c r="X56" s="11"/>
      <c r="Y56" s="12"/>
      <c r="Z56" s="11"/>
      <c r="AE56" s="14" t="s">
        <v>158</v>
      </c>
      <c r="AF56" s="11" t="s">
        <v>167</v>
      </c>
    </row>
    <row r="57" spans="1:35" s="14" customFormat="1">
      <c r="A57" s="14">
        <v>20120813</v>
      </c>
      <c r="B57" s="14">
        <v>7</v>
      </c>
      <c r="C57" t="s">
        <v>212</v>
      </c>
      <c r="D57">
        <v>0</v>
      </c>
      <c r="E57"/>
      <c r="F57" t="s">
        <v>175</v>
      </c>
      <c r="G57" s="29"/>
      <c r="N57" s="11"/>
      <c r="O57" s="12"/>
      <c r="P57" s="11"/>
      <c r="Q57" s="12"/>
      <c r="R57" s="11"/>
      <c r="S57" s="12"/>
      <c r="T57" s="11"/>
      <c r="U57" s="12"/>
      <c r="V57" s="11"/>
      <c r="W57" s="12"/>
      <c r="X57" s="11"/>
      <c r="Y57" s="12"/>
      <c r="Z57" s="11"/>
      <c r="AE57" s="14" t="s">
        <v>157</v>
      </c>
      <c r="AG57" s="14" t="s">
        <v>26</v>
      </c>
    </row>
    <row r="58" spans="1:35" s="14" customFormat="1">
      <c r="A58" s="14">
        <v>20120813</v>
      </c>
      <c r="B58" s="14">
        <v>8</v>
      </c>
      <c r="C58" t="s">
        <v>212</v>
      </c>
      <c r="D58">
        <v>0</v>
      </c>
      <c r="E58"/>
      <c r="F58" t="s">
        <v>175</v>
      </c>
      <c r="G58" s="29"/>
      <c r="N58" s="11"/>
      <c r="O58" s="12"/>
      <c r="P58" s="11"/>
      <c r="Q58" s="12"/>
      <c r="R58" s="11"/>
      <c r="S58" s="12"/>
      <c r="T58" s="11"/>
      <c r="U58" s="12"/>
      <c r="V58" s="11"/>
      <c r="W58" s="12"/>
      <c r="X58" s="11"/>
      <c r="Y58" s="12"/>
      <c r="Z58" s="11"/>
      <c r="AE58" s="14" t="s">
        <v>157</v>
      </c>
      <c r="AG58" s="14" t="s">
        <v>26</v>
      </c>
    </row>
    <row r="59" spans="1:35" s="14" customFormat="1">
      <c r="A59" s="14">
        <v>20120813</v>
      </c>
      <c r="B59" s="14">
        <v>9</v>
      </c>
      <c r="C59" t="s">
        <v>212</v>
      </c>
      <c r="D59">
        <v>0</v>
      </c>
      <c r="E59"/>
      <c r="F59" t="s">
        <v>175</v>
      </c>
      <c r="N59" s="11"/>
      <c r="O59" s="12"/>
      <c r="P59" s="11"/>
      <c r="Q59" s="12"/>
      <c r="R59" s="11"/>
      <c r="S59" s="12"/>
      <c r="T59" s="11"/>
      <c r="U59" s="12"/>
      <c r="V59" s="11"/>
      <c r="W59" s="12"/>
      <c r="X59" s="11"/>
      <c r="Y59" s="12"/>
      <c r="Z59" s="11"/>
      <c r="AE59" s="14" t="s">
        <v>157</v>
      </c>
      <c r="AG59" s="14" t="s">
        <v>165</v>
      </c>
    </row>
    <row r="60" spans="1:35" s="14" customFormat="1">
      <c r="A60" s="14">
        <v>20120813</v>
      </c>
      <c r="B60" s="14">
        <v>10</v>
      </c>
      <c r="C60" t="s">
        <v>212</v>
      </c>
      <c r="D60">
        <v>0</v>
      </c>
      <c r="E60"/>
      <c r="F60" t="s">
        <v>175</v>
      </c>
      <c r="N60" s="11"/>
      <c r="O60" s="12"/>
      <c r="P60" s="11"/>
      <c r="Q60" s="12"/>
      <c r="R60" s="11"/>
      <c r="S60" s="12"/>
      <c r="T60" s="11"/>
      <c r="U60" s="12"/>
      <c r="V60" s="11"/>
      <c r="W60" s="12"/>
      <c r="X60" s="11"/>
      <c r="Y60" s="12"/>
      <c r="Z60" s="11"/>
      <c r="AE60" s="14" t="s">
        <v>158</v>
      </c>
      <c r="AH60" s="14" t="s">
        <v>169</v>
      </c>
    </row>
    <row r="62" spans="1:35" s="14" customFormat="1" ht="16" thickBot="1">
      <c r="A62" s="14">
        <v>20120814</v>
      </c>
      <c r="B62" s="14">
        <v>1</v>
      </c>
      <c r="C62" t="s">
        <v>212</v>
      </c>
      <c r="D62">
        <v>0</v>
      </c>
      <c r="E62"/>
      <c r="F62" t="s">
        <v>175</v>
      </c>
      <c r="G62" s="29"/>
      <c r="N62" s="11"/>
      <c r="O62" s="12"/>
      <c r="P62" s="11"/>
      <c r="Q62" s="12"/>
      <c r="R62" s="11"/>
      <c r="S62" s="12"/>
      <c r="T62" s="11"/>
      <c r="U62" s="12"/>
      <c r="V62" s="11"/>
      <c r="W62" s="12"/>
      <c r="X62" s="11"/>
      <c r="Y62" s="12"/>
      <c r="Z62" s="11"/>
      <c r="AA62" s="14">
        <v>20120813</v>
      </c>
      <c r="AE62" s="14" t="s">
        <v>157</v>
      </c>
      <c r="AF62" s="14" t="s">
        <v>26</v>
      </c>
      <c r="AH62" s="14" t="s">
        <v>162</v>
      </c>
    </row>
    <row r="63" spans="1:35" s="12" customFormat="1" ht="17" thickTop="1" thickBot="1">
      <c r="A63" s="12">
        <v>20120814</v>
      </c>
      <c r="B63" s="12">
        <v>2</v>
      </c>
      <c r="C63" t="s">
        <v>212</v>
      </c>
      <c r="D63">
        <v>0</v>
      </c>
      <c r="E63"/>
      <c r="F63" t="s">
        <v>175</v>
      </c>
      <c r="H63" s="12">
        <v>4</v>
      </c>
      <c r="I63" s="12">
        <v>2314</v>
      </c>
      <c r="J63" s="11">
        <v>3880</v>
      </c>
      <c r="L63" s="28" t="s">
        <v>306</v>
      </c>
      <c r="N63" s="11"/>
      <c r="P63" s="11"/>
      <c r="R63" s="11"/>
      <c r="T63" s="11"/>
      <c r="V63" s="11"/>
      <c r="X63" s="11"/>
      <c r="Z63" s="11"/>
      <c r="AE63" s="12" t="s">
        <v>158</v>
      </c>
    </row>
    <row r="64" spans="1:35" s="14" customFormat="1" ht="16" thickTop="1">
      <c r="A64" s="14">
        <v>20120814</v>
      </c>
      <c r="B64" s="14">
        <v>3</v>
      </c>
      <c r="C64" t="s">
        <v>212</v>
      </c>
      <c r="D64">
        <v>0</v>
      </c>
      <c r="E64"/>
      <c r="F64" t="s">
        <v>175</v>
      </c>
      <c r="N64" s="11"/>
      <c r="O64" s="12"/>
      <c r="P64" s="11"/>
      <c r="Q64" s="12"/>
      <c r="R64" s="11"/>
      <c r="S64" s="12"/>
      <c r="T64" s="11"/>
      <c r="U64" s="12"/>
      <c r="V64" s="11"/>
      <c r="W64" s="12"/>
      <c r="X64" s="11"/>
      <c r="Y64" s="12"/>
      <c r="Z64" s="11"/>
      <c r="AE64" s="14" t="s">
        <v>157</v>
      </c>
      <c r="AI64" s="14" t="s">
        <v>170</v>
      </c>
    </row>
    <row r="65" spans="1:32" s="14" customFormat="1">
      <c r="A65" s="14">
        <v>20120814</v>
      </c>
      <c r="B65" s="14">
        <v>4</v>
      </c>
      <c r="C65" t="s">
        <v>212</v>
      </c>
      <c r="D65">
        <v>0</v>
      </c>
      <c r="E65"/>
      <c r="F65" t="s">
        <v>175</v>
      </c>
      <c r="N65" s="11"/>
      <c r="O65" s="12"/>
      <c r="P65" s="11"/>
      <c r="Q65" s="12"/>
      <c r="R65" s="11"/>
      <c r="S65" s="12"/>
      <c r="T65" s="11"/>
      <c r="U65" s="12"/>
      <c r="V65" s="11"/>
      <c r="W65" s="12"/>
      <c r="X65" s="11"/>
      <c r="Y65" s="12"/>
      <c r="Z65" s="11"/>
      <c r="AE65" s="14" t="s">
        <v>157</v>
      </c>
    </row>
    <row r="66" spans="1:32" s="14" customFormat="1">
      <c r="A66" s="14">
        <v>20120814</v>
      </c>
      <c r="B66" s="14">
        <v>5</v>
      </c>
      <c r="C66" t="s">
        <v>212</v>
      </c>
      <c r="D66">
        <v>0</v>
      </c>
      <c r="E66"/>
      <c r="F66" t="s">
        <v>175</v>
      </c>
      <c r="N66" s="11"/>
      <c r="O66" s="12"/>
      <c r="P66" s="11"/>
      <c r="Q66" s="12"/>
      <c r="R66" s="11"/>
      <c r="S66" s="12"/>
      <c r="T66" s="11"/>
      <c r="U66" s="12"/>
      <c r="V66" s="11"/>
      <c r="W66" s="12"/>
      <c r="X66" s="11"/>
      <c r="Y66" s="12"/>
      <c r="Z66" s="11"/>
      <c r="AE66" s="14" t="s">
        <v>157</v>
      </c>
    </row>
    <row r="67" spans="1:32" s="11" customFormat="1">
      <c r="A67" s="11">
        <v>20120814</v>
      </c>
      <c r="B67" s="11">
        <v>6</v>
      </c>
      <c r="C67" s="11" t="s">
        <v>212</v>
      </c>
      <c r="D67">
        <v>0</v>
      </c>
      <c r="E67"/>
      <c r="F67" s="11" t="s">
        <v>175</v>
      </c>
      <c r="H67" s="11">
        <v>4</v>
      </c>
      <c r="I67" s="11">
        <v>1389</v>
      </c>
      <c r="J67" s="11">
        <v>4265</v>
      </c>
      <c r="L67" s="11" t="s">
        <v>184</v>
      </c>
      <c r="N67" s="11">
        <v>2615</v>
      </c>
      <c r="O67" s="11">
        <v>2677</v>
      </c>
      <c r="P67" s="11">
        <v>3891</v>
      </c>
      <c r="AE67" s="11" t="s">
        <v>158</v>
      </c>
    </row>
    <row r="69" spans="1:32" s="14" customFormat="1">
      <c r="A69" s="14">
        <v>20120815</v>
      </c>
      <c r="B69" s="14">
        <v>1</v>
      </c>
      <c r="C69" t="s">
        <v>212</v>
      </c>
      <c r="D69">
        <v>0</v>
      </c>
      <c r="E69"/>
      <c r="F69" t="s">
        <v>176</v>
      </c>
      <c r="N69" s="11"/>
      <c r="O69" s="12"/>
      <c r="P69" s="11"/>
      <c r="Q69" s="12"/>
      <c r="R69" s="11"/>
      <c r="S69" s="12"/>
      <c r="T69" s="11"/>
      <c r="U69" s="12"/>
      <c r="V69" s="11"/>
      <c r="W69" s="12"/>
      <c r="X69" s="11"/>
      <c r="Y69" s="12"/>
      <c r="Z69" s="11"/>
      <c r="AA69" s="14">
        <v>20120816</v>
      </c>
      <c r="AE69" s="14" t="s">
        <v>157</v>
      </c>
    </row>
    <row r="70" spans="1:32" s="14" customFormat="1">
      <c r="A70" s="14">
        <v>20120815</v>
      </c>
      <c r="B70" s="14">
        <v>2</v>
      </c>
      <c r="C70" t="s">
        <v>212</v>
      </c>
      <c r="D70">
        <v>0</v>
      </c>
      <c r="E70"/>
      <c r="F70" t="s">
        <v>176</v>
      </c>
      <c r="N70" s="11"/>
      <c r="O70" s="12"/>
      <c r="P70" s="11"/>
      <c r="Q70" s="12"/>
      <c r="R70" s="11"/>
      <c r="S70" s="12"/>
      <c r="T70" s="11"/>
      <c r="U70" s="12"/>
      <c r="V70" s="11"/>
      <c r="W70" s="12"/>
      <c r="X70" s="11"/>
      <c r="Y70" s="12"/>
      <c r="Z70" s="11"/>
      <c r="AE70" s="14" t="s">
        <v>158</v>
      </c>
    </row>
    <row r="71" spans="1:32" s="14" customFormat="1">
      <c r="A71" s="14">
        <v>20120815</v>
      </c>
      <c r="B71" s="14">
        <v>3</v>
      </c>
      <c r="C71" t="s">
        <v>212</v>
      </c>
      <c r="D71">
        <v>0</v>
      </c>
      <c r="E71"/>
      <c r="F71" t="s">
        <v>176</v>
      </c>
      <c r="N71" s="11"/>
      <c r="O71" s="12"/>
      <c r="P71" s="11"/>
      <c r="Q71" s="12"/>
      <c r="R71" s="11"/>
      <c r="S71" s="12"/>
      <c r="T71" s="11"/>
      <c r="U71" s="12"/>
      <c r="V71" s="11"/>
      <c r="W71" s="12"/>
      <c r="X71" s="11"/>
      <c r="Y71" s="12"/>
      <c r="Z71" s="11"/>
      <c r="AE71" s="14" t="s">
        <v>157</v>
      </c>
    </row>
    <row r="72" spans="1:32" s="14" customFormat="1">
      <c r="A72" s="14">
        <v>20120815</v>
      </c>
      <c r="B72" s="14">
        <v>4</v>
      </c>
      <c r="C72" t="s">
        <v>212</v>
      </c>
      <c r="D72">
        <v>0</v>
      </c>
      <c r="E72"/>
      <c r="F72" t="s">
        <v>176</v>
      </c>
      <c r="N72" s="11"/>
      <c r="O72" s="12"/>
      <c r="P72" s="11"/>
      <c r="Q72" s="12"/>
      <c r="R72" s="11"/>
      <c r="S72" s="12"/>
      <c r="T72" s="11"/>
      <c r="U72" s="12"/>
      <c r="V72" s="11"/>
      <c r="W72" s="12"/>
      <c r="X72" s="11"/>
      <c r="Y72" s="12"/>
      <c r="Z72" s="11"/>
      <c r="AE72" s="14" t="s">
        <v>157</v>
      </c>
      <c r="AF72" s="14" t="s">
        <v>171</v>
      </c>
    </row>
    <row r="73" spans="1:32" s="14" customFormat="1">
      <c r="A73" s="14">
        <v>20120815</v>
      </c>
      <c r="B73" s="14">
        <v>5</v>
      </c>
      <c r="C73" t="s">
        <v>212</v>
      </c>
      <c r="D73">
        <v>0</v>
      </c>
      <c r="E73"/>
      <c r="F73" t="s">
        <v>176</v>
      </c>
      <c r="N73" s="11"/>
      <c r="O73" s="12"/>
      <c r="P73" s="11"/>
      <c r="Q73" s="12"/>
      <c r="R73" s="11"/>
      <c r="S73" s="12"/>
      <c r="T73" s="11"/>
      <c r="U73" s="12"/>
      <c r="V73" s="11"/>
      <c r="W73" s="12"/>
      <c r="X73" s="11"/>
      <c r="Y73" s="12"/>
      <c r="Z73" s="11"/>
      <c r="AE73" s="14" t="s">
        <v>157</v>
      </c>
    </row>
    <row r="74" spans="1:32">
      <c r="B74" s="14"/>
      <c r="G74" s="14"/>
      <c r="H74" s="14"/>
    </row>
    <row r="75" spans="1:32" s="11" customFormat="1">
      <c r="A75" s="11">
        <v>20120816</v>
      </c>
      <c r="B75" s="11">
        <v>1</v>
      </c>
      <c r="C75" s="11" t="s">
        <v>212</v>
      </c>
      <c r="D75" s="11">
        <v>0</v>
      </c>
      <c r="F75" s="11" t="s">
        <v>176</v>
      </c>
      <c r="G75" s="11" t="s">
        <v>281</v>
      </c>
      <c r="H75" s="11">
        <v>4</v>
      </c>
      <c r="I75" s="11">
        <v>1500</v>
      </c>
      <c r="J75" s="11">
        <v>4260</v>
      </c>
      <c r="K75" s="11">
        <v>4180</v>
      </c>
      <c r="L75" s="11" t="s">
        <v>182</v>
      </c>
      <c r="AA75" s="11">
        <v>20120816</v>
      </c>
      <c r="AE75" s="11" t="s">
        <v>158</v>
      </c>
    </row>
    <row r="76" spans="1:32" s="12" customFormat="1">
      <c r="A76" s="12">
        <v>20120816</v>
      </c>
      <c r="B76" s="12">
        <v>2</v>
      </c>
      <c r="C76" t="s">
        <v>212</v>
      </c>
      <c r="D76">
        <v>0</v>
      </c>
      <c r="E76"/>
      <c r="F76" t="s">
        <v>176</v>
      </c>
      <c r="G76" s="37" t="s">
        <v>198</v>
      </c>
      <c r="H76" s="12">
        <v>4</v>
      </c>
      <c r="I76" s="12">
        <v>2043</v>
      </c>
      <c r="J76" s="12">
        <v>3685</v>
      </c>
      <c r="K76" s="12">
        <v>850</v>
      </c>
      <c r="L76" s="14" t="s">
        <v>182</v>
      </c>
      <c r="M76" s="14"/>
      <c r="N76" s="11">
        <v>3370</v>
      </c>
      <c r="O76" s="12">
        <v>3656</v>
      </c>
      <c r="P76" s="11">
        <v>3895</v>
      </c>
      <c r="R76" s="11"/>
      <c r="T76" s="11"/>
      <c r="V76" s="11"/>
      <c r="X76" s="11"/>
      <c r="Z76" s="11"/>
      <c r="AE76" s="12" t="s">
        <v>158</v>
      </c>
    </row>
    <row r="77" spans="1:32" s="14" customFormat="1">
      <c r="A77" s="14">
        <v>20120816</v>
      </c>
      <c r="B77" s="14">
        <v>3</v>
      </c>
      <c r="C77" s="14" t="s">
        <v>212</v>
      </c>
      <c r="D77">
        <v>0</v>
      </c>
      <c r="E77"/>
      <c r="F77" s="14" t="s">
        <v>176</v>
      </c>
      <c r="AE77" s="14" t="s">
        <v>158</v>
      </c>
    </row>
    <row r="78" spans="1:32" s="12" customFormat="1">
      <c r="A78" s="12">
        <v>20120816</v>
      </c>
      <c r="B78" s="12">
        <v>4</v>
      </c>
      <c r="C78" t="s">
        <v>212</v>
      </c>
      <c r="D78">
        <v>0</v>
      </c>
      <c r="E78"/>
      <c r="F78" t="s">
        <v>176</v>
      </c>
      <c r="G78" s="30" t="s">
        <v>197</v>
      </c>
      <c r="H78" s="12">
        <v>4</v>
      </c>
      <c r="I78" s="12">
        <v>1570</v>
      </c>
      <c r="J78" s="12">
        <v>4245</v>
      </c>
      <c r="K78" s="12">
        <v>1</v>
      </c>
      <c r="L78" s="14" t="s">
        <v>182</v>
      </c>
      <c r="M78" s="14"/>
      <c r="N78" s="11"/>
      <c r="P78" s="11"/>
      <c r="R78" s="11"/>
      <c r="T78" s="11"/>
      <c r="V78" s="11"/>
      <c r="X78" s="11"/>
      <c r="Z78" s="11"/>
      <c r="AE78" s="12" t="s">
        <v>161</v>
      </c>
    </row>
    <row r="79" spans="1:32" s="14" customFormat="1">
      <c r="A79" s="14">
        <v>20120816</v>
      </c>
      <c r="B79" s="14">
        <v>5</v>
      </c>
      <c r="C79" s="14" t="s">
        <v>212</v>
      </c>
      <c r="D79">
        <v>0</v>
      </c>
      <c r="E79"/>
      <c r="F79" s="14" t="s">
        <v>176</v>
      </c>
      <c r="G79" s="29"/>
      <c r="AE79" s="14" t="s">
        <v>158</v>
      </c>
    </row>
    <row r="81" spans="1:35" s="12" customFormat="1">
      <c r="A81" s="12">
        <v>20120817</v>
      </c>
      <c r="B81" s="12">
        <v>1</v>
      </c>
      <c r="C81" t="s">
        <v>212</v>
      </c>
      <c r="D81">
        <v>0</v>
      </c>
      <c r="E81"/>
      <c r="F81" t="s">
        <v>176</v>
      </c>
      <c r="H81" s="12">
        <v>4</v>
      </c>
      <c r="I81" s="12">
        <v>1600</v>
      </c>
      <c r="J81" s="12">
        <v>4300</v>
      </c>
      <c r="K81" s="12">
        <v>5588</v>
      </c>
      <c r="L81" s="14" t="s">
        <v>182</v>
      </c>
      <c r="M81" s="14"/>
      <c r="N81" s="11"/>
      <c r="P81" s="11"/>
      <c r="R81" s="11"/>
      <c r="T81" s="11"/>
      <c r="V81" s="11"/>
      <c r="X81" s="11"/>
      <c r="Z81" s="11"/>
      <c r="AA81" s="12">
        <v>20120816</v>
      </c>
      <c r="AE81" s="12" t="s">
        <v>158</v>
      </c>
      <c r="AF81" s="12" t="s">
        <v>26</v>
      </c>
    </row>
    <row r="82" spans="1:35" s="14" customFormat="1">
      <c r="A82" s="14">
        <v>20120817</v>
      </c>
      <c r="B82" s="14">
        <v>2</v>
      </c>
      <c r="C82" t="s">
        <v>212</v>
      </c>
      <c r="D82">
        <v>0</v>
      </c>
      <c r="E82"/>
      <c r="F82" t="s">
        <v>176</v>
      </c>
      <c r="N82" s="11"/>
      <c r="O82" s="12"/>
      <c r="P82" s="11"/>
      <c r="Q82" s="12"/>
      <c r="R82" s="11"/>
      <c r="S82" s="12"/>
      <c r="T82" s="11"/>
      <c r="U82" s="12"/>
      <c r="V82" s="11"/>
      <c r="W82" s="12"/>
      <c r="X82" s="11"/>
      <c r="Y82" s="12"/>
      <c r="Z82" s="11"/>
      <c r="AE82" s="14" t="s">
        <v>157</v>
      </c>
    </row>
    <row r="83" spans="1:35" s="14" customFormat="1">
      <c r="A83" s="14">
        <v>20120817</v>
      </c>
      <c r="B83" s="14">
        <v>3</v>
      </c>
      <c r="C83" t="s">
        <v>212</v>
      </c>
      <c r="D83">
        <v>0</v>
      </c>
      <c r="E83"/>
      <c r="F83" t="s">
        <v>176</v>
      </c>
      <c r="G83" s="29"/>
      <c r="N83" s="11"/>
      <c r="O83" s="12"/>
      <c r="P83" s="11"/>
      <c r="Q83" s="12"/>
      <c r="R83" s="11"/>
      <c r="S83" s="12"/>
      <c r="T83" s="11"/>
      <c r="U83" s="12"/>
      <c r="V83" s="11"/>
      <c r="W83" s="12"/>
      <c r="X83" s="11"/>
      <c r="Y83" s="12"/>
      <c r="Z83" s="11"/>
      <c r="AE83" s="14" t="s">
        <v>157</v>
      </c>
    </row>
    <row r="84" spans="1:35" s="11" customFormat="1">
      <c r="A84" s="11">
        <v>20120817</v>
      </c>
      <c r="B84" s="11">
        <v>4</v>
      </c>
      <c r="C84" s="11" t="s">
        <v>212</v>
      </c>
      <c r="D84" s="11">
        <v>0</v>
      </c>
      <c r="F84" s="11" t="s">
        <v>176</v>
      </c>
      <c r="G84" s="11" t="s">
        <v>281</v>
      </c>
      <c r="H84" s="11">
        <v>4</v>
      </c>
      <c r="I84" s="11">
        <v>2202</v>
      </c>
      <c r="J84" s="11">
        <v>3825</v>
      </c>
      <c r="K84" s="11">
        <v>1</v>
      </c>
      <c r="L84" s="11" t="s">
        <v>182</v>
      </c>
      <c r="AE84" s="11" t="s">
        <v>158</v>
      </c>
    </row>
    <row r="85" spans="1:35" ht="16" thickBot="1"/>
    <row r="86" spans="1:35" s="28" customFormat="1" ht="17" thickTop="1" thickBot="1">
      <c r="A86" s="35">
        <v>20120820</v>
      </c>
      <c r="B86" s="35">
        <v>1</v>
      </c>
      <c r="C86" s="35" t="s">
        <v>212</v>
      </c>
      <c r="D86" s="35">
        <v>0</v>
      </c>
      <c r="E86" s="35"/>
      <c r="F86" s="35" t="s">
        <v>176</v>
      </c>
      <c r="G86" s="35" t="s">
        <v>230</v>
      </c>
      <c r="H86" s="35">
        <v>4</v>
      </c>
      <c r="I86" s="35">
        <v>500</v>
      </c>
      <c r="J86" s="35">
        <v>5160</v>
      </c>
      <c r="K86" s="35">
        <v>5588</v>
      </c>
      <c r="L86" s="35" t="s">
        <v>231</v>
      </c>
      <c r="M86" s="35"/>
      <c r="N86" s="35">
        <v>1584</v>
      </c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>
        <v>20120828</v>
      </c>
      <c r="AB86" s="35"/>
      <c r="AC86" s="35"/>
      <c r="AD86" s="35"/>
      <c r="AE86" s="35" t="s">
        <v>158</v>
      </c>
      <c r="AF86" s="35"/>
      <c r="AG86" s="35"/>
      <c r="AH86" s="35"/>
      <c r="AI86" s="35"/>
    </row>
    <row r="87" spans="1:35" s="14" customFormat="1" ht="16" thickTop="1">
      <c r="A87" s="14">
        <v>20120820</v>
      </c>
      <c r="B87" s="14">
        <v>2</v>
      </c>
      <c r="C87" t="s">
        <v>212</v>
      </c>
      <c r="D87">
        <v>0</v>
      </c>
      <c r="E87"/>
      <c r="F87" t="s">
        <v>176</v>
      </c>
      <c r="N87" s="11"/>
      <c r="O87" s="12"/>
      <c r="P87" s="11"/>
      <c r="Q87" s="12"/>
      <c r="R87" s="11"/>
      <c r="S87" s="12"/>
      <c r="T87" s="11"/>
      <c r="U87" s="12"/>
      <c r="V87" s="11"/>
      <c r="W87" s="12"/>
      <c r="X87" s="11"/>
      <c r="Y87" s="12"/>
      <c r="Z87" s="11"/>
      <c r="AE87" s="14" t="s">
        <v>157</v>
      </c>
      <c r="AF87" s="14" t="s">
        <v>26</v>
      </c>
    </row>
    <row r="88" spans="1:35" s="14" customFormat="1">
      <c r="A88" s="14">
        <v>20120820</v>
      </c>
      <c r="B88" s="14">
        <v>3</v>
      </c>
      <c r="C88" t="s">
        <v>212</v>
      </c>
      <c r="D88">
        <v>0</v>
      </c>
      <c r="E88"/>
      <c r="F88" t="s">
        <v>176</v>
      </c>
      <c r="N88" s="11"/>
      <c r="O88" s="12"/>
      <c r="P88" s="11"/>
      <c r="Q88" s="12"/>
      <c r="R88" s="11"/>
      <c r="S88" s="12"/>
      <c r="T88" s="11"/>
      <c r="U88" s="12"/>
      <c r="V88" s="11"/>
      <c r="W88" s="12"/>
      <c r="X88" s="11"/>
      <c r="Y88" s="12"/>
      <c r="Z88" s="11"/>
      <c r="AE88" s="14" t="s">
        <v>157</v>
      </c>
      <c r="AF88" s="14" t="s">
        <v>51</v>
      </c>
    </row>
    <row r="89" spans="1:35" s="14" customFormat="1">
      <c r="A89" s="14">
        <v>20120820</v>
      </c>
      <c r="B89" s="14">
        <v>4</v>
      </c>
      <c r="C89" t="s">
        <v>212</v>
      </c>
      <c r="D89">
        <v>0</v>
      </c>
      <c r="E89"/>
      <c r="F89" t="s">
        <v>176</v>
      </c>
      <c r="N89" s="11"/>
      <c r="O89" s="12"/>
      <c r="P89" s="11"/>
      <c r="Q89" s="12"/>
      <c r="R89" s="11"/>
      <c r="S89" s="12"/>
      <c r="T89" s="11"/>
      <c r="U89" s="12"/>
      <c r="V89" s="11"/>
      <c r="W89" s="12"/>
      <c r="X89" s="11"/>
      <c r="Y89" s="12"/>
      <c r="Z89" s="11"/>
      <c r="AE89" s="14" t="s">
        <v>157</v>
      </c>
    </row>
    <row r="90" spans="1:35" s="12" customFormat="1">
      <c r="A90" s="12">
        <v>20120820</v>
      </c>
      <c r="B90" s="12">
        <v>5</v>
      </c>
      <c r="C90" t="s">
        <v>212</v>
      </c>
      <c r="D90">
        <v>0</v>
      </c>
      <c r="E90"/>
      <c r="F90" s="12" t="s">
        <v>176</v>
      </c>
      <c r="G90" s="12" t="s">
        <v>199</v>
      </c>
      <c r="H90" s="12">
        <v>4</v>
      </c>
      <c r="I90" s="12">
        <v>2323</v>
      </c>
      <c r="J90" s="12">
        <v>4300</v>
      </c>
      <c r="K90" s="12">
        <v>5588</v>
      </c>
      <c r="L90" s="14" t="s">
        <v>182</v>
      </c>
      <c r="M90" s="14"/>
      <c r="N90" s="11"/>
      <c r="P90" s="11"/>
      <c r="R90" s="11"/>
      <c r="T90" s="11"/>
      <c r="V90" s="11"/>
      <c r="X90" s="11"/>
      <c r="Z90" s="11"/>
      <c r="AE90" s="12" t="s">
        <v>158</v>
      </c>
      <c r="AH90" s="12" t="s">
        <v>166</v>
      </c>
    </row>
    <row r="91" spans="1:35" s="14" customFormat="1">
      <c r="A91" s="14">
        <v>20120820</v>
      </c>
      <c r="B91" s="14">
        <v>6</v>
      </c>
      <c r="C91" t="s">
        <v>212</v>
      </c>
      <c r="D91">
        <v>0</v>
      </c>
      <c r="E91"/>
      <c r="F91" t="s">
        <v>176</v>
      </c>
      <c r="N91" s="11"/>
      <c r="O91" s="12"/>
      <c r="P91" s="11"/>
      <c r="Q91" s="12"/>
      <c r="R91" s="11"/>
      <c r="S91" s="12"/>
      <c r="T91" s="11"/>
      <c r="U91" s="12"/>
      <c r="V91" s="11"/>
      <c r="W91" s="12"/>
      <c r="X91" s="11"/>
      <c r="Y91" s="12"/>
      <c r="Z91" s="11"/>
      <c r="AE91" s="14" t="s">
        <v>157</v>
      </c>
      <c r="AG91" s="14" t="s">
        <v>14</v>
      </c>
    </row>
    <row r="92" spans="1:35" s="14" customFormat="1">
      <c r="A92" s="14">
        <v>20120820</v>
      </c>
      <c r="B92" s="29">
        <v>7</v>
      </c>
      <c r="C92" s="34" t="s">
        <v>212</v>
      </c>
      <c r="D92" s="34">
        <v>0</v>
      </c>
      <c r="E92" s="34"/>
      <c r="F92" s="34" t="s">
        <v>176</v>
      </c>
      <c r="G92" s="29"/>
      <c r="H92" s="29"/>
      <c r="I92" s="29"/>
      <c r="J92" s="29"/>
      <c r="K92" s="29"/>
      <c r="L92" s="29"/>
      <c r="M92" s="29"/>
      <c r="N92" s="33"/>
      <c r="O92" s="30"/>
      <c r="P92" s="33"/>
      <c r="Q92" s="30"/>
      <c r="R92" s="33"/>
      <c r="S92" s="30"/>
      <c r="T92" s="33"/>
      <c r="U92" s="30"/>
      <c r="V92" s="33"/>
      <c r="W92" s="30"/>
      <c r="X92" s="33"/>
      <c r="Y92" s="30"/>
      <c r="Z92" s="33"/>
      <c r="AA92" s="29"/>
      <c r="AB92" s="29"/>
      <c r="AC92" s="29"/>
      <c r="AD92" s="29"/>
      <c r="AE92" s="29" t="s">
        <v>157</v>
      </c>
      <c r="AF92" s="29"/>
      <c r="AG92" s="29" t="s">
        <v>14</v>
      </c>
      <c r="AH92" s="29"/>
      <c r="AI92" s="29"/>
    </row>
    <row r="93" spans="1:35" s="14" customFormat="1">
      <c r="A93" s="14">
        <v>20120820</v>
      </c>
      <c r="B93" s="29">
        <v>8</v>
      </c>
      <c r="C93" s="34" t="s">
        <v>212</v>
      </c>
      <c r="D93" s="34">
        <v>0</v>
      </c>
      <c r="E93" s="34"/>
      <c r="F93" s="34" t="s">
        <v>176</v>
      </c>
      <c r="G93" s="29"/>
      <c r="H93" s="29"/>
      <c r="I93" s="29"/>
      <c r="J93" s="29"/>
      <c r="K93" s="29"/>
      <c r="L93" s="29"/>
      <c r="M93" s="29"/>
      <c r="N93" s="33"/>
      <c r="O93" s="30"/>
      <c r="P93" s="33"/>
      <c r="Q93" s="30"/>
      <c r="R93" s="33"/>
      <c r="S93" s="30"/>
      <c r="T93" s="33"/>
      <c r="U93" s="30"/>
      <c r="V93" s="33"/>
      <c r="W93" s="30"/>
      <c r="X93" s="33"/>
      <c r="Y93" s="30"/>
      <c r="Z93" s="33"/>
      <c r="AA93" s="29"/>
      <c r="AB93" s="29"/>
      <c r="AC93" s="29"/>
      <c r="AD93" s="29"/>
      <c r="AE93" s="29" t="s">
        <v>157</v>
      </c>
      <c r="AF93" s="29"/>
      <c r="AG93" s="29"/>
      <c r="AH93" s="29"/>
      <c r="AI93" s="29" t="s">
        <v>170</v>
      </c>
    </row>
    <row r="94" spans="1:35" s="14" customFormat="1">
      <c r="A94" s="14">
        <v>20120820</v>
      </c>
      <c r="B94" s="14">
        <v>9</v>
      </c>
      <c r="C94" t="s">
        <v>212</v>
      </c>
      <c r="D94">
        <v>0</v>
      </c>
      <c r="E94"/>
      <c r="F94" t="s">
        <v>176</v>
      </c>
      <c r="N94" s="11"/>
      <c r="O94" s="12"/>
      <c r="P94" s="11"/>
      <c r="Q94" s="12"/>
      <c r="R94" s="11"/>
      <c r="S94" s="12"/>
      <c r="T94" s="11"/>
      <c r="U94" s="12"/>
      <c r="V94" s="11"/>
      <c r="W94" s="12"/>
      <c r="X94" s="11"/>
      <c r="Y94" s="12"/>
      <c r="Z94" s="11"/>
      <c r="AE94" s="14" t="s">
        <v>157</v>
      </c>
    </row>
    <row r="95" spans="1:35" s="14" customFormat="1">
      <c r="A95" s="14">
        <v>20120820</v>
      </c>
      <c r="B95" s="14">
        <v>10</v>
      </c>
      <c r="C95" t="s">
        <v>212</v>
      </c>
      <c r="D95">
        <v>0</v>
      </c>
      <c r="E95"/>
      <c r="F95" t="s">
        <v>176</v>
      </c>
      <c r="N95" s="11"/>
      <c r="O95" s="12"/>
      <c r="P95" s="11"/>
      <c r="Q95" s="12"/>
      <c r="R95" s="11"/>
      <c r="S95" s="12"/>
      <c r="T95" s="11"/>
      <c r="U95" s="12"/>
      <c r="V95" s="11"/>
      <c r="W95" s="12"/>
      <c r="X95" s="11"/>
      <c r="Y95" s="12"/>
      <c r="Z95" s="11"/>
      <c r="AE95" s="14" t="s">
        <v>157</v>
      </c>
      <c r="AI95" s="14" t="s">
        <v>172</v>
      </c>
    </row>
    <row r="97" spans="1:31" s="14" customFormat="1">
      <c r="A97" s="14">
        <v>20120821</v>
      </c>
      <c r="B97" s="14">
        <v>1</v>
      </c>
      <c r="C97" t="s">
        <v>212</v>
      </c>
      <c r="D97">
        <v>0</v>
      </c>
      <c r="E97"/>
      <c r="F97" t="s">
        <v>155</v>
      </c>
      <c r="N97" s="11"/>
      <c r="O97" s="12"/>
      <c r="P97" s="11"/>
      <c r="Q97" s="12"/>
      <c r="R97" s="11"/>
      <c r="S97" s="12"/>
      <c r="T97" s="11"/>
      <c r="U97" s="12"/>
      <c r="V97" s="11"/>
      <c r="W97" s="12"/>
      <c r="X97" s="11"/>
      <c r="Y97" s="12"/>
      <c r="Z97" s="11"/>
      <c r="AA97">
        <v>20120828</v>
      </c>
      <c r="AE97" s="14" t="s">
        <v>157</v>
      </c>
    </row>
    <row r="98" spans="1:31" s="14" customFormat="1">
      <c r="A98" s="14">
        <v>20120821</v>
      </c>
      <c r="B98" s="14">
        <v>2</v>
      </c>
      <c r="C98" t="s">
        <v>212</v>
      </c>
      <c r="D98">
        <v>0</v>
      </c>
      <c r="E98"/>
      <c r="F98" t="s">
        <v>155</v>
      </c>
      <c r="N98" s="11"/>
      <c r="O98" s="12"/>
      <c r="P98" s="11"/>
      <c r="Q98" s="12"/>
      <c r="R98" s="11"/>
      <c r="S98" s="12"/>
      <c r="T98" s="11"/>
      <c r="U98" s="12"/>
      <c r="V98" s="11"/>
      <c r="W98" s="12"/>
      <c r="X98" s="11"/>
      <c r="Y98" s="12"/>
      <c r="Z98" s="11"/>
      <c r="AE98" s="14" t="s">
        <v>157</v>
      </c>
    </row>
    <row r="99" spans="1:31" s="12" customFormat="1">
      <c r="A99" s="12">
        <v>20120821</v>
      </c>
      <c r="B99" s="12">
        <v>3</v>
      </c>
      <c r="C99" s="34" t="s">
        <v>212</v>
      </c>
      <c r="D99">
        <v>0</v>
      </c>
      <c r="E99"/>
      <c r="F99" t="s">
        <v>155</v>
      </c>
      <c r="G99" s="37" t="s">
        <v>200</v>
      </c>
      <c r="H99" s="12">
        <v>4</v>
      </c>
      <c r="I99" s="12">
        <v>1945</v>
      </c>
      <c r="J99" s="12">
        <v>3700</v>
      </c>
      <c r="K99" s="12">
        <v>1</v>
      </c>
      <c r="L99" s="12" t="s">
        <v>186</v>
      </c>
      <c r="N99" s="11"/>
      <c r="P99" s="11"/>
      <c r="R99" s="11"/>
      <c r="T99" s="11"/>
      <c r="V99" s="11"/>
      <c r="X99" s="11"/>
      <c r="Z99" s="11"/>
      <c r="AE99" s="30" t="s">
        <v>158</v>
      </c>
    </row>
    <row r="100" spans="1:31" s="14" customFormat="1">
      <c r="A100" s="14">
        <v>20120821</v>
      </c>
      <c r="B100" s="29">
        <v>4</v>
      </c>
      <c r="C100" t="s">
        <v>212</v>
      </c>
      <c r="D100">
        <v>0</v>
      </c>
      <c r="E100"/>
      <c r="F100" t="s">
        <v>155</v>
      </c>
      <c r="N100" s="11"/>
      <c r="O100" s="12"/>
      <c r="P100" s="11"/>
      <c r="Q100" s="12"/>
      <c r="R100" s="11"/>
      <c r="S100" s="12"/>
      <c r="T100" s="11"/>
      <c r="U100" s="12"/>
      <c r="V100" s="11"/>
      <c r="W100" s="12"/>
      <c r="X100" s="11"/>
      <c r="Y100" s="12"/>
      <c r="Z100" s="11"/>
      <c r="AE100" s="14" t="s">
        <v>157</v>
      </c>
    </row>
    <row r="101" spans="1:31" s="11" customFormat="1">
      <c r="A101" s="11">
        <v>20120821</v>
      </c>
      <c r="B101" s="33">
        <v>5</v>
      </c>
      <c r="C101" t="s">
        <v>212</v>
      </c>
      <c r="D101">
        <v>0</v>
      </c>
      <c r="E101"/>
      <c r="F101" t="s">
        <v>155</v>
      </c>
      <c r="O101" s="12"/>
      <c r="Q101" s="12"/>
      <c r="S101" s="12"/>
      <c r="U101" s="12"/>
      <c r="W101" s="12"/>
      <c r="Y101" s="12"/>
      <c r="AE101" s="11" t="s">
        <v>173</v>
      </c>
    </row>
    <row r="102" spans="1:31" s="12" customFormat="1" ht="16" thickBot="1">
      <c r="A102" s="12">
        <v>20120821</v>
      </c>
      <c r="B102" s="12">
        <v>6</v>
      </c>
      <c r="C102" t="s">
        <v>212</v>
      </c>
      <c r="D102">
        <v>0</v>
      </c>
      <c r="E102"/>
      <c r="F102" t="s">
        <v>155</v>
      </c>
      <c r="H102" s="12">
        <v>4</v>
      </c>
      <c r="I102" s="12">
        <v>1436</v>
      </c>
      <c r="J102" s="12">
        <v>4350</v>
      </c>
      <c r="K102" s="12">
        <v>5450</v>
      </c>
      <c r="L102" s="14" t="s">
        <v>187</v>
      </c>
      <c r="M102" s="14"/>
      <c r="N102" s="11"/>
      <c r="P102" s="11"/>
      <c r="R102" s="11"/>
      <c r="T102" s="11"/>
      <c r="V102" s="11"/>
      <c r="X102" s="11"/>
      <c r="Z102" s="11"/>
      <c r="AE102" s="12" t="s">
        <v>158</v>
      </c>
    </row>
    <row r="103" spans="1:31" s="12" customFormat="1" ht="17" thickTop="1" thickBot="1">
      <c r="A103" s="12">
        <v>20120821</v>
      </c>
      <c r="B103" s="12">
        <v>7</v>
      </c>
      <c r="C103" t="s">
        <v>212</v>
      </c>
      <c r="D103">
        <v>0</v>
      </c>
      <c r="E103"/>
      <c r="F103" t="s">
        <v>155</v>
      </c>
      <c r="G103" s="37" t="s">
        <v>199</v>
      </c>
      <c r="H103" s="12">
        <v>4</v>
      </c>
      <c r="I103" s="12">
        <v>1</v>
      </c>
      <c r="J103" s="12">
        <v>4045</v>
      </c>
      <c r="K103" s="12">
        <v>5588</v>
      </c>
      <c r="L103" s="28" t="s">
        <v>306</v>
      </c>
      <c r="M103" s="14"/>
      <c r="N103" s="11">
        <v>501</v>
      </c>
      <c r="O103" s="12">
        <v>631</v>
      </c>
      <c r="P103" s="11">
        <v>1381</v>
      </c>
      <c r="R103" s="11"/>
      <c r="T103" s="11"/>
      <c r="V103" s="11"/>
      <c r="X103" s="11"/>
      <c r="Z103" s="11"/>
      <c r="AE103" s="12" t="s">
        <v>158</v>
      </c>
    </row>
    <row r="104" spans="1:31" ht="16" thickTop="1">
      <c r="B104" s="14"/>
      <c r="G104" s="14"/>
      <c r="H104" s="14"/>
    </row>
    <row r="105" spans="1:31" s="12" customFormat="1">
      <c r="A105" s="12">
        <v>20120828</v>
      </c>
      <c r="B105" s="30">
        <v>1</v>
      </c>
      <c r="C105" s="12" t="s">
        <v>212</v>
      </c>
      <c r="D105">
        <v>0</v>
      </c>
      <c r="E105"/>
      <c r="F105" s="12" t="s">
        <v>155</v>
      </c>
      <c r="G105" s="37" t="s">
        <v>201</v>
      </c>
      <c r="H105" s="12">
        <v>4</v>
      </c>
      <c r="I105" s="12">
        <v>373</v>
      </c>
      <c r="J105" s="12">
        <v>3650</v>
      </c>
      <c r="K105" s="12">
        <v>5543</v>
      </c>
      <c r="N105" s="11">
        <v>373</v>
      </c>
      <c r="O105" s="12">
        <v>553</v>
      </c>
      <c r="P105" s="11">
        <v>623</v>
      </c>
      <c r="Q105" s="12">
        <v>763</v>
      </c>
      <c r="R105" s="11">
        <v>1573</v>
      </c>
      <c r="S105" s="12">
        <v>1653</v>
      </c>
      <c r="T105" s="11">
        <v>1853</v>
      </c>
      <c r="U105" s="12">
        <v>2033</v>
      </c>
      <c r="V105" s="11">
        <v>2523</v>
      </c>
      <c r="W105" s="12">
        <v>2723</v>
      </c>
      <c r="X105" s="11">
        <v>2913</v>
      </c>
      <c r="Y105" s="12">
        <v>3083</v>
      </c>
      <c r="Z105" s="11">
        <v>3253</v>
      </c>
      <c r="AA105" s="12">
        <v>20120828</v>
      </c>
    </row>
    <row r="106" spans="1:31" s="12" customFormat="1" ht="16" thickBot="1">
      <c r="A106" s="12">
        <v>20120828</v>
      </c>
      <c r="B106" s="12">
        <v>2</v>
      </c>
      <c r="C106" s="30" t="s">
        <v>212</v>
      </c>
      <c r="D106">
        <v>0</v>
      </c>
      <c r="E106"/>
      <c r="F106" s="12" t="s">
        <v>155</v>
      </c>
      <c r="G106" s="37" t="s">
        <v>196</v>
      </c>
      <c r="H106" s="12">
        <v>4</v>
      </c>
      <c r="I106" s="11">
        <v>2600</v>
      </c>
      <c r="J106" s="11">
        <v>4031</v>
      </c>
      <c r="K106" s="12">
        <v>5588</v>
      </c>
      <c r="L106" s="12" t="s">
        <v>186</v>
      </c>
      <c r="N106" s="11"/>
      <c r="P106" s="11"/>
      <c r="R106" s="11"/>
      <c r="T106" s="11"/>
      <c r="V106" s="11"/>
      <c r="X106" s="11"/>
      <c r="Z106" s="11"/>
    </row>
    <row r="107" spans="1:31" s="12" customFormat="1" ht="17" thickTop="1" thickBot="1">
      <c r="A107" s="12">
        <v>20120828</v>
      </c>
      <c r="B107" s="30">
        <v>3</v>
      </c>
      <c r="C107" s="12" t="s">
        <v>212</v>
      </c>
      <c r="D107">
        <v>0</v>
      </c>
      <c r="E107"/>
      <c r="F107" s="12" t="s">
        <v>155</v>
      </c>
      <c r="H107" s="12">
        <v>4</v>
      </c>
      <c r="I107" s="11">
        <v>1400</v>
      </c>
      <c r="J107" s="12">
        <v>4370</v>
      </c>
      <c r="K107" s="12">
        <v>1</v>
      </c>
      <c r="L107" s="28" t="s">
        <v>306</v>
      </c>
      <c r="N107" s="11">
        <v>1370</v>
      </c>
      <c r="O107" s="12">
        <v>1590</v>
      </c>
      <c r="P107" s="11">
        <v>2430</v>
      </c>
      <c r="Q107" s="12">
        <v>3920</v>
      </c>
      <c r="R107" s="11"/>
      <c r="T107" s="11"/>
      <c r="V107" s="11"/>
      <c r="X107" s="11"/>
      <c r="Z107" s="11"/>
    </row>
    <row r="108" spans="1:31" ht="17" thickTop="1" thickBot="1">
      <c r="D108">
        <v>0</v>
      </c>
    </row>
    <row r="109" spans="1:31" s="12" customFormat="1" ht="17" thickTop="1" thickBot="1">
      <c r="A109" s="12">
        <v>20120829</v>
      </c>
      <c r="B109" s="12">
        <v>1</v>
      </c>
      <c r="C109" s="13" t="s">
        <v>212</v>
      </c>
      <c r="D109">
        <v>0</v>
      </c>
      <c r="E109"/>
      <c r="F109" s="13" t="s">
        <v>155</v>
      </c>
      <c r="H109" s="12">
        <v>4</v>
      </c>
      <c r="I109" s="12">
        <v>1</v>
      </c>
      <c r="J109" s="11">
        <v>3481</v>
      </c>
      <c r="K109" s="12">
        <v>5250</v>
      </c>
      <c r="L109" s="28" t="s">
        <v>306</v>
      </c>
      <c r="M109" s="14"/>
      <c r="N109" s="11"/>
      <c r="P109" s="11"/>
      <c r="R109" s="11"/>
      <c r="T109" s="11"/>
      <c r="V109" s="11"/>
      <c r="X109" s="11"/>
      <c r="Z109" s="11"/>
      <c r="AA109" s="12">
        <v>20120828</v>
      </c>
    </row>
    <row r="110" spans="1:31" s="12" customFormat="1" ht="16" thickTop="1">
      <c r="A110" s="12">
        <v>20120829</v>
      </c>
      <c r="B110" s="12">
        <v>2</v>
      </c>
      <c r="C110" s="13" t="s">
        <v>212</v>
      </c>
      <c r="D110">
        <v>0</v>
      </c>
      <c r="E110"/>
      <c r="F110" s="13" t="s">
        <v>155</v>
      </c>
      <c r="H110" s="12">
        <v>4</v>
      </c>
      <c r="I110" s="12">
        <v>1997</v>
      </c>
      <c r="J110" s="12">
        <v>3848</v>
      </c>
      <c r="K110" s="12">
        <v>4516</v>
      </c>
      <c r="L110" s="12" t="s">
        <v>186</v>
      </c>
      <c r="M110"/>
      <c r="N110" s="11">
        <v>3637</v>
      </c>
      <c r="P110" s="11"/>
      <c r="R110" s="11"/>
      <c r="T110" s="11"/>
      <c r="V110" s="11"/>
      <c r="X110" s="11"/>
      <c r="Z110" s="11"/>
    </row>
    <row r="111" spans="1:31" s="11" customFormat="1">
      <c r="A111" s="11">
        <v>20120829</v>
      </c>
      <c r="B111" s="11">
        <v>3</v>
      </c>
      <c r="C111" s="11" t="s">
        <v>212</v>
      </c>
      <c r="D111" s="11">
        <v>0</v>
      </c>
      <c r="F111" s="11" t="s">
        <v>155</v>
      </c>
      <c r="G111" s="33" t="s">
        <v>281</v>
      </c>
      <c r="H111" s="11">
        <v>4</v>
      </c>
      <c r="I111" s="11">
        <v>873</v>
      </c>
      <c r="J111" s="11">
        <v>4185</v>
      </c>
      <c r="K111" s="11">
        <v>4892</v>
      </c>
      <c r="N111" s="11">
        <v>873</v>
      </c>
      <c r="O111" s="11">
        <v>1793</v>
      </c>
    </row>
    <row r="112" spans="1:31">
      <c r="C112" s="13"/>
      <c r="F112" s="13"/>
      <c r="G112" s="34"/>
    </row>
    <row r="113" spans="1:31" s="12" customFormat="1">
      <c r="A113" s="12">
        <v>20120830</v>
      </c>
      <c r="B113" s="12">
        <v>1</v>
      </c>
      <c r="C113" s="13" t="s">
        <v>212</v>
      </c>
      <c r="D113">
        <v>0</v>
      </c>
      <c r="E113"/>
      <c r="F113" s="13" t="s">
        <v>155</v>
      </c>
      <c r="G113" s="30"/>
      <c r="H113" s="12">
        <v>5</v>
      </c>
      <c r="I113" s="11">
        <v>3112</v>
      </c>
      <c r="J113" s="11">
        <v>3637</v>
      </c>
      <c r="K113" s="12">
        <v>1</v>
      </c>
      <c r="L113" s="12" t="s">
        <v>37</v>
      </c>
      <c r="N113" s="11">
        <v>1585</v>
      </c>
      <c r="O113" s="12">
        <v>3105</v>
      </c>
      <c r="P113" s="11">
        <v>3645</v>
      </c>
      <c r="R113" s="11"/>
      <c r="T113" s="11"/>
      <c r="V113" s="11"/>
      <c r="X113" s="11"/>
      <c r="Z113" s="11"/>
      <c r="AA113" s="12">
        <v>20120828</v>
      </c>
    </row>
    <row r="114" spans="1:31">
      <c r="A114" s="12">
        <v>20120830</v>
      </c>
      <c r="B114" s="12">
        <v>2</v>
      </c>
      <c r="C114" s="13" t="s">
        <v>212</v>
      </c>
      <c r="D114">
        <v>0</v>
      </c>
      <c r="F114" s="13" t="s">
        <v>155</v>
      </c>
      <c r="G114" s="37" t="s">
        <v>197</v>
      </c>
      <c r="H114" s="12">
        <v>5</v>
      </c>
      <c r="I114" s="12">
        <v>1795</v>
      </c>
      <c r="J114" s="12">
        <v>4476</v>
      </c>
      <c r="K114" s="12">
        <v>5005</v>
      </c>
      <c r="L114" s="12"/>
      <c r="M114" s="12"/>
      <c r="N114" s="11">
        <v>3515</v>
      </c>
      <c r="O114" s="12">
        <v>3545</v>
      </c>
      <c r="P114" s="11">
        <v>3925</v>
      </c>
      <c r="Q114" s="12">
        <v>4195</v>
      </c>
      <c r="R114" s="11">
        <v>4325</v>
      </c>
    </row>
    <row r="115" spans="1:31">
      <c r="A115" s="12">
        <v>20120830</v>
      </c>
      <c r="B115" s="12">
        <v>3</v>
      </c>
      <c r="C115" s="13" t="s">
        <v>212</v>
      </c>
      <c r="D115">
        <v>0</v>
      </c>
      <c r="F115" s="13" t="s">
        <v>155</v>
      </c>
      <c r="G115" s="37" t="s">
        <v>202</v>
      </c>
      <c r="H115" s="12">
        <v>5</v>
      </c>
      <c r="I115" s="12">
        <v>1487</v>
      </c>
      <c r="J115" s="12">
        <v>3900</v>
      </c>
      <c r="K115" s="12">
        <v>5414</v>
      </c>
      <c r="L115" s="12"/>
      <c r="M115" s="12"/>
      <c r="N115" s="11">
        <v>3487</v>
      </c>
      <c r="O115" s="12">
        <v>3667</v>
      </c>
      <c r="P115" s="11">
        <v>3827</v>
      </c>
    </row>
    <row r="116" spans="1:31">
      <c r="A116" s="12">
        <v>20120830</v>
      </c>
      <c r="B116" s="12">
        <v>4</v>
      </c>
      <c r="C116" t="s">
        <v>212</v>
      </c>
      <c r="D116">
        <v>0</v>
      </c>
      <c r="F116" t="s">
        <v>155</v>
      </c>
      <c r="G116" s="30"/>
      <c r="H116" s="12">
        <v>5</v>
      </c>
      <c r="I116" s="12">
        <v>2222</v>
      </c>
      <c r="J116" s="12">
        <v>4122</v>
      </c>
      <c r="K116" s="12">
        <v>1</v>
      </c>
      <c r="N116" s="11">
        <v>2292</v>
      </c>
      <c r="O116" s="12">
        <v>2382</v>
      </c>
      <c r="P116" s="11">
        <v>3392</v>
      </c>
      <c r="Q116" s="12">
        <v>3502</v>
      </c>
      <c r="R116" s="11">
        <v>3672</v>
      </c>
    </row>
    <row r="117" spans="1:31">
      <c r="A117" s="12">
        <v>20120830</v>
      </c>
      <c r="B117" s="12">
        <v>5</v>
      </c>
      <c r="C117" t="s">
        <v>212</v>
      </c>
      <c r="D117">
        <v>0</v>
      </c>
      <c r="F117" t="s">
        <v>155</v>
      </c>
      <c r="G117" s="30"/>
      <c r="H117" s="12">
        <v>5</v>
      </c>
      <c r="I117" s="12">
        <v>1532</v>
      </c>
      <c r="J117" s="12">
        <v>3993</v>
      </c>
      <c r="K117" s="12">
        <v>1</v>
      </c>
      <c r="L117" s="14" t="s">
        <v>182</v>
      </c>
      <c r="M117" s="14"/>
    </row>
    <row r="118" spans="1:31" s="11" customFormat="1">
      <c r="A118" s="11">
        <v>20120830</v>
      </c>
      <c r="B118" s="11">
        <v>6</v>
      </c>
      <c r="C118" s="11" t="s">
        <v>212</v>
      </c>
      <c r="D118" s="11">
        <v>0</v>
      </c>
      <c r="F118" s="11" t="s">
        <v>155</v>
      </c>
      <c r="G118" s="11" t="s">
        <v>281</v>
      </c>
      <c r="H118" s="11">
        <v>5</v>
      </c>
      <c r="I118" s="11">
        <v>2012</v>
      </c>
      <c r="J118" s="11">
        <v>3785</v>
      </c>
      <c r="K118" s="11">
        <v>1</v>
      </c>
      <c r="L118" s="11" t="s">
        <v>37</v>
      </c>
      <c r="N118" s="11">
        <v>2595</v>
      </c>
      <c r="O118" s="11">
        <v>2873</v>
      </c>
    </row>
    <row r="119" spans="1:31" s="14" customFormat="1">
      <c r="A119" s="14">
        <v>20120830</v>
      </c>
      <c r="B119" s="14">
        <v>7</v>
      </c>
      <c r="C119" t="s">
        <v>212</v>
      </c>
      <c r="D119">
        <v>0</v>
      </c>
      <c r="E119"/>
      <c r="F119" t="s">
        <v>155</v>
      </c>
      <c r="AE119" s="14" t="s">
        <v>157</v>
      </c>
    </row>
    <row r="120" spans="1:31">
      <c r="A120" s="12">
        <v>20120830</v>
      </c>
      <c r="B120" s="12">
        <v>8</v>
      </c>
      <c r="C120" t="s">
        <v>212</v>
      </c>
      <c r="D120">
        <v>0</v>
      </c>
      <c r="F120" t="s">
        <v>155</v>
      </c>
      <c r="G120" s="12" t="s">
        <v>205</v>
      </c>
      <c r="H120" s="12">
        <v>5</v>
      </c>
      <c r="I120" s="12">
        <v>2331</v>
      </c>
      <c r="J120" s="12">
        <v>3922</v>
      </c>
      <c r="K120" s="12">
        <v>1</v>
      </c>
      <c r="L120" s="14" t="s">
        <v>182</v>
      </c>
      <c r="M120" s="14"/>
    </row>
    <row r="121" spans="1:31">
      <c r="A121" s="12">
        <v>20120830</v>
      </c>
      <c r="B121" s="12">
        <v>9</v>
      </c>
      <c r="C121" t="s">
        <v>212</v>
      </c>
      <c r="D121">
        <v>0</v>
      </c>
      <c r="F121" t="s">
        <v>155</v>
      </c>
      <c r="G121" s="12"/>
      <c r="H121" s="12">
        <v>5</v>
      </c>
      <c r="I121" s="12">
        <v>1627</v>
      </c>
      <c r="J121" s="11">
        <v>3802</v>
      </c>
      <c r="K121" s="12">
        <v>1</v>
      </c>
      <c r="L121" s="12" t="s">
        <v>37</v>
      </c>
      <c r="N121" s="11">
        <v>3637</v>
      </c>
    </row>
    <row r="122" spans="1:31" s="11" customFormat="1">
      <c r="A122" s="11">
        <v>20120830</v>
      </c>
      <c r="B122" s="11">
        <v>10</v>
      </c>
      <c r="C122" s="11" t="s">
        <v>212</v>
      </c>
      <c r="D122" s="11">
        <v>0</v>
      </c>
      <c r="F122" s="11" t="s">
        <v>155</v>
      </c>
      <c r="G122" s="11" t="s">
        <v>281</v>
      </c>
      <c r="H122" s="11">
        <v>5</v>
      </c>
      <c r="I122" s="11">
        <v>1955</v>
      </c>
      <c r="J122" s="11">
        <v>4070</v>
      </c>
      <c r="K122" s="11">
        <v>4854</v>
      </c>
      <c r="L122" s="11" t="s">
        <v>37</v>
      </c>
      <c r="N122" s="11">
        <v>3510</v>
      </c>
    </row>
    <row r="124" spans="1:31">
      <c r="A124">
        <v>20120831</v>
      </c>
      <c r="B124" s="12">
        <v>1</v>
      </c>
      <c r="C124" t="s">
        <v>212</v>
      </c>
      <c r="D124">
        <v>0</v>
      </c>
      <c r="F124" t="s">
        <v>155</v>
      </c>
      <c r="G124" s="30"/>
      <c r="H124" s="12">
        <v>5</v>
      </c>
      <c r="I124" s="11">
        <v>1900</v>
      </c>
      <c r="J124" s="11">
        <v>3663</v>
      </c>
      <c r="K124" s="12">
        <v>5588</v>
      </c>
      <c r="L124" s="12" t="s">
        <v>186</v>
      </c>
      <c r="M124" s="12"/>
      <c r="N124" s="11">
        <v>3663</v>
      </c>
      <c r="AA124" s="12">
        <v>20120828</v>
      </c>
    </row>
    <row r="125" spans="1:31">
      <c r="A125">
        <v>20120831</v>
      </c>
      <c r="B125" s="12">
        <v>2</v>
      </c>
      <c r="C125" t="s">
        <v>212</v>
      </c>
      <c r="D125">
        <v>0</v>
      </c>
      <c r="F125" t="s">
        <v>155</v>
      </c>
      <c r="G125" s="37" t="s">
        <v>199</v>
      </c>
      <c r="H125" s="12">
        <v>5</v>
      </c>
      <c r="I125" s="12">
        <v>1045</v>
      </c>
      <c r="J125" s="12">
        <v>3918</v>
      </c>
      <c r="K125" s="12">
        <v>1</v>
      </c>
      <c r="L125" s="12"/>
      <c r="M125" s="12"/>
      <c r="N125" s="11">
        <v>3275</v>
      </c>
      <c r="O125" s="12">
        <v>3435</v>
      </c>
      <c r="P125" s="11">
        <v>3555</v>
      </c>
      <c r="Q125" s="12">
        <v>3775</v>
      </c>
    </row>
    <row r="126" spans="1:31">
      <c r="A126">
        <v>20120831</v>
      </c>
      <c r="B126" s="12">
        <v>3</v>
      </c>
      <c r="C126" t="s">
        <v>212</v>
      </c>
      <c r="D126">
        <v>0</v>
      </c>
      <c r="F126" t="s">
        <v>155</v>
      </c>
      <c r="G126" s="30" t="s">
        <v>196</v>
      </c>
      <c r="H126" s="12">
        <v>5</v>
      </c>
      <c r="I126" s="12">
        <v>1790</v>
      </c>
      <c r="J126" s="11">
        <v>3560</v>
      </c>
      <c r="K126" s="12">
        <v>4441</v>
      </c>
      <c r="L126" s="12" t="s">
        <v>186</v>
      </c>
      <c r="M126" s="12"/>
      <c r="N126" s="11">
        <v>3560</v>
      </c>
      <c r="O126" s="12">
        <v>3610</v>
      </c>
    </row>
    <row r="127" spans="1:31">
      <c r="A127">
        <v>20120831</v>
      </c>
      <c r="B127" s="12">
        <v>4</v>
      </c>
      <c r="C127" t="s">
        <v>212</v>
      </c>
      <c r="D127">
        <v>0</v>
      </c>
      <c r="F127" t="s">
        <v>155</v>
      </c>
      <c r="G127" s="37" t="s">
        <v>203</v>
      </c>
      <c r="H127" s="12">
        <v>5</v>
      </c>
      <c r="I127" s="12">
        <v>2150</v>
      </c>
      <c r="J127" s="12">
        <v>3791</v>
      </c>
      <c r="K127" s="12">
        <v>4252</v>
      </c>
      <c r="L127" s="12"/>
      <c r="M127" s="12"/>
      <c r="N127" s="11">
        <v>2230</v>
      </c>
      <c r="O127" s="12">
        <v>2280</v>
      </c>
      <c r="P127" s="11">
        <v>2640</v>
      </c>
      <c r="Q127" s="12">
        <v>2830</v>
      </c>
      <c r="R127" s="11">
        <v>2940</v>
      </c>
      <c r="S127" s="12">
        <v>2980</v>
      </c>
      <c r="T127" s="11">
        <v>3570</v>
      </c>
    </row>
    <row r="128" spans="1:31">
      <c r="A128">
        <v>20120831</v>
      </c>
      <c r="B128" s="12">
        <v>5</v>
      </c>
      <c r="C128" t="s">
        <v>212</v>
      </c>
      <c r="D128">
        <v>0</v>
      </c>
      <c r="F128" t="s">
        <v>155</v>
      </c>
      <c r="G128" s="30"/>
      <c r="H128" s="12">
        <v>5</v>
      </c>
      <c r="I128" s="12">
        <v>1509</v>
      </c>
      <c r="J128" s="12">
        <v>4230</v>
      </c>
      <c r="K128" s="12">
        <v>5588</v>
      </c>
      <c r="L128" s="12"/>
      <c r="M128" s="12"/>
      <c r="N128" s="11">
        <v>3759</v>
      </c>
    </row>
    <row r="129" spans="1:31" s="14" customFormat="1">
      <c r="A129" s="14">
        <v>20120831</v>
      </c>
      <c r="B129" s="14">
        <v>6</v>
      </c>
      <c r="C129" s="14" t="s">
        <v>212</v>
      </c>
      <c r="D129">
        <v>0</v>
      </c>
      <c r="E129"/>
      <c r="F129" s="14" t="s">
        <v>155</v>
      </c>
      <c r="AE129" s="14" t="s">
        <v>166</v>
      </c>
    </row>
    <row r="130" spans="1:31" s="14" customFormat="1">
      <c r="A130" s="14">
        <v>20120831</v>
      </c>
      <c r="B130" s="14">
        <v>7</v>
      </c>
      <c r="C130" s="14" t="s">
        <v>212</v>
      </c>
      <c r="D130">
        <v>0</v>
      </c>
      <c r="E130"/>
      <c r="F130" s="14" t="s">
        <v>155</v>
      </c>
      <c r="AE130" s="14" t="s">
        <v>166</v>
      </c>
    </row>
    <row r="131" spans="1:31" s="14" customFormat="1">
      <c r="A131" s="14">
        <v>20120831</v>
      </c>
      <c r="B131" s="14">
        <v>8</v>
      </c>
      <c r="C131" s="14" t="s">
        <v>212</v>
      </c>
      <c r="D131">
        <v>0</v>
      </c>
      <c r="E131"/>
      <c r="F131" s="14" t="s">
        <v>155</v>
      </c>
      <c r="AE131" s="14" t="s">
        <v>157</v>
      </c>
    </row>
    <row r="132" spans="1:31" s="11" customFormat="1">
      <c r="A132" s="11">
        <v>20120831</v>
      </c>
      <c r="B132" s="11">
        <v>9</v>
      </c>
      <c r="C132" s="11" t="s">
        <v>212</v>
      </c>
      <c r="D132">
        <v>0</v>
      </c>
      <c r="E132"/>
      <c r="F132" s="11" t="s">
        <v>155</v>
      </c>
      <c r="L132" s="11" t="s">
        <v>194</v>
      </c>
    </row>
    <row r="134" spans="1:31">
      <c r="A134">
        <v>20120917</v>
      </c>
      <c r="B134" s="29">
        <v>1</v>
      </c>
      <c r="C134" t="s">
        <v>212</v>
      </c>
      <c r="D134">
        <v>0</v>
      </c>
      <c r="F134" t="s">
        <v>175</v>
      </c>
      <c r="G134" s="29"/>
      <c r="L134" t="s">
        <v>188</v>
      </c>
      <c r="AA134" s="12">
        <v>20120904</v>
      </c>
    </row>
    <row r="135" spans="1:31" s="11" customFormat="1">
      <c r="A135" s="11">
        <v>20120917</v>
      </c>
      <c r="B135" s="33">
        <v>2</v>
      </c>
      <c r="C135" s="33" t="s">
        <v>212</v>
      </c>
      <c r="D135" s="33">
        <v>0</v>
      </c>
      <c r="E135" s="33"/>
      <c r="F135" s="33" t="s">
        <v>175</v>
      </c>
      <c r="G135" s="33" t="s">
        <v>281</v>
      </c>
      <c r="H135" s="33">
        <v>5</v>
      </c>
      <c r="I135" s="33">
        <v>856</v>
      </c>
      <c r="J135" s="33">
        <v>4400</v>
      </c>
      <c r="K135" s="33">
        <v>4853</v>
      </c>
      <c r="L135" s="33" t="s">
        <v>182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</row>
    <row r="136" spans="1:31">
      <c r="A136">
        <v>20120917</v>
      </c>
      <c r="B136" s="29">
        <v>3</v>
      </c>
      <c r="C136" t="s">
        <v>212</v>
      </c>
      <c r="D136">
        <v>0</v>
      </c>
      <c r="F136" t="s">
        <v>175</v>
      </c>
      <c r="G136" s="29"/>
      <c r="L136" t="s">
        <v>128</v>
      </c>
    </row>
    <row r="137" spans="1:31">
      <c r="A137">
        <v>20120917</v>
      </c>
      <c r="B137" s="33">
        <v>4</v>
      </c>
      <c r="C137" t="s">
        <v>212</v>
      </c>
      <c r="D137">
        <v>0</v>
      </c>
      <c r="F137" t="s">
        <v>175</v>
      </c>
      <c r="G137" s="33"/>
    </row>
    <row r="138" spans="1:31">
      <c r="A138">
        <v>20120917</v>
      </c>
      <c r="B138" s="29">
        <v>5</v>
      </c>
      <c r="C138" t="s">
        <v>212</v>
      </c>
      <c r="D138">
        <v>0</v>
      </c>
      <c r="F138" t="s">
        <v>175</v>
      </c>
      <c r="G138" s="29"/>
      <c r="H138" s="14">
        <v>5</v>
      </c>
      <c r="I138" s="14">
        <v>1460</v>
      </c>
      <c r="J138" s="14">
        <v>4750</v>
      </c>
      <c r="K138" s="14" t="s">
        <v>190</v>
      </c>
      <c r="L138" s="11" t="s">
        <v>195</v>
      </c>
      <c r="M138" s="11"/>
    </row>
    <row r="139" spans="1:31" ht="16" thickBot="1">
      <c r="C139" t="s">
        <v>212</v>
      </c>
      <c r="D139">
        <v>0</v>
      </c>
      <c r="F139" t="s">
        <v>175</v>
      </c>
      <c r="G139" s="34"/>
    </row>
    <row r="140" spans="1:31" ht="17" thickTop="1" thickBot="1">
      <c r="A140">
        <v>20120918</v>
      </c>
      <c r="B140" s="12">
        <v>1</v>
      </c>
      <c r="C140" t="s">
        <v>212</v>
      </c>
      <c r="D140">
        <v>0</v>
      </c>
      <c r="F140" t="s">
        <v>175</v>
      </c>
      <c r="G140" s="12"/>
      <c r="H140" s="12">
        <v>5</v>
      </c>
      <c r="I140" s="12">
        <v>1888</v>
      </c>
      <c r="J140" s="12">
        <v>4340</v>
      </c>
      <c r="K140" s="12">
        <v>660</v>
      </c>
      <c r="L140" s="28" t="s">
        <v>306</v>
      </c>
      <c r="M140" s="12"/>
      <c r="N140" s="11">
        <v>3738</v>
      </c>
      <c r="AA140" s="12">
        <v>20120904</v>
      </c>
    </row>
    <row r="141" spans="1:31" s="11" customFormat="1" ht="16" thickTop="1">
      <c r="A141" s="11">
        <v>20120918</v>
      </c>
      <c r="B141" s="11">
        <v>2</v>
      </c>
      <c r="C141" s="11" t="s">
        <v>212</v>
      </c>
      <c r="D141" s="11">
        <v>0</v>
      </c>
      <c r="F141" s="11" t="s">
        <v>175</v>
      </c>
      <c r="G141" s="11" t="s">
        <v>281</v>
      </c>
      <c r="H141" s="11">
        <v>5</v>
      </c>
      <c r="I141" s="11">
        <v>2353</v>
      </c>
      <c r="J141" s="11">
        <v>4526</v>
      </c>
      <c r="K141" s="11">
        <v>5588</v>
      </c>
      <c r="L141" s="11" t="s">
        <v>192</v>
      </c>
      <c r="N141" s="11">
        <v>3063</v>
      </c>
      <c r="O141" s="11">
        <v>4303</v>
      </c>
    </row>
    <row r="142" spans="1:31">
      <c r="A142">
        <v>20120918</v>
      </c>
      <c r="B142" s="14">
        <v>3</v>
      </c>
      <c r="C142" t="s">
        <v>212</v>
      </c>
      <c r="D142">
        <v>0</v>
      </c>
      <c r="F142" t="s">
        <v>175</v>
      </c>
      <c r="G142" s="29"/>
      <c r="L142" t="s">
        <v>188</v>
      </c>
    </row>
    <row r="143" spans="1:31">
      <c r="A143">
        <v>20120918</v>
      </c>
      <c r="B143" s="14">
        <v>4</v>
      </c>
      <c r="C143" t="s">
        <v>212</v>
      </c>
      <c r="D143">
        <v>0</v>
      </c>
      <c r="F143" t="s">
        <v>175</v>
      </c>
      <c r="G143" s="14"/>
      <c r="L143" t="s">
        <v>188</v>
      </c>
    </row>
    <row r="144" spans="1:31">
      <c r="A144">
        <v>20120918</v>
      </c>
      <c r="B144" s="14">
        <v>5</v>
      </c>
      <c r="C144" t="s">
        <v>212</v>
      </c>
      <c r="D144">
        <v>0</v>
      </c>
      <c r="F144" t="s">
        <v>175</v>
      </c>
      <c r="G144" s="29"/>
      <c r="L144" t="s">
        <v>188</v>
      </c>
    </row>
    <row r="145" spans="1:27">
      <c r="A145">
        <v>20120918</v>
      </c>
      <c r="B145" s="29">
        <v>6</v>
      </c>
      <c r="C145" t="s">
        <v>212</v>
      </c>
      <c r="D145">
        <v>0</v>
      </c>
      <c r="F145" t="s">
        <v>175</v>
      </c>
      <c r="G145" s="14"/>
      <c r="L145" t="s">
        <v>188</v>
      </c>
    </row>
    <row r="146" spans="1:27">
      <c r="C146" t="s">
        <v>212</v>
      </c>
      <c r="D146">
        <v>0</v>
      </c>
      <c r="F146" t="s">
        <v>175</v>
      </c>
      <c r="G146" s="34"/>
    </row>
    <row r="147" spans="1:27">
      <c r="A147">
        <v>20120919</v>
      </c>
      <c r="B147" s="12">
        <v>1</v>
      </c>
      <c r="C147" s="34" t="s">
        <v>212</v>
      </c>
      <c r="D147">
        <v>0</v>
      </c>
      <c r="F147" t="s">
        <v>175</v>
      </c>
      <c r="G147" s="30"/>
      <c r="H147" s="12">
        <v>5</v>
      </c>
      <c r="I147" s="11">
        <v>2962</v>
      </c>
      <c r="J147" s="11">
        <v>3967</v>
      </c>
      <c r="K147" s="12">
        <v>4800</v>
      </c>
      <c r="L147" s="12" t="s">
        <v>37</v>
      </c>
      <c r="M147" s="12"/>
      <c r="N147" s="11">
        <v>3997</v>
      </c>
      <c r="AA147" s="12">
        <v>20120904</v>
      </c>
    </row>
    <row r="148" spans="1:27">
      <c r="A148">
        <v>20120919</v>
      </c>
      <c r="B148" s="14">
        <v>2</v>
      </c>
      <c r="C148" t="s">
        <v>212</v>
      </c>
      <c r="D148">
        <v>0</v>
      </c>
      <c r="F148" t="s">
        <v>175</v>
      </c>
      <c r="G148" s="14"/>
      <c r="L148" t="s">
        <v>63</v>
      </c>
    </row>
    <row r="149" spans="1:27">
      <c r="A149">
        <v>20120919</v>
      </c>
      <c r="B149" s="29">
        <v>3</v>
      </c>
      <c r="C149" s="34" t="s">
        <v>212</v>
      </c>
      <c r="D149" s="34">
        <v>0</v>
      </c>
      <c r="E149" s="34"/>
      <c r="F149" s="34" t="s">
        <v>175</v>
      </c>
      <c r="G149" s="29"/>
      <c r="H149" s="34"/>
      <c r="I149" s="34"/>
      <c r="J149" s="34"/>
      <c r="K149" s="34"/>
      <c r="L149" s="34" t="s">
        <v>189</v>
      </c>
      <c r="M149" s="34"/>
      <c r="N149" s="33"/>
      <c r="O149" s="30"/>
      <c r="P149" s="33"/>
      <c r="Q149" s="30"/>
      <c r="R149" s="33"/>
      <c r="S149" s="30"/>
      <c r="T149" s="33"/>
      <c r="U149" s="30"/>
      <c r="V149" s="33"/>
      <c r="W149" s="30"/>
      <c r="X149" s="33"/>
      <c r="Y149" s="30"/>
      <c r="Z149" s="33"/>
      <c r="AA149" s="34"/>
    </row>
    <row r="150" spans="1:27">
      <c r="B150" s="34"/>
      <c r="C150" t="s">
        <v>212</v>
      </c>
      <c r="D150">
        <v>0</v>
      </c>
      <c r="F150" t="s">
        <v>175</v>
      </c>
    </row>
    <row r="151" spans="1:27">
      <c r="A151">
        <v>20120920</v>
      </c>
      <c r="B151" s="14">
        <v>1</v>
      </c>
      <c r="C151" t="s">
        <v>212</v>
      </c>
      <c r="D151">
        <v>0</v>
      </c>
      <c r="F151" t="s">
        <v>175</v>
      </c>
      <c r="G151" s="14"/>
      <c r="L151" t="s">
        <v>128</v>
      </c>
      <c r="AA151" s="12">
        <v>20120904</v>
      </c>
    </row>
    <row r="152" spans="1:27">
      <c r="A152">
        <v>20120920</v>
      </c>
      <c r="B152" s="29">
        <v>2</v>
      </c>
      <c r="C152" t="s">
        <v>212</v>
      </c>
      <c r="D152">
        <v>0</v>
      </c>
      <c r="F152" t="s">
        <v>175</v>
      </c>
      <c r="G152" s="14"/>
      <c r="L152" t="s">
        <v>191</v>
      </c>
    </row>
    <row r="153" spans="1:27">
      <c r="A153">
        <v>20120920</v>
      </c>
      <c r="B153" s="12">
        <v>3</v>
      </c>
      <c r="C153" t="s">
        <v>212</v>
      </c>
      <c r="D153">
        <v>0</v>
      </c>
      <c r="F153" t="s">
        <v>175</v>
      </c>
      <c r="G153" s="12"/>
      <c r="H153" s="12">
        <v>5</v>
      </c>
      <c r="I153" s="12">
        <v>2252</v>
      </c>
      <c r="J153" s="12">
        <v>3802</v>
      </c>
      <c r="K153" s="12">
        <v>1</v>
      </c>
      <c r="L153" s="14" t="s">
        <v>193</v>
      </c>
      <c r="M153" s="14"/>
    </row>
    <row r="154" spans="1:27">
      <c r="A154">
        <v>20120920</v>
      </c>
      <c r="B154" s="12">
        <v>4</v>
      </c>
      <c r="C154" t="s">
        <v>212</v>
      </c>
      <c r="D154">
        <v>0</v>
      </c>
      <c r="F154" t="s">
        <v>175</v>
      </c>
      <c r="G154" s="12"/>
      <c r="H154" s="12">
        <v>5</v>
      </c>
      <c r="I154" s="12">
        <v>1838</v>
      </c>
      <c r="J154" s="12">
        <v>4309</v>
      </c>
      <c r="K154" s="12">
        <v>1</v>
      </c>
      <c r="L154" s="12" t="s">
        <v>206</v>
      </c>
      <c r="M154" s="12"/>
      <c r="N154" s="11">
        <v>3946</v>
      </c>
    </row>
    <row r="155" spans="1:27">
      <c r="A155">
        <v>20120920</v>
      </c>
      <c r="B155" s="12">
        <v>5</v>
      </c>
      <c r="C155" t="s">
        <v>212</v>
      </c>
      <c r="D155">
        <v>0</v>
      </c>
      <c r="F155" t="s">
        <v>175</v>
      </c>
      <c r="G155" s="12"/>
      <c r="H155" s="12">
        <v>5</v>
      </c>
      <c r="I155" s="12">
        <v>2237</v>
      </c>
      <c r="J155" s="12">
        <v>3957</v>
      </c>
      <c r="K155" s="12">
        <v>1</v>
      </c>
      <c r="L155" s="14" t="s">
        <v>193</v>
      </c>
      <c r="M155" s="14"/>
      <c r="N155" s="11">
        <v>3526</v>
      </c>
    </row>
    <row r="156" spans="1:27" s="11" customFormat="1">
      <c r="A156" s="11">
        <v>20120920</v>
      </c>
      <c r="B156" s="11">
        <v>6</v>
      </c>
      <c r="C156" s="33" t="s">
        <v>212</v>
      </c>
      <c r="D156" s="11">
        <v>0</v>
      </c>
      <c r="F156" s="11" t="s">
        <v>175</v>
      </c>
      <c r="G156" s="33" t="s">
        <v>293</v>
      </c>
      <c r="H156" s="11">
        <v>5</v>
      </c>
      <c r="I156" s="11">
        <v>1679</v>
      </c>
      <c r="J156" s="11">
        <v>4600</v>
      </c>
      <c r="K156" s="11">
        <v>1</v>
      </c>
      <c r="L156" s="11" t="s">
        <v>37</v>
      </c>
      <c r="N156" s="11">
        <v>3355</v>
      </c>
    </row>
    <row r="157" spans="1:27">
      <c r="A157">
        <v>20120920</v>
      </c>
      <c r="B157" s="14">
        <v>7</v>
      </c>
      <c r="C157" t="s">
        <v>212</v>
      </c>
      <c r="D157">
        <v>0</v>
      </c>
      <c r="F157" t="s">
        <v>175</v>
      </c>
      <c r="G157" s="14"/>
      <c r="L157" t="s">
        <v>128</v>
      </c>
    </row>
    <row r="158" spans="1:27" ht="16" thickBot="1"/>
    <row r="159" spans="1:27" ht="17" thickTop="1" thickBot="1">
      <c r="A159">
        <v>20120924</v>
      </c>
      <c r="B159" s="12">
        <v>1</v>
      </c>
      <c r="C159" s="28" t="s">
        <v>210</v>
      </c>
      <c r="D159">
        <v>0</v>
      </c>
      <c r="F159" t="s">
        <v>155</v>
      </c>
      <c r="G159" s="12"/>
      <c r="H159" s="12">
        <v>5</v>
      </c>
      <c r="I159" s="12">
        <v>2137</v>
      </c>
      <c r="J159" s="12">
        <v>3737</v>
      </c>
      <c r="K159" s="12">
        <v>5588</v>
      </c>
      <c r="L159" s="14" t="s">
        <v>182</v>
      </c>
      <c r="M159" s="14"/>
      <c r="AA159" s="12">
        <v>20120924</v>
      </c>
    </row>
    <row r="160" spans="1:27" ht="17" thickTop="1" thickBot="1">
      <c r="A160">
        <v>20120924</v>
      </c>
      <c r="B160" s="12">
        <v>2</v>
      </c>
      <c r="C160" s="28" t="s">
        <v>210</v>
      </c>
      <c r="D160">
        <v>0</v>
      </c>
      <c r="F160" t="s">
        <v>155</v>
      </c>
      <c r="G160" s="30"/>
      <c r="H160" s="12">
        <v>5</v>
      </c>
      <c r="I160" s="12">
        <v>1282</v>
      </c>
      <c r="J160" s="11">
        <v>3451</v>
      </c>
      <c r="K160" s="12" t="s">
        <v>208</v>
      </c>
      <c r="L160" s="28" t="s">
        <v>306</v>
      </c>
      <c r="M160" s="14"/>
    </row>
    <row r="161" spans="1:27" ht="16" thickTop="1">
      <c r="A161">
        <v>20120924</v>
      </c>
      <c r="B161" s="12">
        <v>3</v>
      </c>
      <c r="C161" t="s">
        <v>210</v>
      </c>
      <c r="D161">
        <v>0</v>
      </c>
      <c r="F161" t="s">
        <v>155</v>
      </c>
      <c r="G161" s="12"/>
      <c r="H161" s="12">
        <v>5</v>
      </c>
      <c r="I161" s="12">
        <v>1</v>
      </c>
      <c r="J161" s="12">
        <v>4355</v>
      </c>
      <c r="K161" s="12" t="s">
        <v>208</v>
      </c>
      <c r="L161" s="12" t="s">
        <v>192</v>
      </c>
      <c r="M161" s="12"/>
      <c r="N161" s="11">
        <v>1483</v>
      </c>
      <c r="O161" s="12">
        <v>2149</v>
      </c>
      <c r="P161" s="11">
        <v>3835</v>
      </c>
      <c r="Q161" s="12">
        <v>3898</v>
      </c>
      <c r="R161" s="11">
        <v>4117</v>
      </c>
    </row>
    <row r="162" spans="1:27">
      <c r="A162">
        <v>20120924</v>
      </c>
      <c r="B162" s="12">
        <v>4</v>
      </c>
      <c r="C162" t="s">
        <v>210</v>
      </c>
      <c r="D162">
        <v>0</v>
      </c>
      <c r="F162" t="s">
        <v>155</v>
      </c>
      <c r="G162" s="12"/>
      <c r="H162" s="12">
        <v>5</v>
      </c>
      <c r="I162" s="12">
        <v>2151</v>
      </c>
      <c r="J162" s="12">
        <v>4133</v>
      </c>
      <c r="K162" s="12">
        <v>1</v>
      </c>
      <c r="L162" s="12" t="s">
        <v>192</v>
      </c>
      <c r="M162" s="12"/>
      <c r="N162" s="11">
        <v>3804</v>
      </c>
      <c r="O162" s="12">
        <v>3870</v>
      </c>
      <c r="P162" s="11">
        <v>3969</v>
      </c>
    </row>
    <row r="163" spans="1:27">
      <c r="A163">
        <v>20120924</v>
      </c>
      <c r="B163" s="14">
        <v>5</v>
      </c>
      <c r="C163" t="s">
        <v>210</v>
      </c>
      <c r="D163">
        <v>0</v>
      </c>
      <c r="F163" t="s">
        <v>155</v>
      </c>
      <c r="L163" t="s">
        <v>207</v>
      </c>
    </row>
    <row r="164" spans="1:27" ht="16" thickBot="1">
      <c r="A164">
        <v>20120924</v>
      </c>
      <c r="B164" s="14">
        <v>6</v>
      </c>
      <c r="C164" t="s">
        <v>210</v>
      </c>
      <c r="D164">
        <v>0</v>
      </c>
      <c r="F164" t="s">
        <v>155</v>
      </c>
      <c r="L164" t="s">
        <v>207</v>
      </c>
    </row>
    <row r="165" spans="1:27" ht="17" thickTop="1" thickBot="1">
      <c r="A165">
        <v>20120924</v>
      </c>
      <c r="B165" s="12">
        <v>7</v>
      </c>
      <c r="C165" s="28" t="s">
        <v>210</v>
      </c>
      <c r="D165">
        <v>0</v>
      </c>
      <c r="F165" t="s">
        <v>155</v>
      </c>
      <c r="G165" s="12"/>
      <c r="H165" s="12">
        <v>5</v>
      </c>
      <c r="I165" s="11">
        <v>3179</v>
      </c>
      <c r="J165" s="11">
        <v>3968</v>
      </c>
      <c r="K165" s="12">
        <v>1</v>
      </c>
      <c r="L165" s="28" t="s">
        <v>306</v>
      </c>
      <c r="M165" s="11"/>
    </row>
    <row r="166" spans="1:27" ht="16" thickTop="1"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7">
      <c r="A167">
        <v>20120925</v>
      </c>
      <c r="B167" s="12">
        <v>1</v>
      </c>
      <c r="C167" s="34" t="s">
        <v>210</v>
      </c>
      <c r="D167">
        <v>0</v>
      </c>
      <c r="F167" t="s">
        <v>155</v>
      </c>
      <c r="G167" s="30"/>
      <c r="H167" s="12">
        <v>5</v>
      </c>
      <c r="I167" s="12">
        <v>2360</v>
      </c>
      <c r="J167" s="12">
        <v>3864</v>
      </c>
      <c r="K167" s="12">
        <v>5287</v>
      </c>
      <c r="L167" s="12" t="s">
        <v>186</v>
      </c>
      <c r="M167" s="12"/>
      <c r="AA167" s="12">
        <v>20120924</v>
      </c>
    </row>
    <row r="168" spans="1:27">
      <c r="A168">
        <v>20120925</v>
      </c>
      <c r="B168" s="12">
        <v>2</v>
      </c>
      <c r="C168" t="s">
        <v>210</v>
      </c>
      <c r="D168">
        <v>0</v>
      </c>
      <c r="F168" t="s">
        <v>155</v>
      </c>
      <c r="G168" s="11"/>
      <c r="H168" s="11">
        <v>5</v>
      </c>
      <c r="I168" s="11">
        <v>1482</v>
      </c>
      <c r="J168" s="11">
        <v>3733</v>
      </c>
      <c r="K168" s="11" t="s">
        <v>208</v>
      </c>
      <c r="L168" s="11" t="s">
        <v>209</v>
      </c>
      <c r="M168" s="11"/>
    </row>
    <row r="169" spans="1:27">
      <c r="A169">
        <v>20120925</v>
      </c>
      <c r="B169" s="12">
        <v>3</v>
      </c>
      <c r="C169" s="34" t="s">
        <v>210</v>
      </c>
      <c r="D169">
        <v>0</v>
      </c>
      <c r="F169" t="s">
        <v>155</v>
      </c>
      <c r="G169" s="30"/>
      <c r="H169" s="12">
        <v>5</v>
      </c>
      <c r="I169" s="12">
        <v>2051</v>
      </c>
      <c r="J169" s="12">
        <v>3862</v>
      </c>
      <c r="K169" s="12">
        <v>4449</v>
      </c>
      <c r="L169" s="12" t="s">
        <v>186</v>
      </c>
      <c r="M169" s="12"/>
      <c r="N169" s="33"/>
    </row>
    <row r="170" spans="1:27">
      <c r="A170">
        <v>20120925</v>
      </c>
      <c r="B170" s="12">
        <v>4</v>
      </c>
      <c r="C170" s="34" t="s">
        <v>210</v>
      </c>
      <c r="D170">
        <v>0</v>
      </c>
      <c r="F170" t="s">
        <v>155</v>
      </c>
      <c r="G170" s="30"/>
      <c r="H170" s="12">
        <v>5</v>
      </c>
      <c r="I170" s="12">
        <v>1553</v>
      </c>
      <c r="J170" s="12">
        <v>3690</v>
      </c>
      <c r="K170" s="12">
        <v>1</v>
      </c>
      <c r="L170" s="12" t="s">
        <v>37</v>
      </c>
      <c r="M170" s="12"/>
      <c r="N170" s="11">
        <v>3377</v>
      </c>
      <c r="O170" s="12">
        <v>3407</v>
      </c>
    </row>
    <row r="171" spans="1:27" ht="16" thickBot="1">
      <c r="A171">
        <v>20120925</v>
      </c>
      <c r="B171" s="12">
        <v>5</v>
      </c>
      <c r="C171" s="34" t="s">
        <v>210</v>
      </c>
      <c r="D171">
        <v>0</v>
      </c>
      <c r="F171" t="s">
        <v>155</v>
      </c>
      <c r="G171" s="30"/>
      <c r="H171" s="12">
        <v>5</v>
      </c>
      <c r="I171" s="12">
        <v>1660</v>
      </c>
      <c r="J171" s="11">
        <v>3760</v>
      </c>
      <c r="K171" s="12">
        <v>5231</v>
      </c>
      <c r="L171" s="12" t="s">
        <v>37</v>
      </c>
      <c r="M171" s="12"/>
      <c r="N171" s="11">
        <v>3760</v>
      </c>
      <c r="O171" s="12">
        <v>3817</v>
      </c>
      <c r="P171" s="11">
        <v>3973</v>
      </c>
    </row>
    <row r="172" spans="1:27" ht="17" thickTop="1" thickBot="1">
      <c r="A172">
        <v>20120925</v>
      </c>
      <c r="B172" s="12">
        <v>6</v>
      </c>
      <c r="C172" t="s">
        <v>210</v>
      </c>
      <c r="D172">
        <v>0</v>
      </c>
      <c r="F172" t="s">
        <v>155</v>
      </c>
      <c r="G172" s="12"/>
      <c r="H172" s="12">
        <v>5</v>
      </c>
      <c r="I172" s="12">
        <v>1250</v>
      </c>
      <c r="J172" s="28">
        <v>3461</v>
      </c>
      <c r="K172" s="12">
        <v>4400</v>
      </c>
      <c r="L172" s="28" t="s">
        <v>306</v>
      </c>
      <c r="M172" s="12"/>
      <c r="N172" s="11">
        <v>3380</v>
      </c>
    </row>
    <row r="173" spans="1:27" s="11" customFormat="1" ht="16" thickTop="1">
      <c r="A173" s="11">
        <v>20120925</v>
      </c>
      <c r="B173" s="11">
        <v>7</v>
      </c>
      <c r="C173" s="11" t="s">
        <v>210</v>
      </c>
      <c r="D173" s="11">
        <v>0</v>
      </c>
      <c r="F173" s="11" t="s">
        <v>155</v>
      </c>
      <c r="H173" s="11">
        <v>5</v>
      </c>
      <c r="I173" s="11">
        <v>1920</v>
      </c>
      <c r="J173" s="11">
        <v>3900</v>
      </c>
      <c r="K173" s="11">
        <v>1</v>
      </c>
      <c r="L173" s="11" t="s">
        <v>281</v>
      </c>
      <c r="N173" s="11">
        <v>3381</v>
      </c>
      <c r="O173" s="11">
        <v>3480</v>
      </c>
      <c r="P173" s="11">
        <v>3681</v>
      </c>
    </row>
    <row r="174" spans="1:27">
      <c r="A174">
        <v>20120925</v>
      </c>
      <c r="B174" s="12">
        <v>8</v>
      </c>
      <c r="C174" t="s">
        <v>210</v>
      </c>
      <c r="D174">
        <v>0</v>
      </c>
      <c r="F174" t="s">
        <v>155</v>
      </c>
      <c r="G174" s="12"/>
      <c r="H174" s="12">
        <v>5</v>
      </c>
      <c r="I174" s="12">
        <v>1600</v>
      </c>
      <c r="J174" s="12">
        <v>4164</v>
      </c>
      <c r="K174" s="12">
        <v>5588</v>
      </c>
      <c r="L174" s="12" t="s">
        <v>37</v>
      </c>
      <c r="M174" s="12"/>
      <c r="N174" s="11">
        <v>3733</v>
      </c>
    </row>
    <row r="175" spans="1:27" ht="16" thickBot="1"/>
    <row r="176" spans="1:27" ht="17" thickTop="1" thickBot="1">
      <c r="A176">
        <v>20120926</v>
      </c>
      <c r="B176" s="12">
        <v>1</v>
      </c>
      <c r="C176" t="s">
        <v>210</v>
      </c>
      <c r="D176">
        <v>0</v>
      </c>
      <c r="F176" t="s">
        <v>155</v>
      </c>
      <c r="G176" s="35" t="s">
        <v>235</v>
      </c>
      <c r="H176" s="12">
        <v>5</v>
      </c>
      <c r="I176" s="12">
        <v>1</v>
      </c>
      <c r="J176" s="12">
        <v>4321</v>
      </c>
      <c r="K176" s="12">
        <v>5588</v>
      </c>
      <c r="L176" s="12" t="s">
        <v>186</v>
      </c>
      <c r="M176" s="12"/>
      <c r="S176" s="12">
        <v>-1555</v>
      </c>
      <c r="T176" s="11">
        <v>1757</v>
      </c>
      <c r="AA176" s="12">
        <v>20120924</v>
      </c>
    </row>
    <row r="177" spans="1:27" ht="17" thickTop="1" thickBot="1">
      <c r="A177">
        <v>20120926</v>
      </c>
      <c r="B177" s="12">
        <v>2</v>
      </c>
      <c r="C177" t="s">
        <v>210</v>
      </c>
      <c r="D177">
        <v>0</v>
      </c>
      <c r="F177" t="s">
        <v>155</v>
      </c>
      <c r="G177" s="12"/>
      <c r="H177" s="12">
        <v>5</v>
      </c>
      <c r="I177" s="12">
        <v>2244</v>
      </c>
      <c r="J177" s="28">
        <v>4047</v>
      </c>
      <c r="K177" s="12">
        <v>5588</v>
      </c>
      <c r="L177" s="28" t="s">
        <v>306</v>
      </c>
      <c r="M177" s="12"/>
      <c r="N177" s="11">
        <v>2130</v>
      </c>
      <c r="O177" s="12">
        <v>2244</v>
      </c>
    </row>
    <row r="178" spans="1:27" ht="16" thickTop="1"/>
    <row r="179" spans="1:27" ht="16" thickBot="1">
      <c r="A179">
        <v>20120927</v>
      </c>
      <c r="B179" s="11">
        <v>1</v>
      </c>
      <c r="C179" t="s">
        <v>210</v>
      </c>
      <c r="D179">
        <v>0</v>
      </c>
      <c r="F179" t="s">
        <v>155</v>
      </c>
      <c r="AA179" s="12">
        <v>20120924</v>
      </c>
    </row>
    <row r="180" spans="1:27" ht="17" thickTop="1" thickBot="1">
      <c r="A180">
        <v>20120927</v>
      </c>
      <c r="B180" s="12">
        <v>2</v>
      </c>
      <c r="C180" t="s">
        <v>210</v>
      </c>
      <c r="D180">
        <v>0</v>
      </c>
      <c r="F180" t="s">
        <v>155</v>
      </c>
      <c r="G180" s="12"/>
      <c r="H180" s="12">
        <v>5</v>
      </c>
      <c r="I180" s="12">
        <v>1900</v>
      </c>
      <c r="J180" s="28">
        <v>3565</v>
      </c>
      <c r="K180" s="12" t="s">
        <v>190</v>
      </c>
      <c r="L180" s="28" t="s">
        <v>306</v>
      </c>
      <c r="M180" s="12"/>
    </row>
    <row r="181" spans="1:27" ht="17" thickTop="1" thickBot="1">
      <c r="A181">
        <v>20120927</v>
      </c>
      <c r="B181" s="12">
        <v>3</v>
      </c>
      <c r="C181" t="s">
        <v>210</v>
      </c>
      <c r="D181">
        <v>0</v>
      </c>
      <c r="F181" t="s">
        <v>155</v>
      </c>
      <c r="G181" s="12"/>
      <c r="H181" s="12">
        <v>5</v>
      </c>
      <c r="I181" s="12">
        <v>1762</v>
      </c>
      <c r="J181" s="28">
        <v>3505</v>
      </c>
      <c r="K181" s="12">
        <v>5588</v>
      </c>
      <c r="L181" s="28" t="s">
        <v>306</v>
      </c>
      <c r="M181" s="12"/>
      <c r="N181" s="11">
        <v>3157</v>
      </c>
      <c r="O181" s="12">
        <v>3211</v>
      </c>
      <c r="P181" s="11">
        <v>3460</v>
      </c>
    </row>
    <row r="182" spans="1:27" ht="17" thickTop="1" thickBot="1">
      <c r="A182">
        <v>20120927</v>
      </c>
      <c r="B182" s="12">
        <v>4</v>
      </c>
      <c r="C182" t="s">
        <v>210</v>
      </c>
      <c r="D182">
        <v>0</v>
      </c>
      <c r="F182" t="s">
        <v>155</v>
      </c>
      <c r="G182" s="12"/>
      <c r="H182" s="12">
        <v>5</v>
      </c>
      <c r="I182" s="12">
        <v>1816</v>
      </c>
      <c r="J182" s="28">
        <v>4252</v>
      </c>
      <c r="K182" s="12" t="s">
        <v>190</v>
      </c>
      <c r="L182" s="28" t="s">
        <v>306</v>
      </c>
      <c r="M182" s="12"/>
    </row>
    <row r="183" spans="1:27" ht="16" thickTop="1">
      <c r="A183">
        <v>20120927</v>
      </c>
      <c r="B183" s="14">
        <v>5</v>
      </c>
      <c r="C183" t="s">
        <v>210</v>
      </c>
      <c r="D183">
        <v>0</v>
      </c>
      <c r="F183" t="s">
        <v>155</v>
      </c>
      <c r="L183" s="14" t="s">
        <v>128</v>
      </c>
      <c r="M183" s="14"/>
    </row>
    <row r="184" spans="1:27">
      <c r="A184">
        <v>20120927</v>
      </c>
      <c r="B184" s="14">
        <v>6</v>
      </c>
      <c r="C184" t="s">
        <v>210</v>
      </c>
      <c r="D184">
        <v>0</v>
      </c>
      <c r="F184" t="s">
        <v>155</v>
      </c>
      <c r="L184" s="14" t="s">
        <v>128</v>
      </c>
      <c r="M184" s="14"/>
    </row>
    <row r="186" spans="1:27" ht="16" thickBot="1">
      <c r="A186">
        <v>20121001</v>
      </c>
      <c r="B186" s="14">
        <v>1</v>
      </c>
      <c r="C186" s="14" t="s">
        <v>210</v>
      </c>
      <c r="D186">
        <v>0</v>
      </c>
      <c r="F186" s="14" t="s">
        <v>155</v>
      </c>
      <c r="G186" s="14"/>
      <c r="H186" s="14">
        <v>7</v>
      </c>
      <c r="I186" s="14">
        <v>1</v>
      </c>
      <c r="J186" s="14">
        <v>3966</v>
      </c>
      <c r="K186" s="14">
        <v>5024</v>
      </c>
      <c r="L186" s="14" t="s">
        <v>213</v>
      </c>
      <c r="M186" s="14"/>
      <c r="AA186">
        <v>20121001</v>
      </c>
    </row>
    <row r="187" spans="1:27" ht="17" thickTop="1" thickBot="1">
      <c r="A187">
        <v>20121001</v>
      </c>
      <c r="B187" s="12">
        <v>2</v>
      </c>
      <c r="C187" t="s">
        <v>210</v>
      </c>
      <c r="D187">
        <v>0</v>
      </c>
      <c r="F187" t="s">
        <v>155</v>
      </c>
      <c r="H187" s="12">
        <v>7</v>
      </c>
      <c r="I187" s="12">
        <v>830</v>
      </c>
      <c r="J187" s="11">
        <v>3630</v>
      </c>
      <c r="K187" s="12">
        <v>5588</v>
      </c>
      <c r="L187" s="28" t="s">
        <v>306</v>
      </c>
      <c r="M187" s="12"/>
      <c r="N187" s="11">
        <v>1208</v>
      </c>
    </row>
    <row r="188" spans="1:27" s="11" customFormat="1" ht="17" thickTop="1" thickBot="1">
      <c r="A188" s="11">
        <v>20121001</v>
      </c>
      <c r="B188" s="11">
        <v>3</v>
      </c>
      <c r="C188" s="11" t="s">
        <v>210</v>
      </c>
      <c r="D188" s="11">
        <v>0</v>
      </c>
      <c r="F188" s="11" t="s">
        <v>155</v>
      </c>
      <c r="G188" s="11" t="s">
        <v>281</v>
      </c>
      <c r="H188" s="11">
        <v>7</v>
      </c>
      <c r="I188" s="11">
        <v>1480</v>
      </c>
      <c r="J188" s="11">
        <v>3950</v>
      </c>
      <c r="K188" s="11">
        <v>5588</v>
      </c>
      <c r="L188" s="11" t="s">
        <v>186</v>
      </c>
      <c r="N188" s="33">
        <v>2407</v>
      </c>
      <c r="O188" s="11">
        <v>2431</v>
      </c>
      <c r="P188" s="11">
        <v>3547</v>
      </c>
      <c r="Q188" s="11">
        <v>3586</v>
      </c>
    </row>
    <row r="189" spans="1:27" ht="17" thickTop="1" thickBot="1">
      <c r="A189">
        <v>20121001</v>
      </c>
      <c r="B189" s="12">
        <v>4</v>
      </c>
      <c r="C189" t="s">
        <v>210</v>
      </c>
      <c r="D189">
        <v>0</v>
      </c>
      <c r="F189" t="s">
        <v>155</v>
      </c>
      <c r="G189" s="30"/>
      <c r="H189" s="12">
        <v>7</v>
      </c>
      <c r="I189" s="12">
        <v>1397</v>
      </c>
      <c r="J189" s="12">
        <v>4063</v>
      </c>
      <c r="K189" s="12" t="s">
        <v>208</v>
      </c>
      <c r="L189" s="28" t="s">
        <v>306</v>
      </c>
      <c r="M189" s="12"/>
      <c r="N189" s="11">
        <v>1397</v>
      </c>
      <c r="O189" s="12">
        <v>1742</v>
      </c>
      <c r="P189" s="11">
        <v>3551</v>
      </c>
    </row>
    <row r="190" spans="1:27" ht="16" thickTop="1">
      <c r="A190">
        <v>20121001</v>
      </c>
      <c r="B190" s="14">
        <v>5</v>
      </c>
      <c r="C190" t="s">
        <v>210</v>
      </c>
      <c r="D190">
        <v>0</v>
      </c>
      <c r="F190" t="s">
        <v>155</v>
      </c>
      <c r="H190">
        <v>7</v>
      </c>
      <c r="L190" t="s">
        <v>193</v>
      </c>
    </row>
    <row r="191" spans="1:27">
      <c r="A191">
        <v>20121001</v>
      </c>
      <c r="B191" s="11">
        <v>6</v>
      </c>
      <c r="C191" t="s">
        <v>210</v>
      </c>
      <c r="D191">
        <v>0</v>
      </c>
      <c r="F191" t="s">
        <v>155</v>
      </c>
      <c r="H191">
        <v>7</v>
      </c>
      <c r="L191" t="s">
        <v>128</v>
      </c>
    </row>
    <row r="192" spans="1:27">
      <c r="A192">
        <v>20121001</v>
      </c>
      <c r="B192" s="14">
        <v>7</v>
      </c>
      <c r="C192" t="s">
        <v>210</v>
      </c>
      <c r="D192">
        <v>0</v>
      </c>
      <c r="F192" t="s">
        <v>155</v>
      </c>
      <c r="H192">
        <v>7</v>
      </c>
      <c r="L192" t="s">
        <v>214</v>
      </c>
      <c r="N192" s="11">
        <v>3012</v>
      </c>
      <c r="O192" s="12">
        <v>3050</v>
      </c>
    </row>
    <row r="193" spans="1:27">
      <c r="A193">
        <v>20121001</v>
      </c>
      <c r="B193" s="11">
        <v>8</v>
      </c>
      <c r="C193" t="s">
        <v>210</v>
      </c>
      <c r="D193">
        <v>0</v>
      </c>
      <c r="F193" t="s">
        <v>155</v>
      </c>
      <c r="H193">
        <v>7</v>
      </c>
      <c r="L193" t="s">
        <v>188</v>
      </c>
    </row>
    <row r="194" spans="1:27">
      <c r="A194">
        <v>20121001</v>
      </c>
      <c r="B194" s="14">
        <v>9</v>
      </c>
      <c r="C194" t="s">
        <v>210</v>
      </c>
      <c r="D194">
        <v>0</v>
      </c>
      <c r="F194" t="s">
        <v>155</v>
      </c>
      <c r="H194">
        <v>7</v>
      </c>
      <c r="L194" t="s">
        <v>193</v>
      </c>
    </row>
    <row r="195" spans="1:27">
      <c r="A195">
        <v>20121001</v>
      </c>
      <c r="B195" s="12">
        <v>10</v>
      </c>
      <c r="C195" t="s">
        <v>210</v>
      </c>
      <c r="D195">
        <v>0</v>
      </c>
      <c r="F195" t="s">
        <v>155</v>
      </c>
      <c r="G195" s="34"/>
      <c r="H195" s="12">
        <v>7</v>
      </c>
      <c r="I195" s="12">
        <v>2289</v>
      </c>
      <c r="J195" s="12">
        <v>4040</v>
      </c>
      <c r="K195" s="12" t="s">
        <v>217</v>
      </c>
      <c r="L195" s="14" t="s">
        <v>182</v>
      </c>
      <c r="M195" s="14"/>
    </row>
    <row r="196" spans="1:27">
      <c r="A196">
        <v>20121001</v>
      </c>
      <c r="B196" s="12">
        <v>11</v>
      </c>
      <c r="C196" t="s">
        <v>210</v>
      </c>
      <c r="D196">
        <v>0</v>
      </c>
      <c r="F196" t="s">
        <v>155</v>
      </c>
      <c r="G196" s="14" t="s">
        <v>220</v>
      </c>
      <c r="H196" s="12">
        <v>7</v>
      </c>
      <c r="I196" s="12">
        <v>1909</v>
      </c>
      <c r="J196" s="12">
        <v>4045</v>
      </c>
      <c r="K196" s="12">
        <v>4741</v>
      </c>
      <c r="L196" s="14" t="s">
        <v>182</v>
      </c>
      <c r="M196" s="14"/>
    </row>
    <row r="197" spans="1:27">
      <c r="A197">
        <v>20121001</v>
      </c>
      <c r="B197" s="14">
        <v>12</v>
      </c>
      <c r="C197" t="s">
        <v>210</v>
      </c>
      <c r="D197">
        <v>0</v>
      </c>
      <c r="F197" t="s">
        <v>155</v>
      </c>
      <c r="H197">
        <v>7</v>
      </c>
      <c r="L197" t="s">
        <v>215</v>
      </c>
    </row>
    <row r="198" spans="1:27" s="11" customFormat="1">
      <c r="A198" s="11">
        <v>20121001</v>
      </c>
      <c r="B198" s="11">
        <v>13</v>
      </c>
      <c r="C198" s="11" t="s">
        <v>210</v>
      </c>
      <c r="D198" s="11">
        <v>0</v>
      </c>
      <c r="F198" s="11" t="s">
        <v>155</v>
      </c>
      <c r="G198" s="11" t="s">
        <v>281</v>
      </c>
      <c r="H198" s="11">
        <v>7</v>
      </c>
      <c r="I198" s="11">
        <v>1</v>
      </c>
      <c r="J198" s="11">
        <v>3838</v>
      </c>
      <c r="K198" s="11" t="s">
        <v>217</v>
      </c>
      <c r="L198" s="11" t="s">
        <v>182</v>
      </c>
    </row>
    <row r="199" spans="1:27">
      <c r="A199">
        <v>20121001</v>
      </c>
      <c r="B199" s="12">
        <v>14</v>
      </c>
      <c r="C199" t="s">
        <v>210</v>
      </c>
      <c r="D199">
        <v>0</v>
      </c>
      <c r="F199" t="s">
        <v>155</v>
      </c>
      <c r="H199" s="12">
        <v>7</v>
      </c>
      <c r="I199" s="12">
        <v>2086</v>
      </c>
      <c r="J199" s="12">
        <v>4077</v>
      </c>
      <c r="K199" s="12" t="s">
        <v>217</v>
      </c>
      <c r="L199" s="14" t="s">
        <v>182</v>
      </c>
      <c r="M199" s="11"/>
    </row>
    <row r="200" spans="1:27">
      <c r="A200">
        <v>20121001</v>
      </c>
      <c r="B200" s="12">
        <v>15</v>
      </c>
      <c r="C200" t="s">
        <v>210</v>
      </c>
      <c r="D200">
        <v>0</v>
      </c>
      <c r="F200" t="s">
        <v>155</v>
      </c>
      <c r="H200" s="12">
        <v>7</v>
      </c>
      <c r="I200" s="12">
        <v>2274</v>
      </c>
      <c r="J200" s="12">
        <v>3741</v>
      </c>
      <c r="K200" s="12" t="s">
        <v>217</v>
      </c>
      <c r="L200" s="12" t="s">
        <v>192</v>
      </c>
      <c r="M200" s="12"/>
      <c r="N200" s="11">
        <v>2805</v>
      </c>
    </row>
    <row r="201" spans="1:27">
      <c r="A201">
        <v>20121001</v>
      </c>
      <c r="B201" s="12">
        <v>16</v>
      </c>
      <c r="C201" t="s">
        <v>210</v>
      </c>
      <c r="D201">
        <v>0</v>
      </c>
      <c r="F201" t="s">
        <v>155</v>
      </c>
      <c r="H201" s="12">
        <v>7</v>
      </c>
      <c r="I201" s="12">
        <v>490</v>
      </c>
      <c r="J201" s="12">
        <v>3725</v>
      </c>
      <c r="K201" s="12" t="s">
        <v>217</v>
      </c>
      <c r="L201" s="12" t="s">
        <v>182</v>
      </c>
      <c r="M201" s="12"/>
    </row>
    <row r="203" spans="1:27" ht="16" thickBot="1">
      <c r="A203">
        <v>20121002</v>
      </c>
      <c r="B203" s="12">
        <v>1</v>
      </c>
      <c r="C203" t="s">
        <v>210</v>
      </c>
      <c r="D203">
        <v>0</v>
      </c>
      <c r="F203" t="s">
        <v>155</v>
      </c>
      <c r="G203" s="12" t="s">
        <v>222</v>
      </c>
      <c r="H203" s="12">
        <v>7</v>
      </c>
      <c r="I203" s="12">
        <v>960</v>
      </c>
      <c r="J203" s="12">
        <v>3770</v>
      </c>
      <c r="K203" s="12">
        <v>5588</v>
      </c>
      <c r="L203" s="12" t="s">
        <v>186</v>
      </c>
      <c r="M203" s="12"/>
      <c r="AA203">
        <v>20121001</v>
      </c>
    </row>
    <row r="204" spans="1:27" ht="17" thickTop="1" thickBot="1">
      <c r="A204">
        <v>20121002</v>
      </c>
      <c r="B204" s="12">
        <v>2</v>
      </c>
      <c r="C204" t="s">
        <v>210</v>
      </c>
      <c r="D204">
        <v>0</v>
      </c>
      <c r="F204" t="s">
        <v>155</v>
      </c>
      <c r="H204" s="12">
        <v>7</v>
      </c>
      <c r="I204" s="12">
        <v>1610</v>
      </c>
      <c r="J204" s="12">
        <v>4327</v>
      </c>
      <c r="K204" s="12" t="s">
        <v>208</v>
      </c>
      <c r="L204" s="28" t="s">
        <v>306</v>
      </c>
      <c r="M204" s="14"/>
      <c r="N204" s="11">
        <v>1713</v>
      </c>
      <c r="P204"/>
      <c r="Q204"/>
      <c r="R204"/>
      <c r="S204"/>
      <c r="T204"/>
      <c r="U204"/>
      <c r="V204"/>
      <c r="W204"/>
      <c r="X204"/>
      <c r="Y204"/>
      <c r="Z204"/>
    </row>
    <row r="205" spans="1:27" s="11" customFormat="1" ht="16" thickTop="1">
      <c r="A205" s="11">
        <v>20121002</v>
      </c>
      <c r="B205" s="11">
        <v>3</v>
      </c>
      <c r="C205" s="11" t="s">
        <v>210</v>
      </c>
      <c r="D205" s="11">
        <v>0</v>
      </c>
      <c r="F205" s="11" t="s">
        <v>155</v>
      </c>
      <c r="G205" s="11" t="s">
        <v>281</v>
      </c>
      <c r="H205" s="11">
        <v>7</v>
      </c>
      <c r="I205" s="11">
        <v>1626</v>
      </c>
      <c r="J205" s="11">
        <v>3797</v>
      </c>
      <c r="K205" s="11" t="s">
        <v>208</v>
      </c>
      <c r="L205" s="11" t="s">
        <v>37</v>
      </c>
      <c r="N205" s="11">
        <v>3201</v>
      </c>
      <c r="O205" s="11">
        <v>3249</v>
      </c>
      <c r="P205" s="11">
        <v>3660</v>
      </c>
    </row>
    <row r="206" spans="1:27">
      <c r="A206">
        <v>20121002</v>
      </c>
      <c r="B206" s="11">
        <v>4</v>
      </c>
      <c r="C206" t="s">
        <v>210</v>
      </c>
      <c r="D206">
        <v>0</v>
      </c>
      <c r="F206" t="s">
        <v>155</v>
      </c>
      <c r="H206" s="14">
        <v>7</v>
      </c>
      <c r="I206" s="14"/>
      <c r="J206" s="14"/>
      <c r="K206" s="14"/>
      <c r="L206" s="14" t="s">
        <v>128</v>
      </c>
      <c r="M206" s="14"/>
    </row>
    <row r="207" spans="1:27">
      <c r="A207">
        <v>20121002</v>
      </c>
      <c r="B207" s="12">
        <v>5</v>
      </c>
      <c r="C207" s="11" t="s">
        <v>210</v>
      </c>
      <c r="D207">
        <v>0</v>
      </c>
      <c r="F207" s="11" t="s">
        <v>155</v>
      </c>
      <c r="G207" s="11"/>
      <c r="H207" s="11">
        <v>7</v>
      </c>
      <c r="I207" s="11"/>
      <c r="J207" s="11"/>
      <c r="K207" s="11"/>
      <c r="L207" s="11" t="s">
        <v>218</v>
      </c>
      <c r="M207" s="11"/>
    </row>
    <row r="208" spans="1:27" s="14" customFormat="1">
      <c r="A208" s="14">
        <v>20121002</v>
      </c>
      <c r="B208" s="14">
        <v>6</v>
      </c>
      <c r="C208" s="14" t="s">
        <v>210</v>
      </c>
      <c r="D208" s="14">
        <v>0</v>
      </c>
      <c r="F208" s="14" t="s">
        <v>155</v>
      </c>
      <c r="G208" s="14" t="s">
        <v>128</v>
      </c>
      <c r="H208" s="14">
        <v>7</v>
      </c>
      <c r="I208" s="14">
        <v>2236</v>
      </c>
      <c r="J208" s="14">
        <v>3578</v>
      </c>
      <c r="K208" s="14">
        <v>5588</v>
      </c>
      <c r="L208" s="14" t="s">
        <v>188</v>
      </c>
    </row>
    <row r="209" spans="1:27">
      <c r="A209">
        <v>20121002</v>
      </c>
      <c r="B209" s="14">
        <v>7</v>
      </c>
      <c r="C209" t="s">
        <v>210</v>
      </c>
      <c r="D209">
        <v>0</v>
      </c>
      <c r="F209" t="s">
        <v>155</v>
      </c>
      <c r="H209">
        <v>7</v>
      </c>
      <c r="L209" t="s">
        <v>193</v>
      </c>
    </row>
    <row r="210" spans="1:27" ht="16" thickBot="1"/>
    <row r="211" spans="1:27" ht="17" thickTop="1" thickBot="1">
      <c r="A211">
        <v>20121003</v>
      </c>
      <c r="B211" s="35">
        <v>1</v>
      </c>
      <c r="C211" t="s">
        <v>219</v>
      </c>
      <c r="D211">
        <v>0</v>
      </c>
      <c r="G211" s="14" t="s">
        <v>26</v>
      </c>
      <c r="L211" s="12" t="s">
        <v>216</v>
      </c>
      <c r="M211" s="12"/>
      <c r="AA211">
        <v>20121001</v>
      </c>
    </row>
    <row r="212" spans="1:27" ht="17" thickTop="1" thickBot="1">
      <c r="A212">
        <v>20121003</v>
      </c>
      <c r="B212" s="35">
        <v>2</v>
      </c>
      <c r="C212" t="s">
        <v>219</v>
      </c>
      <c r="D212">
        <v>0</v>
      </c>
      <c r="G212" s="29" t="s">
        <v>26</v>
      </c>
      <c r="L212" s="12" t="s">
        <v>216</v>
      </c>
      <c r="M212" s="12"/>
    </row>
    <row r="213" spans="1:27" ht="17" thickTop="1" thickBot="1">
      <c r="A213">
        <v>20121003</v>
      </c>
      <c r="B213" s="12">
        <v>3</v>
      </c>
      <c r="C213" t="s">
        <v>210</v>
      </c>
      <c r="D213">
        <v>0</v>
      </c>
      <c r="F213" t="s">
        <v>155</v>
      </c>
      <c r="H213" s="12">
        <v>7</v>
      </c>
      <c r="I213" s="12">
        <v>2003</v>
      </c>
      <c r="J213" s="12">
        <v>3980</v>
      </c>
      <c r="K213" s="12">
        <v>5588</v>
      </c>
      <c r="L213" s="14" t="s">
        <v>182</v>
      </c>
      <c r="M213" s="12"/>
    </row>
    <row r="214" spans="1:27" ht="17" thickTop="1" thickBot="1">
      <c r="A214">
        <v>20121003</v>
      </c>
      <c r="B214" s="35">
        <v>4</v>
      </c>
      <c r="C214" t="s">
        <v>219</v>
      </c>
      <c r="D214">
        <v>0</v>
      </c>
      <c r="L214" s="12" t="s">
        <v>216</v>
      </c>
      <c r="M214" s="12"/>
    </row>
    <row r="215" spans="1:27" ht="17" thickTop="1" thickBot="1">
      <c r="A215">
        <v>20121003</v>
      </c>
      <c r="B215" s="35">
        <v>5</v>
      </c>
      <c r="C215" t="s">
        <v>219</v>
      </c>
      <c r="D215">
        <v>0</v>
      </c>
      <c r="G215" s="14" t="s">
        <v>26</v>
      </c>
      <c r="L215" s="12" t="s">
        <v>216</v>
      </c>
      <c r="M215" s="12"/>
    </row>
    <row r="216" spans="1:27" ht="16" thickTop="1"/>
    <row r="217" spans="1:27">
      <c r="A217">
        <v>20121004</v>
      </c>
      <c r="B217" s="12">
        <v>1</v>
      </c>
      <c r="C217" t="s">
        <v>210</v>
      </c>
      <c r="D217">
        <v>0</v>
      </c>
      <c r="F217" t="s">
        <v>155</v>
      </c>
      <c r="H217" s="12">
        <v>7</v>
      </c>
      <c r="I217" s="12">
        <v>1</v>
      </c>
      <c r="J217" s="12">
        <v>3825</v>
      </c>
      <c r="K217" s="12">
        <v>5588</v>
      </c>
      <c r="L217" s="12" t="s">
        <v>186</v>
      </c>
      <c r="M217" s="12"/>
      <c r="AA217">
        <v>20121001</v>
      </c>
    </row>
    <row r="218" spans="1:27" ht="16" thickBot="1">
      <c r="A218">
        <v>20121004</v>
      </c>
      <c r="B218" s="12">
        <v>2</v>
      </c>
      <c r="C218" t="s">
        <v>210</v>
      </c>
      <c r="D218">
        <v>0</v>
      </c>
      <c r="F218" t="s">
        <v>155</v>
      </c>
      <c r="H218" s="12">
        <v>7</v>
      </c>
      <c r="I218" s="12">
        <v>1228</v>
      </c>
      <c r="J218" s="12">
        <v>3690</v>
      </c>
      <c r="K218" s="12">
        <v>1</v>
      </c>
      <c r="L218" s="12" t="s">
        <v>186</v>
      </c>
      <c r="M218" s="12"/>
    </row>
    <row r="219" spans="1:27" ht="17" thickTop="1" thickBot="1">
      <c r="A219">
        <v>20121004</v>
      </c>
      <c r="B219" s="12">
        <v>3</v>
      </c>
      <c r="C219" t="s">
        <v>210</v>
      </c>
      <c r="D219">
        <v>0</v>
      </c>
      <c r="F219" t="s">
        <v>155</v>
      </c>
      <c r="H219" s="12">
        <v>7</v>
      </c>
      <c r="I219" s="12">
        <v>511</v>
      </c>
      <c r="J219" s="11">
        <v>3826</v>
      </c>
      <c r="K219" s="12" t="s">
        <v>190</v>
      </c>
      <c r="L219" s="28" t="s">
        <v>306</v>
      </c>
      <c r="M219" s="12"/>
      <c r="N219" s="11">
        <v>3392</v>
      </c>
      <c r="O219" s="12">
        <v>3565</v>
      </c>
    </row>
    <row r="220" spans="1:27" ht="16" thickTop="1">
      <c r="A220">
        <v>20121004</v>
      </c>
      <c r="B220" s="12">
        <v>4</v>
      </c>
      <c r="C220" t="s">
        <v>210</v>
      </c>
      <c r="D220">
        <v>0</v>
      </c>
      <c r="F220" t="s">
        <v>155</v>
      </c>
      <c r="H220" s="12">
        <v>7</v>
      </c>
      <c r="I220" s="12">
        <v>2245</v>
      </c>
      <c r="J220" s="12">
        <v>3712</v>
      </c>
      <c r="K220" s="12">
        <v>1150</v>
      </c>
      <c r="L220" s="12" t="s">
        <v>37</v>
      </c>
      <c r="M220" s="12"/>
      <c r="N220" s="11">
        <v>2797</v>
      </c>
      <c r="O220" s="12">
        <v>3229</v>
      </c>
    </row>
    <row r="221" spans="1:27">
      <c r="A221">
        <v>20121004</v>
      </c>
      <c r="B221" s="14">
        <v>5</v>
      </c>
      <c r="C221" t="s">
        <v>210</v>
      </c>
      <c r="D221">
        <v>0</v>
      </c>
      <c r="F221" t="s">
        <v>155</v>
      </c>
      <c r="L221" t="s">
        <v>227</v>
      </c>
    </row>
    <row r="222" spans="1:27">
      <c r="A222">
        <v>20121004</v>
      </c>
      <c r="B222" s="11">
        <v>6</v>
      </c>
      <c r="C222" t="s">
        <v>210</v>
      </c>
      <c r="D222">
        <v>0</v>
      </c>
      <c r="F222" t="s">
        <v>155</v>
      </c>
      <c r="L222" t="s">
        <v>193</v>
      </c>
    </row>
    <row r="223" spans="1:27">
      <c r="A223">
        <v>20121004</v>
      </c>
      <c r="B223" s="12">
        <v>7</v>
      </c>
      <c r="C223" t="s">
        <v>210</v>
      </c>
      <c r="D223">
        <v>0</v>
      </c>
      <c r="F223" t="s">
        <v>155</v>
      </c>
      <c r="H223" s="12">
        <v>7</v>
      </c>
      <c r="I223" s="12">
        <v>1686</v>
      </c>
      <c r="J223" s="12">
        <v>3757</v>
      </c>
      <c r="K223" s="12">
        <v>5588</v>
      </c>
      <c r="L223" s="14" t="s">
        <v>182</v>
      </c>
      <c r="M223" s="14"/>
    </row>
    <row r="224" spans="1:27">
      <c r="A224">
        <v>20121004</v>
      </c>
      <c r="B224" s="12">
        <v>8</v>
      </c>
      <c r="C224" t="s">
        <v>210</v>
      </c>
      <c r="D224">
        <v>0</v>
      </c>
      <c r="F224" t="s">
        <v>155</v>
      </c>
      <c r="G224" s="14" t="s">
        <v>223</v>
      </c>
      <c r="H224" s="14"/>
      <c r="I224" s="14"/>
      <c r="J224" s="14"/>
      <c r="K224" s="14"/>
      <c r="L224" s="14"/>
      <c r="M224" s="14"/>
    </row>
    <row r="225" spans="1:27">
      <c r="A225">
        <v>20121004</v>
      </c>
      <c r="B225" s="11">
        <v>9</v>
      </c>
      <c r="C225" t="s">
        <v>210</v>
      </c>
      <c r="D225">
        <v>0</v>
      </c>
      <c r="F225" t="s">
        <v>155</v>
      </c>
      <c r="G225" s="34"/>
      <c r="L225" t="s">
        <v>128</v>
      </c>
    </row>
    <row r="227" spans="1:27" ht="16" thickBot="1">
      <c r="A227">
        <v>20121005</v>
      </c>
      <c r="B227" s="12">
        <v>1</v>
      </c>
      <c r="C227" t="s">
        <v>210</v>
      </c>
      <c r="D227">
        <v>0</v>
      </c>
      <c r="F227" t="s">
        <v>155</v>
      </c>
      <c r="G227" s="11" t="s">
        <v>224</v>
      </c>
      <c r="H227" s="14"/>
      <c r="I227" s="14"/>
      <c r="J227" s="14"/>
      <c r="K227" s="14"/>
      <c r="L227" s="14"/>
      <c r="M227" s="14"/>
      <c r="AA227">
        <v>20121001</v>
      </c>
    </row>
    <row r="228" spans="1:27" ht="17" thickTop="1" thickBot="1">
      <c r="A228">
        <v>20121005</v>
      </c>
      <c r="B228" s="12">
        <v>2</v>
      </c>
      <c r="C228" t="s">
        <v>210</v>
      </c>
      <c r="D228">
        <v>0</v>
      </c>
      <c r="F228" t="s">
        <v>155</v>
      </c>
      <c r="H228" s="12">
        <v>7</v>
      </c>
      <c r="I228" s="12">
        <v>1990</v>
      </c>
      <c r="J228" s="12">
        <v>3955</v>
      </c>
      <c r="K228" s="12">
        <v>1111</v>
      </c>
      <c r="L228" s="28" t="s">
        <v>306</v>
      </c>
      <c r="M228" s="12"/>
      <c r="N228" s="11">
        <v>2083</v>
      </c>
      <c r="O228" s="12">
        <v>2335</v>
      </c>
      <c r="P228" s="11">
        <v>3835</v>
      </c>
    </row>
    <row r="229" spans="1:27" ht="16" thickTop="1">
      <c r="A229">
        <v>20121005</v>
      </c>
      <c r="B229" s="12">
        <v>3</v>
      </c>
      <c r="C229" t="s">
        <v>210</v>
      </c>
      <c r="D229">
        <v>0</v>
      </c>
      <c r="F229" t="s">
        <v>155</v>
      </c>
      <c r="H229" s="12">
        <v>7</v>
      </c>
      <c r="I229" s="12">
        <v>2213</v>
      </c>
      <c r="J229" s="12">
        <v>3925</v>
      </c>
      <c r="K229" s="12">
        <v>1</v>
      </c>
      <c r="L229" s="12" t="s">
        <v>37</v>
      </c>
      <c r="M229" s="12"/>
      <c r="N229" s="11">
        <v>3083</v>
      </c>
      <c r="O229" s="12">
        <v>3134</v>
      </c>
      <c r="P229" s="11">
        <v>3546</v>
      </c>
    </row>
    <row r="230" spans="1:27">
      <c r="A230">
        <v>20121005</v>
      </c>
      <c r="B230" s="14">
        <v>4</v>
      </c>
      <c r="C230" t="s">
        <v>210</v>
      </c>
      <c r="D230">
        <v>0</v>
      </c>
      <c r="F230" t="s">
        <v>155</v>
      </c>
      <c r="L230" s="11" t="s">
        <v>225</v>
      </c>
      <c r="M230" s="11"/>
    </row>
    <row r="231" spans="1:27" s="11" customFormat="1">
      <c r="A231" s="11">
        <v>20121005</v>
      </c>
      <c r="B231" s="11">
        <v>5</v>
      </c>
      <c r="C231" s="11" t="s">
        <v>210</v>
      </c>
      <c r="D231" s="11">
        <v>0</v>
      </c>
      <c r="F231" s="11" t="s">
        <v>155</v>
      </c>
      <c r="G231" s="11" t="s">
        <v>281</v>
      </c>
      <c r="H231" s="11">
        <v>7</v>
      </c>
      <c r="I231" s="11">
        <v>2484</v>
      </c>
      <c r="J231" s="11">
        <v>3461</v>
      </c>
      <c r="K231" s="11">
        <v>1</v>
      </c>
      <c r="L231" s="11" t="s">
        <v>228</v>
      </c>
    </row>
    <row r="232" spans="1:27" ht="16" thickBot="1"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7" ht="17" thickTop="1" thickBot="1">
      <c r="A233">
        <v>20121008</v>
      </c>
      <c r="B233" s="12">
        <v>1</v>
      </c>
      <c r="C233" t="s">
        <v>210</v>
      </c>
      <c r="D233" s="11">
        <v>180</v>
      </c>
      <c r="E233" s="11"/>
      <c r="F233" t="s">
        <v>155</v>
      </c>
      <c r="H233" s="12">
        <v>7</v>
      </c>
      <c r="I233" s="12">
        <v>1843</v>
      </c>
      <c r="J233" s="12">
        <v>3913</v>
      </c>
      <c r="K233" s="12">
        <v>5588</v>
      </c>
      <c r="L233" s="28" t="s">
        <v>306</v>
      </c>
      <c r="M233" s="14"/>
      <c r="AA233">
        <v>20121008</v>
      </c>
    </row>
    <row r="234" spans="1:27" s="11" customFormat="1" ht="16" thickTop="1">
      <c r="A234" s="11">
        <v>20121008</v>
      </c>
      <c r="B234" s="11">
        <v>2</v>
      </c>
      <c r="C234" s="11" t="s">
        <v>210</v>
      </c>
      <c r="D234" s="11">
        <v>180</v>
      </c>
      <c r="F234" s="11" t="s">
        <v>155</v>
      </c>
      <c r="G234" s="11" t="s">
        <v>281</v>
      </c>
      <c r="H234" s="11">
        <v>7</v>
      </c>
      <c r="I234" s="11">
        <v>790</v>
      </c>
      <c r="J234" s="11">
        <v>4384</v>
      </c>
      <c r="K234" s="11" t="s">
        <v>208</v>
      </c>
      <c r="L234" s="11" t="s">
        <v>182</v>
      </c>
    </row>
    <row r="235" spans="1:27">
      <c r="A235">
        <v>20121008</v>
      </c>
      <c r="B235" s="14">
        <v>3</v>
      </c>
      <c r="C235" t="s">
        <v>210</v>
      </c>
      <c r="D235" s="11">
        <v>180</v>
      </c>
      <c r="E235" s="11"/>
      <c r="F235" t="s">
        <v>155</v>
      </c>
      <c r="L235" t="s">
        <v>128</v>
      </c>
    </row>
    <row r="236" spans="1:27">
      <c r="A236">
        <v>20121008</v>
      </c>
      <c r="B236" s="12">
        <v>4</v>
      </c>
      <c r="C236" t="s">
        <v>210</v>
      </c>
      <c r="D236" s="11">
        <v>180</v>
      </c>
      <c r="E236" s="11"/>
      <c r="F236" t="s">
        <v>155</v>
      </c>
      <c r="H236" s="12">
        <v>7</v>
      </c>
      <c r="I236" s="12">
        <v>1530</v>
      </c>
      <c r="J236" s="11">
        <v>3510</v>
      </c>
      <c r="K236" s="12">
        <v>4271</v>
      </c>
      <c r="L236" s="14" t="s">
        <v>182</v>
      </c>
      <c r="M236" s="12"/>
      <c r="N236" s="11">
        <v>3510</v>
      </c>
    </row>
    <row r="237" spans="1:27"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7">
      <c r="A238">
        <v>20121009</v>
      </c>
      <c r="B238" s="12">
        <v>1</v>
      </c>
      <c r="C238" t="s">
        <v>210</v>
      </c>
      <c r="D238" s="11">
        <v>180</v>
      </c>
      <c r="E238" s="11"/>
      <c r="F238" t="s">
        <v>155</v>
      </c>
      <c r="H238" s="12">
        <v>7</v>
      </c>
      <c r="I238" s="12">
        <v>2335</v>
      </c>
      <c r="J238" s="12">
        <v>3950</v>
      </c>
      <c r="K238" s="12">
        <v>5588</v>
      </c>
      <c r="L238" s="12" t="s">
        <v>37</v>
      </c>
      <c r="M238" s="12"/>
      <c r="N238" s="11">
        <v>356</v>
      </c>
      <c r="O238" s="12">
        <v>988</v>
      </c>
      <c r="P238" s="11">
        <v>1777</v>
      </c>
      <c r="Q238" s="12">
        <v>1813</v>
      </c>
      <c r="R238" s="11">
        <v>1928</v>
      </c>
      <c r="S238" s="12">
        <v>1993</v>
      </c>
    </row>
    <row r="239" spans="1:27" ht="16" thickBot="1">
      <c r="A239">
        <v>20121009</v>
      </c>
      <c r="B239" s="14">
        <v>2</v>
      </c>
      <c r="C239" t="s">
        <v>210</v>
      </c>
      <c r="D239" s="11">
        <v>180</v>
      </c>
      <c r="E239" s="11"/>
      <c r="F239" t="s">
        <v>155</v>
      </c>
      <c r="L239" s="11" t="s">
        <v>128</v>
      </c>
      <c r="M239" s="11"/>
    </row>
    <row r="240" spans="1:27" ht="17" thickTop="1" thickBot="1">
      <c r="A240">
        <v>20121009</v>
      </c>
      <c r="B240" s="12">
        <v>3</v>
      </c>
      <c r="C240" t="s">
        <v>210</v>
      </c>
      <c r="D240" s="11">
        <v>180</v>
      </c>
      <c r="E240" s="11"/>
      <c r="F240" t="s">
        <v>155</v>
      </c>
      <c r="G240" s="35" t="s">
        <v>229</v>
      </c>
      <c r="H240" s="12">
        <v>7</v>
      </c>
      <c r="I240" s="12">
        <v>1027</v>
      </c>
      <c r="J240" s="12">
        <v>3777</v>
      </c>
      <c r="K240" s="12">
        <v>1</v>
      </c>
      <c r="L240" s="12" t="s">
        <v>186</v>
      </c>
      <c r="M240" s="12"/>
    </row>
    <row r="241" spans="1:26" ht="17" thickTop="1" thickBot="1">
      <c r="A241">
        <v>20121009</v>
      </c>
      <c r="B241" s="35">
        <v>4</v>
      </c>
      <c r="C241" t="s">
        <v>219</v>
      </c>
    </row>
    <row r="242" spans="1:26" ht="17" thickTop="1" thickBot="1">
      <c r="A242">
        <v>20121009</v>
      </c>
      <c r="B242" s="12">
        <v>5</v>
      </c>
      <c r="C242" t="s">
        <v>210</v>
      </c>
      <c r="D242" s="11">
        <v>180</v>
      </c>
      <c r="E242" s="11"/>
      <c r="F242" t="s">
        <v>155</v>
      </c>
      <c r="H242" s="12">
        <v>7</v>
      </c>
      <c r="I242" s="11">
        <v>3300</v>
      </c>
      <c r="J242" s="11">
        <v>3681</v>
      </c>
      <c r="K242" s="12">
        <v>5588</v>
      </c>
      <c r="L242" s="62" t="s">
        <v>182</v>
      </c>
      <c r="M242" s="14"/>
    </row>
    <row r="243" spans="1:26" ht="16" thickTop="1">
      <c r="A243">
        <v>20121009</v>
      </c>
      <c r="B243" s="12">
        <v>6</v>
      </c>
      <c r="C243" t="s">
        <v>210</v>
      </c>
      <c r="D243" s="11">
        <v>180</v>
      </c>
      <c r="E243" s="11"/>
      <c r="F243" t="s">
        <v>155</v>
      </c>
      <c r="H243" s="12">
        <v>7</v>
      </c>
      <c r="I243" s="12">
        <v>1949</v>
      </c>
      <c r="J243" s="12">
        <v>3900</v>
      </c>
      <c r="K243" s="12">
        <v>1</v>
      </c>
      <c r="L243" s="12" t="s">
        <v>37</v>
      </c>
      <c r="M243" s="12"/>
      <c r="N243" s="11">
        <v>3785</v>
      </c>
    </row>
    <row r="244" spans="1:26" ht="16" thickBot="1">
      <c r="A244">
        <v>20121009</v>
      </c>
      <c r="B244" s="14">
        <v>7</v>
      </c>
      <c r="C244" t="s">
        <v>210</v>
      </c>
      <c r="D244" s="11">
        <v>180</v>
      </c>
      <c r="E244" s="11"/>
      <c r="F244" t="s">
        <v>155</v>
      </c>
      <c r="L244" s="11" t="s">
        <v>188</v>
      </c>
      <c r="M244" s="11"/>
    </row>
    <row r="245" spans="1:26" ht="17" thickTop="1" thickBot="1">
      <c r="A245">
        <v>20121009</v>
      </c>
      <c r="B245" s="12">
        <v>8</v>
      </c>
      <c r="C245" t="s">
        <v>210</v>
      </c>
      <c r="D245" s="11">
        <v>180</v>
      </c>
      <c r="E245" s="11"/>
      <c r="F245" t="s">
        <v>155</v>
      </c>
      <c r="G245" s="34"/>
      <c r="H245" s="12">
        <v>7</v>
      </c>
      <c r="I245" s="12">
        <v>2248</v>
      </c>
      <c r="J245" s="12">
        <v>3715</v>
      </c>
      <c r="K245" s="12">
        <v>5588</v>
      </c>
      <c r="L245" s="28" t="s">
        <v>306</v>
      </c>
      <c r="M245" s="12"/>
      <c r="N245" s="11">
        <v>3400</v>
      </c>
      <c r="O245" s="12">
        <v>3463</v>
      </c>
      <c r="P245" s="11">
        <v>3616</v>
      </c>
    </row>
    <row r="246" spans="1:26" ht="17" thickTop="1" thickBot="1">
      <c r="A246">
        <v>20121009</v>
      </c>
      <c r="B246" s="12">
        <v>9</v>
      </c>
      <c r="C246" t="s">
        <v>210</v>
      </c>
      <c r="D246" s="11">
        <v>180</v>
      </c>
      <c r="E246" s="11"/>
      <c r="F246" t="s">
        <v>155</v>
      </c>
      <c r="H246" s="12">
        <v>7</v>
      </c>
      <c r="I246" s="12">
        <v>2180</v>
      </c>
      <c r="J246" s="12">
        <v>3637</v>
      </c>
      <c r="K246" s="12">
        <v>5588</v>
      </c>
      <c r="L246" s="28" t="s">
        <v>306</v>
      </c>
      <c r="M246" s="12"/>
      <c r="N246" s="11">
        <v>3275</v>
      </c>
    </row>
    <row r="247" spans="1:26" ht="17" thickTop="1" thickBot="1">
      <c r="A247">
        <v>20121009</v>
      </c>
      <c r="B247" s="12">
        <v>10</v>
      </c>
      <c r="C247" t="s">
        <v>210</v>
      </c>
      <c r="D247" s="11">
        <v>180</v>
      </c>
      <c r="E247" s="11"/>
      <c r="F247" t="s">
        <v>155</v>
      </c>
      <c r="H247" s="12">
        <v>7</v>
      </c>
      <c r="I247" s="12">
        <v>1774</v>
      </c>
      <c r="J247" s="28">
        <v>3688</v>
      </c>
      <c r="K247" s="12">
        <v>5588</v>
      </c>
      <c r="L247" s="28" t="s">
        <v>306</v>
      </c>
      <c r="M247" s="12"/>
      <c r="N247" s="11">
        <v>3707</v>
      </c>
    </row>
    <row r="248" spans="1:26" ht="17" thickTop="1" thickBot="1"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s="28" customFormat="1" ht="17" thickTop="1" thickBot="1">
      <c r="A249" s="28">
        <v>20121010</v>
      </c>
      <c r="B249" s="28">
        <v>1</v>
      </c>
      <c r="C249" s="28" t="s">
        <v>210</v>
      </c>
      <c r="D249" s="28">
        <v>180</v>
      </c>
      <c r="F249" s="28" t="s">
        <v>155</v>
      </c>
      <c r="G249" s="28" t="s">
        <v>222</v>
      </c>
      <c r="H249" s="28">
        <v>7</v>
      </c>
      <c r="I249" s="28">
        <v>1234</v>
      </c>
      <c r="J249" s="28">
        <v>3777</v>
      </c>
      <c r="K249" s="28">
        <v>5588</v>
      </c>
      <c r="L249" s="28" t="s">
        <v>186</v>
      </c>
    </row>
    <row r="250" spans="1:26" ht="16" thickTop="1">
      <c r="A250">
        <v>20121010</v>
      </c>
      <c r="B250" s="12">
        <v>2</v>
      </c>
      <c r="C250" t="s">
        <v>210</v>
      </c>
      <c r="D250" s="11">
        <v>180</v>
      </c>
      <c r="E250" s="11"/>
      <c r="F250" t="s">
        <v>155</v>
      </c>
      <c r="G250" s="14" t="s">
        <v>39</v>
      </c>
      <c r="H250" s="12">
        <v>7</v>
      </c>
      <c r="I250" s="12">
        <v>2724</v>
      </c>
      <c r="J250" s="12">
        <v>4277</v>
      </c>
      <c r="K250" s="12">
        <v>5588</v>
      </c>
      <c r="L250" s="12" t="s">
        <v>182</v>
      </c>
      <c r="M250" s="12"/>
      <c r="N250" s="11">
        <v>3385</v>
      </c>
    </row>
    <row r="251" spans="1:26">
      <c r="A251">
        <v>20121010</v>
      </c>
      <c r="B251" s="14">
        <v>3</v>
      </c>
      <c r="C251" t="s">
        <v>210</v>
      </c>
      <c r="D251" s="11">
        <v>180</v>
      </c>
      <c r="E251" s="11"/>
      <c r="F251" t="s">
        <v>155</v>
      </c>
      <c r="G251" s="34"/>
      <c r="L251" s="11" t="s">
        <v>128</v>
      </c>
      <c r="M251" s="11"/>
    </row>
    <row r="252" spans="1:26" ht="16" thickBot="1">
      <c r="A252">
        <v>20121010</v>
      </c>
      <c r="B252" s="14">
        <v>4</v>
      </c>
      <c r="C252" t="s">
        <v>210</v>
      </c>
      <c r="D252" s="11">
        <v>180</v>
      </c>
      <c r="E252" s="11"/>
      <c r="F252" t="s">
        <v>155</v>
      </c>
      <c r="L252" s="11" t="s">
        <v>128</v>
      </c>
      <c r="M252" s="11"/>
    </row>
    <row r="253" spans="1:26" ht="17" thickTop="1" thickBot="1">
      <c r="A253">
        <v>20121010</v>
      </c>
      <c r="B253" s="12">
        <v>5</v>
      </c>
      <c r="C253" t="s">
        <v>210</v>
      </c>
      <c r="D253" s="11">
        <v>180</v>
      </c>
      <c r="E253" s="11"/>
      <c r="F253" t="s">
        <v>155</v>
      </c>
      <c r="H253" s="12">
        <v>7</v>
      </c>
      <c r="I253" s="12">
        <v>2222</v>
      </c>
      <c r="J253" s="12">
        <v>3688</v>
      </c>
      <c r="K253" s="12">
        <v>5588</v>
      </c>
      <c r="L253" s="28" t="s">
        <v>306</v>
      </c>
      <c r="M253" s="14"/>
    </row>
    <row r="254" spans="1:26" s="11" customFormat="1" ht="16" thickTop="1">
      <c r="A254" s="11">
        <v>20121010</v>
      </c>
      <c r="B254" s="11">
        <v>6</v>
      </c>
      <c r="C254" s="11" t="s">
        <v>210</v>
      </c>
      <c r="D254" s="11">
        <v>180</v>
      </c>
      <c r="F254" s="11" t="s">
        <v>155</v>
      </c>
      <c r="G254" s="11" t="s">
        <v>281</v>
      </c>
      <c r="H254" s="11">
        <v>7</v>
      </c>
      <c r="I254" s="11">
        <v>1735</v>
      </c>
      <c r="J254" s="11">
        <v>4926</v>
      </c>
      <c r="K254" s="11">
        <v>1</v>
      </c>
      <c r="L254" s="11" t="s">
        <v>186</v>
      </c>
    </row>
    <row r="255" spans="1:26">
      <c r="A255">
        <v>20121010</v>
      </c>
      <c r="B255" s="12">
        <v>7</v>
      </c>
      <c r="C255" t="s">
        <v>210</v>
      </c>
      <c r="D255" s="11">
        <v>180</v>
      </c>
      <c r="E255" s="11"/>
      <c r="F255" t="s">
        <v>155</v>
      </c>
      <c r="H255" s="12">
        <v>7</v>
      </c>
      <c r="I255" s="11">
        <v>2275</v>
      </c>
      <c r="J255" s="11">
        <v>3898</v>
      </c>
      <c r="K255" s="12">
        <v>5588</v>
      </c>
      <c r="L255" s="12" t="s">
        <v>37</v>
      </c>
      <c r="M255" s="12"/>
      <c r="N255" s="11">
        <v>3898</v>
      </c>
      <c r="O255" s="12">
        <v>4291</v>
      </c>
    </row>
    <row r="256" spans="1:26"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6" thickBot="1">
      <c r="A257">
        <v>20121011</v>
      </c>
      <c r="B257" s="12">
        <v>1</v>
      </c>
      <c r="C257" t="s">
        <v>210</v>
      </c>
      <c r="D257" s="11">
        <v>180</v>
      </c>
      <c r="E257" s="11"/>
      <c r="F257" t="s">
        <v>155</v>
      </c>
      <c r="G257" s="14" t="s">
        <v>232</v>
      </c>
      <c r="H257" s="12">
        <v>7</v>
      </c>
      <c r="I257" s="12">
        <v>2086</v>
      </c>
      <c r="J257" s="11">
        <v>3709</v>
      </c>
      <c r="K257" s="12">
        <v>4184</v>
      </c>
      <c r="L257" s="12" t="s">
        <v>186</v>
      </c>
      <c r="M257" s="12"/>
    </row>
    <row r="258" spans="1:26" ht="17" thickTop="1" thickBot="1">
      <c r="A258">
        <v>20121011</v>
      </c>
      <c r="B258" s="12">
        <v>2</v>
      </c>
      <c r="C258" t="s">
        <v>210</v>
      </c>
      <c r="D258" s="11">
        <v>180</v>
      </c>
      <c r="E258" s="11"/>
      <c r="F258" t="s">
        <v>155</v>
      </c>
      <c r="G258" s="14" t="s">
        <v>39</v>
      </c>
      <c r="H258" s="12">
        <v>7</v>
      </c>
      <c r="I258" s="12">
        <v>1872</v>
      </c>
      <c r="J258" s="12">
        <v>4317</v>
      </c>
      <c r="K258" s="12">
        <v>1</v>
      </c>
      <c r="L258" s="28" t="s">
        <v>306</v>
      </c>
      <c r="M258" s="12"/>
      <c r="N258" s="11">
        <v>3490</v>
      </c>
      <c r="O258" s="12">
        <v>3966</v>
      </c>
      <c r="P258" s="11">
        <v>4273</v>
      </c>
    </row>
    <row r="259" spans="1:26" ht="16" thickTop="1">
      <c r="A259">
        <v>20121011</v>
      </c>
      <c r="B259" s="14">
        <v>3</v>
      </c>
      <c r="C259" t="s">
        <v>210</v>
      </c>
      <c r="D259" s="11">
        <v>180</v>
      </c>
      <c r="E259" s="11"/>
      <c r="F259" t="s">
        <v>155</v>
      </c>
      <c r="L259" s="11" t="s">
        <v>128</v>
      </c>
      <c r="M259" s="11"/>
    </row>
    <row r="260" spans="1:26">
      <c r="A260">
        <v>20121011</v>
      </c>
      <c r="B260" s="30">
        <v>4</v>
      </c>
      <c r="C260" s="34" t="s">
        <v>210</v>
      </c>
      <c r="D260" s="33">
        <v>180</v>
      </c>
      <c r="E260" s="33"/>
      <c r="F260" s="34" t="s">
        <v>155</v>
      </c>
      <c r="G260" s="34"/>
      <c r="H260" s="30">
        <v>7</v>
      </c>
      <c r="I260" s="30">
        <v>1364</v>
      </c>
      <c r="J260" s="30">
        <v>3707</v>
      </c>
      <c r="K260" s="30">
        <v>1</v>
      </c>
      <c r="L260" s="30" t="s">
        <v>186</v>
      </c>
      <c r="M260" s="30"/>
      <c r="N260" s="33"/>
      <c r="O260" s="30"/>
      <c r="P260" s="33"/>
    </row>
    <row r="261" spans="1:26" s="11" customFormat="1">
      <c r="A261" s="11">
        <v>20121011</v>
      </c>
      <c r="B261" s="11">
        <v>5</v>
      </c>
      <c r="C261" s="11" t="s">
        <v>210</v>
      </c>
      <c r="D261" s="11">
        <v>180</v>
      </c>
      <c r="F261" s="11" t="s">
        <v>155</v>
      </c>
      <c r="G261" s="11" t="s">
        <v>281</v>
      </c>
      <c r="H261" s="11">
        <v>7</v>
      </c>
      <c r="I261" s="11">
        <v>1829</v>
      </c>
      <c r="J261" s="11">
        <v>3360</v>
      </c>
      <c r="K261" s="11">
        <v>5174</v>
      </c>
      <c r="L261" s="33" t="s">
        <v>236</v>
      </c>
      <c r="M261" s="33"/>
    </row>
    <row r="262" spans="1:26" s="11" customFormat="1">
      <c r="A262" s="11">
        <v>20121011</v>
      </c>
      <c r="B262" s="11">
        <v>6</v>
      </c>
      <c r="C262" s="11" t="s">
        <v>210</v>
      </c>
      <c r="D262" s="11">
        <v>180</v>
      </c>
      <c r="F262" s="11" t="s">
        <v>155</v>
      </c>
      <c r="G262" s="11" t="s">
        <v>281</v>
      </c>
      <c r="H262" s="11">
        <v>7</v>
      </c>
      <c r="I262" s="11">
        <v>11</v>
      </c>
      <c r="J262" s="11">
        <v>3765</v>
      </c>
      <c r="K262" s="11">
        <v>5588</v>
      </c>
      <c r="L262" s="33" t="s">
        <v>182</v>
      </c>
      <c r="M262" s="33"/>
    </row>
    <row r="263" spans="1:26" ht="16" thickBot="1">
      <c r="A263">
        <v>20121011</v>
      </c>
      <c r="B263" s="14">
        <v>7</v>
      </c>
      <c r="C263" t="s">
        <v>210</v>
      </c>
      <c r="D263" s="11">
        <v>180</v>
      </c>
      <c r="E263" s="11"/>
      <c r="F263" t="s">
        <v>155</v>
      </c>
      <c r="G263" s="34" t="s">
        <v>26</v>
      </c>
      <c r="L263" s="11" t="s">
        <v>128</v>
      </c>
      <c r="M263" s="11"/>
    </row>
    <row r="264" spans="1:26" ht="17" thickTop="1" thickBot="1">
      <c r="A264">
        <v>20121011</v>
      </c>
      <c r="B264" s="12">
        <v>8</v>
      </c>
      <c r="C264" t="s">
        <v>210</v>
      </c>
      <c r="D264" s="11">
        <v>180</v>
      </c>
      <c r="E264" s="11"/>
      <c r="F264" t="s">
        <v>155</v>
      </c>
      <c r="H264" s="12">
        <v>7</v>
      </c>
      <c r="I264" s="28">
        <v>2312</v>
      </c>
      <c r="J264" s="12">
        <v>3535</v>
      </c>
      <c r="K264" s="12">
        <v>5588</v>
      </c>
      <c r="L264" s="28" t="s">
        <v>306</v>
      </c>
      <c r="M264" s="12" t="s">
        <v>186</v>
      </c>
      <c r="N264" s="11">
        <v>3339</v>
      </c>
      <c r="O264" s="12">
        <v>3446</v>
      </c>
    </row>
    <row r="265" spans="1:26" ht="16" thickTop="1"/>
    <row r="266" spans="1:26" ht="16" thickBot="1">
      <c r="A266">
        <v>20121119</v>
      </c>
      <c r="B266" s="12">
        <v>1</v>
      </c>
      <c r="C266" s="15" t="s">
        <v>237</v>
      </c>
      <c r="D266">
        <v>0</v>
      </c>
      <c r="E266" s="15">
        <v>165</v>
      </c>
      <c r="F266" t="s">
        <v>155</v>
      </c>
      <c r="G266" s="12" t="s">
        <v>46</v>
      </c>
      <c r="H266" s="12">
        <v>9</v>
      </c>
      <c r="I266" s="12">
        <v>1404</v>
      </c>
      <c r="J266" s="12">
        <v>4257</v>
      </c>
      <c r="K266" s="12">
        <v>5588</v>
      </c>
      <c r="L266" s="12" t="s">
        <v>186</v>
      </c>
      <c r="M266" s="12"/>
    </row>
    <row r="267" spans="1:26" ht="17" thickTop="1" thickBot="1">
      <c r="A267">
        <v>20121119</v>
      </c>
      <c r="B267" s="12">
        <v>2</v>
      </c>
      <c r="C267" s="15" t="s">
        <v>237</v>
      </c>
      <c r="D267">
        <v>0</v>
      </c>
      <c r="E267" s="15">
        <v>165</v>
      </c>
      <c r="F267" t="s">
        <v>155</v>
      </c>
      <c r="G267" s="12" t="s">
        <v>46</v>
      </c>
      <c r="H267">
        <v>9</v>
      </c>
      <c r="I267">
        <v>2707</v>
      </c>
      <c r="J267">
        <v>3836</v>
      </c>
      <c r="K267">
        <v>829</v>
      </c>
      <c r="L267" s="28" t="s">
        <v>306</v>
      </c>
      <c r="M267" s="14"/>
    </row>
    <row r="268" spans="1:26" ht="17" thickTop="1" thickBot="1">
      <c r="C268" s="15"/>
      <c r="E268" s="15"/>
    </row>
    <row r="269" spans="1:26" s="28" customFormat="1" ht="17" thickTop="1" thickBot="1">
      <c r="A269" s="28">
        <v>20121120</v>
      </c>
      <c r="B269" s="28">
        <v>1</v>
      </c>
      <c r="C269" s="28" t="s">
        <v>238</v>
      </c>
      <c r="D269" s="28">
        <v>0</v>
      </c>
      <c r="E269" s="28">
        <v>165</v>
      </c>
      <c r="F269" s="28" t="s">
        <v>155</v>
      </c>
      <c r="G269" s="28" t="s">
        <v>46</v>
      </c>
      <c r="H269" s="28">
        <v>9</v>
      </c>
      <c r="I269" s="28">
        <v>2130</v>
      </c>
      <c r="J269" s="28">
        <v>3557</v>
      </c>
      <c r="K269" s="28">
        <v>5588</v>
      </c>
      <c r="L269" s="28" t="s">
        <v>186</v>
      </c>
    </row>
    <row r="270" spans="1:26" s="11" customFormat="1" ht="17" thickTop="1" thickBot="1">
      <c r="A270" s="11">
        <v>20121120</v>
      </c>
      <c r="B270" s="11">
        <v>2</v>
      </c>
      <c r="C270" s="44" t="s">
        <v>238</v>
      </c>
      <c r="D270" s="11">
        <v>0</v>
      </c>
      <c r="E270" s="44">
        <v>165</v>
      </c>
      <c r="F270" s="11" t="s">
        <v>155</v>
      </c>
      <c r="G270" s="11" t="s">
        <v>255</v>
      </c>
      <c r="H270" s="11">
        <v>9</v>
      </c>
      <c r="I270" s="11">
        <v>592</v>
      </c>
      <c r="J270" s="11">
        <v>5588</v>
      </c>
      <c r="K270" s="11" t="s">
        <v>208</v>
      </c>
      <c r="L270" s="11" t="s">
        <v>182</v>
      </c>
    </row>
    <row r="271" spans="1:26" ht="17" thickTop="1" thickBot="1">
      <c r="A271">
        <v>20121120</v>
      </c>
      <c r="B271" s="12">
        <v>3</v>
      </c>
      <c r="C271" t="s">
        <v>238</v>
      </c>
      <c r="D271">
        <v>0</v>
      </c>
      <c r="E271">
        <v>165</v>
      </c>
      <c r="F271" t="s">
        <v>155</v>
      </c>
      <c r="G271" s="14" t="s">
        <v>39</v>
      </c>
      <c r="H271" s="12">
        <v>9</v>
      </c>
      <c r="I271" s="12">
        <v>2085</v>
      </c>
      <c r="J271" s="12">
        <v>3926</v>
      </c>
      <c r="K271" s="12" t="s">
        <v>208</v>
      </c>
      <c r="L271" s="28" t="s">
        <v>306</v>
      </c>
      <c r="M271" s="12"/>
      <c r="N271" s="11">
        <v>3460</v>
      </c>
      <c r="O271" s="12">
        <v>3483</v>
      </c>
      <c r="P271" s="11">
        <v>3790</v>
      </c>
      <c r="R271"/>
      <c r="S271"/>
      <c r="T271"/>
      <c r="U271"/>
      <c r="V271"/>
      <c r="W271"/>
      <c r="X271"/>
      <c r="Y271"/>
      <c r="Z271"/>
    </row>
    <row r="272" spans="1:26" s="28" customFormat="1" ht="17" thickTop="1" thickBot="1">
      <c r="A272" s="28">
        <v>20121120</v>
      </c>
      <c r="B272" s="28">
        <v>4</v>
      </c>
      <c r="C272" s="28" t="s">
        <v>238</v>
      </c>
      <c r="D272" s="28">
        <v>0</v>
      </c>
      <c r="E272" s="28">
        <v>165</v>
      </c>
      <c r="F272" s="28" t="s">
        <v>155</v>
      </c>
      <c r="G272" s="28" t="s">
        <v>46</v>
      </c>
      <c r="H272" s="28">
        <v>9</v>
      </c>
      <c r="I272" s="28">
        <v>2150</v>
      </c>
      <c r="J272" s="28">
        <v>3800</v>
      </c>
      <c r="K272" s="28">
        <v>1</v>
      </c>
      <c r="L272" s="28" t="s">
        <v>306</v>
      </c>
      <c r="N272" s="28">
        <v>3426</v>
      </c>
    </row>
    <row r="273" spans="1:15" ht="16" thickTop="1">
      <c r="A273">
        <v>20121120</v>
      </c>
      <c r="B273" s="12">
        <v>5</v>
      </c>
      <c r="C273" t="s">
        <v>238</v>
      </c>
      <c r="D273">
        <v>0</v>
      </c>
      <c r="E273" s="15">
        <v>165</v>
      </c>
      <c r="F273" t="s">
        <v>155</v>
      </c>
      <c r="G273" s="12" t="s">
        <v>46</v>
      </c>
      <c r="H273" s="12">
        <v>9</v>
      </c>
      <c r="I273" s="12">
        <v>2515</v>
      </c>
      <c r="J273" s="12">
        <v>3555</v>
      </c>
      <c r="K273" s="12">
        <v>4384</v>
      </c>
      <c r="L273" s="12" t="s">
        <v>37</v>
      </c>
      <c r="M273" s="12"/>
      <c r="N273" s="11">
        <v>3230</v>
      </c>
      <c r="O273" s="12">
        <v>3385</v>
      </c>
    </row>
    <row r="274" spans="1:15">
      <c r="A274">
        <v>20121120</v>
      </c>
      <c r="B274" s="12">
        <v>6</v>
      </c>
      <c r="C274" t="s">
        <v>238</v>
      </c>
      <c r="D274">
        <v>0</v>
      </c>
      <c r="E274" s="15">
        <v>165</v>
      </c>
      <c r="F274" t="s">
        <v>155</v>
      </c>
      <c r="G274" s="12" t="s">
        <v>46</v>
      </c>
      <c r="H274" s="12">
        <v>9</v>
      </c>
      <c r="I274" s="12">
        <v>1893</v>
      </c>
      <c r="J274" s="12">
        <v>3954</v>
      </c>
      <c r="K274" s="12">
        <v>829</v>
      </c>
      <c r="L274" s="12" t="s">
        <v>186</v>
      </c>
      <c r="M274" s="12"/>
    </row>
    <row r="275" spans="1:15">
      <c r="A275">
        <v>20121120</v>
      </c>
      <c r="B275" s="11">
        <v>7</v>
      </c>
      <c r="C275" t="s">
        <v>238</v>
      </c>
      <c r="D275">
        <v>0</v>
      </c>
      <c r="E275" s="15">
        <v>165</v>
      </c>
      <c r="F275" t="s">
        <v>155</v>
      </c>
      <c r="G275" s="11" t="s">
        <v>239</v>
      </c>
      <c r="H275">
        <v>9</v>
      </c>
      <c r="K275">
        <v>1</v>
      </c>
    </row>
    <row r="276" spans="1:15">
      <c r="E276" s="15"/>
    </row>
    <row r="277" spans="1:15" s="11" customFormat="1">
      <c r="A277" s="11">
        <v>20121121</v>
      </c>
      <c r="B277" s="11">
        <v>1</v>
      </c>
      <c r="C277" s="11" t="s">
        <v>238</v>
      </c>
      <c r="D277" s="11">
        <v>0</v>
      </c>
      <c r="E277" s="44">
        <v>64</v>
      </c>
      <c r="F277" s="11" t="s">
        <v>155</v>
      </c>
      <c r="G277" s="11" t="s">
        <v>281</v>
      </c>
      <c r="H277" s="11">
        <v>9</v>
      </c>
      <c r="I277" s="11">
        <v>2488</v>
      </c>
      <c r="J277" s="11">
        <v>3333</v>
      </c>
      <c r="K277" s="11">
        <v>979</v>
      </c>
      <c r="L277" s="11" t="s">
        <v>182</v>
      </c>
    </row>
    <row r="278" spans="1:15">
      <c r="E278" s="15"/>
    </row>
    <row r="279" spans="1:15">
      <c r="A279">
        <v>20121126</v>
      </c>
      <c r="B279" s="12">
        <v>1</v>
      </c>
      <c r="C279" t="s">
        <v>238</v>
      </c>
      <c r="D279">
        <v>0</v>
      </c>
      <c r="E279" s="15">
        <v>64</v>
      </c>
      <c r="F279" t="s">
        <v>155</v>
      </c>
      <c r="G279" s="12" t="s">
        <v>46</v>
      </c>
      <c r="H279" s="12">
        <v>9</v>
      </c>
      <c r="I279" s="12">
        <v>2057</v>
      </c>
      <c r="J279" s="12">
        <v>3680</v>
      </c>
      <c r="K279" s="12">
        <v>4862</v>
      </c>
      <c r="L279" s="12" t="s">
        <v>37</v>
      </c>
      <c r="M279" s="12"/>
      <c r="N279" s="11">
        <v>3159</v>
      </c>
      <c r="O279" s="12">
        <v>3302</v>
      </c>
    </row>
    <row r="281" spans="1:15" ht="16" thickBot="1">
      <c r="A281">
        <v>20121127</v>
      </c>
      <c r="B281">
        <v>1</v>
      </c>
      <c r="C281" t="s">
        <v>238</v>
      </c>
      <c r="D281">
        <v>0</v>
      </c>
      <c r="E281">
        <v>64</v>
      </c>
      <c r="G281" s="11" t="s">
        <v>63</v>
      </c>
      <c r="H281">
        <v>9</v>
      </c>
      <c r="I281">
        <v>1867</v>
      </c>
      <c r="J281">
        <v>3273</v>
      </c>
      <c r="K281">
        <v>1</v>
      </c>
      <c r="L281" s="11" t="s">
        <v>128</v>
      </c>
      <c r="M281" s="11"/>
      <c r="N281" s="11">
        <v>2951</v>
      </c>
    </row>
    <row r="282" spans="1:15" ht="17" thickTop="1" thickBot="1">
      <c r="A282">
        <v>20121127</v>
      </c>
      <c r="B282">
        <v>2</v>
      </c>
      <c r="C282" t="s">
        <v>238</v>
      </c>
      <c r="D282">
        <v>0</v>
      </c>
      <c r="E282">
        <v>64</v>
      </c>
      <c r="G282" s="12" t="s">
        <v>46</v>
      </c>
      <c r="H282">
        <v>9</v>
      </c>
      <c r="I282">
        <v>1450</v>
      </c>
      <c r="J282" s="28">
        <v>3220</v>
      </c>
      <c r="K282">
        <v>5588</v>
      </c>
      <c r="L282" s="12" t="s">
        <v>186</v>
      </c>
      <c r="M282" s="12"/>
    </row>
    <row r="283" spans="1:15" ht="16" thickTop="1">
      <c r="A283">
        <v>20121127</v>
      </c>
      <c r="B283" s="11">
        <v>3</v>
      </c>
      <c r="C283" t="s">
        <v>238</v>
      </c>
      <c r="D283">
        <v>0</v>
      </c>
      <c r="E283">
        <v>64</v>
      </c>
      <c r="G283" s="11" t="s">
        <v>242</v>
      </c>
      <c r="H283">
        <v>9</v>
      </c>
      <c r="K283">
        <v>3688</v>
      </c>
      <c r="L283" s="11" t="s">
        <v>242</v>
      </c>
      <c r="M283" s="11"/>
    </row>
    <row r="284" spans="1:15">
      <c r="A284">
        <v>20121127</v>
      </c>
      <c r="B284">
        <v>4</v>
      </c>
      <c r="C284" t="s">
        <v>238</v>
      </c>
      <c r="D284">
        <v>0</v>
      </c>
      <c r="E284">
        <v>64</v>
      </c>
      <c r="G284" s="12" t="s">
        <v>46</v>
      </c>
      <c r="H284">
        <v>9</v>
      </c>
      <c r="I284">
        <v>1903</v>
      </c>
      <c r="J284">
        <v>3683</v>
      </c>
      <c r="K284">
        <v>5588</v>
      </c>
      <c r="L284" s="12" t="s">
        <v>241</v>
      </c>
      <c r="M284" s="12"/>
    </row>
    <row r="285" spans="1:15">
      <c r="A285">
        <v>20121127</v>
      </c>
      <c r="B285">
        <v>5</v>
      </c>
      <c r="C285" t="s">
        <v>238</v>
      </c>
      <c r="D285">
        <v>0</v>
      </c>
      <c r="E285">
        <v>64</v>
      </c>
      <c r="G285" s="12" t="s">
        <v>46</v>
      </c>
      <c r="H285">
        <v>9</v>
      </c>
      <c r="I285">
        <v>1803</v>
      </c>
      <c r="J285">
        <v>3491</v>
      </c>
      <c r="K285">
        <v>4572</v>
      </c>
      <c r="L285" s="12" t="s">
        <v>37</v>
      </c>
      <c r="M285" s="12"/>
      <c r="N285" s="11">
        <v>3133</v>
      </c>
    </row>
    <row r="286" spans="1:15">
      <c r="A286">
        <v>20121127</v>
      </c>
      <c r="B286" s="11">
        <v>6</v>
      </c>
      <c r="C286" t="s">
        <v>238</v>
      </c>
      <c r="D286">
        <v>0</v>
      </c>
      <c r="E286">
        <v>64</v>
      </c>
      <c r="G286" s="11" t="s">
        <v>193</v>
      </c>
      <c r="H286">
        <v>9</v>
      </c>
      <c r="I286">
        <v>2371</v>
      </c>
      <c r="J286">
        <v>3358</v>
      </c>
      <c r="K286">
        <v>1</v>
      </c>
      <c r="L286" s="11" t="s">
        <v>193</v>
      </c>
      <c r="M286" s="11"/>
    </row>
    <row r="287" spans="1:15">
      <c r="A287">
        <v>20121127</v>
      </c>
      <c r="B287">
        <v>7</v>
      </c>
      <c r="C287" t="s">
        <v>238</v>
      </c>
      <c r="D287">
        <v>0</v>
      </c>
      <c r="E287">
        <v>64</v>
      </c>
      <c r="G287" s="12" t="s">
        <v>46</v>
      </c>
      <c r="H287">
        <v>9</v>
      </c>
      <c r="I287">
        <v>2280</v>
      </c>
      <c r="J287">
        <v>3741</v>
      </c>
      <c r="K287">
        <v>1</v>
      </c>
      <c r="L287" s="12" t="s">
        <v>186</v>
      </c>
      <c r="M287" s="12"/>
    </row>
    <row r="288" spans="1:15">
      <c r="A288">
        <v>20121127</v>
      </c>
      <c r="B288" s="11">
        <v>8</v>
      </c>
      <c r="C288" t="s">
        <v>238</v>
      </c>
      <c r="D288">
        <v>0</v>
      </c>
      <c r="E288">
        <v>64</v>
      </c>
      <c r="G288" s="11" t="s">
        <v>128</v>
      </c>
      <c r="H288">
        <v>9</v>
      </c>
      <c r="L288" s="11" t="s">
        <v>128</v>
      </c>
      <c r="M288" s="11"/>
    </row>
    <row r="289" spans="1:14">
      <c r="A289">
        <v>20121127</v>
      </c>
      <c r="B289">
        <v>9</v>
      </c>
      <c r="C289" t="s">
        <v>238</v>
      </c>
      <c r="D289">
        <v>0</v>
      </c>
      <c r="E289">
        <v>64</v>
      </c>
      <c r="G289" s="12" t="s">
        <v>46</v>
      </c>
      <c r="H289">
        <v>9</v>
      </c>
      <c r="I289">
        <v>1912</v>
      </c>
      <c r="J289">
        <v>3787</v>
      </c>
      <c r="K289" t="s">
        <v>243</v>
      </c>
      <c r="L289" s="14" t="s">
        <v>182</v>
      </c>
      <c r="M289" s="14"/>
      <c r="N289" s="11">
        <v>1912</v>
      </c>
    </row>
    <row r="291" spans="1:14" ht="16" thickBot="1">
      <c r="A291">
        <v>20121128</v>
      </c>
      <c r="B291">
        <v>1</v>
      </c>
      <c r="C291" t="s">
        <v>238</v>
      </c>
      <c r="D291">
        <v>0</v>
      </c>
      <c r="E291">
        <v>64</v>
      </c>
      <c r="G291" s="12" t="s">
        <v>46</v>
      </c>
      <c r="H291">
        <v>9</v>
      </c>
      <c r="I291">
        <v>2296</v>
      </c>
      <c r="J291">
        <v>3437</v>
      </c>
      <c r="K291">
        <v>4535</v>
      </c>
      <c r="L291" s="14" t="s">
        <v>182</v>
      </c>
      <c r="M291" s="14"/>
      <c r="N291" s="11">
        <v>2296</v>
      </c>
    </row>
    <row r="292" spans="1:14" ht="17" thickTop="1" thickBot="1">
      <c r="A292">
        <v>20121128</v>
      </c>
      <c r="B292">
        <v>2</v>
      </c>
      <c r="C292" t="s">
        <v>238</v>
      </c>
      <c r="D292">
        <v>0</v>
      </c>
      <c r="E292">
        <v>64</v>
      </c>
      <c r="G292" s="14" t="s">
        <v>248</v>
      </c>
      <c r="H292">
        <v>9</v>
      </c>
      <c r="I292">
        <v>1506</v>
      </c>
      <c r="J292">
        <v>3620</v>
      </c>
      <c r="K292" t="s">
        <v>208</v>
      </c>
      <c r="L292" s="61" t="s">
        <v>306</v>
      </c>
      <c r="M292" s="14"/>
    </row>
    <row r="293" spans="1:14" ht="17" thickTop="1" thickBot="1">
      <c r="A293">
        <v>20121128</v>
      </c>
      <c r="B293">
        <v>3</v>
      </c>
      <c r="C293" t="s">
        <v>238</v>
      </c>
      <c r="D293">
        <v>0</v>
      </c>
      <c r="E293">
        <v>64</v>
      </c>
      <c r="G293" s="12" t="s">
        <v>141</v>
      </c>
      <c r="H293">
        <v>9</v>
      </c>
      <c r="I293">
        <v>2320</v>
      </c>
      <c r="J293">
        <v>3604</v>
      </c>
      <c r="K293">
        <v>5588</v>
      </c>
      <c r="L293" s="61" t="s">
        <v>306</v>
      </c>
      <c r="M293" s="14"/>
    </row>
    <row r="294" spans="1:14" ht="16" thickTop="1">
      <c r="A294">
        <v>20121128</v>
      </c>
      <c r="B294">
        <v>4</v>
      </c>
      <c r="C294" t="s">
        <v>238</v>
      </c>
      <c r="D294">
        <v>0</v>
      </c>
      <c r="E294">
        <v>64</v>
      </c>
      <c r="G294" s="12" t="s">
        <v>46</v>
      </c>
      <c r="H294">
        <v>9</v>
      </c>
      <c r="I294">
        <v>15</v>
      </c>
      <c r="J294">
        <v>3625</v>
      </c>
      <c r="K294">
        <v>5588</v>
      </c>
      <c r="L294" s="14" t="s">
        <v>182</v>
      </c>
      <c r="M294" s="14"/>
    </row>
    <row r="295" spans="1:14">
      <c r="A295">
        <v>20121128</v>
      </c>
      <c r="B295" s="11">
        <v>5</v>
      </c>
      <c r="C295" t="s">
        <v>238</v>
      </c>
      <c r="D295">
        <v>0</v>
      </c>
      <c r="E295">
        <v>64</v>
      </c>
      <c r="G295" s="11" t="s">
        <v>239</v>
      </c>
      <c r="H295">
        <v>9</v>
      </c>
    </row>
    <row r="296" spans="1:14">
      <c r="A296">
        <v>20121128</v>
      </c>
      <c r="B296">
        <v>6</v>
      </c>
      <c r="C296" t="s">
        <v>238</v>
      </c>
      <c r="D296">
        <v>0</v>
      </c>
      <c r="E296">
        <v>64</v>
      </c>
      <c r="G296" s="12" t="s">
        <v>46</v>
      </c>
      <c r="H296">
        <v>9</v>
      </c>
      <c r="I296">
        <v>358</v>
      </c>
      <c r="J296">
        <v>4400</v>
      </c>
      <c r="K296">
        <v>5588</v>
      </c>
      <c r="L296" s="14" t="s">
        <v>182</v>
      </c>
      <c r="M296" s="14"/>
    </row>
    <row r="297" spans="1:14">
      <c r="A297">
        <v>20121128</v>
      </c>
      <c r="B297">
        <v>7</v>
      </c>
      <c r="C297" t="s">
        <v>238</v>
      </c>
      <c r="D297">
        <v>0</v>
      </c>
      <c r="E297">
        <v>64</v>
      </c>
      <c r="G297" s="12" t="s">
        <v>46</v>
      </c>
      <c r="H297">
        <v>9</v>
      </c>
      <c r="I297">
        <v>2634</v>
      </c>
      <c r="J297">
        <v>3867</v>
      </c>
      <c r="K297">
        <v>4478</v>
      </c>
      <c r="L297" s="12" t="s">
        <v>186</v>
      </c>
      <c r="M297" s="12"/>
    </row>
    <row r="298" spans="1:14" ht="16" thickBot="1">
      <c r="A298">
        <v>20121128</v>
      </c>
      <c r="B298">
        <v>8</v>
      </c>
      <c r="C298" t="s">
        <v>238</v>
      </c>
      <c r="D298">
        <v>0</v>
      </c>
      <c r="E298">
        <v>64</v>
      </c>
      <c r="G298" s="12" t="s">
        <v>46</v>
      </c>
      <c r="H298">
        <v>9</v>
      </c>
      <c r="I298">
        <v>2061</v>
      </c>
      <c r="J298">
        <v>3467</v>
      </c>
      <c r="K298">
        <v>5588</v>
      </c>
      <c r="L298" s="14" t="s">
        <v>182</v>
      </c>
      <c r="M298" s="14"/>
    </row>
    <row r="299" spans="1:14" ht="17" thickTop="1" thickBot="1">
      <c r="A299">
        <v>20121128</v>
      </c>
      <c r="B299">
        <v>9</v>
      </c>
      <c r="C299" t="s">
        <v>238</v>
      </c>
      <c r="D299">
        <v>0</v>
      </c>
      <c r="E299">
        <v>64</v>
      </c>
      <c r="G299" s="12" t="s">
        <v>46</v>
      </c>
      <c r="H299">
        <v>9</v>
      </c>
      <c r="I299">
        <v>1541</v>
      </c>
      <c r="J299">
        <v>3598</v>
      </c>
      <c r="K299">
        <v>5588</v>
      </c>
      <c r="L299" s="61" t="s">
        <v>182</v>
      </c>
      <c r="M299" s="14"/>
    </row>
    <row r="300" spans="1:14" ht="16" thickTop="1"/>
    <row r="301" spans="1:14">
      <c r="A301">
        <v>20121129</v>
      </c>
      <c r="B301">
        <v>1</v>
      </c>
      <c r="C301" t="s">
        <v>238</v>
      </c>
      <c r="D301">
        <v>0</v>
      </c>
      <c r="E301" s="15">
        <v>165</v>
      </c>
      <c r="G301" s="12" t="s">
        <v>46</v>
      </c>
      <c r="H301">
        <v>9</v>
      </c>
      <c r="I301">
        <v>2136</v>
      </c>
      <c r="J301">
        <v>3455</v>
      </c>
      <c r="K301">
        <v>5588</v>
      </c>
      <c r="L301" s="14" t="s">
        <v>182</v>
      </c>
      <c r="M301" s="14"/>
    </row>
    <row r="302" spans="1:14" ht="16" thickBot="1">
      <c r="A302">
        <v>20121129</v>
      </c>
      <c r="B302">
        <v>2</v>
      </c>
      <c r="C302" t="s">
        <v>238</v>
      </c>
      <c r="D302">
        <v>0</v>
      </c>
      <c r="E302" s="15">
        <v>165</v>
      </c>
      <c r="G302" s="12" t="s">
        <v>46</v>
      </c>
      <c r="H302">
        <v>9</v>
      </c>
      <c r="I302">
        <v>2114</v>
      </c>
      <c r="J302">
        <v>3827</v>
      </c>
      <c r="K302" t="s">
        <v>208</v>
      </c>
      <c r="L302" s="14" t="s">
        <v>182</v>
      </c>
      <c r="M302" s="14"/>
    </row>
    <row r="303" spans="1:14" s="28" customFormat="1" ht="17" thickTop="1" thickBot="1">
      <c r="A303" s="28">
        <v>20121129</v>
      </c>
      <c r="B303" s="28">
        <v>3</v>
      </c>
      <c r="C303" s="28" t="s">
        <v>238</v>
      </c>
      <c r="D303" s="28">
        <v>0</v>
      </c>
      <c r="E303" s="28">
        <v>165</v>
      </c>
      <c r="G303" s="28" t="s">
        <v>46</v>
      </c>
      <c r="H303" s="28">
        <v>9</v>
      </c>
      <c r="I303" s="28">
        <v>1020</v>
      </c>
      <c r="J303" s="28">
        <v>3569</v>
      </c>
      <c r="K303" s="28">
        <v>5588</v>
      </c>
      <c r="L303" s="28" t="s">
        <v>306</v>
      </c>
    </row>
    <row r="304" spans="1:14" ht="17" thickTop="1" thickBot="1"/>
    <row r="305" spans="1:16" ht="17" thickTop="1" thickBot="1">
      <c r="A305">
        <v>20121130</v>
      </c>
      <c r="B305">
        <v>1</v>
      </c>
      <c r="C305" t="s">
        <v>238</v>
      </c>
      <c r="E305" s="39">
        <v>165</v>
      </c>
      <c r="G305" s="12" t="s">
        <v>46</v>
      </c>
      <c r="H305">
        <v>9</v>
      </c>
      <c r="I305">
        <v>2652</v>
      </c>
      <c r="J305">
        <v>3390</v>
      </c>
      <c r="K305">
        <v>5588</v>
      </c>
      <c r="L305" s="61" t="s">
        <v>306</v>
      </c>
      <c r="M305" s="14"/>
    </row>
    <row r="306" spans="1:16" ht="16" thickTop="1">
      <c r="A306">
        <v>20121130</v>
      </c>
      <c r="B306" s="11">
        <v>2</v>
      </c>
      <c r="C306" t="s">
        <v>238</v>
      </c>
      <c r="E306" s="39">
        <v>165</v>
      </c>
      <c r="G306" s="11" t="s">
        <v>191</v>
      </c>
      <c r="H306">
        <v>9</v>
      </c>
    </row>
    <row r="307" spans="1:16">
      <c r="A307">
        <v>20121130</v>
      </c>
      <c r="B307">
        <v>3</v>
      </c>
      <c r="C307" t="s">
        <v>238</v>
      </c>
      <c r="E307" s="39">
        <v>165</v>
      </c>
      <c r="G307" s="12" t="s">
        <v>46</v>
      </c>
      <c r="H307">
        <v>9</v>
      </c>
      <c r="I307">
        <v>1812</v>
      </c>
      <c r="J307">
        <v>3600</v>
      </c>
      <c r="K307">
        <v>5249</v>
      </c>
      <c r="L307" s="14" t="s">
        <v>182</v>
      </c>
      <c r="M307" s="14"/>
    </row>
    <row r="308" spans="1:16" ht="16" thickBot="1">
      <c r="A308">
        <v>20121130</v>
      </c>
      <c r="B308">
        <v>4</v>
      </c>
      <c r="C308" t="s">
        <v>238</v>
      </c>
      <c r="E308" s="39">
        <v>165</v>
      </c>
      <c r="G308" s="12" t="s">
        <v>46</v>
      </c>
      <c r="H308">
        <v>9</v>
      </c>
      <c r="I308">
        <v>2306</v>
      </c>
      <c r="J308">
        <v>3508</v>
      </c>
      <c r="K308">
        <v>5588</v>
      </c>
      <c r="L308" s="14" t="s">
        <v>182</v>
      </c>
      <c r="M308" s="14"/>
    </row>
    <row r="309" spans="1:16" ht="17" thickTop="1" thickBot="1">
      <c r="A309">
        <v>20121130</v>
      </c>
      <c r="B309">
        <v>5</v>
      </c>
      <c r="C309" t="s">
        <v>238</v>
      </c>
      <c r="E309" s="39">
        <v>165</v>
      </c>
      <c r="G309" s="14" t="s">
        <v>248</v>
      </c>
      <c r="H309">
        <v>9</v>
      </c>
      <c r="I309">
        <v>1860</v>
      </c>
      <c r="J309" s="28">
        <v>3477</v>
      </c>
      <c r="K309">
        <v>1</v>
      </c>
      <c r="L309" s="61" t="s">
        <v>306</v>
      </c>
      <c r="M309" s="14"/>
    </row>
    <row r="310" spans="1:16" ht="16" thickTop="1"/>
    <row r="311" spans="1:16" s="11" customFormat="1">
      <c r="A311" s="11">
        <v>20121204</v>
      </c>
      <c r="B311" s="11">
        <v>1</v>
      </c>
      <c r="C311" s="11" t="s">
        <v>238</v>
      </c>
      <c r="E311" s="33">
        <v>165</v>
      </c>
      <c r="G311" s="11" t="s">
        <v>281</v>
      </c>
      <c r="H311" s="11">
        <v>9</v>
      </c>
      <c r="I311" s="11">
        <v>2248</v>
      </c>
      <c r="J311" s="11">
        <v>3872</v>
      </c>
      <c r="K311" s="11">
        <v>4704</v>
      </c>
      <c r="L311" s="11" t="s">
        <v>182</v>
      </c>
    </row>
    <row r="312" spans="1:16" ht="16" thickBot="1">
      <c r="A312">
        <v>20121204</v>
      </c>
      <c r="B312" s="12">
        <v>2</v>
      </c>
      <c r="C312" t="s">
        <v>238</v>
      </c>
      <c r="E312" s="39">
        <v>165</v>
      </c>
      <c r="G312" s="12" t="s">
        <v>46</v>
      </c>
      <c r="H312">
        <v>9</v>
      </c>
      <c r="I312">
        <v>2310</v>
      </c>
      <c r="J312">
        <v>3806</v>
      </c>
      <c r="K312">
        <v>1</v>
      </c>
      <c r="L312" s="14" t="s">
        <v>182</v>
      </c>
      <c r="M312" s="14"/>
    </row>
    <row r="313" spans="1:16" ht="17" thickTop="1" thickBot="1">
      <c r="A313">
        <v>20121204</v>
      </c>
      <c r="B313" s="12">
        <v>3</v>
      </c>
      <c r="C313" t="s">
        <v>238</v>
      </c>
      <c r="E313" s="39">
        <v>165</v>
      </c>
      <c r="G313" s="14" t="s">
        <v>248</v>
      </c>
      <c r="H313">
        <v>9</v>
      </c>
      <c r="I313">
        <v>2200</v>
      </c>
      <c r="J313">
        <v>5588</v>
      </c>
      <c r="K313">
        <v>1</v>
      </c>
      <c r="L313" s="61" t="s">
        <v>306</v>
      </c>
      <c r="M313" s="14"/>
    </row>
    <row r="314" spans="1:16" ht="16" thickTop="1">
      <c r="A314">
        <v>20121204</v>
      </c>
      <c r="B314" s="11">
        <v>4</v>
      </c>
      <c r="C314" t="s">
        <v>238</v>
      </c>
      <c r="E314" s="39">
        <v>165</v>
      </c>
      <c r="G314" s="11" t="s">
        <v>254</v>
      </c>
      <c r="H314">
        <v>9</v>
      </c>
      <c r="I314">
        <v>2560</v>
      </c>
      <c r="J314">
        <v>3180</v>
      </c>
      <c r="K314">
        <v>5250</v>
      </c>
      <c r="L314" s="14" t="s">
        <v>182</v>
      </c>
      <c r="M314" s="14"/>
    </row>
    <row r="315" spans="1:16" ht="16" thickBot="1"/>
    <row r="316" spans="1:16" s="28" customFormat="1" ht="17" thickTop="1" thickBot="1">
      <c r="A316" s="28">
        <v>20121205</v>
      </c>
      <c r="B316" s="28">
        <v>1</v>
      </c>
      <c r="C316" s="28" t="s">
        <v>238</v>
      </c>
      <c r="E316" s="28">
        <v>165</v>
      </c>
      <c r="G316" s="28" t="s">
        <v>46</v>
      </c>
      <c r="H316" s="28">
        <v>9</v>
      </c>
      <c r="I316" s="28">
        <v>1042</v>
      </c>
      <c r="J316" s="28">
        <v>3600</v>
      </c>
      <c r="K316" s="28">
        <v>5080</v>
      </c>
      <c r="L316" s="28" t="s">
        <v>241</v>
      </c>
    </row>
    <row r="317" spans="1:16" ht="17" thickTop="1" thickBot="1">
      <c r="A317">
        <v>20121205</v>
      </c>
      <c r="B317" s="12">
        <v>2</v>
      </c>
      <c r="C317" t="s">
        <v>238</v>
      </c>
      <c r="E317" s="39">
        <v>165</v>
      </c>
      <c r="G317" s="12" t="s">
        <v>46</v>
      </c>
      <c r="H317">
        <v>9</v>
      </c>
      <c r="I317">
        <v>2055</v>
      </c>
      <c r="J317" s="12">
        <v>3555</v>
      </c>
      <c r="K317">
        <v>1</v>
      </c>
      <c r="L317" s="12" t="s">
        <v>186</v>
      </c>
      <c r="M317" s="12"/>
    </row>
    <row r="318" spans="1:16" s="28" customFormat="1" ht="17" thickTop="1" thickBot="1">
      <c r="A318" s="28">
        <v>20121205</v>
      </c>
      <c r="B318" s="28">
        <v>3</v>
      </c>
      <c r="C318" s="28" t="s">
        <v>238</v>
      </c>
      <c r="E318" s="28">
        <v>165</v>
      </c>
      <c r="G318" s="28" t="s">
        <v>46</v>
      </c>
      <c r="H318" s="28">
        <v>9</v>
      </c>
      <c r="I318" s="28">
        <v>1485</v>
      </c>
      <c r="J318" s="28">
        <v>3700</v>
      </c>
      <c r="K318" s="28">
        <v>5588</v>
      </c>
      <c r="L318" s="28" t="s">
        <v>182</v>
      </c>
      <c r="N318" s="28">
        <v>2280</v>
      </c>
      <c r="O318" s="28">
        <v>2769</v>
      </c>
      <c r="P318" s="28">
        <v>3552</v>
      </c>
    </row>
    <row r="319" spans="1:16" ht="16" thickTop="1">
      <c r="A319">
        <v>20121205</v>
      </c>
      <c r="B319" s="12">
        <v>4</v>
      </c>
      <c r="C319" t="s">
        <v>238</v>
      </c>
      <c r="E319" s="39">
        <v>165</v>
      </c>
      <c r="G319" s="14" t="s">
        <v>248</v>
      </c>
      <c r="H319">
        <v>9</v>
      </c>
      <c r="I319">
        <v>1527</v>
      </c>
      <c r="J319">
        <v>3965</v>
      </c>
      <c r="K319">
        <v>5588</v>
      </c>
      <c r="L319" s="14" t="s">
        <v>182</v>
      </c>
      <c r="M319" s="14"/>
    </row>
    <row r="320" spans="1:16" s="11" customFormat="1" ht="16" thickBot="1">
      <c r="A320" s="11">
        <v>20121205</v>
      </c>
      <c r="B320" s="11">
        <v>5</v>
      </c>
      <c r="C320" s="11" t="s">
        <v>238</v>
      </c>
      <c r="E320" s="33">
        <v>165</v>
      </c>
      <c r="G320" s="11" t="s">
        <v>281</v>
      </c>
      <c r="H320" s="11">
        <v>9</v>
      </c>
      <c r="I320" s="11">
        <v>2255</v>
      </c>
      <c r="J320" s="11">
        <v>3718</v>
      </c>
      <c r="K320" s="11">
        <v>5588</v>
      </c>
      <c r="L320" s="11" t="s">
        <v>182</v>
      </c>
    </row>
    <row r="321" spans="1:16" s="28" customFormat="1" ht="17" thickTop="1" thickBot="1">
      <c r="A321" s="28">
        <v>20121205</v>
      </c>
      <c r="B321" s="28">
        <v>6</v>
      </c>
      <c r="C321" s="28" t="s">
        <v>238</v>
      </c>
      <c r="E321" s="28">
        <v>165</v>
      </c>
      <c r="G321" s="28" t="s">
        <v>46</v>
      </c>
      <c r="H321" s="28">
        <v>9</v>
      </c>
      <c r="I321" s="28">
        <v>2004</v>
      </c>
      <c r="J321" s="28">
        <v>3850</v>
      </c>
      <c r="K321" s="28">
        <v>1</v>
      </c>
      <c r="L321" s="28" t="s">
        <v>186</v>
      </c>
      <c r="N321" s="28">
        <v>2125</v>
      </c>
      <c r="O321" s="28">
        <v>2619</v>
      </c>
      <c r="P321" s="28">
        <v>3784</v>
      </c>
    </row>
    <row r="322" spans="1:16" ht="17" thickTop="1" thickBot="1">
      <c r="A322">
        <v>20121205</v>
      </c>
      <c r="B322" s="12">
        <v>7</v>
      </c>
      <c r="C322" t="s">
        <v>238</v>
      </c>
      <c r="E322" s="39">
        <v>165</v>
      </c>
      <c r="G322" s="12" t="s">
        <v>46</v>
      </c>
      <c r="H322">
        <v>9</v>
      </c>
      <c r="I322">
        <v>1875</v>
      </c>
      <c r="J322" s="28">
        <v>3378</v>
      </c>
      <c r="K322">
        <v>5588</v>
      </c>
      <c r="L322" s="12" t="s">
        <v>37</v>
      </c>
      <c r="M322" s="12"/>
      <c r="N322" s="11">
        <v>1875</v>
      </c>
      <c r="O322" s="12">
        <v>2571</v>
      </c>
    </row>
    <row r="323" spans="1:16" ht="16" thickTop="1"/>
    <row r="324" spans="1:16" s="11" customFormat="1">
      <c r="A324" s="11">
        <v>20121206</v>
      </c>
      <c r="B324" s="11">
        <v>1</v>
      </c>
      <c r="C324" s="11" t="s">
        <v>238</v>
      </c>
      <c r="E324" s="33">
        <v>64</v>
      </c>
      <c r="H324" s="11">
        <v>9</v>
      </c>
      <c r="L324" s="11" t="s">
        <v>244</v>
      </c>
    </row>
    <row r="325" spans="1:16" s="11" customFormat="1">
      <c r="A325" s="11">
        <v>20121206</v>
      </c>
      <c r="B325" s="11">
        <v>2</v>
      </c>
      <c r="C325" s="11" t="s">
        <v>238</v>
      </c>
      <c r="E325" s="33">
        <v>64</v>
      </c>
      <c r="G325" s="11" t="s">
        <v>281</v>
      </c>
      <c r="H325" s="11">
        <v>9</v>
      </c>
      <c r="I325" s="11">
        <v>1</v>
      </c>
      <c r="J325" s="11">
        <v>3875</v>
      </c>
      <c r="K325" s="11">
        <v>5588</v>
      </c>
      <c r="L325" s="11" t="s">
        <v>37</v>
      </c>
    </row>
    <row r="326" spans="1:16">
      <c r="A326">
        <v>20121206</v>
      </c>
      <c r="B326">
        <v>3</v>
      </c>
      <c r="C326" t="s">
        <v>238</v>
      </c>
      <c r="E326" s="39">
        <v>64</v>
      </c>
      <c r="G326" s="12" t="s">
        <v>46</v>
      </c>
      <c r="H326">
        <v>9</v>
      </c>
      <c r="I326">
        <v>2292</v>
      </c>
      <c r="J326">
        <v>3626</v>
      </c>
      <c r="K326">
        <v>1</v>
      </c>
      <c r="L326" s="12" t="s">
        <v>186</v>
      </c>
      <c r="M326" s="12"/>
    </row>
    <row r="328" spans="1:16">
      <c r="A328">
        <v>20121213</v>
      </c>
      <c r="B328">
        <v>1</v>
      </c>
      <c r="C328" s="13" t="s">
        <v>238</v>
      </c>
      <c r="E328" s="39">
        <v>165</v>
      </c>
      <c r="F328" s="45" t="s">
        <v>245</v>
      </c>
      <c r="G328" s="14" t="s">
        <v>249</v>
      </c>
      <c r="H328">
        <v>11</v>
      </c>
      <c r="I328">
        <v>1325</v>
      </c>
      <c r="J328">
        <v>3770</v>
      </c>
      <c r="K328">
        <v>5588</v>
      </c>
      <c r="L328" s="12" t="s">
        <v>186</v>
      </c>
      <c r="M328" s="12"/>
    </row>
    <row r="329" spans="1:16">
      <c r="F329" s="45"/>
    </row>
    <row r="330" spans="1:16">
      <c r="A330" s="45">
        <v>20121214</v>
      </c>
      <c r="B330">
        <v>1</v>
      </c>
      <c r="C330" s="13" t="s">
        <v>238</v>
      </c>
      <c r="E330" s="39">
        <v>165</v>
      </c>
      <c r="F330" s="45" t="s">
        <v>245</v>
      </c>
      <c r="G330" s="12" t="s">
        <v>46</v>
      </c>
      <c r="H330">
        <v>11</v>
      </c>
      <c r="I330">
        <v>2011</v>
      </c>
      <c r="J330">
        <v>3761</v>
      </c>
      <c r="K330">
        <v>5588</v>
      </c>
      <c r="L330" s="14" t="s">
        <v>182</v>
      </c>
      <c r="M330" s="14"/>
    </row>
    <row r="331" spans="1:16">
      <c r="A331" s="45">
        <v>20121214</v>
      </c>
      <c r="B331">
        <v>2</v>
      </c>
      <c r="C331" s="13" t="s">
        <v>238</v>
      </c>
      <c r="E331">
        <v>165</v>
      </c>
      <c r="F331" s="45" t="s">
        <v>245</v>
      </c>
      <c r="G331" s="12" t="s">
        <v>46</v>
      </c>
      <c r="H331">
        <v>11</v>
      </c>
      <c r="I331">
        <v>2365</v>
      </c>
      <c r="J331">
        <v>3428</v>
      </c>
      <c r="K331" t="s">
        <v>208</v>
      </c>
      <c r="L331" s="14" t="s">
        <v>182</v>
      </c>
      <c r="M331" s="14"/>
    </row>
    <row r="332" spans="1:16" s="11" customFormat="1">
      <c r="A332" s="46">
        <v>20121214</v>
      </c>
      <c r="B332" s="11">
        <v>3</v>
      </c>
      <c r="C332" s="11" t="s">
        <v>238</v>
      </c>
      <c r="E332" s="33">
        <v>165</v>
      </c>
      <c r="F332" s="46" t="s">
        <v>245</v>
      </c>
      <c r="G332" s="11" t="s">
        <v>281</v>
      </c>
      <c r="H332" s="11">
        <v>11</v>
      </c>
      <c r="I332" s="11">
        <v>2579</v>
      </c>
      <c r="J332" s="11">
        <v>3185</v>
      </c>
      <c r="K332" s="11">
        <v>1</v>
      </c>
      <c r="L332" s="11" t="s">
        <v>182</v>
      </c>
    </row>
    <row r="333" spans="1:16" s="11" customFormat="1">
      <c r="A333" s="46">
        <v>20121214</v>
      </c>
      <c r="B333" s="11">
        <v>4</v>
      </c>
      <c r="C333" s="11" t="s">
        <v>238</v>
      </c>
      <c r="E333" s="11">
        <v>165</v>
      </c>
      <c r="F333" s="46" t="s">
        <v>245</v>
      </c>
      <c r="G333" s="11" t="s">
        <v>248</v>
      </c>
      <c r="H333" s="11">
        <v>11</v>
      </c>
      <c r="I333" s="11">
        <v>2544</v>
      </c>
      <c r="J333" s="11">
        <v>3231</v>
      </c>
      <c r="K333" s="11" t="s">
        <v>246</v>
      </c>
      <c r="L333" s="11" t="s">
        <v>192</v>
      </c>
      <c r="N333" s="11">
        <v>2598</v>
      </c>
      <c r="O333" s="11">
        <v>2739</v>
      </c>
      <c r="P333" s="11">
        <v>3201</v>
      </c>
    </row>
    <row r="334" spans="1:16">
      <c r="A334" s="45">
        <v>20121214</v>
      </c>
      <c r="B334">
        <v>5</v>
      </c>
      <c r="C334" s="13" t="s">
        <v>238</v>
      </c>
      <c r="E334" s="39">
        <v>165</v>
      </c>
      <c r="F334" s="45" t="s">
        <v>245</v>
      </c>
      <c r="G334" s="12" t="s">
        <v>46</v>
      </c>
      <c r="H334">
        <v>11</v>
      </c>
      <c r="I334">
        <v>1870</v>
      </c>
      <c r="J334">
        <v>3500</v>
      </c>
      <c r="K334">
        <v>1</v>
      </c>
      <c r="L334" s="14" t="s">
        <v>182</v>
      </c>
      <c r="M334" s="14"/>
    </row>
    <row r="335" spans="1:16">
      <c r="A335" s="45">
        <v>20121214</v>
      </c>
      <c r="B335">
        <v>6</v>
      </c>
      <c r="C335" s="13" t="s">
        <v>238</v>
      </c>
      <c r="E335">
        <v>165</v>
      </c>
      <c r="F335" s="45" t="s">
        <v>245</v>
      </c>
      <c r="G335" s="12" t="s">
        <v>46</v>
      </c>
      <c r="H335">
        <v>11</v>
      </c>
      <c r="I335">
        <v>2349</v>
      </c>
      <c r="J335">
        <v>3822</v>
      </c>
      <c r="K335" t="s">
        <v>247</v>
      </c>
      <c r="L335" s="12" t="s">
        <v>37</v>
      </c>
      <c r="M335" s="12"/>
      <c r="N335" s="11">
        <v>3546</v>
      </c>
    </row>
    <row r="336" spans="1:16" s="11" customFormat="1">
      <c r="A336" s="46">
        <v>20121214</v>
      </c>
      <c r="B336" s="11">
        <v>7</v>
      </c>
      <c r="C336" s="11" t="s">
        <v>238</v>
      </c>
      <c r="E336" s="33">
        <v>165</v>
      </c>
      <c r="F336" s="46" t="s">
        <v>245</v>
      </c>
      <c r="G336" s="11" t="s">
        <v>281</v>
      </c>
      <c r="H336" s="11">
        <v>11</v>
      </c>
      <c r="I336" s="11">
        <v>2139</v>
      </c>
      <c r="J336" s="11">
        <v>5588</v>
      </c>
      <c r="K336" s="11">
        <v>471</v>
      </c>
      <c r="L336" s="11" t="s">
        <v>182</v>
      </c>
    </row>
    <row r="337" spans="1:16">
      <c r="A337" s="45">
        <v>20121214</v>
      </c>
      <c r="B337">
        <v>8</v>
      </c>
      <c r="C337" s="13" t="s">
        <v>238</v>
      </c>
      <c r="E337">
        <v>165</v>
      </c>
      <c r="F337" s="45" t="s">
        <v>245</v>
      </c>
      <c r="G337" s="12" t="s">
        <v>46</v>
      </c>
      <c r="H337">
        <v>11</v>
      </c>
      <c r="I337">
        <v>2357</v>
      </c>
      <c r="J337">
        <v>3500</v>
      </c>
      <c r="K337">
        <v>1</v>
      </c>
      <c r="L337" s="14" t="s">
        <v>182</v>
      </c>
      <c r="M337" s="14"/>
    </row>
    <row r="338" spans="1:16">
      <c r="A338" s="45">
        <v>20121214</v>
      </c>
      <c r="B338">
        <v>9</v>
      </c>
      <c r="C338" s="13" t="s">
        <v>238</v>
      </c>
      <c r="E338" s="39">
        <v>165</v>
      </c>
      <c r="F338" s="45" t="s">
        <v>245</v>
      </c>
      <c r="G338" s="12" t="s">
        <v>46</v>
      </c>
      <c r="H338">
        <v>11</v>
      </c>
      <c r="I338" s="14">
        <v>1852</v>
      </c>
      <c r="J338">
        <v>3800</v>
      </c>
      <c r="K338">
        <v>4647</v>
      </c>
      <c r="L338" s="12" t="s">
        <v>186</v>
      </c>
      <c r="M338" s="12"/>
      <c r="N338" s="11">
        <v>3631</v>
      </c>
      <c r="O338" s="12">
        <v>3685</v>
      </c>
    </row>
    <row r="339" spans="1:16" s="11" customFormat="1">
      <c r="A339" s="45">
        <v>20121214</v>
      </c>
      <c r="B339" s="11">
        <v>10</v>
      </c>
      <c r="C339" s="13" t="s">
        <v>238</v>
      </c>
      <c r="E339" s="11">
        <v>165</v>
      </c>
      <c r="F339" s="45" t="s">
        <v>245</v>
      </c>
      <c r="G339" s="11" t="s">
        <v>252</v>
      </c>
      <c r="H339" s="11">
        <v>11</v>
      </c>
    </row>
    <row r="340" spans="1:16">
      <c r="A340" s="45">
        <v>20121214</v>
      </c>
      <c r="B340">
        <v>11</v>
      </c>
      <c r="C340" s="13" t="s">
        <v>238</v>
      </c>
      <c r="E340" s="39">
        <v>165</v>
      </c>
      <c r="F340" s="45" t="s">
        <v>245</v>
      </c>
      <c r="G340" s="14" t="s">
        <v>250</v>
      </c>
      <c r="H340">
        <v>11</v>
      </c>
      <c r="I340">
        <v>2459</v>
      </c>
      <c r="J340">
        <v>3264</v>
      </c>
      <c r="K340">
        <v>4892</v>
      </c>
      <c r="L340" s="14" t="s">
        <v>182</v>
      </c>
      <c r="M340" s="14"/>
    </row>
    <row r="341" spans="1:16" s="11" customFormat="1">
      <c r="A341" s="46">
        <v>20121214</v>
      </c>
      <c r="B341" s="11">
        <v>12</v>
      </c>
      <c r="C341" s="11" t="s">
        <v>238</v>
      </c>
      <c r="E341" s="11">
        <v>165</v>
      </c>
      <c r="F341" s="46" t="s">
        <v>245</v>
      </c>
      <c r="G341" s="11" t="s">
        <v>281</v>
      </c>
      <c r="H341" s="11">
        <v>11</v>
      </c>
      <c r="I341" s="11">
        <v>2100</v>
      </c>
      <c r="J341" s="11">
        <v>3693</v>
      </c>
      <c r="K341" s="11" t="s">
        <v>217</v>
      </c>
      <c r="L341" s="11" t="s">
        <v>182</v>
      </c>
    </row>
    <row r="342" spans="1:16">
      <c r="A342" s="45">
        <v>20121214</v>
      </c>
      <c r="B342">
        <v>13</v>
      </c>
      <c r="C342" s="13" t="s">
        <v>238</v>
      </c>
      <c r="E342" s="39">
        <v>165</v>
      </c>
      <c r="F342" s="45" t="s">
        <v>245</v>
      </c>
      <c r="G342" s="14" t="s">
        <v>251</v>
      </c>
      <c r="H342">
        <v>11</v>
      </c>
      <c r="I342">
        <v>1266</v>
      </c>
      <c r="J342">
        <v>3900</v>
      </c>
      <c r="K342">
        <v>565</v>
      </c>
      <c r="L342" s="12" t="s">
        <v>37</v>
      </c>
      <c r="M342" s="12"/>
      <c r="N342" s="11">
        <v>1458</v>
      </c>
      <c r="O342" s="12">
        <v>1899</v>
      </c>
      <c r="P342" s="11">
        <v>3579</v>
      </c>
    </row>
    <row r="343" spans="1:16">
      <c r="A343" s="45">
        <v>20121214</v>
      </c>
      <c r="B343">
        <v>14</v>
      </c>
      <c r="C343" s="13" t="s">
        <v>238</v>
      </c>
      <c r="E343">
        <v>165</v>
      </c>
      <c r="F343" s="45" t="s">
        <v>245</v>
      </c>
      <c r="G343" s="12" t="s">
        <v>46</v>
      </c>
      <c r="H343">
        <v>11</v>
      </c>
      <c r="I343">
        <v>2348</v>
      </c>
      <c r="J343">
        <v>3618</v>
      </c>
      <c r="K343">
        <v>1</v>
      </c>
      <c r="L343" s="12" t="s">
        <v>186</v>
      </c>
      <c r="M343" s="12"/>
      <c r="N343" s="11">
        <v>3158</v>
      </c>
      <c r="O343" s="12">
        <v>3305</v>
      </c>
    </row>
    <row r="344" spans="1:16" ht="16" thickBot="1"/>
    <row r="345" spans="1:16" ht="17" thickTop="1" thickBot="1">
      <c r="A345" s="28">
        <v>20130121</v>
      </c>
      <c r="B345">
        <v>1</v>
      </c>
      <c r="C345" s="13" t="s">
        <v>238</v>
      </c>
      <c r="E345">
        <v>64</v>
      </c>
      <c r="G345" s="12" t="s">
        <v>46</v>
      </c>
      <c r="H345">
        <v>12</v>
      </c>
      <c r="I345">
        <v>1690</v>
      </c>
      <c r="J345">
        <v>3675</v>
      </c>
      <c r="K345">
        <v>1</v>
      </c>
      <c r="L345" s="12" t="s">
        <v>186</v>
      </c>
      <c r="M345" s="12"/>
    </row>
    <row r="346" spans="1:16" ht="17" thickTop="1" thickBot="1">
      <c r="A346" s="28">
        <v>20130121</v>
      </c>
      <c r="B346">
        <v>2</v>
      </c>
      <c r="C346" s="13" t="s">
        <v>238</v>
      </c>
      <c r="E346">
        <v>64</v>
      </c>
      <c r="G346" s="11" t="s">
        <v>256</v>
      </c>
      <c r="H346">
        <v>12</v>
      </c>
    </row>
    <row r="347" spans="1:16" ht="17" thickTop="1" thickBot="1">
      <c r="A347" s="28">
        <v>20130121</v>
      </c>
      <c r="B347">
        <v>3</v>
      </c>
      <c r="C347" s="13" t="s">
        <v>238</v>
      </c>
      <c r="E347">
        <v>64</v>
      </c>
      <c r="G347" s="12" t="s">
        <v>46</v>
      </c>
      <c r="H347">
        <v>12</v>
      </c>
      <c r="I347">
        <v>374</v>
      </c>
      <c r="J347">
        <v>3645</v>
      </c>
      <c r="K347">
        <v>5588</v>
      </c>
      <c r="L347" s="14" t="s">
        <v>182</v>
      </c>
      <c r="M347" s="14"/>
    </row>
    <row r="348" spans="1:16" ht="17" thickTop="1" thickBot="1">
      <c r="A348" s="28">
        <v>20130121</v>
      </c>
      <c r="B348">
        <v>4</v>
      </c>
      <c r="C348" s="13" t="s">
        <v>238</v>
      </c>
      <c r="E348">
        <v>64</v>
      </c>
      <c r="G348" s="12" t="s">
        <v>46</v>
      </c>
      <c r="H348">
        <v>12</v>
      </c>
      <c r="I348">
        <v>366</v>
      </c>
      <c r="J348">
        <v>3500</v>
      </c>
      <c r="K348">
        <v>5100</v>
      </c>
      <c r="L348" s="14" t="s">
        <v>182</v>
      </c>
      <c r="M348" s="14"/>
    </row>
    <row r="349" spans="1:16" ht="17" thickTop="1" thickBot="1">
      <c r="A349" s="28">
        <v>20130121</v>
      </c>
      <c r="B349">
        <v>5</v>
      </c>
      <c r="C349" s="13" t="s">
        <v>238</v>
      </c>
      <c r="E349">
        <v>64</v>
      </c>
      <c r="G349" s="12" t="s">
        <v>46</v>
      </c>
      <c r="H349">
        <v>12</v>
      </c>
      <c r="I349">
        <v>2103</v>
      </c>
      <c r="J349">
        <v>3553</v>
      </c>
      <c r="K349" t="s">
        <v>257</v>
      </c>
      <c r="L349" s="14" t="s">
        <v>182</v>
      </c>
      <c r="M349" s="14"/>
    </row>
    <row r="350" spans="1:16" ht="17" thickTop="1" thickBot="1">
      <c r="A350" s="28">
        <v>20130121</v>
      </c>
      <c r="B350">
        <v>6</v>
      </c>
      <c r="C350" s="13" t="s">
        <v>238</v>
      </c>
      <c r="E350">
        <v>64</v>
      </c>
      <c r="G350" s="12" t="s">
        <v>46</v>
      </c>
      <c r="H350">
        <v>12</v>
      </c>
      <c r="I350">
        <v>1511</v>
      </c>
      <c r="J350">
        <v>3733</v>
      </c>
      <c r="K350">
        <v>4948</v>
      </c>
      <c r="L350" s="14" t="s">
        <v>182</v>
      </c>
      <c r="M350" s="14"/>
    </row>
    <row r="351" spans="1:16" ht="16" thickTop="1"/>
    <row r="352" spans="1:16">
      <c r="A352">
        <v>20130122</v>
      </c>
      <c r="B352">
        <v>1</v>
      </c>
      <c r="C352" s="13" t="s">
        <v>238</v>
      </c>
      <c r="E352">
        <v>64</v>
      </c>
      <c r="G352" s="12" t="s">
        <v>46</v>
      </c>
      <c r="H352">
        <v>11</v>
      </c>
      <c r="I352">
        <v>1302</v>
      </c>
      <c r="J352">
        <v>3544</v>
      </c>
      <c r="K352" t="s">
        <v>247</v>
      </c>
      <c r="L352" s="14" t="s">
        <v>182</v>
      </c>
      <c r="M352" s="14"/>
    </row>
    <row r="353" spans="1:26" s="11" customFormat="1">
      <c r="A353" s="11">
        <v>20130122</v>
      </c>
      <c r="B353" s="11">
        <v>2</v>
      </c>
      <c r="C353" s="11" t="s">
        <v>238</v>
      </c>
      <c r="E353" s="11">
        <v>64</v>
      </c>
      <c r="G353" s="11" t="s">
        <v>265</v>
      </c>
      <c r="H353" s="11">
        <v>11</v>
      </c>
      <c r="I353" s="11">
        <v>1992</v>
      </c>
      <c r="J353" s="11">
        <v>3688</v>
      </c>
      <c r="K353" s="11" t="s">
        <v>247</v>
      </c>
      <c r="L353" s="11" t="s">
        <v>182</v>
      </c>
    </row>
    <row r="354" spans="1:26">
      <c r="A354">
        <v>20130122</v>
      </c>
      <c r="B354">
        <v>3</v>
      </c>
      <c r="C354" s="13" t="s">
        <v>238</v>
      </c>
      <c r="E354">
        <v>64</v>
      </c>
      <c r="G354" s="11" t="s">
        <v>142</v>
      </c>
      <c r="H354">
        <v>11</v>
      </c>
    </row>
    <row r="355" spans="1:26">
      <c r="A355">
        <v>20130122</v>
      </c>
      <c r="B355">
        <v>4</v>
      </c>
      <c r="C355" s="13" t="s">
        <v>238</v>
      </c>
      <c r="E355">
        <v>64</v>
      </c>
      <c r="G355" s="12" t="s">
        <v>46</v>
      </c>
      <c r="H355">
        <v>11</v>
      </c>
      <c r="I355">
        <v>1622</v>
      </c>
      <c r="J355">
        <v>3598</v>
      </c>
      <c r="K355" t="s">
        <v>247</v>
      </c>
      <c r="L355" s="14" t="s">
        <v>182</v>
      </c>
      <c r="M355" s="14"/>
    </row>
    <row r="356" spans="1:26">
      <c r="A356">
        <v>20130122</v>
      </c>
      <c r="B356">
        <v>5</v>
      </c>
      <c r="C356" s="13" t="s">
        <v>238</v>
      </c>
      <c r="E356">
        <v>64</v>
      </c>
      <c r="G356" s="12" t="s">
        <v>46</v>
      </c>
      <c r="H356">
        <v>11</v>
      </c>
      <c r="I356">
        <v>1087</v>
      </c>
      <c r="J356">
        <v>3662</v>
      </c>
      <c r="K356">
        <v>246</v>
      </c>
      <c r="L356" s="14" t="s">
        <v>182</v>
      </c>
      <c r="M356" s="14"/>
    </row>
    <row r="357" spans="1:26" ht="16" thickBot="1">
      <c r="C357" s="13"/>
      <c r="G357" s="12"/>
      <c r="L357" s="14"/>
      <c r="M357" s="14"/>
    </row>
    <row r="358" spans="1:26" s="47" customFormat="1" ht="17" thickTop="1" thickBot="1">
      <c r="A358" s="47">
        <v>20130122</v>
      </c>
      <c r="B358" s="47">
        <v>6</v>
      </c>
      <c r="C358" s="47" t="s">
        <v>238</v>
      </c>
      <c r="E358" s="47">
        <v>64</v>
      </c>
      <c r="G358" s="47" t="s">
        <v>266</v>
      </c>
      <c r="H358" s="47">
        <v>11</v>
      </c>
      <c r="I358" s="47">
        <v>1984</v>
      </c>
      <c r="J358" s="47">
        <v>3232</v>
      </c>
      <c r="K358" s="47">
        <v>5325</v>
      </c>
      <c r="L358" s="42" t="s">
        <v>285</v>
      </c>
      <c r="M358" s="42"/>
    </row>
    <row r="359" spans="1:26" s="47" customFormat="1" ht="17" thickTop="1" thickBot="1">
      <c r="A359" s="47">
        <v>20130122</v>
      </c>
      <c r="B359" s="47">
        <v>6</v>
      </c>
      <c r="C359" s="47" t="s">
        <v>238</v>
      </c>
      <c r="E359" s="47">
        <v>64</v>
      </c>
      <c r="G359" s="47" t="s">
        <v>266</v>
      </c>
      <c r="H359" s="47">
        <v>11</v>
      </c>
      <c r="I359" s="47">
        <v>1820</v>
      </c>
      <c r="J359" s="47">
        <v>2930</v>
      </c>
      <c r="K359" s="47">
        <v>5325</v>
      </c>
      <c r="L359" s="47" t="s">
        <v>286</v>
      </c>
    </row>
    <row r="360" spans="1:26" ht="16" thickTop="1"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>
      <c r="A361">
        <v>20130122</v>
      </c>
      <c r="B361">
        <v>7</v>
      </c>
      <c r="C361" s="13" t="s">
        <v>238</v>
      </c>
      <c r="E361">
        <v>64</v>
      </c>
      <c r="G361" s="12" t="s">
        <v>46</v>
      </c>
      <c r="H361">
        <v>11</v>
      </c>
      <c r="I361">
        <v>2084</v>
      </c>
      <c r="J361">
        <v>3688</v>
      </c>
      <c r="K361" t="s">
        <v>267</v>
      </c>
      <c r="L361" s="14" t="s">
        <v>182</v>
      </c>
      <c r="M361" s="14"/>
    </row>
    <row r="362" spans="1:26" s="11" customFormat="1">
      <c r="A362" s="11">
        <v>20130122</v>
      </c>
      <c r="B362" s="11">
        <v>8</v>
      </c>
      <c r="C362" s="11" t="s">
        <v>238</v>
      </c>
      <c r="E362" s="11">
        <v>64</v>
      </c>
      <c r="G362" s="33" t="s">
        <v>281</v>
      </c>
      <c r="H362" s="11">
        <v>11</v>
      </c>
      <c r="I362" s="11">
        <v>2465</v>
      </c>
      <c r="J362" s="11">
        <v>3979</v>
      </c>
      <c r="K362" s="11" t="s">
        <v>267</v>
      </c>
      <c r="L362" s="11" t="s">
        <v>182</v>
      </c>
    </row>
    <row r="363" spans="1:26" s="11" customFormat="1">
      <c r="A363" s="11">
        <v>20130122</v>
      </c>
      <c r="B363" s="11">
        <v>9</v>
      </c>
      <c r="C363" s="11" t="s">
        <v>238</v>
      </c>
      <c r="E363" s="11">
        <v>64</v>
      </c>
      <c r="G363" s="33" t="s">
        <v>281</v>
      </c>
      <c r="H363" s="11">
        <v>11</v>
      </c>
      <c r="I363" s="11">
        <v>2396</v>
      </c>
      <c r="J363" s="11">
        <v>3626</v>
      </c>
      <c r="K363" s="11">
        <v>4384</v>
      </c>
      <c r="L363" s="11" t="s">
        <v>186</v>
      </c>
      <c r="N363" s="11">
        <v>2837</v>
      </c>
      <c r="O363" s="11">
        <v>2882</v>
      </c>
    </row>
    <row r="364" spans="1:26">
      <c r="A364">
        <v>20130122</v>
      </c>
      <c r="B364">
        <v>10</v>
      </c>
      <c r="C364" s="13" t="s">
        <v>238</v>
      </c>
      <c r="E364">
        <v>64</v>
      </c>
      <c r="G364" s="30" t="s">
        <v>46</v>
      </c>
      <c r="H364">
        <v>11</v>
      </c>
      <c r="I364">
        <v>2050</v>
      </c>
      <c r="J364">
        <v>3650</v>
      </c>
      <c r="K364">
        <v>1</v>
      </c>
      <c r="L364" s="14" t="s">
        <v>182</v>
      </c>
      <c r="M364" s="14"/>
    </row>
    <row r="365" spans="1:26">
      <c r="A365">
        <v>20130122</v>
      </c>
      <c r="B365">
        <v>11</v>
      </c>
      <c r="C365" s="13" t="s">
        <v>238</v>
      </c>
      <c r="E365">
        <v>64</v>
      </c>
      <c r="G365" s="33" t="s">
        <v>142</v>
      </c>
      <c r="H365">
        <v>11</v>
      </c>
      <c r="L365" s="11"/>
      <c r="M365" s="11"/>
    </row>
    <row r="366" spans="1:26" s="11" customFormat="1">
      <c r="A366" s="11">
        <v>20130122</v>
      </c>
      <c r="B366" s="11">
        <v>12</v>
      </c>
      <c r="C366" s="11" t="s">
        <v>238</v>
      </c>
      <c r="E366" s="11">
        <v>64</v>
      </c>
      <c r="G366" s="33" t="s">
        <v>281</v>
      </c>
      <c r="H366" s="11">
        <v>11</v>
      </c>
      <c r="I366" s="11">
        <v>828</v>
      </c>
      <c r="J366" s="11">
        <v>4240</v>
      </c>
      <c r="K366" s="11" t="s">
        <v>271</v>
      </c>
      <c r="L366" s="11" t="s">
        <v>182</v>
      </c>
    </row>
    <row r="367" spans="1:26" s="11" customFormat="1">
      <c r="A367" s="11">
        <v>20130122</v>
      </c>
      <c r="B367" s="11">
        <v>13</v>
      </c>
      <c r="C367" s="11" t="s">
        <v>238</v>
      </c>
      <c r="E367" s="11">
        <v>64</v>
      </c>
      <c r="G367" s="11" t="s">
        <v>46</v>
      </c>
      <c r="H367" s="11">
        <v>11</v>
      </c>
      <c r="I367" s="11">
        <v>1591</v>
      </c>
      <c r="J367" s="11">
        <v>4252</v>
      </c>
      <c r="L367" s="11" t="s">
        <v>268</v>
      </c>
    </row>
    <row r="368" spans="1:26" s="11" customFormat="1">
      <c r="A368" s="11">
        <v>20130122</v>
      </c>
      <c r="B368" s="11">
        <v>14</v>
      </c>
      <c r="C368" s="11" t="s">
        <v>238</v>
      </c>
      <c r="E368" s="11">
        <v>64</v>
      </c>
      <c r="G368" s="11" t="s">
        <v>269</v>
      </c>
      <c r="H368" s="11">
        <v>11</v>
      </c>
    </row>
    <row r="369" spans="1:17" ht="16" thickBot="1">
      <c r="A369">
        <v>20130122</v>
      </c>
      <c r="B369">
        <v>15</v>
      </c>
      <c r="C369" s="13" t="s">
        <v>238</v>
      </c>
      <c r="E369">
        <v>64</v>
      </c>
      <c r="G369" s="12" t="s">
        <v>46</v>
      </c>
      <c r="H369">
        <v>11</v>
      </c>
      <c r="I369">
        <v>2254</v>
      </c>
      <c r="J369">
        <v>3845</v>
      </c>
      <c r="K369">
        <v>5513</v>
      </c>
      <c r="L369" s="14" t="s">
        <v>182</v>
      </c>
      <c r="M369" s="14"/>
    </row>
    <row r="370" spans="1:17" ht="17" thickTop="1" thickBot="1">
      <c r="A370">
        <v>20130122</v>
      </c>
      <c r="B370">
        <v>16</v>
      </c>
      <c r="C370" s="13" t="s">
        <v>238</v>
      </c>
      <c r="E370">
        <v>64</v>
      </c>
      <c r="G370" s="28" t="s">
        <v>270</v>
      </c>
      <c r="H370">
        <v>11</v>
      </c>
    </row>
    <row r="371" spans="1:17" ht="16" thickTop="1">
      <c r="A371">
        <v>20130122</v>
      </c>
      <c r="B371">
        <v>17</v>
      </c>
      <c r="C371" s="13" t="s">
        <v>238</v>
      </c>
      <c r="E371">
        <v>64</v>
      </c>
      <c r="G371" s="12" t="s">
        <v>46</v>
      </c>
      <c r="H371">
        <v>11</v>
      </c>
      <c r="I371">
        <v>1112</v>
      </c>
      <c r="J371">
        <v>3840</v>
      </c>
      <c r="K371">
        <v>282</v>
      </c>
      <c r="L371" s="14" t="s">
        <v>182</v>
      </c>
      <c r="M371" s="14"/>
    </row>
    <row r="372" spans="1:17">
      <c r="A372">
        <v>20130122</v>
      </c>
      <c r="B372">
        <v>18</v>
      </c>
      <c r="C372" s="13" t="s">
        <v>238</v>
      </c>
      <c r="E372">
        <v>64</v>
      </c>
      <c r="G372" s="14" t="s">
        <v>275</v>
      </c>
      <c r="H372">
        <v>11</v>
      </c>
      <c r="I372">
        <v>2293</v>
      </c>
      <c r="J372">
        <v>3529</v>
      </c>
      <c r="K372">
        <v>1</v>
      </c>
      <c r="L372" s="14" t="s">
        <v>182</v>
      </c>
      <c r="M372" s="14"/>
    </row>
    <row r="373" spans="1:17">
      <c r="A373">
        <v>20130122</v>
      </c>
      <c r="B373">
        <v>19</v>
      </c>
      <c r="C373" s="13" t="s">
        <v>238</v>
      </c>
      <c r="E373">
        <v>64</v>
      </c>
      <c r="G373" s="12" t="s">
        <v>46</v>
      </c>
      <c r="H373">
        <v>11</v>
      </c>
      <c r="I373">
        <v>2333</v>
      </c>
      <c r="J373">
        <v>3513</v>
      </c>
      <c r="K373">
        <v>5588</v>
      </c>
      <c r="L373" s="12" t="s">
        <v>37</v>
      </c>
      <c r="M373" s="12"/>
      <c r="N373" s="11">
        <v>3041</v>
      </c>
    </row>
    <row r="375" spans="1:17">
      <c r="A375">
        <v>20130124</v>
      </c>
      <c r="B375">
        <v>1</v>
      </c>
      <c r="C375" s="13" t="s">
        <v>272</v>
      </c>
      <c r="E375">
        <v>64</v>
      </c>
      <c r="G375" s="30" t="s">
        <v>46</v>
      </c>
      <c r="H375">
        <v>12</v>
      </c>
      <c r="I375">
        <v>2096</v>
      </c>
      <c r="J375">
        <v>3870</v>
      </c>
      <c r="K375">
        <v>1</v>
      </c>
      <c r="L375" s="14" t="s">
        <v>182</v>
      </c>
      <c r="M375" s="14"/>
    </row>
    <row r="376" spans="1:17" s="11" customFormat="1">
      <c r="A376" s="11">
        <v>20130124</v>
      </c>
      <c r="B376" s="11">
        <v>2</v>
      </c>
      <c r="C376" s="11" t="s">
        <v>272</v>
      </c>
      <c r="E376" s="11">
        <v>64</v>
      </c>
      <c r="G376" s="33" t="s">
        <v>142</v>
      </c>
      <c r="H376" s="11">
        <v>12</v>
      </c>
    </row>
    <row r="377" spans="1:17">
      <c r="A377">
        <v>20130124</v>
      </c>
      <c r="B377">
        <v>3</v>
      </c>
      <c r="C377" s="13" t="s">
        <v>272</v>
      </c>
      <c r="E377">
        <v>64</v>
      </c>
      <c r="G377" s="30" t="s">
        <v>46</v>
      </c>
      <c r="H377">
        <v>12</v>
      </c>
      <c r="I377" s="11">
        <v>1735</v>
      </c>
      <c r="J377" s="12">
        <v>3355</v>
      </c>
      <c r="K377">
        <v>5588</v>
      </c>
      <c r="L377" s="12" t="s">
        <v>186</v>
      </c>
      <c r="M377" s="12"/>
    </row>
    <row r="378" spans="1:17">
      <c r="A378">
        <v>20130124</v>
      </c>
      <c r="B378">
        <v>4</v>
      </c>
      <c r="C378" s="13" t="s">
        <v>272</v>
      </c>
      <c r="E378">
        <v>64</v>
      </c>
      <c r="G378" s="30" t="s">
        <v>46</v>
      </c>
      <c r="H378">
        <v>12</v>
      </c>
      <c r="I378">
        <v>2200</v>
      </c>
      <c r="J378">
        <v>3520</v>
      </c>
      <c r="K378">
        <v>4252</v>
      </c>
      <c r="L378" s="14" t="s">
        <v>182</v>
      </c>
      <c r="M378" s="14"/>
    </row>
    <row r="379" spans="1:17" s="11" customFormat="1">
      <c r="A379" s="11">
        <v>20130124</v>
      </c>
      <c r="B379" s="11">
        <v>5</v>
      </c>
      <c r="C379" s="11" t="s">
        <v>272</v>
      </c>
      <c r="E379" s="11">
        <v>64</v>
      </c>
      <c r="G379" s="11" t="s">
        <v>142</v>
      </c>
      <c r="H379" s="11">
        <v>12</v>
      </c>
      <c r="K379" s="11">
        <v>1</v>
      </c>
    </row>
    <row r="380" spans="1:17">
      <c r="A380">
        <v>20130124</v>
      </c>
      <c r="B380">
        <v>6</v>
      </c>
      <c r="C380" s="13" t="s">
        <v>272</v>
      </c>
      <c r="E380">
        <v>64</v>
      </c>
      <c r="G380" s="12" t="s">
        <v>46</v>
      </c>
      <c r="H380">
        <v>12</v>
      </c>
      <c r="I380">
        <v>1536</v>
      </c>
      <c r="J380">
        <v>3465</v>
      </c>
      <c r="K380">
        <v>5588</v>
      </c>
      <c r="L380" s="14" t="s">
        <v>182</v>
      </c>
      <c r="M380" s="14"/>
    </row>
    <row r="381" spans="1:17">
      <c r="A381">
        <v>20130124</v>
      </c>
      <c r="B381">
        <v>7</v>
      </c>
      <c r="C381" s="13" t="s">
        <v>272</v>
      </c>
      <c r="E381">
        <v>64</v>
      </c>
      <c r="G381" s="14" t="s">
        <v>274</v>
      </c>
      <c r="H381">
        <v>12</v>
      </c>
      <c r="I381">
        <v>2095</v>
      </c>
      <c r="J381">
        <v>3785</v>
      </c>
      <c r="K381">
        <v>1</v>
      </c>
      <c r="L381" s="12" t="s">
        <v>37</v>
      </c>
      <c r="M381" s="12"/>
      <c r="N381" s="11">
        <v>3439</v>
      </c>
    </row>
    <row r="382" spans="1:17">
      <c r="A382">
        <v>20130124</v>
      </c>
      <c r="B382">
        <v>8</v>
      </c>
      <c r="C382" s="13" t="s">
        <v>238</v>
      </c>
      <c r="E382" t="s">
        <v>273</v>
      </c>
      <c r="G382" s="14" t="s">
        <v>39</v>
      </c>
      <c r="H382">
        <v>12</v>
      </c>
      <c r="I382">
        <v>2240</v>
      </c>
      <c r="J382">
        <v>5588</v>
      </c>
      <c r="K382">
        <v>1</v>
      </c>
      <c r="L382" s="14" t="s">
        <v>182</v>
      </c>
      <c r="M382" s="14"/>
    </row>
    <row r="383" spans="1:17">
      <c r="A383">
        <v>20130124</v>
      </c>
      <c r="B383">
        <v>9</v>
      </c>
      <c r="C383" s="13" t="s">
        <v>238</v>
      </c>
      <c r="E383" t="s">
        <v>273</v>
      </c>
      <c r="G383" s="12" t="s">
        <v>46</v>
      </c>
      <c r="H383">
        <v>12</v>
      </c>
      <c r="I383">
        <v>1886</v>
      </c>
      <c r="J383">
        <v>3417</v>
      </c>
      <c r="K383">
        <v>5588</v>
      </c>
      <c r="L383" s="12" t="s">
        <v>37</v>
      </c>
      <c r="M383" s="12"/>
      <c r="N383" s="11">
        <v>1886</v>
      </c>
      <c r="O383" s="12">
        <v>2024</v>
      </c>
      <c r="P383" s="11">
        <v>3248</v>
      </c>
      <c r="Q383" s="12">
        <v>3341</v>
      </c>
    </row>
    <row r="384" spans="1:17">
      <c r="A384">
        <v>20130124</v>
      </c>
      <c r="B384">
        <v>10</v>
      </c>
      <c r="C384" s="13" t="s">
        <v>238</v>
      </c>
      <c r="E384" t="s">
        <v>273</v>
      </c>
      <c r="G384" s="12" t="s">
        <v>46</v>
      </c>
      <c r="H384">
        <v>12</v>
      </c>
      <c r="I384">
        <v>1838</v>
      </c>
      <c r="J384">
        <v>3490</v>
      </c>
      <c r="K384">
        <v>151</v>
      </c>
      <c r="L384" s="12" t="s">
        <v>37</v>
      </c>
      <c r="M384" s="12"/>
      <c r="N384" s="11">
        <v>3113</v>
      </c>
    </row>
    <row r="385" spans="1:15" s="11" customFormat="1">
      <c r="A385" s="11">
        <v>20130124</v>
      </c>
      <c r="B385" s="11">
        <v>11</v>
      </c>
      <c r="C385" s="11" t="s">
        <v>238</v>
      </c>
      <c r="E385" s="11" t="s">
        <v>273</v>
      </c>
      <c r="G385" s="11" t="s">
        <v>276</v>
      </c>
      <c r="H385" s="11">
        <v>12</v>
      </c>
      <c r="I385" s="11">
        <v>2430</v>
      </c>
      <c r="J385" s="11">
        <v>3788</v>
      </c>
      <c r="K385" s="11">
        <v>1638</v>
      </c>
      <c r="L385" s="11" t="s">
        <v>182</v>
      </c>
    </row>
    <row r="386" spans="1:15">
      <c r="A386">
        <v>20130124</v>
      </c>
      <c r="B386">
        <v>12</v>
      </c>
      <c r="C386" s="13" t="s">
        <v>238</v>
      </c>
      <c r="E386" t="s">
        <v>273</v>
      </c>
      <c r="G386" s="12" t="s">
        <v>46</v>
      </c>
      <c r="H386">
        <v>12</v>
      </c>
      <c r="I386">
        <v>2304</v>
      </c>
      <c r="J386">
        <v>4250</v>
      </c>
      <c r="K386" t="s">
        <v>217</v>
      </c>
      <c r="L386" s="14" t="s">
        <v>182</v>
      </c>
      <c r="M386" s="14"/>
    </row>
    <row r="387" spans="1:15">
      <c r="A387">
        <v>20130124</v>
      </c>
      <c r="B387">
        <v>13</v>
      </c>
      <c r="C387" s="13" t="s">
        <v>238</v>
      </c>
      <c r="E387" t="s">
        <v>273</v>
      </c>
      <c r="G387" s="12" t="s">
        <v>46</v>
      </c>
      <c r="H387">
        <v>12</v>
      </c>
      <c r="I387">
        <v>508</v>
      </c>
      <c r="J387">
        <v>3580</v>
      </c>
      <c r="K387">
        <v>5588</v>
      </c>
      <c r="L387" s="14" t="s">
        <v>182</v>
      </c>
      <c r="M387" s="14"/>
    </row>
    <row r="388" spans="1:15">
      <c r="A388">
        <v>20130124</v>
      </c>
      <c r="B388">
        <v>14</v>
      </c>
      <c r="C388" s="13" t="s">
        <v>238</v>
      </c>
      <c r="E388" t="s">
        <v>273</v>
      </c>
      <c r="G388" s="14" t="s">
        <v>52</v>
      </c>
      <c r="H388">
        <v>12</v>
      </c>
      <c r="I388">
        <v>1634</v>
      </c>
      <c r="J388">
        <v>4340</v>
      </c>
      <c r="K388">
        <v>1</v>
      </c>
      <c r="L388" s="12" t="s">
        <v>186</v>
      </c>
      <c r="M388" s="12"/>
      <c r="N388" s="11">
        <v>3296</v>
      </c>
      <c r="O388" s="12">
        <v>3335</v>
      </c>
    </row>
    <row r="389" spans="1:15">
      <c r="A389">
        <v>20130124</v>
      </c>
      <c r="B389">
        <v>15</v>
      </c>
      <c r="C389" s="13" t="s">
        <v>238</v>
      </c>
      <c r="E389" t="s">
        <v>273</v>
      </c>
      <c r="G389" s="12" t="s">
        <v>46</v>
      </c>
      <c r="H389">
        <v>12</v>
      </c>
      <c r="I389">
        <v>2340</v>
      </c>
      <c r="J389" s="12">
        <v>3468</v>
      </c>
      <c r="K389">
        <v>5588</v>
      </c>
      <c r="L389" s="14" t="s">
        <v>182</v>
      </c>
      <c r="M389" s="12"/>
    </row>
    <row r="391" spans="1:15">
      <c r="A391">
        <v>20130125</v>
      </c>
      <c r="B391">
        <v>1</v>
      </c>
      <c r="C391" s="13" t="s">
        <v>238</v>
      </c>
      <c r="E391" t="s">
        <v>273</v>
      </c>
      <c r="G391" s="12" t="s">
        <v>46</v>
      </c>
      <c r="H391">
        <v>11</v>
      </c>
      <c r="I391">
        <v>2191</v>
      </c>
      <c r="J391">
        <v>4076</v>
      </c>
      <c r="K391">
        <v>1</v>
      </c>
      <c r="L391" s="12" t="s">
        <v>37</v>
      </c>
      <c r="M391" s="12"/>
      <c r="N391" s="11">
        <v>3211</v>
      </c>
      <c r="O391" s="12">
        <v>3397</v>
      </c>
    </row>
    <row r="392" spans="1:15" s="11" customFormat="1">
      <c r="A392" s="11">
        <v>20130125</v>
      </c>
      <c r="B392" s="11">
        <v>2</v>
      </c>
      <c r="C392" s="11" t="s">
        <v>238</v>
      </c>
      <c r="E392" s="11" t="s">
        <v>273</v>
      </c>
      <c r="G392" s="11" t="s">
        <v>281</v>
      </c>
      <c r="H392" s="11">
        <v>11</v>
      </c>
      <c r="I392" s="11">
        <v>2193</v>
      </c>
      <c r="J392" s="11">
        <v>3717</v>
      </c>
      <c r="K392" s="11">
        <v>1</v>
      </c>
      <c r="L392" s="11" t="s">
        <v>186</v>
      </c>
    </row>
    <row r="393" spans="1:15">
      <c r="A393">
        <v>20130125</v>
      </c>
      <c r="B393">
        <v>3</v>
      </c>
      <c r="C393" s="13" t="s">
        <v>238</v>
      </c>
      <c r="E393" t="s">
        <v>273</v>
      </c>
      <c r="G393" s="12" t="s">
        <v>46</v>
      </c>
      <c r="H393">
        <v>11</v>
      </c>
      <c r="I393">
        <v>1571</v>
      </c>
      <c r="J393" s="12">
        <v>3674</v>
      </c>
      <c r="K393">
        <v>5588</v>
      </c>
      <c r="L393" s="12" t="s">
        <v>186</v>
      </c>
      <c r="M393" s="12"/>
    </row>
    <row r="394" spans="1:15">
      <c r="A394">
        <v>20130125</v>
      </c>
      <c r="B394">
        <v>4</v>
      </c>
      <c r="C394" s="13" t="s">
        <v>238</v>
      </c>
      <c r="E394" t="s">
        <v>273</v>
      </c>
      <c r="G394" s="12" t="s">
        <v>46</v>
      </c>
      <c r="H394">
        <v>11</v>
      </c>
      <c r="I394">
        <v>2339</v>
      </c>
      <c r="J394">
        <v>3430</v>
      </c>
      <c r="K394" t="s">
        <v>246</v>
      </c>
      <c r="L394" s="12" t="s">
        <v>37</v>
      </c>
      <c r="M394" s="12"/>
    </row>
    <row r="395" spans="1:15">
      <c r="A395">
        <v>20130125</v>
      </c>
      <c r="B395">
        <v>5</v>
      </c>
      <c r="C395" s="13" t="s">
        <v>238</v>
      </c>
      <c r="E395" t="s">
        <v>273</v>
      </c>
      <c r="G395" s="14" t="s">
        <v>279</v>
      </c>
      <c r="H395">
        <v>11</v>
      </c>
      <c r="I395">
        <v>674</v>
      </c>
      <c r="J395">
        <v>5159</v>
      </c>
      <c r="K395">
        <v>16</v>
      </c>
      <c r="L395" s="12" t="s">
        <v>37</v>
      </c>
      <c r="M395" s="12"/>
    </row>
    <row r="396" spans="1:15">
      <c r="A396">
        <v>20130125</v>
      </c>
      <c r="B396">
        <v>6</v>
      </c>
      <c r="C396" s="13" t="s">
        <v>238</v>
      </c>
      <c r="E396" t="s">
        <v>273</v>
      </c>
      <c r="G396" s="11" t="s">
        <v>142</v>
      </c>
      <c r="H396">
        <v>11</v>
      </c>
    </row>
    <row r="397" spans="1:15">
      <c r="A397">
        <v>20130125</v>
      </c>
      <c r="B397">
        <v>7</v>
      </c>
      <c r="C397" s="13" t="s">
        <v>238</v>
      </c>
      <c r="E397" t="s">
        <v>273</v>
      </c>
      <c r="G397" s="12" t="s">
        <v>46</v>
      </c>
      <c r="H397">
        <v>11</v>
      </c>
      <c r="I397">
        <v>1407</v>
      </c>
      <c r="J397">
        <v>3910</v>
      </c>
      <c r="K397">
        <v>5588</v>
      </c>
      <c r="L397" s="12" t="s">
        <v>37</v>
      </c>
      <c r="M397" s="12"/>
    </row>
    <row r="398" spans="1:15">
      <c r="A398">
        <v>20130125</v>
      </c>
      <c r="B398">
        <v>8</v>
      </c>
      <c r="C398" s="13" t="s">
        <v>238</v>
      </c>
      <c r="E398" t="s">
        <v>273</v>
      </c>
      <c r="G398" s="14" t="s">
        <v>277</v>
      </c>
      <c r="H398">
        <v>11</v>
      </c>
      <c r="I398" s="12">
        <v>1000</v>
      </c>
      <c r="J398">
        <v>3931</v>
      </c>
      <c r="K398" t="s">
        <v>243</v>
      </c>
      <c r="L398" s="12" t="s">
        <v>186</v>
      </c>
      <c r="M398" s="12"/>
    </row>
    <row r="399" spans="1:15">
      <c r="A399">
        <v>20130125</v>
      </c>
      <c r="B399">
        <v>9</v>
      </c>
      <c r="C399" s="13" t="s">
        <v>238</v>
      </c>
      <c r="E399" t="s">
        <v>273</v>
      </c>
      <c r="G399" s="12" t="s">
        <v>46</v>
      </c>
      <c r="H399">
        <v>11</v>
      </c>
      <c r="I399">
        <v>2194</v>
      </c>
      <c r="J399">
        <v>3817</v>
      </c>
      <c r="K399">
        <v>5588</v>
      </c>
      <c r="L399" s="12" t="s">
        <v>186</v>
      </c>
      <c r="M399" s="12"/>
    </row>
    <row r="401" spans="1:16">
      <c r="A401">
        <v>20130129</v>
      </c>
      <c r="B401">
        <v>1</v>
      </c>
      <c r="C401" s="13" t="s">
        <v>238</v>
      </c>
      <c r="E401" t="s">
        <v>273</v>
      </c>
      <c r="G401" s="12" t="s">
        <v>46</v>
      </c>
      <c r="H401">
        <v>13</v>
      </c>
      <c r="I401">
        <v>1329</v>
      </c>
      <c r="J401">
        <v>3523</v>
      </c>
      <c r="K401">
        <v>4779</v>
      </c>
      <c r="L401" s="12" t="s">
        <v>37</v>
      </c>
      <c r="M401" s="12"/>
    </row>
    <row r="402" spans="1:16">
      <c r="A402">
        <v>20130129</v>
      </c>
      <c r="B402">
        <v>2</v>
      </c>
      <c r="C402" s="13" t="s">
        <v>238</v>
      </c>
      <c r="E402" t="s">
        <v>273</v>
      </c>
      <c r="G402" s="12" t="s">
        <v>46</v>
      </c>
      <c r="H402">
        <v>13</v>
      </c>
      <c r="I402">
        <v>874</v>
      </c>
      <c r="J402" s="12">
        <v>3631</v>
      </c>
      <c r="K402">
        <v>5588</v>
      </c>
      <c r="L402" s="12" t="s">
        <v>37</v>
      </c>
      <c r="M402" s="12"/>
      <c r="N402" s="11">
        <v>3100</v>
      </c>
    </row>
    <row r="403" spans="1:16">
      <c r="A403">
        <v>20130129</v>
      </c>
      <c r="B403">
        <v>3</v>
      </c>
      <c r="C403" s="13" t="s">
        <v>238</v>
      </c>
      <c r="E403" t="s">
        <v>273</v>
      </c>
      <c r="G403" s="12" t="s">
        <v>46</v>
      </c>
      <c r="H403">
        <v>13</v>
      </c>
      <c r="I403">
        <v>1873</v>
      </c>
      <c r="J403">
        <v>4040</v>
      </c>
      <c r="K403">
        <v>5588</v>
      </c>
      <c r="L403" s="12" t="s">
        <v>186</v>
      </c>
      <c r="M403" s="12"/>
      <c r="N403" s="11">
        <v>3484</v>
      </c>
      <c r="O403" s="12">
        <v>3637</v>
      </c>
      <c r="P403" s="11">
        <v>3859</v>
      </c>
    </row>
    <row r="404" spans="1:16">
      <c r="A404">
        <v>20130129</v>
      </c>
      <c r="B404">
        <v>4</v>
      </c>
      <c r="C404" s="13" t="s">
        <v>238</v>
      </c>
      <c r="E404" t="s">
        <v>273</v>
      </c>
      <c r="G404" s="12" t="s">
        <v>46</v>
      </c>
      <c r="H404">
        <v>13</v>
      </c>
      <c r="I404">
        <v>2071</v>
      </c>
      <c r="J404">
        <v>3773</v>
      </c>
      <c r="K404">
        <v>1</v>
      </c>
      <c r="L404" s="12" t="s">
        <v>37</v>
      </c>
      <c r="M404" s="12"/>
    </row>
    <row r="405" spans="1:16">
      <c r="A405">
        <v>20130129</v>
      </c>
      <c r="B405">
        <v>5</v>
      </c>
      <c r="C405" s="13" t="s">
        <v>238</v>
      </c>
      <c r="E405" t="s">
        <v>273</v>
      </c>
      <c r="G405" s="14" t="s">
        <v>39</v>
      </c>
      <c r="H405">
        <v>13</v>
      </c>
      <c r="I405">
        <v>31</v>
      </c>
      <c r="J405">
        <v>4300</v>
      </c>
      <c r="K405">
        <v>4930</v>
      </c>
      <c r="L405" s="12" t="s">
        <v>37</v>
      </c>
      <c r="M405" s="12"/>
    </row>
    <row r="406" spans="1:16">
      <c r="A406">
        <v>20130129</v>
      </c>
      <c r="B406">
        <v>6</v>
      </c>
      <c r="C406" s="13" t="s">
        <v>238</v>
      </c>
      <c r="E406" t="s">
        <v>273</v>
      </c>
      <c r="G406" s="12" t="s">
        <v>46</v>
      </c>
      <c r="H406">
        <v>13</v>
      </c>
      <c r="I406">
        <v>1561</v>
      </c>
      <c r="J406" s="11">
        <v>3256</v>
      </c>
      <c r="K406">
        <v>1</v>
      </c>
      <c r="L406" s="12" t="s">
        <v>186</v>
      </c>
      <c r="M406" s="12"/>
      <c r="N406" s="11">
        <v>3256</v>
      </c>
      <c r="O406" s="12">
        <v>3280</v>
      </c>
    </row>
    <row r="407" spans="1:16" s="11" customFormat="1">
      <c r="A407" s="11">
        <v>20130129</v>
      </c>
      <c r="B407" s="11">
        <v>7</v>
      </c>
      <c r="C407" s="11" t="s">
        <v>238</v>
      </c>
      <c r="E407" s="11" t="s">
        <v>273</v>
      </c>
      <c r="G407" s="11" t="s">
        <v>281</v>
      </c>
      <c r="H407" s="11">
        <v>13</v>
      </c>
      <c r="I407" s="11">
        <v>6</v>
      </c>
      <c r="J407" s="11">
        <v>3561</v>
      </c>
      <c r="K407" s="11">
        <v>4733</v>
      </c>
      <c r="L407" s="11" t="s">
        <v>37</v>
      </c>
      <c r="N407" s="11">
        <v>2739</v>
      </c>
    </row>
    <row r="408" spans="1:16" s="11" customFormat="1">
      <c r="A408" s="11">
        <v>20130129</v>
      </c>
      <c r="B408" s="11">
        <v>8</v>
      </c>
      <c r="C408" s="11" t="s">
        <v>238</v>
      </c>
      <c r="E408" s="11" t="s">
        <v>273</v>
      </c>
      <c r="G408" s="11" t="s">
        <v>142</v>
      </c>
      <c r="H408" s="11">
        <v>13</v>
      </c>
    </row>
    <row r="409" spans="1:16">
      <c r="A409">
        <v>20130129</v>
      </c>
      <c r="B409">
        <v>9</v>
      </c>
      <c r="C409" s="13" t="s">
        <v>238</v>
      </c>
      <c r="E409" t="s">
        <v>273</v>
      </c>
      <c r="G409" s="12" t="s">
        <v>46</v>
      </c>
      <c r="H409">
        <v>13</v>
      </c>
      <c r="I409">
        <v>2015</v>
      </c>
      <c r="J409">
        <v>3528</v>
      </c>
      <c r="K409">
        <v>5588</v>
      </c>
      <c r="L409" s="12" t="s">
        <v>37</v>
      </c>
      <c r="M409" s="12"/>
    </row>
    <row r="410" spans="1:16" s="11" customFormat="1">
      <c r="A410" s="11">
        <v>20130129</v>
      </c>
      <c r="B410" s="11">
        <v>10</v>
      </c>
      <c r="C410" s="11" t="s">
        <v>238</v>
      </c>
      <c r="E410" s="11" t="s">
        <v>273</v>
      </c>
      <c r="G410" s="11" t="s">
        <v>142</v>
      </c>
      <c r="H410" s="11">
        <v>13</v>
      </c>
    </row>
    <row r="411" spans="1:16">
      <c r="A411">
        <v>20130129</v>
      </c>
      <c r="B411">
        <v>11</v>
      </c>
      <c r="C411" s="13" t="s">
        <v>238</v>
      </c>
      <c r="E411" t="s">
        <v>273</v>
      </c>
      <c r="G411" s="12" t="s">
        <v>46</v>
      </c>
      <c r="H411">
        <v>13</v>
      </c>
      <c r="I411">
        <v>2146</v>
      </c>
      <c r="J411" s="11">
        <v>3256</v>
      </c>
      <c r="K411">
        <v>5588</v>
      </c>
      <c r="L411" s="12" t="s">
        <v>186</v>
      </c>
      <c r="M411" s="12"/>
      <c r="N411" s="11">
        <v>3256</v>
      </c>
      <c r="O411" s="12">
        <v>3292</v>
      </c>
    </row>
    <row r="413" spans="1:16">
      <c r="A413">
        <v>20130130</v>
      </c>
      <c r="B413">
        <v>1</v>
      </c>
      <c r="C413" s="13" t="s">
        <v>238</v>
      </c>
      <c r="E413">
        <v>32</v>
      </c>
      <c r="G413" s="12" t="s">
        <v>46</v>
      </c>
      <c r="H413">
        <v>14</v>
      </c>
      <c r="I413">
        <v>2278</v>
      </c>
      <c r="J413">
        <v>3687</v>
      </c>
      <c r="K413">
        <v>1</v>
      </c>
      <c r="L413" s="12" t="s">
        <v>37</v>
      </c>
      <c r="M413" s="12"/>
      <c r="N413" s="11">
        <v>3079</v>
      </c>
      <c r="O413" s="12">
        <v>3169</v>
      </c>
    </row>
    <row r="414" spans="1:16">
      <c r="A414">
        <v>20130130</v>
      </c>
      <c r="B414">
        <v>2</v>
      </c>
      <c r="C414" s="13" t="s">
        <v>238</v>
      </c>
      <c r="E414">
        <v>32</v>
      </c>
      <c r="G414" s="12" t="s">
        <v>46</v>
      </c>
      <c r="H414">
        <v>14</v>
      </c>
      <c r="I414">
        <v>2372</v>
      </c>
      <c r="J414" s="12">
        <v>3566</v>
      </c>
      <c r="K414">
        <v>4930</v>
      </c>
      <c r="L414" s="12" t="s">
        <v>186</v>
      </c>
      <c r="M414" s="12"/>
    </row>
    <row r="415" spans="1:16" ht="16" thickBot="1">
      <c r="A415" s="60">
        <v>20130130</v>
      </c>
      <c r="B415">
        <v>3</v>
      </c>
      <c r="C415" s="13" t="s">
        <v>238</v>
      </c>
      <c r="E415">
        <v>32</v>
      </c>
      <c r="G415" s="12" t="s">
        <v>46</v>
      </c>
      <c r="H415">
        <v>14</v>
      </c>
      <c r="I415" s="14">
        <v>2503</v>
      </c>
      <c r="J415">
        <v>3406</v>
      </c>
      <c r="K415">
        <v>5080</v>
      </c>
      <c r="L415" s="14" t="s">
        <v>182</v>
      </c>
      <c r="M415" s="14"/>
    </row>
    <row r="416" spans="1:16" ht="16" thickTop="1">
      <c r="A416">
        <v>20130130</v>
      </c>
      <c r="B416">
        <v>4</v>
      </c>
      <c r="C416" s="13" t="s">
        <v>238</v>
      </c>
      <c r="E416">
        <v>32</v>
      </c>
      <c r="G416" s="12" t="s">
        <v>46</v>
      </c>
      <c r="H416">
        <v>14</v>
      </c>
      <c r="I416" s="14">
        <v>2635</v>
      </c>
      <c r="J416">
        <v>3782</v>
      </c>
      <c r="K416" t="s">
        <v>246</v>
      </c>
      <c r="L416" s="14" t="s">
        <v>182</v>
      </c>
      <c r="M416" s="14"/>
    </row>
    <row r="417" spans="1:15">
      <c r="A417">
        <v>20130130</v>
      </c>
      <c r="B417">
        <v>5</v>
      </c>
      <c r="C417" s="13" t="s">
        <v>238</v>
      </c>
      <c r="E417">
        <v>32</v>
      </c>
      <c r="G417" s="12" t="s">
        <v>46</v>
      </c>
      <c r="H417">
        <v>14</v>
      </c>
      <c r="I417" s="14">
        <v>2702</v>
      </c>
      <c r="J417" s="12">
        <v>3410</v>
      </c>
      <c r="K417" t="s">
        <v>246</v>
      </c>
      <c r="L417" s="12" t="s">
        <v>186</v>
      </c>
      <c r="M417" s="12"/>
      <c r="N417" s="11">
        <v>3410</v>
      </c>
      <c r="O417" s="12">
        <v>3458</v>
      </c>
    </row>
    <row r="418" spans="1:15">
      <c r="A418">
        <v>20130130</v>
      </c>
      <c r="B418">
        <v>6</v>
      </c>
      <c r="C418" s="13" t="s">
        <v>238</v>
      </c>
      <c r="E418">
        <v>32</v>
      </c>
      <c r="G418" s="12" t="s">
        <v>46</v>
      </c>
      <c r="H418">
        <v>14</v>
      </c>
      <c r="I418" s="14">
        <v>2621</v>
      </c>
      <c r="J418">
        <v>3723</v>
      </c>
      <c r="K418">
        <v>5588</v>
      </c>
      <c r="L418" s="14" t="s">
        <v>182</v>
      </c>
      <c r="M418" s="14"/>
    </row>
    <row r="419" spans="1:15" s="11" customFormat="1">
      <c r="A419" s="11">
        <v>20130130</v>
      </c>
      <c r="B419" s="11">
        <v>7</v>
      </c>
      <c r="C419" s="11" t="s">
        <v>238</v>
      </c>
      <c r="E419" s="11">
        <v>32</v>
      </c>
      <c r="G419" s="11" t="s">
        <v>292</v>
      </c>
      <c r="H419" s="11">
        <v>14</v>
      </c>
      <c r="I419" s="11">
        <v>2693</v>
      </c>
      <c r="J419" s="11">
        <v>3686</v>
      </c>
      <c r="K419" s="11">
        <v>4580</v>
      </c>
      <c r="L419" s="11" t="s">
        <v>182</v>
      </c>
    </row>
    <row r="420" spans="1:15">
      <c r="I420" s="14"/>
    </row>
    <row r="421" spans="1:15">
      <c r="A421">
        <v>20130131</v>
      </c>
      <c r="B421">
        <v>1</v>
      </c>
      <c r="C421" s="13" t="s">
        <v>238</v>
      </c>
      <c r="E421" t="s">
        <v>278</v>
      </c>
      <c r="G421" s="12" t="s">
        <v>280</v>
      </c>
      <c r="H421">
        <v>14</v>
      </c>
      <c r="I421" s="14">
        <v>2704</v>
      </c>
      <c r="J421">
        <v>3800</v>
      </c>
      <c r="K421">
        <v>5588</v>
      </c>
      <c r="L421" s="14" t="s">
        <v>182</v>
      </c>
      <c r="M421" s="14"/>
    </row>
    <row r="422" spans="1:15" s="11" customFormat="1">
      <c r="A422" s="11">
        <v>20130131</v>
      </c>
      <c r="B422" s="11">
        <v>2</v>
      </c>
      <c r="C422" s="11" t="s">
        <v>238</v>
      </c>
      <c r="E422" s="11" t="s">
        <v>278</v>
      </c>
      <c r="G422" s="11" t="s">
        <v>63</v>
      </c>
      <c r="H422" s="11">
        <v>14</v>
      </c>
      <c r="I422" s="11">
        <v>2699</v>
      </c>
      <c r="J422" s="11">
        <v>3400</v>
      </c>
      <c r="K422" s="11">
        <v>1</v>
      </c>
      <c r="L422" s="11" t="s">
        <v>186</v>
      </c>
    </row>
    <row r="423" spans="1:15">
      <c r="A423">
        <v>20130131</v>
      </c>
      <c r="B423">
        <v>3</v>
      </c>
      <c r="C423" s="13" t="s">
        <v>238</v>
      </c>
      <c r="E423" t="s">
        <v>278</v>
      </c>
      <c r="G423" s="11" t="s">
        <v>167</v>
      </c>
      <c r="H423">
        <v>14</v>
      </c>
      <c r="I423" s="14"/>
    </row>
    <row r="424" spans="1:15" s="14" customFormat="1">
      <c r="A424" s="14">
        <v>20130131</v>
      </c>
      <c r="B424" s="14">
        <v>4</v>
      </c>
      <c r="C424" s="14" t="s">
        <v>238</v>
      </c>
      <c r="E424" s="14" t="s">
        <v>278</v>
      </c>
      <c r="G424" s="14" t="s">
        <v>128</v>
      </c>
      <c r="H424" s="14">
        <v>14</v>
      </c>
      <c r="I424" s="14">
        <v>2716</v>
      </c>
      <c r="J424" s="14">
        <v>5588</v>
      </c>
      <c r="K424" s="14" t="s">
        <v>247</v>
      </c>
      <c r="L424" s="14" t="s">
        <v>182</v>
      </c>
    </row>
    <row r="425" spans="1:15" s="14" customFormat="1">
      <c r="A425" s="14">
        <v>20130131</v>
      </c>
      <c r="B425" s="14">
        <v>5</v>
      </c>
      <c r="C425" s="14" t="s">
        <v>238</v>
      </c>
      <c r="E425" s="14" t="s">
        <v>278</v>
      </c>
      <c r="G425" s="14" t="s">
        <v>128</v>
      </c>
      <c r="H425" s="14">
        <v>14</v>
      </c>
      <c r="I425" s="14">
        <v>2719</v>
      </c>
      <c r="J425" s="14">
        <v>4063</v>
      </c>
      <c r="K425" s="14">
        <v>1</v>
      </c>
      <c r="L425" s="14" t="s">
        <v>182</v>
      </c>
    </row>
    <row r="426" spans="1:15">
      <c r="A426">
        <v>20130131</v>
      </c>
      <c r="B426">
        <v>6</v>
      </c>
      <c r="C426" s="13" t="s">
        <v>238</v>
      </c>
      <c r="E426" t="s">
        <v>278</v>
      </c>
      <c r="G426" s="12" t="s">
        <v>46</v>
      </c>
      <c r="H426">
        <v>14</v>
      </c>
      <c r="I426" s="14">
        <v>2750</v>
      </c>
      <c r="J426">
        <v>4269</v>
      </c>
      <c r="K426">
        <v>5588</v>
      </c>
      <c r="L426" s="14" t="s">
        <v>182</v>
      </c>
      <c r="M426" s="14"/>
    </row>
    <row r="428" spans="1:15">
      <c r="A428">
        <v>20130201</v>
      </c>
      <c r="B428">
        <v>1</v>
      </c>
      <c r="C428" s="13" t="s">
        <v>238</v>
      </c>
      <c r="E428" t="s">
        <v>278</v>
      </c>
      <c r="G428" s="12" t="s">
        <v>46</v>
      </c>
      <c r="H428">
        <v>14</v>
      </c>
      <c r="I428" s="14">
        <v>2692</v>
      </c>
      <c r="J428">
        <v>4038</v>
      </c>
      <c r="K428">
        <v>829</v>
      </c>
      <c r="L428" s="12" t="s">
        <v>37</v>
      </c>
      <c r="M428" s="12"/>
      <c r="N428" s="11">
        <v>3730</v>
      </c>
    </row>
    <row r="429" spans="1:15">
      <c r="A429">
        <v>20130201</v>
      </c>
      <c r="B429">
        <v>2</v>
      </c>
      <c r="C429" s="13" t="s">
        <v>238</v>
      </c>
      <c r="E429" t="s">
        <v>278</v>
      </c>
      <c r="G429" s="12" t="s">
        <v>46</v>
      </c>
      <c r="H429">
        <v>14</v>
      </c>
      <c r="I429" s="14">
        <v>2631</v>
      </c>
      <c r="J429" s="12">
        <v>3372</v>
      </c>
      <c r="K429">
        <v>1</v>
      </c>
      <c r="L429" s="12" t="s">
        <v>186</v>
      </c>
      <c r="M429" s="12"/>
    </row>
    <row r="430" spans="1:15" s="14" customFormat="1">
      <c r="A430" s="14">
        <v>20130201</v>
      </c>
      <c r="B430" s="14">
        <v>3</v>
      </c>
      <c r="C430" s="14" t="s">
        <v>238</v>
      </c>
      <c r="E430" s="14" t="s">
        <v>278</v>
      </c>
      <c r="G430" s="14" t="s">
        <v>128</v>
      </c>
      <c r="H430" s="14">
        <v>14</v>
      </c>
      <c r="I430" s="14">
        <v>2742</v>
      </c>
      <c r="J430" s="14">
        <v>4661</v>
      </c>
      <c r="K430" s="14">
        <v>1</v>
      </c>
      <c r="L430" s="14" t="s">
        <v>182</v>
      </c>
    </row>
    <row r="431" spans="1:15">
      <c r="A431">
        <v>20130201</v>
      </c>
      <c r="B431">
        <v>4</v>
      </c>
      <c r="C431" s="13" t="s">
        <v>238</v>
      </c>
      <c r="E431" t="s">
        <v>278</v>
      </c>
      <c r="G431" s="12" t="s">
        <v>46</v>
      </c>
      <c r="H431">
        <v>14</v>
      </c>
      <c r="I431" s="12">
        <v>3055</v>
      </c>
      <c r="J431" s="12">
        <v>3484</v>
      </c>
      <c r="K431">
        <v>5040</v>
      </c>
      <c r="L431" s="14" t="s">
        <v>182</v>
      </c>
      <c r="M431" s="12"/>
      <c r="N431" s="11">
        <v>3025</v>
      </c>
      <c r="O431" s="12">
        <v>3055</v>
      </c>
    </row>
    <row r="432" spans="1:15" s="11" customFormat="1">
      <c r="A432" s="11">
        <v>20130201</v>
      </c>
      <c r="B432" s="11">
        <v>5</v>
      </c>
      <c r="C432" s="11" t="s">
        <v>238</v>
      </c>
      <c r="E432" s="11" t="s">
        <v>278</v>
      </c>
      <c r="G432" s="11" t="s">
        <v>281</v>
      </c>
      <c r="H432" s="11">
        <v>14</v>
      </c>
    </row>
    <row r="433" spans="1:16">
      <c r="A433">
        <v>20130201</v>
      </c>
      <c r="B433">
        <v>6</v>
      </c>
      <c r="C433" s="13" t="s">
        <v>238</v>
      </c>
      <c r="E433" t="s">
        <v>278</v>
      </c>
      <c r="G433" s="12" t="s">
        <v>46</v>
      </c>
      <c r="H433">
        <v>14</v>
      </c>
      <c r="I433" s="14">
        <v>2747</v>
      </c>
      <c r="J433">
        <v>4260</v>
      </c>
      <c r="K433">
        <v>5588</v>
      </c>
      <c r="L433" s="14" t="s">
        <v>182</v>
      </c>
      <c r="M433" s="14"/>
    </row>
    <row r="434" spans="1:16">
      <c r="A434">
        <v>20130201</v>
      </c>
      <c r="B434">
        <v>7</v>
      </c>
      <c r="C434" s="13" t="s">
        <v>238</v>
      </c>
      <c r="E434" t="s">
        <v>278</v>
      </c>
      <c r="G434" s="12" t="s">
        <v>46</v>
      </c>
      <c r="H434">
        <v>14</v>
      </c>
      <c r="I434" s="14">
        <v>2640</v>
      </c>
      <c r="J434">
        <v>3962</v>
      </c>
      <c r="K434">
        <v>5588</v>
      </c>
      <c r="L434" s="14" t="s">
        <v>182</v>
      </c>
      <c r="M434" s="14"/>
    </row>
    <row r="435" spans="1:16" ht="16" thickBot="1">
      <c r="A435">
        <v>20130201</v>
      </c>
      <c r="B435">
        <v>8</v>
      </c>
      <c r="C435" s="13" t="s">
        <v>238</v>
      </c>
      <c r="E435" t="s">
        <v>278</v>
      </c>
      <c r="G435" s="14" t="s">
        <v>283</v>
      </c>
      <c r="H435">
        <v>14</v>
      </c>
      <c r="I435" s="14">
        <v>2687</v>
      </c>
      <c r="J435">
        <v>3950</v>
      </c>
      <c r="K435">
        <v>1</v>
      </c>
      <c r="L435" s="12" t="s">
        <v>37</v>
      </c>
      <c r="M435" s="12"/>
      <c r="N435" s="11">
        <v>3080</v>
      </c>
      <c r="O435" s="12">
        <v>3125</v>
      </c>
      <c r="P435" s="11">
        <v>3527</v>
      </c>
    </row>
    <row r="436" spans="1:16" ht="17" thickTop="1" thickBot="1">
      <c r="A436">
        <v>20130201</v>
      </c>
      <c r="B436">
        <v>9</v>
      </c>
      <c r="C436" s="13" t="s">
        <v>238</v>
      </c>
      <c r="E436" t="s">
        <v>278</v>
      </c>
      <c r="G436" s="14" t="s">
        <v>39</v>
      </c>
      <c r="H436">
        <v>14</v>
      </c>
      <c r="I436" s="14">
        <v>2791</v>
      </c>
      <c r="J436" s="28">
        <v>3613</v>
      </c>
      <c r="K436">
        <v>1</v>
      </c>
      <c r="L436" s="12" t="s">
        <v>186</v>
      </c>
      <c r="M436" s="12"/>
      <c r="N436" s="11">
        <v>3730</v>
      </c>
      <c r="O436" s="12">
        <v>3760</v>
      </c>
    </row>
    <row r="437" spans="1:16" ht="16" thickTop="1">
      <c r="A437">
        <v>20130201</v>
      </c>
      <c r="B437">
        <v>10</v>
      </c>
      <c r="C437" s="13" t="s">
        <v>238</v>
      </c>
      <c r="E437" t="s">
        <v>278</v>
      </c>
      <c r="G437" s="14" t="s">
        <v>290</v>
      </c>
      <c r="H437">
        <v>14</v>
      </c>
      <c r="I437" s="14">
        <v>2735</v>
      </c>
      <c r="J437" s="12">
        <v>3636</v>
      </c>
      <c r="K437">
        <v>5588</v>
      </c>
      <c r="L437" s="12" t="s">
        <v>186</v>
      </c>
      <c r="M437" s="12"/>
    </row>
    <row r="438" spans="1:16" s="11" customFormat="1">
      <c r="A438" s="11">
        <v>20130201</v>
      </c>
      <c r="B438" s="11">
        <v>11</v>
      </c>
      <c r="C438" s="11" t="s">
        <v>238</v>
      </c>
      <c r="E438" s="11" t="s">
        <v>278</v>
      </c>
      <c r="G438" s="11" t="s">
        <v>142</v>
      </c>
      <c r="H438" s="11">
        <v>14</v>
      </c>
    </row>
    <row r="439" spans="1:16">
      <c r="A439">
        <v>20130201</v>
      </c>
      <c r="B439">
        <v>12</v>
      </c>
      <c r="C439" s="13" t="s">
        <v>238</v>
      </c>
      <c r="E439" t="s">
        <v>278</v>
      </c>
      <c r="G439" s="12" t="s">
        <v>46</v>
      </c>
      <c r="H439">
        <v>14</v>
      </c>
      <c r="I439" s="14">
        <v>2742</v>
      </c>
      <c r="J439">
        <v>3618</v>
      </c>
      <c r="K439">
        <v>3989</v>
      </c>
      <c r="L439" s="12" t="s">
        <v>186</v>
      </c>
      <c r="M439" s="12"/>
    </row>
    <row r="440" spans="1:16">
      <c r="A440">
        <v>20130201</v>
      </c>
      <c r="B440">
        <v>13</v>
      </c>
      <c r="C440" s="13" t="s">
        <v>238</v>
      </c>
      <c r="E440" t="s">
        <v>278</v>
      </c>
      <c r="G440" s="12" t="s">
        <v>46</v>
      </c>
      <c r="H440">
        <v>14</v>
      </c>
      <c r="I440" s="12">
        <v>3080</v>
      </c>
      <c r="J440">
        <v>3610</v>
      </c>
      <c r="K440" t="s">
        <v>282</v>
      </c>
      <c r="L440" s="12" t="s">
        <v>186</v>
      </c>
      <c r="M440" s="12"/>
      <c r="N440" s="11">
        <v>3062</v>
      </c>
      <c r="O440" s="12">
        <v>3080</v>
      </c>
    </row>
    <row r="442" spans="1:16">
      <c r="A442">
        <v>20130204</v>
      </c>
      <c r="B442">
        <v>1</v>
      </c>
      <c r="C442" s="13" t="s">
        <v>238</v>
      </c>
      <c r="E442" t="s">
        <v>278</v>
      </c>
      <c r="G442" s="14" t="s">
        <v>39</v>
      </c>
      <c r="H442">
        <v>14</v>
      </c>
      <c r="I442" s="14">
        <v>2743</v>
      </c>
      <c r="J442">
        <v>4010</v>
      </c>
      <c r="K442">
        <v>1</v>
      </c>
      <c r="L442" s="12" t="s">
        <v>186</v>
      </c>
      <c r="M442" s="12"/>
    </row>
    <row r="443" spans="1:16" s="11" customFormat="1">
      <c r="A443" s="11">
        <v>20130204</v>
      </c>
      <c r="B443" s="11">
        <v>2</v>
      </c>
      <c r="C443" s="11" t="s">
        <v>238</v>
      </c>
      <c r="E443" s="11" t="s">
        <v>278</v>
      </c>
      <c r="G443" s="11" t="s">
        <v>281</v>
      </c>
      <c r="H443" s="11">
        <v>14</v>
      </c>
      <c r="I443" s="11">
        <v>2748</v>
      </c>
      <c r="J443" s="11">
        <v>5588</v>
      </c>
      <c r="K443" s="11">
        <v>1</v>
      </c>
      <c r="L443" s="11" t="s">
        <v>182</v>
      </c>
    </row>
    <row r="444" spans="1:16" s="11" customFormat="1">
      <c r="A444" s="11">
        <v>20130204</v>
      </c>
      <c r="B444" s="11">
        <v>3</v>
      </c>
      <c r="C444" s="11" t="s">
        <v>238</v>
      </c>
      <c r="E444" s="11" t="s">
        <v>278</v>
      </c>
      <c r="G444" s="11" t="s">
        <v>281</v>
      </c>
      <c r="H444" s="11">
        <v>14</v>
      </c>
      <c r="I444" s="11">
        <v>2715</v>
      </c>
      <c r="J444" s="11">
        <v>3590</v>
      </c>
      <c r="K444" s="11" t="s">
        <v>247</v>
      </c>
      <c r="L444" s="11" t="s">
        <v>182</v>
      </c>
    </row>
    <row r="445" spans="1:16" ht="16" thickBot="1">
      <c r="A445">
        <v>20130204</v>
      </c>
      <c r="B445">
        <v>4</v>
      </c>
      <c r="C445" s="13" t="s">
        <v>238</v>
      </c>
      <c r="E445" t="s">
        <v>278</v>
      </c>
      <c r="G445" s="12" t="s">
        <v>46</v>
      </c>
      <c r="H445">
        <v>14</v>
      </c>
      <c r="I445" s="12">
        <v>3087</v>
      </c>
      <c r="J445" s="11">
        <v>3471</v>
      </c>
      <c r="K445">
        <v>4938</v>
      </c>
      <c r="L445" s="12" t="s">
        <v>37</v>
      </c>
      <c r="M445" s="12"/>
      <c r="N445" s="11">
        <v>3471</v>
      </c>
    </row>
    <row r="446" spans="1:16" ht="17" thickTop="1" thickBot="1">
      <c r="A446">
        <v>20130204</v>
      </c>
      <c r="B446">
        <v>5</v>
      </c>
      <c r="C446" s="13" t="s">
        <v>238</v>
      </c>
      <c r="E446" t="s">
        <v>278</v>
      </c>
      <c r="G446" s="12" t="s">
        <v>46</v>
      </c>
      <c r="H446">
        <v>14</v>
      </c>
      <c r="I446" s="28">
        <v>2960</v>
      </c>
      <c r="J446" s="11">
        <v>3548</v>
      </c>
      <c r="K446">
        <v>5588</v>
      </c>
      <c r="L446" s="12" t="s">
        <v>186</v>
      </c>
      <c r="M446" s="12"/>
      <c r="N446" s="11">
        <v>3548</v>
      </c>
    </row>
    <row r="447" spans="1:16" s="11" customFormat="1" ht="16" thickTop="1">
      <c r="A447" s="11">
        <v>20130204</v>
      </c>
      <c r="B447" s="11">
        <v>6</v>
      </c>
      <c r="C447" s="11" t="s">
        <v>238</v>
      </c>
      <c r="E447" s="11" t="s">
        <v>278</v>
      </c>
      <c r="G447" s="11" t="s">
        <v>142</v>
      </c>
      <c r="H447" s="11">
        <v>14</v>
      </c>
    </row>
    <row r="448" spans="1:16" s="11" customFormat="1">
      <c r="A448" s="11">
        <v>20130204</v>
      </c>
      <c r="B448" s="11">
        <v>7</v>
      </c>
      <c r="C448" s="11" t="s">
        <v>238</v>
      </c>
      <c r="E448" s="11" t="s">
        <v>278</v>
      </c>
      <c r="G448" s="11" t="s">
        <v>142</v>
      </c>
      <c r="H448" s="11">
        <v>14</v>
      </c>
    </row>
    <row r="449" spans="1:14">
      <c r="A449">
        <v>20130204</v>
      </c>
      <c r="B449">
        <v>8</v>
      </c>
      <c r="C449" s="13" t="s">
        <v>238</v>
      </c>
      <c r="E449" t="s">
        <v>278</v>
      </c>
      <c r="G449" s="12" t="s">
        <v>46</v>
      </c>
      <c r="H449">
        <v>14</v>
      </c>
      <c r="I449" s="14">
        <v>2665</v>
      </c>
      <c r="J449">
        <v>3663</v>
      </c>
      <c r="K449">
        <v>5588</v>
      </c>
      <c r="L449" s="12" t="s">
        <v>182</v>
      </c>
      <c r="M449" s="12"/>
    </row>
    <row r="450" spans="1:14" s="11" customFormat="1">
      <c r="A450" s="11">
        <v>20130204</v>
      </c>
      <c r="B450" s="11">
        <v>9</v>
      </c>
      <c r="C450" s="11" t="s">
        <v>238</v>
      </c>
      <c r="E450" s="11" t="s">
        <v>278</v>
      </c>
      <c r="G450" s="11" t="s">
        <v>281</v>
      </c>
      <c r="H450" s="11">
        <v>14</v>
      </c>
      <c r="I450" s="11">
        <v>2665</v>
      </c>
      <c r="J450" s="11">
        <v>5234</v>
      </c>
      <c r="K450" s="11">
        <v>1</v>
      </c>
      <c r="L450" s="11" t="s">
        <v>182</v>
      </c>
    </row>
    <row r="452" spans="1:14" s="11" customFormat="1">
      <c r="A452" s="11">
        <v>20130205</v>
      </c>
      <c r="B452" s="11">
        <v>1</v>
      </c>
      <c r="C452" s="11" t="s">
        <v>238</v>
      </c>
      <c r="E452" s="11" t="s">
        <v>278</v>
      </c>
      <c r="F452" s="11" t="s">
        <v>287</v>
      </c>
      <c r="G452" s="11" t="s">
        <v>167</v>
      </c>
      <c r="H452" s="11">
        <v>14</v>
      </c>
    </row>
    <row r="453" spans="1:14">
      <c r="A453">
        <v>20130205</v>
      </c>
      <c r="B453">
        <v>2</v>
      </c>
      <c r="C453" s="13" t="s">
        <v>238</v>
      </c>
      <c r="E453" s="12" t="s">
        <v>278</v>
      </c>
      <c r="F453" s="11" t="s">
        <v>287</v>
      </c>
      <c r="G453" s="14" t="s">
        <v>45</v>
      </c>
      <c r="H453">
        <v>14</v>
      </c>
      <c r="I453" s="14">
        <v>2748</v>
      </c>
      <c r="J453" s="11">
        <v>4080</v>
      </c>
      <c r="K453" t="s">
        <v>267</v>
      </c>
      <c r="L453" s="12" t="s">
        <v>186</v>
      </c>
      <c r="M453" s="12"/>
      <c r="N453" s="11">
        <v>4080</v>
      </c>
    </row>
    <row r="454" spans="1:14">
      <c r="A454">
        <v>20130205</v>
      </c>
      <c r="B454">
        <v>3</v>
      </c>
      <c r="C454" s="13" t="s">
        <v>238</v>
      </c>
      <c r="E454" s="12" t="s">
        <v>278</v>
      </c>
      <c r="F454" s="11" t="s">
        <v>287</v>
      </c>
      <c r="G454" s="14" t="s">
        <v>38</v>
      </c>
      <c r="H454">
        <v>14</v>
      </c>
      <c r="I454" s="12">
        <v>2990</v>
      </c>
      <c r="J454" s="11">
        <v>3263</v>
      </c>
      <c r="K454" t="s">
        <v>267</v>
      </c>
      <c r="L454" s="12" t="s">
        <v>37</v>
      </c>
      <c r="M454" s="12"/>
      <c r="N454" s="11">
        <v>3413</v>
      </c>
    </row>
    <row r="455" spans="1:14">
      <c r="A455">
        <v>20130205</v>
      </c>
      <c r="B455">
        <v>4</v>
      </c>
      <c r="C455" s="13" t="s">
        <v>238</v>
      </c>
      <c r="E455" s="14">
        <v>32</v>
      </c>
      <c r="F455" s="11" t="s">
        <v>287</v>
      </c>
      <c r="G455" s="12" t="s">
        <v>46</v>
      </c>
      <c r="H455">
        <v>14</v>
      </c>
      <c r="I455" s="14">
        <v>2731</v>
      </c>
      <c r="J455" s="12">
        <v>3241</v>
      </c>
      <c r="K455">
        <v>5588</v>
      </c>
      <c r="L455" s="12" t="s">
        <v>186</v>
      </c>
      <c r="M455" s="12"/>
    </row>
    <row r="456" spans="1:14">
      <c r="A456">
        <v>20130205</v>
      </c>
      <c r="B456">
        <v>5</v>
      </c>
      <c r="C456" s="13" t="s">
        <v>238</v>
      </c>
      <c r="E456" s="14">
        <v>32</v>
      </c>
      <c r="F456" s="11" t="s">
        <v>287</v>
      </c>
      <c r="G456" s="14" t="s">
        <v>38</v>
      </c>
      <c r="H456">
        <v>14</v>
      </c>
      <c r="I456" s="14">
        <v>2734</v>
      </c>
      <c r="J456">
        <v>3989</v>
      </c>
      <c r="K456">
        <v>5100</v>
      </c>
      <c r="L456" s="14" t="s">
        <v>182</v>
      </c>
      <c r="M456" s="14"/>
    </row>
    <row r="457" spans="1:14">
      <c r="A457">
        <v>20130205</v>
      </c>
      <c r="B457">
        <v>6</v>
      </c>
      <c r="C457" s="13" t="s">
        <v>238</v>
      </c>
      <c r="E457" s="14">
        <v>32</v>
      </c>
      <c r="F457" s="11" t="s">
        <v>287</v>
      </c>
      <c r="G457" s="12" t="s">
        <v>46</v>
      </c>
      <c r="H457">
        <v>14</v>
      </c>
      <c r="I457" s="14">
        <v>2732</v>
      </c>
      <c r="J457">
        <v>3577</v>
      </c>
      <c r="K457">
        <v>1</v>
      </c>
      <c r="L457" s="14" t="s">
        <v>182</v>
      </c>
      <c r="M457" s="14"/>
    </row>
    <row r="458" spans="1:14" s="11" customFormat="1">
      <c r="A458" s="11">
        <v>20130205</v>
      </c>
      <c r="B458" s="11">
        <v>7</v>
      </c>
      <c r="C458" s="11" t="s">
        <v>238</v>
      </c>
      <c r="E458" s="11">
        <v>32</v>
      </c>
      <c r="F458" s="11" t="s">
        <v>287</v>
      </c>
      <c r="G458" s="11" t="s">
        <v>281</v>
      </c>
      <c r="H458" s="11">
        <v>14</v>
      </c>
      <c r="I458" s="11">
        <v>2741</v>
      </c>
      <c r="J458" s="11">
        <v>3939</v>
      </c>
      <c r="K458" s="11">
        <v>1</v>
      </c>
      <c r="L458" s="11" t="s">
        <v>182</v>
      </c>
    </row>
    <row r="459" spans="1:14">
      <c r="A459">
        <v>20130205</v>
      </c>
      <c r="B459">
        <v>8</v>
      </c>
      <c r="C459" s="13" t="s">
        <v>238</v>
      </c>
      <c r="E459" s="14">
        <v>32</v>
      </c>
      <c r="F459" s="11" t="s">
        <v>287</v>
      </c>
      <c r="G459" s="12" t="s">
        <v>46</v>
      </c>
      <c r="H459">
        <v>14</v>
      </c>
      <c r="I459" s="14">
        <v>2756</v>
      </c>
      <c r="J459">
        <v>4550</v>
      </c>
      <c r="K459">
        <v>1</v>
      </c>
      <c r="L459" s="12" t="s">
        <v>186</v>
      </c>
      <c r="M459" s="12"/>
    </row>
    <row r="460" spans="1:14">
      <c r="A460">
        <v>20130205</v>
      </c>
      <c r="B460">
        <v>9</v>
      </c>
      <c r="C460" s="13" t="s">
        <v>238</v>
      </c>
      <c r="E460" s="14">
        <v>32</v>
      </c>
      <c r="F460" s="11" t="s">
        <v>287</v>
      </c>
      <c r="G460" s="12" t="s">
        <v>46</v>
      </c>
      <c r="H460">
        <v>14</v>
      </c>
      <c r="I460" s="14">
        <v>2783</v>
      </c>
      <c r="J460">
        <v>4700</v>
      </c>
      <c r="K460">
        <v>1</v>
      </c>
      <c r="L460" s="14" t="s">
        <v>182</v>
      </c>
      <c r="M460" s="14"/>
    </row>
    <row r="461" spans="1:14" s="11" customFormat="1">
      <c r="A461" s="11">
        <v>20130205</v>
      </c>
      <c r="B461" s="11">
        <v>10</v>
      </c>
      <c r="C461" s="11" t="s">
        <v>238</v>
      </c>
      <c r="E461" s="11">
        <v>32</v>
      </c>
      <c r="F461" s="11" t="s">
        <v>287</v>
      </c>
      <c r="G461" s="11" t="s">
        <v>281</v>
      </c>
      <c r="H461" s="11">
        <v>14</v>
      </c>
      <c r="I461" s="11">
        <v>2786</v>
      </c>
      <c r="J461" s="11">
        <v>5400</v>
      </c>
      <c r="K461" s="11">
        <v>1</v>
      </c>
      <c r="L461" s="11" t="s">
        <v>182</v>
      </c>
    </row>
    <row r="462" spans="1:14">
      <c r="A462">
        <v>20130205</v>
      </c>
      <c r="B462">
        <v>11</v>
      </c>
      <c r="C462" s="13" t="s">
        <v>238</v>
      </c>
      <c r="E462" s="14">
        <v>32</v>
      </c>
      <c r="F462" s="11" t="s">
        <v>287</v>
      </c>
      <c r="G462" s="12" t="s">
        <v>46</v>
      </c>
      <c r="H462">
        <v>14</v>
      </c>
      <c r="I462" s="14">
        <v>2744</v>
      </c>
      <c r="J462">
        <v>3486</v>
      </c>
      <c r="K462">
        <v>5409</v>
      </c>
      <c r="L462" s="14" t="s">
        <v>182</v>
      </c>
      <c r="M462" s="14"/>
    </row>
    <row r="463" spans="1:14">
      <c r="A463">
        <v>20130205</v>
      </c>
      <c r="B463">
        <v>12</v>
      </c>
      <c r="C463" s="13" t="s">
        <v>238</v>
      </c>
      <c r="E463" s="14">
        <v>32</v>
      </c>
      <c r="F463" s="11" t="s">
        <v>287</v>
      </c>
      <c r="G463" s="12" t="s">
        <v>46</v>
      </c>
      <c r="H463">
        <v>14</v>
      </c>
      <c r="I463" s="14">
        <v>2743</v>
      </c>
      <c r="J463">
        <v>3398</v>
      </c>
      <c r="K463">
        <v>4300</v>
      </c>
      <c r="L463" s="14" t="s">
        <v>182</v>
      </c>
      <c r="M463" s="14"/>
    </row>
    <row r="464" spans="1:14" s="11" customFormat="1">
      <c r="A464" s="11">
        <v>20130205</v>
      </c>
      <c r="B464" s="11">
        <v>13</v>
      </c>
      <c r="C464" s="11" t="s">
        <v>238</v>
      </c>
      <c r="E464" s="11">
        <v>32</v>
      </c>
      <c r="G464" s="11" t="s">
        <v>281</v>
      </c>
      <c r="H464" s="11">
        <v>14</v>
      </c>
      <c r="I464" s="11">
        <v>2751</v>
      </c>
      <c r="J464" s="11">
        <v>5588</v>
      </c>
      <c r="K464" s="11">
        <v>1</v>
      </c>
      <c r="L464" s="11" t="s">
        <v>182</v>
      </c>
    </row>
    <row r="465" spans="1:13">
      <c r="A465">
        <v>20130205</v>
      </c>
      <c r="B465">
        <v>14</v>
      </c>
      <c r="C465" s="13" t="s">
        <v>238</v>
      </c>
      <c r="E465" s="14">
        <v>32</v>
      </c>
      <c r="F465" s="11" t="s">
        <v>287</v>
      </c>
      <c r="G465" s="12" t="s">
        <v>46</v>
      </c>
      <c r="H465">
        <v>14</v>
      </c>
      <c r="I465" s="14">
        <v>2718</v>
      </c>
      <c r="J465">
        <v>3600</v>
      </c>
      <c r="K465">
        <v>5409</v>
      </c>
      <c r="L465" s="14" t="s">
        <v>182</v>
      </c>
      <c r="M465" s="14"/>
    </row>
    <row r="466" spans="1:13" s="11" customFormat="1">
      <c r="A466" s="11">
        <v>20130205</v>
      </c>
      <c r="B466" s="11">
        <v>15</v>
      </c>
      <c r="C466" s="11" t="s">
        <v>238</v>
      </c>
      <c r="E466" s="11">
        <v>32</v>
      </c>
      <c r="F466" s="11" t="s">
        <v>287</v>
      </c>
      <c r="G466" s="11" t="s">
        <v>167</v>
      </c>
      <c r="H466" s="11">
        <v>14</v>
      </c>
    </row>
    <row r="467" spans="1:13" s="11" customFormat="1">
      <c r="A467" s="11">
        <v>20130205</v>
      </c>
      <c r="B467" s="11">
        <v>16</v>
      </c>
      <c r="C467" s="11" t="s">
        <v>238</v>
      </c>
      <c r="E467" s="11">
        <v>32</v>
      </c>
      <c r="F467" s="11" t="s">
        <v>288</v>
      </c>
      <c r="G467" s="11" t="s">
        <v>281</v>
      </c>
      <c r="H467" s="11">
        <v>14</v>
      </c>
      <c r="I467" s="11">
        <v>2709</v>
      </c>
      <c r="J467" s="11">
        <v>4200</v>
      </c>
      <c r="K467" s="11">
        <v>1</v>
      </c>
      <c r="L467" s="11" t="s">
        <v>182</v>
      </c>
    </row>
    <row r="469" spans="1:13">
      <c r="A469">
        <v>20130206</v>
      </c>
      <c r="B469">
        <v>1</v>
      </c>
      <c r="C469" s="13" t="s">
        <v>238</v>
      </c>
      <c r="E469" s="14">
        <v>32</v>
      </c>
      <c r="F469" s="11" t="s">
        <v>287</v>
      </c>
      <c r="G469" s="12" t="s">
        <v>46</v>
      </c>
      <c r="H469">
        <v>14</v>
      </c>
      <c r="I469" s="14">
        <v>2760</v>
      </c>
      <c r="J469">
        <v>4009</v>
      </c>
      <c r="K469">
        <v>1</v>
      </c>
      <c r="L469" s="14" t="s">
        <v>182</v>
      </c>
      <c r="M469" s="14"/>
    </row>
    <row r="470" spans="1:13" s="11" customFormat="1">
      <c r="A470">
        <v>20130206</v>
      </c>
      <c r="B470" s="11">
        <v>2</v>
      </c>
      <c r="C470" s="13" t="s">
        <v>238</v>
      </c>
      <c r="E470" s="14">
        <v>32</v>
      </c>
      <c r="F470" s="11" t="s">
        <v>287</v>
      </c>
      <c r="G470" s="11" t="s">
        <v>142</v>
      </c>
      <c r="H470">
        <v>14</v>
      </c>
    </row>
    <row r="471" spans="1:13" s="14" customFormat="1">
      <c r="A471" s="14">
        <v>20130206</v>
      </c>
      <c r="B471" s="14">
        <v>3</v>
      </c>
      <c r="C471" s="14" t="s">
        <v>238</v>
      </c>
      <c r="E471" s="14">
        <v>32</v>
      </c>
      <c r="F471" s="14" t="s">
        <v>287</v>
      </c>
      <c r="G471" s="14" t="s">
        <v>63</v>
      </c>
      <c r="H471" s="14">
        <v>14</v>
      </c>
      <c r="I471" s="14">
        <v>2766</v>
      </c>
      <c r="J471" s="14">
        <v>3450</v>
      </c>
      <c r="K471" s="14">
        <v>5409</v>
      </c>
      <c r="L471" s="14" t="s">
        <v>186</v>
      </c>
    </row>
    <row r="472" spans="1:13">
      <c r="A472">
        <v>20130206</v>
      </c>
      <c r="B472">
        <v>4</v>
      </c>
      <c r="C472" s="13" t="s">
        <v>238</v>
      </c>
      <c r="E472" s="14">
        <v>32</v>
      </c>
      <c r="F472" s="11" t="s">
        <v>287</v>
      </c>
      <c r="G472" s="14" t="s">
        <v>38</v>
      </c>
      <c r="H472">
        <v>14</v>
      </c>
      <c r="I472" s="14">
        <v>2716</v>
      </c>
      <c r="J472">
        <v>3833</v>
      </c>
      <c r="K472">
        <v>5409</v>
      </c>
      <c r="L472" s="12" t="s">
        <v>37</v>
      </c>
      <c r="M472" s="12"/>
    </row>
    <row r="473" spans="1:13">
      <c r="A473">
        <v>20130206</v>
      </c>
      <c r="B473">
        <v>5</v>
      </c>
      <c r="C473" s="13" t="s">
        <v>238</v>
      </c>
      <c r="E473" s="14">
        <v>32</v>
      </c>
      <c r="F473" s="11" t="s">
        <v>287</v>
      </c>
      <c r="G473" s="12" t="s">
        <v>46</v>
      </c>
      <c r="H473">
        <v>14</v>
      </c>
      <c r="I473" s="14">
        <v>2775</v>
      </c>
      <c r="J473">
        <v>3618</v>
      </c>
      <c r="K473">
        <v>1</v>
      </c>
      <c r="L473" s="14" t="s">
        <v>182</v>
      </c>
      <c r="M473" s="14"/>
    </row>
    <row r="474" spans="1:13">
      <c r="A474">
        <v>20130206</v>
      </c>
      <c r="B474">
        <v>6</v>
      </c>
      <c r="C474" s="13" t="s">
        <v>238</v>
      </c>
      <c r="E474" s="14">
        <v>32</v>
      </c>
      <c r="F474" s="11" t="s">
        <v>287</v>
      </c>
      <c r="G474" s="12" t="s">
        <v>46</v>
      </c>
      <c r="H474">
        <v>14</v>
      </c>
      <c r="I474" s="14">
        <v>2676</v>
      </c>
      <c r="J474" s="12">
        <v>3558</v>
      </c>
      <c r="K474">
        <v>4002</v>
      </c>
      <c r="L474" s="12" t="s">
        <v>186</v>
      </c>
      <c r="M474" s="12"/>
    </row>
    <row r="475" spans="1:13">
      <c r="A475">
        <v>20130206</v>
      </c>
      <c r="B475">
        <v>7</v>
      </c>
      <c r="C475" s="13" t="s">
        <v>238</v>
      </c>
      <c r="E475" s="14">
        <v>32</v>
      </c>
      <c r="F475" s="11" t="s">
        <v>287</v>
      </c>
      <c r="G475" s="12" t="s">
        <v>46</v>
      </c>
      <c r="H475">
        <v>14</v>
      </c>
      <c r="I475" s="14">
        <v>2671</v>
      </c>
      <c r="J475">
        <v>3600</v>
      </c>
      <c r="K475">
        <v>1</v>
      </c>
      <c r="L475" s="12" t="s">
        <v>186</v>
      </c>
      <c r="M475" s="12"/>
    </row>
    <row r="476" spans="1:13">
      <c r="A476">
        <v>20130206</v>
      </c>
      <c r="B476">
        <v>8</v>
      </c>
      <c r="C476" s="13" t="s">
        <v>238</v>
      </c>
      <c r="E476" s="14">
        <v>32</v>
      </c>
      <c r="F476" s="11" t="s">
        <v>287</v>
      </c>
      <c r="G476" s="12" t="s">
        <v>284</v>
      </c>
      <c r="H476">
        <v>14</v>
      </c>
      <c r="I476" s="14">
        <v>2</v>
      </c>
      <c r="J476" s="12">
        <v>3512</v>
      </c>
      <c r="K476">
        <v>5409</v>
      </c>
      <c r="L476" s="12" t="s">
        <v>186</v>
      </c>
      <c r="M476" s="12"/>
    </row>
    <row r="477" spans="1:13">
      <c r="A477">
        <v>20130206</v>
      </c>
      <c r="B477">
        <v>9</v>
      </c>
      <c r="C477" s="13" t="s">
        <v>238</v>
      </c>
      <c r="E477" s="14">
        <v>32</v>
      </c>
      <c r="F477" s="11" t="s">
        <v>287</v>
      </c>
      <c r="G477" s="12" t="s">
        <v>46</v>
      </c>
      <c r="H477">
        <v>14</v>
      </c>
      <c r="I477" s="14">
        <v>2702</v>
      </c>
      <c r="J477">
        <v>3615</v>
      </c>
      <c r="K477">
        <v>5409</v>
      </c>
      <c r="L477" s="14" t="s">
        <v>182</v>
      </c>
      <c r="M477" s="14"/>
    </row>
    <row r="478" spans="1:13">
      <c r="A478">
        <v>20130206</v>
      </c>
      <c r="B478">
        <v>10</v>
      </c>
      <c r="C478" s="13" t="s">
        <v>238</v>
      </c>
      <c r="E478" s="14">
        <v>32</v>
      </c>
      <c r="F478" s="11" t="s">
        <v>287</v>
      </c>
      <c r="G478" s="12" t="s">
        <v>46</v>
      </c>
      <c r="H478">
        <v>14</v>
      </c>
      <c r="I478" s="14">
        <v>2734</v>
      </c>
      <c r="J478">
        <v>3276</v>
      </c>
      <c r="K478">
        <v>5409</v>
      </c>
      <c r="L478" s="14" t="s">
        <v>182</v>
      </c>
      <c r="M478" s="14"/>
    </row>
    <row r="479" spans="1:13" s="11" customFormat="1">
      <c r="A479" s="11">
        <v>20130206</v>
      </c>
      <c r="B479" s="11">
        <v>11</v>
      </c>
      <c r="C479" s="11" t="s">
        <v>238</v>
      </c>
      <c r="E479" s="11">
        <v>32</v>
      </c>
      <c r="F479" s="11" t="s">
        <v>287</v>
      </c>
      <c r="G479" s="11" t="s">
        <v>281</v>
      </c>
      <c r="H479" s="11">
        <v>14</v>
      </c>
    </row>
    <row r="481" spans="1:16" s="14" customFormat="1">
      <c r="A481" s="14">
        <v>20130207</v>
      </c>
      <c r="B481" s="14">
        <v>1</v>
      </c>
      <c r="C481" s="14" t="s">
        <v>238</v>
      </c>
      <c r="E481" s="14">
        <v>16</v>
      </c>
      <c r="F481" s="14" t="s">
        <v>287</v>
      </c>
      <c r="G481" s="14" t="s">
        <v>128</v>
      </c>
      <c r="H481" s="14">
        <v>15</v>
      </c>
      <c r="I481" s="14">
        <v>2661</v>
      </c>
      <c r="J481" s="14">
        <v>4774</v>
      </c>
      <c r="K481" s="14">
        <v>5409</v>
      </c>
      <c r="L481" s="14" t="s">
        <v>182</v>
      </c>
    </row>
    <row r="482" spans="1:16">
      <c r="A482">
        <v>20130207</v>
      </c>
      <c r="B482">
        <v>2</v>
      </c>
      <c r="C482" s="13" t="s">
        <v>238</v>
      </c>
      <c r="E482" s="14">
        <v>16</v>
      </c>
      <c r="F482" s="11" t="s">
        <v>287</v>
      </c>
      <c r="G482" s="12" t="s">
        <v>46</v>
      </c>
      <c r="H482">
        <v>15</v>
      </c>
      <c r="I482" s="14">
        <v>2743</v>
      </c>
      <c r="J482">
        <v>3822</v>
      </c>
      <c r="K482">
        <v>1</v>
      </c>
      <c r="L482" s="12" t="s">
        <v>37</v>
      </c>
      <c r="M482" s="12"/>
      <c r="N482" s="11">
        <v>3247</v>
      </c>
    </row>
    <row r="483" spans="1:16" s="11" customFormat="1">
      <c r="A483" s="11">
        <v>20130207</v>
      </c>
      <c r="B483" s="11">
        <v>3</v>
      </c>
      <c r="C483" s="11" t="s">
        <v>238</v>
      </c>
      <c r="E483" s="14">
        <v>16</v>
      </c>
      <c r="F483" s="11" t="s">
        <v>287</v>
      </c>
      <c r="G483" s="11" t="s">
        <v>281</v>
      </c>
      <c r="H483" s="11">
        <v>15</v>
      </c>
    </row>
    <row r="484" spans="1:16">
      <c r="A484">
        <v>20130207</v>
      </c>
      <c r="B484">
        <v>4</v>
      </c>
      <c r="C484" s="13" t="s">
        <v>238</v>
      </c>
      <c r="E484" s="14">
        <v>16</v>
      </c>
      <c r="F484" s="11" t="s">
        <v>287</v>
      </c>
      <c r="G484" s="12" t="s">
        <v>46</v>
      </c>
      <c r="H484">
        <v>15</v>
      </c>
      <c r="I484" s="12">
        <v>2909</v>
      </c>
      <c r="J484">
        <v>3773</v>
      </c>
      <c r="K484">
        <v>565</v>
      </c>
      <c r="L484" s="12" t="s">
        <v>37</v>
      </c>
      <c r="M484" s="12"/>
      <c r="N484" s="11">
        <v>2834</v>
      </c>
      <c r="O484" s="12">
        <v>2909</v>
      </c>
      <c r="P484" s="11">
        <v>3527</v>
      </c>
    </row>
    <row r="485" spans="1:16">
      <c r="A485">
        <v>20130207</v>
      </c>
      <c r="B485">
        <v>5</v>
      </c>
      <c r="C485" s="13" t="s">
        <v>238</v>
      </c>
      <c r="E485" s="14">
        <v>16</v>
      </c>
      <c r="F485" s="11" t="s">
        <v>287</v>
      </c>
      <c r="G485" s="12" t="s">
        <v>46</v>
      </c>
      <c r="H485">
        <v>15</v>
      </c>
      <c r="I485" s="14">
        <v>2751</v>
      </c>
      <c r="J485">
        <v>3680</v>
      </c>
      <c r="K485">
        <v>4028</v>
      </c>
      <c r="L485" s="12" t="s">
        <v>186</v>
      </c>
      <c r="M485" s="12"/>
      <c r="N485" s="11">
        <v>3552</v>
      </c>
    </row>
    <row r="486" spans="1:16" s="14" customFormat="1">
      <c r="A486" s="14">
        <v>20130207</v>
      </c>
      <c r="B486" s="14">
        <v>6</v>
      </c>
      <c r="C486" s="14" t="s">
        <v>238</v>
      </c>
      <c r="E486" s="14">
        <v>16</v>
      </c>
      <c r="F486" s="14" t="s">
        <v>287</v>
      </c>
      <c r="G486" s="14" t="s">
        <v>128</v>
      </c>
      <c r="H486" s="14">
        <v>15</v>
      </c>
      <c r="I486" s="14">
        <v>2571</v>
      </c>
      <c r="J486" s="14">
        <v>4215</v>
      </c>
      <c r="K486" s="14">
        <v>1</v>
      </c>
      <c r="L486" s="14" t="s">
        <v>182</v>
      </c>
    </row>
    <row r="487" spans="1:16" s="11" customFormat="1">
      <c r="A487" s="11">
        <v>20130207</v>
      </c>
      <c r="B487" s="11">
        <v>7</v>
      </c>
      <c r="C487" s="11" t="s">
        <v>238</v>
      </c>
      <c r="E487" s="14">
        <v>16</v>
      </c>
      <c r="F487" s="11" t="s">
        <v>287</v>
      </c>
      <c r="G487" s="11" t="s">
        <v>142</v>
      </c>
      <c r="H487" s="11">
        <v>15</v>
      </c>
    </row>
    <row r="488" spans="1:16" s="11" customFormat="1">
      <c r="A488" s="11">
        <v>20130207</v>
      </c>
      <c r="B488" s="11">
        <v>8</v>
      </c>
      <c r="C488" s="11" t="s">
        <v>238</v>
      </c>
      <c r="E488" s="11">
        <v>16</v>
      </c>
      <c r="F488" s="11" t="s">
        <v>287</v>
      </c>
      <c r="G488" s="11" t="s">
        <v>128</v>
      </c>
      <c r="H488" s="11">
        <v>15</v>
      </c>
      <c r="I488" s="11">
        <v>2573</v>
      </c>
      <c r="J488" s="11">
        <v>4050</v>
      </c>
      <c r="K488" s="11">
        <v>4371</v>
      </c>
      <c r="L488" s="11" t="s">
        <v>186</v>
      </c>
      <c r="N488" s="11">
        <v>3557</v>
      </c>
    </row>
    <row r="489" spans="1:16" s="11" customFormat="1">
      <c r="A489" s="11">
        <v>20130207</v>
      </c>
      <c r="B489" s="11">
        <v>9</v>
      </c>
      <c r="C489" s="11" t="s">
        <v>238</v>
      </c>
      <c r="E489" s="11">
        <v>16</v>
      </c>
      <c r="F489" s="11" t="s">
        <v>287</v>
      </c>
      <c r="G489" s="11" t="s">
        <v>128</v>
      </c>
      <c r="H489" s="11">
        <v>15</v>
      </c>
      <c r="I489" s="11">
        <v>2599</v>
      </c>
      <c r="J489" s="11">
        <v>5409</v>
      </c>
      <c r="K489" s="11" t="s">
        <v>289</v>
      </c>
      <c r="L489" s="11" t="s">
        <v>182</v>
      </c>
    </row>
    <row r="491" spans="1:16" s="11" customFormat="1">
      <c r="A491" s="11">
        <v>20130208</v>
      </c>
      <c r="B491" s="11">
        <v>1</v>
      </c>
      <c r="C491" s="11" t="s">
        <v>238</v>
      </c>
      <c r="E491" s="11" t="s">
        <v>291</v>
      </c>
      <c r="F491" s="11" t="s">
        <v>287</v>
      </c>
      <c r="G491" s="11" t="s">
        <v>281</v>
      </c>
      <c r="H491" s="11">
        <v>15</v>
      </c>
      <c r="I491" s="11">
        <v>2564</v>
      </c>
      <c r="J491" s="11">
        <v>3532</v>
      </c>
      <c r="K491" s="11">
        <v>1</v>
      </c>
      <c r="L491" s="11" t="s">
        <v>182</v>
      </c>
    </row>
    <row r="492" spans="1:16">
      <c r="A492" s="13">
        <v>20130208</v>
      </c>
      <c r="B492">
        <v>2</v>
      </c>
      <c r="C492" s="13" t="s">
        <v>238</v>
      </c>
      <c r="E492" s="12" t="s">
        <v>291</v>
      </c>
      <c r="F492" s="11" t="s">
        <v>287</v>
      </c>
      <c r="G492" s="12" t="s">
        <v>46</v>
      </c>
      <c r="H492" s="13">
        <v>15</v>
      </c>
      <c r="I492" s="14">
        <v>2592</v>
      </c>
      <c r="J492">
        <v>4800</v>
      </c>
      <c r="K492">
        <v>1</v>
      </c>
      <c r="L492" s="14" t="s">
        <v>182</v>
      </c>
      <c r="M492" s="14"/>
    </row>
    <row r="493" spans="1:16" s="11" customFormat="1">
      <c r="A493" s="11">
        <v>20130208</v>
      </c>
      <c r="B493" s="11">
        <v>3</v>
      </c>
      <c r="C493" s="11" t="s">
        <v>238</v>
      </c>
      <c r="E493" s="12" t="s">
        <v>291</v>
      </c>
      <c r="F493" s="11" t="s">
        <v>287</v>
      </c>
      <c r="G493" s="11" t="s">
        <v>142</v>
      </c>
      <c r="H493" s="11">
        <v>15</v>
      </c>
    </row>
    <row r="494" spans="1:16" s="11" customFormat="1">
      <c r="A494" s="11">
        <v>20130208</v>
      </c>
      <c r="B494" s="11">
        <v>4</v>
      </c>
      <c r="C494" s="11" t="s">
        <v>238</v>
      </c>
      <c r="E494" s="11" t="s">
        <v>291</v>
      </c>
      <c r="F494" s="11" t="s">
        <v>287</v>
      </c>
      <c r="G494" s="11" t="s">
        <v>281</v>
      </c>
      <c r="H494" s="11">
        <v>15</v>
      </c>
      <c r="I494" s="11">
        <v>2596</v>
      </c>
      <c r="J494" s="11">
        <v>3577</v>
      </c>
      <c r="K494" s="11">
        <v>1</v>
      </c>
      <c r="L494" s="11" t="s">
        <v>182</v>
      </c>
    </row>
    <row r="495" spans="1:16" s="14" customFormat="1">
      <c r="A495" s="14">
        <v>20130208</v>
      </c>
      <c r="B495" s="14">
        <v>5</v>
      </c>
      <c r="C495" s="14" t="s">
        <v>238</v>
      </c>
      <c r="E495" s="14" t="s">
        <v>291</v>
      </c>
      <c r="F495" s="14" t="s">
        <v>287</v>
      </c>
      <c r="G495" s="14" t="s">
        <v>128</v>
      </c>
      <c r="H495" s="14">
        <v>15</v>
      </c>
      <c r="I495" s="14">
        <v>2593</v>
      </c>
      <c r="J495" s="14">
        <v>3888</v>
      </c>
      <c r="K495" s="14">
        <v>5099</v>
      </c>
      <c r="L495" s="14" t="s">
        <v>186</v>
      </c>
    </row>
    <row r="496" spans="1:16" s="11" customFormat="1">
      <c r="A496" s="11">
        <v>20130208</v>
      </c>
      <c r="B496" s="11">
        <v>6</v>
      </c>
      <c r="C496" s="11" t="s">
        <v>238</v>
      </c>
      <c r="E496" s="11" t="s">
        <v>291</v>
      </c>
      <c r="F496" s="11" t="s">
        <v>287</v>
      </c>
      <c r="G496" s="11" t="s">
        <v>281</v>
      </c>
      <c r="H496" s="11">
        <v>15</v>
      </c>
      <c r="I496" s="11">
        <v>2595</v>
      </c>
      <c r="J496" s="11">
        <v>3354</v>
      </c>
      <c r="K496" s="11">
        <v>1</v>
      </c>
      <c r="L496" s="11" t="s">
        <v>186</v>
      </c>
    </row>
    <row r="497" spans="1:13" s="11" customFormat="1">
      <c r="A497" s="11">
        <v>20130208</v>
      </c>
      <c r="B497" s="11">
        <v>7</v>
      </c>
      <c r="C497" s="11" t="s">
        <v>238</v>
      </c>
      <c r="E497" s="11" t="s">
        <v>291</v>
      </c>
      <c r="F497" s="11" t="s">
        <v>287</v>
      </c>
      <c r="G497" s="11" t="s">
        <v>281</v>
      </c>
      <c r="H497" s="11">
        <v>15</v>
      </c>
      <c r="I497" s="11">
        <v>2626</v>
      </c>
      <c r="J497" s="11">
        <v>3100</v>
      </c>
      <c r="K497" s="11">
        <v>5409</v>
      </c>
      <c r="L497" s="11" t="s">
        <v>182</v>
      </c>
    </row>
    <row r="498" spans="1:13" s="11" customFormat="1">
      <c r="A498" s="11">
        <v>20130208</v>
      </c>
      <c r="B498" s="11">
        <v>8</v>
      </c>
      <c r="C498" s="11" t="s">
        <v>238</v>
      </c>
      <c r="E498" s="12" t="s">
        <v>291</v>
      </c>
      <c r="F498" s="11" t="s">
        <v>287</v>
      </c>
      <c r="G498" s="11" t="s">
        <v>142</v>
      </c>
      <c r="H498" s="11">
        <v>15</v>
      </c>
    </row>
    <row r="499" spans="1:13">
      <c r="A499" s="13">
        <v>20130208</v>
      </c>
      <c r="B499">
        <v>9</v>
      </c>
      <c r="C499" s="13" t="s">
        <v>238</v>
      </c>
      <c r="E499" s="12" t="s">
        <v>291</v>
      </c>
      <c r="F499" s="11" t="s">
        <v>287</v>
      </c>
      <c r="G499" s="12" t="s">
        <v>46</v>
      </c>
      <c r="H499" s="13">
        <v>15</v>
      </c>
      <c r="I499" s="14">
        <v>2593</v>
      </c>
      <c r="J499">
        <v>4135</v>
      </c>
      <c r="K499">
        <v>5032</v>
      </c>
      <c r="L499" s="14" t="s">
        <v>182</v>
      </c>
      <c r="M499" s="14"/>
    </row>
    <row r="500" spans="1:13" s="14" customFormat="1">
      <c r="A500" s="14">
        <v>20130208</v>
      </c>
      <c r="B500" s="14">
        <v>10</v>
      </c>
      <c r="C500" s="14" t="s">
        <v>238</v>
      </c>
      <c r="E500" s="14" t="s">
        <v>291</v>
      </c>
      <c r="F500" s="14" t="s">
        <v>287</v>
      </c>
      <c r="G500" s="14" t="s">
        <v>128</v>
      </c>
      <c r="H500" s="14">
        <v>15</v>
      </c>
      <c r="I500" s="14">
        <v>2626</v>
      </c>
      <c r="J500" s="14">
        <v>3648</v>
      </c>
      <c r="K500" s="14">
        <v>5409</v>
      </c>
      <c r="L500" s="14" t="s"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0"/>
  <sheetViews>
    <sheetView topLeftCell="A143" zoomScale="150" zoomScaleNormal="150" zoomScalePageLayoutView="150" workbookViewId="0">
      <selection activeCell="C170" sqref="C170"/>
    </sheetView>
  </sheetViews>
  <sheetFormatPr baseColWidth="10" defaultRowHeight="15" x14ac:dyDescent="0"/>
  <cols>
    <col min="20" max="20" width="10.83203125" style="11"/>
    <col min="21" max="21" width="10.83203125" style="12"/>
    <col min="22" max="22" width="10.83203125" style="11"/>
    <col min="23" max="23" width="10.83203125" style="12"/>
    <col min="24" max="24" width="10.83203125" style="11"/>
    <col min="25" max="25" width="10.83203125" style="12"/>
    <col min="26" max="26" width="10.83203125" style="11"/>
    <col min="27" max="27" width="10.83203125" style="12"/>
    <col min="28" max="28" width="10.83203125" style="11"/>
    <col min="29" max="29" width="10.83203125" style="12"/>
    <col min="30" max="30" width="10.83203125" style="11"/>
    <col min="31" max="31" width="10.83203125" style="12"/>
    <col min="32" max="32" width="10.83203125" style="11"/>
  </cols>
  <sheetData>
    <row r="1" spans="1:41">
      <c r="A1" s="13"/>
      <c r="B1" s="13"/>
      <c r="C1" s="13"/>
      <c r="D1" s="13"/>
      <c r="E1" s="13"/>
      <c r="F1" s="13"/>
      <c r="G1" s="13" t="s">
        <v>294</v>
      </c>
      <c r="H1" s="13"/>
      <c r="I1" s="13"/>
      <c r="J1" s="13"/>
      <c r="K1" s="13"/>
      <c r="L1" s="13"/>
      <c r="M1" s="13"/>
      <c r="N1" s="36"/>
      <c r="O1" s="13" t="s">
        <v>180</v>
      </c>
      <c r="P1" s="13" t="s">
        <v>117</v>
      </c>
      <c r="Q1" s="13"/>
      <c r="R1" s="13"/>
      <c r="S1" s="13"/>
      <c r="AG1" s="13"/>
      <c r="AH1" s="22"/>
      <c r="AI1" s="13"/>
      <c r="AJ1" s="13"/>
      <c r="AK1" s="13"/>
      <c r="AL1" s="13" t="s">
        <v>23</v>
      </c>
      <c r="AM1" s="13"/>
      <c r="AN1" s="13"/>
      <c r="AO1" s="23" t="s">
        <v>4</v>
      </c>
    </row>
    <row r="2" spans="1:41">
      <c r="A2" s="23" t="s">
        <v>0</v>
      </c>
      <c r="B2" s="23" t="s">
        <v>2</v>
      </c>
      <c r="C2" s="23" t="s">
        <v>5</v>
      </c>
      <c r="D2" s="23" t="s">
        <v>226</v>
      </c>
      <c r="E2" s="23" t="s">
        <v>240</v>
      </c>
      <c r="F2" s="23" t="s">
        <v>6</v>
      </c>
      <c r="G2" s="23" t="s">
        <v>111</v>
      </c>
      <c r="H2" s="23" t="s">
        <v>70</v>
      </c>
      <c r="I2" s="23" t="s">
        <v>185</v>
      </c>
      <c r="J2" s="23" t="s">
        <v>4</v>
      </c>
      <c r="L2" s="23"/>
      <c r="M2" s="23"/>
      <c r="N2" s="38" t="s">
        <v>204</v>
      </c>
      <c r="O2" s="23" t="s">
        <v>181</v>
      </c>
      <c r="P2" s="23" t="s">
        <v>111</v>
      </c>
      <c r="Q2" s="23" t="s">
        <v>112</v>
      </c>
      <c r="R2" s="23" t="s">
        <v>185</v>
      </c>
      <c r="S2" s="23" t="s">
        <v>4</v>
      </c>
      <c r="T2" s="11" t="s">
        <v>178</v>
      </c>
      <c r="U2" s="12" t="s">
        <v>37</v>
      </c>
      <c r="V2" s="11" t="s">
        <v>178</v>
      </c>
      <c r="W2" s="12" t="s">
        <v>37</v>
      </c>
      <c r="X2" s="11" t="s">
        <v>178</v>
      </c>
      <c r="Y2" s="12" t="s">
        <v>37</v>
      </c>
      <c r="Z2" s="11" t="s">
        <v>178</v>
      </c>
      <c r="AA2" s="12" t="s">
        <v>37</v>
      </c>
      <c r="AB2" s="11" t="s">
        <v>178</v>
      </c>
      <c r="AC2" s="12" t="s">
        <v>37</v>
      </c>
      <c r="AD2" s="11" t="s">
        <v>178</v>
      </c>
      <c r="AE2" s="12" t="s">
        <v>37</v>
      </c>
      <c r="AF2" s="11" t="s">
        <v>178</v>
      </c>
      <c r="AG2" s="23" t="s">
        <v>106</v>
      </c>
      <c r="AH2" s="24" t="s">
        <v>16</v>
      </c>
      <c r="AI2" s="23" t="s">
        <v>66</v>
      </c>
      <c r="AJ2" s="23" t="s">
        <v>67</v>
      </c>
      <c r="AK2" s="23" t="s">
        <v>3</v>
      </c>
      <c r="AL2" s="23" t="s">
        <v>24</v>
      </c>
      <c r="AM2" s="23" t="s">
        <v>43</v>
      </c>
      <c r="AN2" s="23" t="s">
        <v>25</v>
      </c>
      <c r="AO2" s="23" t="s">
        <v>91</v>
      </c>
    </row>
    <row r="3" spans="1:41">
      <c r="A3" s="13">
        <v>20120723</v>
      </c>
      <c r="B3" s="13">
        <v>2</v>
      </c>
      <c r="C3" s="11" t="s">
        <v>174</v>
      </c>
      <c r="F3" s="13" t="s">
        <v>9</v>
      </c>
      <c r="G3" s="13"/>
      <c r="H3" s="13"/>
      <c r="I3" s="13"/>
      <c r="J3" s="13"/>
      <c r="K3" s="13"/>
      <c r="L3" s="13"/>
      <c r="M3" s="13"/>
      <c r="N3" s="13"/>
      <c r="O3" s="13"/>
      <c r="P3" s="25"/>
      <c r="Q3" s="25"/>
      <c r="R3" s="25"/>
      <c r="S3" s="25"/>
      <c r="T3" s="31"/>
      <c r="U3" s="32"/>
      <c r="V3" s="31"/>
      <c r="W3" s="32"/>
      <c r="X3" s="31"/>
      <c r="Y3" s="32"/>
      <c r="Z3" s="31"/>
      <c r="AA3" s="32"/>
      <c r="AB3" s="31"/>
      <c r="AC3" s="32"/>
      <c r="AD3" s="31"/>
      <c r="AE3" s="32"/>
      <c r="AF3" s="31"/>
      <c r="AG3">
        <v>20120725</v>
      </c>
      <c r="AH3" s="11" t="s">
        <v>154</v>
      </c>
      <c r="AI3" s="13">
        <v>6</v>
      </c>
      <c r="AJ3">
        <v>30</v>
      </c>
      <c r="AK3" s="13" t="s">
        <v>177</v>
      </c>
      <c r="AL3" s="13" t="s">
        <v>14</v>
      </c>
      <c r="AM3" s="13"/>
      <c r="AN3" s="13"/>
      <c r="AO3" s="13"/>
    </row>
    <row r="4" spans="1:41">
      <c r="A4" s="13">
        <v>20120723</v>
      </c>
      <c r="B4">
        <v>3</v>
      </c>
      <c r="C4" s="11" t="s">
        <v>174</v>
      </c>
      <c r="AH4" s="11" t="s">
        <v>154</v>
      </c>
      <c r="AI4">
        <v>6</v>
      </c>
      <c r="AL4" s="13" t="s">
        <v>14</v>
      </c>
    </row>
    <row r="5" spans="1:41">
      <c r="A5" s="13">
        <v>20120723</v>
      </c>
      <c r="B5">
        <v>6</v>
      </c>
      <c r="C5" s="11" t="s">
        <v>174</v>
      </c>
      <c r="AH5" s="11" t="s">
        <v>154</v>
      </c>
      <c r="AI5">
        <v>6</v>
      </c>
    </row>
    <row r="6" spans="1:41">
      <c r="A6" s="13">
        <v>20120723</v>
      </c>
      <c r="B6">
        <v>7</v>
      </c>
      <c r="C6" s="11" t="s">
        <v>174</v>
      </c>
      <c r="AH6" s="11" t="s">
        <v>154</v>
      </c>
      <c r="AI6">
        <v>6</v>
      </c>
    </row>
    <row r="7" spans="1:41">
      <c r="A7" s="13">
        <v>20120723</v>
      </c>
      <c r="B7">
        <v>8</v>
      </c>
      <c r="C7" s="11" t="s">
        <v>174</v>
      </c>
      <c r="AH7" s="11" t="s">
        <v>154</v>
      </c>
    </row>
    <row r="8" spans="1:41">
      <c r="C8" s="11"/>
      <c r="AH8" s="11"/>
    </row>
    <row r="9" spans="1:41">
      <c r="A9">
        <v>20120724</v>
      </c>
      <c r="B9">
        <v>2</v>
      </c>
      <c r="C9" s="11" t="s">
        <v>174</v>
      </c>
      <c r="AG9">
        <v>20120725</v>
      </c>
      <c r="AH9" s="11" t="s">
        <v>154</v>
      </c>
      <c r="AI9">
        <v>7.5</v>
      </c>
      <c r="AO9" s="12" t="s">
        <v>37</v>
      </c>
    </row>
    <row r="10" spans="1:41">
      <c r="A10">
        <v>20120724</v>
      </c>
      <c r="B10">
        <v>4</v>
      </c>
      <c r="C10" s="11" t="s">
        <v>174</v>
      </c>
      <c r="AH10" s="11" t="s">
        <v>154</v>
      </c>
      <c r="AI10">
        <v>7.5</v>
      </c>
      <c r="AL10" t="s">
        <v>72</v>
      </c>
    </row>
    <row r="11" spans="1:41">
      <c r="A11">
        <v>20120724</v>
      </c>
      <c r="B11">
        <v>5</v>
      </c>
      <c r="C11" s="11" t="s">
        <v>174</v>
      </c>
      <c r="AH11" s="11" t="s">
        <v>154</v>
      </c>
      <c r="AI11">
        <v>7.5</v>
      </c>
      <c r="AL11" t="s">
        <v>72</v>
      </c>
      <c r="AO11" t="s">
        <v>139</v>
      </c>
    </row>
    <row r="12" spans="1:41" ht="16" thickBot="1">
      <c r="AH12" s="11"/>
    </row>
    <row r="13" spans="1:41" s="11" customFormat="1" ht="17" thickTop="1" thickBot="1">
      <c r="A13" s="11">
        <v>20120802</v>
      </c>
      <c r="B13" s="11">
        <v>1</v>
      </c>
      <c r="C13" s="35" t="s">
        <v>234</v>
      </c>
      <c r="D13">
        <v>0</v>
      </c>
      <c r="E13"/>
      <c r="F13" t="s">
        <v>155</v>
      </c>
      <c r="G13"/>
      <c r="H13"/>
      <c r="I13"/>
      <c r="J13"/>
      <c r="K13"/>
      <c r="L13"/>
      <c r="M13"/>
      <c r="U13" s="12"/>
      <c r="W13" s="12"/>
      <c r="Y13" s="12"/>
      <c r="AA13" s="12"/>
      <c r="AC13" s="12"/>
      <c r="AE13" s="12"/>
      <c r="AG13" s="11">
        <v>20120801</v>
      </c>
      <c r="AH13" s="11" t="s">
        <v>154</v>
      </c>
      <c r="AI13" s="11">
        <v>7.5</v>
      </c>
      <c r="AK13" s="11" t="s">
        <v>173</v>
      </c>
    </row>
    <row r="14" spans="1:41" s="12" customFormat="1" ht="17" thickTop="1" thickBot="1">
      <c r="A14" s="12">
        <v>20120802</v>
      </c>
      <c r="B14" s="12">
        <v>2</v>
      </c>
      <c r="C14" s="35" t="s">
        <v>234</v>
      </c>
      <c r="D14">
        <v>0</v>
      </c>
      <c r="E14"/>
      <c r="F14" t="s">
        <v>155</v>
      </c>
      <c r="G14"/>
      <c r="H14"/>
      <c r="I14"/>
      <c r="J14"/>
      <c r="K14"/>
      <c r="L14"/>
      <c r="M14"/>
      <c r="N14" s="35" t="s">
        <v>233</v>
      </c>
      <c r="O14" s="12">
        <v>1</v>
      </c>
      <c r="P14" s="12">
        <v>610</v>
      </c>
      <c r="Q14" s="12" t="s">
        <v>183</v>
      </c>
      <c r="T14" s="11">
        <v>3168</v>
      </c>
      <c r="V14" s="11"/>
      <c r="X14" s="11"/>
      <c r="Z14" s="11"/>
      <c r="AB14" s="11"/>
      <c r="AD14" s="11"/>
      <c r="AF14" s="11"/>
      <c r="AH14" s="12" t="s">
        <v>154</v>
      </c>
      <c r="AI14" s="12">
        <v>7.5</v>
      </c>
      <c r="AK14" s="35" t="s">
        <v>161</v>
      </c>
    </row>
    <row r="15" spans="1:41" s="14" customFormat="1" ht="17" thickTop="1" thickBot="1">
      <c r="A15" s="14">
        <v>20120802</v>
      </c>
      <c r="B15" s="14">
        <v>3</v>
      </c>
      <c r="C15" s="35" t="s">
        <v>234</v>
      </c>
      <c r="D15">
        <v>0</v>
      </c>
      <c r="E15"/>
      <c r="F15" t="s">
        <v>155</v>
      </c>
      <c r="G15"/>
      <c r="H15"/>
      <c r="I15"/>
      <c r="J15"/>
      <c r="K15"/>
      <c r="L15"/>
      <c r="M15"/>
      <c r="N15" s="35" t="s">
        <v>233</v>
      </c>
      <c r="T15" s="11"/>
      <c r="U15" s="12"/>
      <c r="V15" s="11"/>
      <c r="W15" s="12"/>
      <c r="X15" s="11"/>
      <c r="Y15" s="12"/>
      <c r="Z15" s="11"/>
      <c r="AA15" s="12"/>
      <c r="AB15" s="11"/>
      <c r="AC15" s="12"/>
      <c r="AD15" s="11"/>
      <c r="AE15" s="12"/>
      <c r="AF15" s="11"/>
      <c r="AH15" s="14" t="s">
        <v>154</v>
      </c>
      <c r="AI15" s="14">
        <v>7.5</v>
      </c>
      <c r="AK15" s="14" t="s">
        <v>157</v>
      </c>
    </row>
    <row r="16" spans="1:41" s="14" customFormat="1" ht="17" thickTop="1" thickBot="1">
      <c r="A16" s="14">
        <v>20120802</v>
      </c>
      <c r="B16" s="14">
        <v>4</v>
      </c>
      <c r="C16" s="35" t="s">
        <v>234</v>
      </c>
      <c r="D16">
        <v>0</v>
      </c>
      <c r="E16"/>
      <c r="F16" t="s">
        <v>155</v>
      </c>
      <c r="G16"/>
      <c r="H16"/>
      <c r="I16"/>
      <c r="J16"/>
      <c r="K16"/>
      <c r="L16"/>
      <c r="M16"/>
      <c r="N16" s="35" t="s">
        <v>233</v>
      </c>
      <c r="T16" s="11"/>
      <c r="U16" s="12"/>
      <c r="V16" s="11"/>
      <c r="W16" s="12"/>
      <c r="X16" s="11"/>
      <c r="Y16" s="12"/>
      <c r="Z16" s="11"/>
      <c r="AA16" s="12"/>
      <c r="AB16" s="11"/>
      <c r="AC16" s="12"/>
      <c r="AD16" s="11"/>
      <c r="AE16" s="12"/>
      <c r="AF16" s="11"/>
      <c r="AH16" s="14" t="s">
        <v>154</v>
      </c>
      <c r="AI16" s="14">
        <v>7.5</v>
      </c>
      <c r="AK16" s="14" t="s">
        <v>157</v>
      </c>
    </row>
    <row r="17" spans="1:39" s="12" customFormat="1" ht="17" thickTop="1" thickBot="1">
      <c r="A17" s="12">
        <v>20120802</v>
      </c>
      <c r="B17" s="12">
        <v>5</v>
      </c>
      <c r="C17" s="35" t="s">
        <v>234</v>
      </c>
      <c r="D17">
        <v>0</v>
      </c>
      <c r="E17"/>
      <c r="F17" t="s">
        <v>155</v>
      </c>
      <c r="G17"/>
      <c r="H17"/>
      <c r="I17"/>
      <c r="J17"/>
      <c r="K17"/>
      <c r="L17"/>
      <c r="M17"/>
      <c r="N17" s="35" t="s">
        <v>233</v>
      </c>
      <c r="O17" s="12">
        <v>1</v>
      </c>
      <c r="P17" s="12">
        <v>492</v>
      </c>
      <c r="Q17" s="12">
        <v>2968</v>
      </c>
      <c r="S17" s="12" t="s">
        <v>182</v>
      </c>
      <c r="T17" s="11">
        <v>1206</v>
      </c>
      <c r="U17" s="12">
        <v>1264</v>
      </c>
      <c r="V17" s="11">
        <v>2409</v>
      </c>
      <c r="X17" s="11"/>
      <c r="Z17" s="11"/>
      <c r="AB17" s="11"/>
      <c r="AD17" s="11"/>
      <c r="AF17" s="11"/>
      <c r="AH17" s="12" t="s">
        <v>154</v>
      </c>
      <c r="AI17" s="12">
        <v>7.5</v>
      </c>
      <c r="AK17" s="12" t="s">
        <v>158</v>
      </c>
    </row>
    <row r="18" spans="1:39" ht="17" thickTop="1" thickBot="1">
      <c r="C18" s="35"/>
      <c r="N18" s="35" t="s">
        <v>233</v>
      </c>
    </row>
    <row r="19" spans="1:39" s="12" customFormat="1" ht="17" thickTop="1" thickBot="1">
      <c r="A19" s="12">
        <v>20120806</v>
      </c>
      <c r="B19" s="12">
        <v>1</v>
      </c>
      <c r="C19" s="35" t="s">
        <v>234</v>
      </c>
      <c r="D19">
        <v>0</v>
      </c>
      <c r="E19"/>
      <c r="F19" t="s">
        <v>155</v>
      </c>
      <c r="G19"/>
      <c r="H19"/>
      <c r="I19"/>
      <c r="J19"/>
      <c r="K19"/>
      <c r="L19"/>
      <c r="M19"/>
      <c r="N19" s="35" t="s">
        <v>233</v>
      </c>
      <c r="O19" s="12">
        <v>1</v>
      </c>
      <c r="P19" s="12">
        <v>2</v>
      </c>
      <c r="Q19" s="12">
        <v>2980</v>
      </c>
      <c r="S19" s="12" t="s">
        <v>182</v>
      </c>
      <c r="T19" s="35" t="s">
        <v>179</v>
      </c>
      <c r="V19" s="11">
        <v>2912</v>
      </c>
      <c r="X19" s="11"/>
      <c r="Z19" s="11"/>
      <c r="AB19" s="11"/>
      <c r="AD19" s="11"/>
      <c r="AF19" s="11"/>
      <c r="AG19" s="12">
        <v>20120806</v>
      </c>
      <c r="AH19" s="12" t="s">
        <v>154</v>
      </c>
      <c r="AI19" s="12">
        <v>7.5</v>
      </c>
      <c r="AK19" s="12" t="s">
        <v>158</v>
      </c>
    </row>
    <row r="20" spans="1:39" s="12" customFormat="1" ht="17" thickTop="1" thickBot="1">
      <c r="A20" s="12">
        <v>20120806</v>
      </c>
      <c r="B20" s="12">
        <v>2</v>
      </c>
      <c r="C20" s="35" t="s">
        <v>234</v>
      </c>
      <c r="D20">
        <v>0</v>
      </c>
      <c r="E20"/>
      <c r="F20" t="s">
        <v>155</v>
      </c>
      <c r="G20"/>
      <c r="H20"/>
      <c r="I20"/>
      <c r="J20"/>
      <c r="K20"/>
      <c r="L20"/>
      <c r="M20"/>
      <c r="N20" s="35" t="s">
        <v>233</v>
      </c>
      <c r="O20" s="12">
        <v>1</v>
      </c>
      <c r="P20" s="12">
        <v>999</v>
      </c>
      <c r="Q20" s="12">
        <v>3136</v>
      </c>
      <c r="S20" s="12" t="s">
        <v>182</v>
      </c>
      <c r="T20" s="11">
        <v>1727</v>
      </c>
      <c r="U20" s="12">
        <v>2145</v>
      </c>
      <c r="V20" s="11">
        <v>2290</v>
      </c>
      <c r="X20" s="11"/>
      <c r="Z20" s="11"/>
      <c r="AB20" s="11"/>
      <c r="AD20" s="11"/>
      <c r="AF20" s="11"/>
      <c r="AH20" s="12" t="s">
        <v>154</v>
      </c>
      <c r="AI20" s="12">
        <v>7.5</v>
      </c>
      <c r="AK20" s="12" t="s">
        <v>158</v>
      </c>
    </row>
    <row r="21" spans="1:39" s="12" customFormat="1" ht="17" thickTop="1" thickBot="1">
      <c r="A21" s="12">
        <v>20120806</v>
      </c>
      <c r="B21" s="12">
        <v>3</v>
      </c>
      <c r="C21" s="35" t="s">
        <v>234</v>
      </c>
      <c r="D21">
        <v>0</v>
      </c>
      <c r="E21"/>
      <c r="F21" t="s">
        <v>155</v>
      </c>
      <c r="G21"/>
      <c r="H21"/>
      <c r="I21"/>
      <c r="J21"/>
      <c r="K21"/>
      <c r="L21"/>
      <c r="M21"/>
      <c r="N21" s="35" t="s">
        <v>233</v>
      </c>
      <c r="O21" s="12">
        <v>1</v>
      </c>
      <c r="P21" s="12">
        <v>1319</v>
      </c>
      <c r="Q21" s="12">
        <v>4420</v>
      </c>
      <c r="S21" s="12" t="s">
        <v>182</v>
      </c>
      <c r="T21" s="11">
        <v>1319</v>
      </c>
      <c r="U21" s="12">
        <v>1354</v>
      </c>
      <c r="V21" s="11">
        <v>1553</v>
      </c>
      <c r="W21" s="12">
        <v>3245</v>
      </c>
      <c r="X21" s="11">
        <v>3280</v>
      </c>
      <c r="Y21" s="12">
        <v>3983</v>
      </c>
      <c r="Z21" s="11">
        <v>4214</v>
      </c>
      <c r="AB21" s="11"/>
      <c r="AD21" s="11"/>
      <c r="AF21" s="11"/>
      <c r="AH21" s="12" t="s">
        <v>154</v>
      </c>
      <c r="AI21" s="12">
        <v>7.5</v>
      </c>
      <c r="AK21" s="12" t="s">
        <v>158</v>
      </c>
    </row>
    <row r="22" spans="1:39" ht="16" thickTop="1"/>
    <row r="23" spans="1:39" s="12" customFormat="1">
      <c r="A23" s="12">
        <v>20120807</v>
      </c>
      <c r="B23" s="12">
        <v>1</v>
      </c>
      <c r="C23" t="s">
        <v>212</v>
      </c>
      <c r="D23">
        <v>0</v>
      </c>
      <c r="E23"/>
      <c r="F23" t="s">
        <v>155</v>
      </c>
      <c r="G23"/>
      <c r="H23"/>
      <c r="I23"/>
      <c r="J23"/>
      <c r="K23"/>
      <c r="L23"/>
      <c r="M23"/>
      <c r="O23" s="12">
        <v>2</v>
      </c>
      <c r="P23" s="12">
        <v>1048</v>
      </c>
      <c r="Q23" s="12">
        <v>3270</v>
      </c>
      <c r="S23" s="12" t="s">
        <v>182</v>
      </c>
      <c r="T23" s="11">
        <v>1252</v>
      </c>
      <c r="U23" s="12">
        <v>1410</v>
      </c>
      <c r="V23" s="11">
        <v>1522</v>
      </c>
      <c r="W23" s="12">
        <v>1977</v>
      </c>
      <c r="X23" s="11">
        <v>2840</v>
      </c>
      <c r="Z23" s="11"/>
      <c r="AB23" s="11"/>
      <c r="AD23" s="11"/>
      <c r="AF23" s="11"/>
      <c r="AG23" s="12">
        <v>20120806</v>
      </c>
      <c r="AH23" s="12" t="s">
        <v>154</v>
      </c>
      <c r="AI23" s="12">
        <v>7.5</v>
      </c>
      <c r="AK23" s="12" t="s">
        <v>158</v>
      </c>
    </row>
    <row r="24" spans="1:39" s="11" customFormat="1">
      <c r="A24" s="11">
        <v>20120807</v>
      </c>
      <c r="B24" s="11">
        <v>2</v>
      </c>
      <c r="C24" t="s">
        <v>212</v>
      </c>
      <c r="D24">
        <v>0</v>
      </c>
      <c r="E24"/>
      <c r="F24" t="s">
        <v>155</v>
      </c>
      <c r="G24"/>
      <c r="H24"/>
      <c r="I24"/>
      <c r="J24"/>
      <c r="K24"/>
      <c r="L24"/>
      <c r="M24"/>
      <c r="U24" s="12"/>
      <c r="W24" s="12"/>
      <c r="Y24" s="12"/>
      <c r="AA24" s="12"/>
      <c r="AC24" s="12"/>
      <c r="AE24" s="12"/>
      <c r="AH24" s="11" t="s">
        <v>112</v>
      </c>
      <c r="AI24" s="11">
        <v>7.5</v>
      </c>
      <c r="AK24" s="11" t="s">
        <v>173</v>
      </c>
    </row>
    <row r="25" spans="1:39" s="11" customFormat="1">
      <c r="A25" s="11">
        <v>20120807</v>
      </c>
      <c r="B25" s="11">
        <v>3</v>
      </c>
      <c r="C25" t="s">
        <v>212</v>
      </c>
      <c r="D25">
        <v>0</v>
      </c>
      <c r="E25"/>
      <c r="F25" t="s">
        <v>155</v>
      </c>
      <c r="G25"/>
      <c r="H25"/>
      <c r="I25"/>
      <c r="J25"/>
      <c r="K25"/>
      <c r="L25"/>
      <c r="M25"/>
      <c r="U25" s="12"/>
      <c r="W25" s="12"/>
      <c r="Y25" s="12"/>
      <c r="AA25" s="12"/>
      <c r="AC25" s="12"/>
      <c r="AE25" s="12"/>
      <c r="AH25" s="11" t="s">
        <v>156</v>
      </c>
      <c r="AI25" s="11">
        <v>7.5</v>
      </c>
      <c r="AK25" s="11" t="s">
        <v>173</v>
      </c>
    </row>
    <row r="26" spans="1:39" s="11" customFormat="1">
      <c r="A26" s="11">
        <v>20120807</v>
      </c>
      <c r="B26" s="11">
        <v>4</v>
      </c>
      <c r="C26" t="s">
        <v>212</v>
      </c>
      <c r="D26">
        <v>0</v>
      </c>
      <c r="E26"/>
      <c r="F26" t="s">
        <v>155</v>
      </c>
      <c r="G26"/>
      <c r="H26"/>
      <c r="I26"/>
      <c r="J26"/>
      <c r="K26"/>
      <c r="L26"/>
      <c r="M26"/>
      <c r="U26" s="12"/>
      <c r="W26" s="12"/>
      <c r="Y26" s="12"/>
      <c r="AA26" s="12"/>
      <c r="AC26" s="12"/>
      <c r="AE26" s="12"/>
      <c r="AH26" s="11" t="s">
        <v>155</v>
      </c>
      <c r="AK26" s="11" t="s">
        <v>173</v>
      </c>
    </row>
    <row r="27" spans="1:39" s="12" customFormat="1">
      <c r="A27" s="12">
        <v>20120807</v>
      </c>
      <c r="B27" s="12">
        <v>5</v>
      </c>
      <c r="C27" t="s">
        <v>212</v>
      </c>
      <c r="D27">
        <v>0</v>
      </c>
      <c r="E27"/>
      <c r="F27" t="s">
        <v>155</v>
      </c>
      <c r="G27"/>
      <c r="H27"/>
      <c r="I27"/>
      <c r="J27"/>
      <c r="K27"/>
      <c r="L27"/>
      <c r="M27"/>
      <c r="O27" s="12">
        <v>2</v>
      </c>
      <c r="P27" s="12">
        <v>1626</v>
      </c>
      <c r="Q27" s="12">
        <v>4375</v>
      </c>
      <c r="S27" s="12" t="s">
        <v>182</v>
      </c>
      <c r="T27" s="11">
        <v>3910</v>
      </c>
      <c r="U27" s="12">
        <v>4103</v>
      </c>
      <c r="V27" s="11">
        <v>4346</v>
      </c>
      <c r="X27" s="11"/>
      <c r="Z27" s="11"/>
      <c r="AB27" s="11"/>
      <c r="AD27" s="11"/>
      <c r="AF27" s="11"/>
      <c r="AH27" s="12" t="s">
        <v>155</v>
      </c>
      <c r="AK27" s="12" t="s">
        <v>158</v>
      </c>
    </row>
    <row r="29" spans="1:39" s="11" customFormat="1">
      <c r="A29" s="11">
        <v>20120808</v>
      </c>
      <c r="B29" s="11">
        <v>1</v>
      </c>
      <c r="C29" t="s">
        <v>212</v>
      </c>
      <c r="D29">
        <v>0</v>
      </c>
      <c r="E29"/>
      <c r="F29" t="s">
        <v>155</v>
      </c>
      <c r="H29"/>
      <c r="I29"/>
      <c r="J29"/>
      <c r="K29"/>
      <c r="L29"/>
      <c r="M29"/>
      <c r="U29" s="12"/>
      <c r="W29" s="12"/>
      <c r="Y29" s="12"/>
      <c r="AA29" s="12"/>
      <c r="AC29" s="12"/>
      <c r="AE29" s="12"/>
      <c r="AG29" s="11">
        <v>20120813</v>
      </c>
      <c r="AH29" s="11" t="s">
        <v>112</v>
      </c>
      <c r="AI29" s="11">
        <v>7.5</v>
      </c>
      <c r="AK29" s="11" t="s">
        <v>157</v>
      </c>
    </row>
    <row r="30" spans="1:39" s="14" customFormat="1">
      <c r="A30" s="14">
        <v>20120808</v>
      </c>
      <c r="B30" s="14">
        <v>2</v>
      </c>
      <c r="C30" t="s">
        <v>212</v>
      </c>
      <c r="D30">
        <v>0</v>
      </c>
      <c r="E30"/>
      <c r="F30" t="s">
        <v>155</v>
      </c>
      <c r="G30">
        <v>1561</v>
      </c>
      <c r="H30">
        <v>2000</v>
      </c>
      <c r="I30">
        <v>1</v>
      </c>
      <c r="J30" t="s">
        <v>182</v>
      </c>
      <c r="K30">
        <v>-700</v>
      </c>
      <c r="L30" s="12">
        <f>5588/2+K30</f>
        <v>2094</v>
      </c>
      <c r="M30"/>
      <c r="T30" s="11"/>
      <c r="U30" s="12"/>
      <c r="V30" s="11"/>
      <c r="W30" s="12"/>
      <c r="X30" s="11"/>
      <c r="Y30" s="12"/>
      <c r="Z30" s="11"/>
      <c r="AA30" s="12"/>
      <c r="AB30" s="11"/>
      <c r="AC30" s="12"/>
      <c r="AD30" s="11"/>
      <c r="AE30" s="12"/>
      <c r="AF30" s="11"/>
      <c r="AH30" s="12" t="s">
        <v>155</v>
      </c>
      <c r="AI30" s="14">
        <v>7.5</v>
      </c>
      <c r="AK30" s="14" t="s">
        <v>157</v>
      </c>
      <c r="AL30" s="14" t="s">
        <v>14</v>
      </c>
    </row>
    <row r="31" spans="1:39" s="14" customFormat="1">
      <c r="A31" s="14">
        <v>20120808</v>
      </c>
      <c r="B31" s="14">
        <v>3</v>
      </c>
      <c r="C31" t="s">
        <v>212</v>
      </c>
      <c r="D31">
        <v>0</v>
      </c>
      <c r="E31"/>
      <c r="F31" t="s">
        <v>155</v>
      </c>
      <c r="G31"/>
      <c r="H31"/>
      <c r="I31"/>
      <c r="J31"/>
      <c r="K31"/>
      <c r="L31"/>
      <c r="M31"/>
      <c r="T31" s="11"/>
      <c r="U31" s="12"/>
      <c r="V31" s="11"/>
      <c r="W31" s="12"/>
      <c r="X31" s="11"/>
      <c r="Y31" s="12"/>
      <c r="Z31" s="11"/>
      <c r="AA31" s="12"/>
      <c r="AB31" s="11"/>
      <c r="AC31" s="12"/>
      <c r="AD31" s="11"/>
      <c r="AE31" s="12"/>
      <c r="AF31" s="11"/>
      <c r="AH31" s="12" t="s">
        <v>155</v>
      </c>
      <c r="AI31" s="14">
        <v>7.5</v>
      </c>
      <c r="AK31" s="14" t="s">
        <v>157</v>
      </c>
      <c r="AM31" s="14" t="s">
        <v>14</v>
      </c>
    </row>
    <row r="32" spans="1:39" s="12" customFormat="1">
      <c r="A32" s="30">
        <v>20120808</v>
      </c>
      <c r="B32" s="30">
        <v>4</v>
      </c>
      <c r="C32" s="34" t="s">
        <v>212</v>
      </c>
      <c r="D32" s="34">
        <v>0</v>
      </c>
      <c r="E32" s="34"/>
      <c r="F32" s="34" t="s">
        <v>155</v>
      </c>
      <c r="G32">
        <v>1757</v>
      </c>
      <c r="H32">
        <v>2500</v>
      </c>
      <c r="I32" s="34">
        <v>5588</v>
      </c>
      <c r="J32" s="34" t="s">
        <v>182</v>
      </c>
      <c r="K32" s="34">
        <v>-100</v>
      </c>
      <c r="L32" s="12">
        <f>5588/2+K32</f>
        <v>2694</v>
      </c>
      <c r="M32" s="34"/>
      <c r="N32" s="30" t="s">
        <v>196</v>
      </c>
      <c r="O32" s="30">
        <v>4</v>
      </c>
      <c r="P32" s="30">
        <v>1719</v>
      </c>
      <c r="Q32" s="30">
        <v>3970</v>
      </c>
      <c r="R32" s="30"/>
      <c r="S32" s="30" t="s">
        <v>182</v>
      </c>
      <c r="T32" s="33">
        <v>1753</v>
      </c>
      <c r="U32" s="30">
        <v>2326</v>
      </c>
      <c r="V32" s="33">
        <v>2523</v>
      </c>
      <c r="W32" s="30">
        <v>2753</v>
      </c>
      <c r="X32" s="33">
        <v>2817</v>
      </c>
      <c r="Y32" s="30">
        <v>3010</v>
      </c>
      <c r="Z32" s="33">
        <v>3117</v>
      </c>
      <c r="AA32" s="30"/>
      <c r="AB32" s="33"/>
      <c r="AC32" s="30"/>
      <c r="AD32" s="33"/>
      <c r="AE32" s="30"/>
      <c r="AF32" s="33"/>
      <c r="AG32" s="30"/>
      <c r="AH32" s="30" t="s">
        <v>155</v>
      </c>
      <c r="AI32" s="30">
        <v>7.5</v>
      </c>
      <c r="AJ32" s="30"/>
      <c r="AK32" s="30" t="s">
        <v>158</v>
      </c>
      <c r="AL32" s="30"/>
      <c r="AM32" s="30"/>
    </row>
    <row r="33" spans="1:40" s="12" customFormat="1">
      <c r="A33" s="12">
        <v>20120808</v>
      </c>
      <c r="B33" s="12">
        <v>5</v>
      </c>
      <c r="C33" t="s">
        <v>212</v>
      </c>
      <c r="D33">
        <v>0</v>
      </c>
      <c r="E33"/>
      <c r="F33" t="s">
        <v>155</v>
      </c>
      <c r="G33"/>
      <c r="H33"/>
      <c r="I33">
        <f>R33</f>
        <v>0</v>
      </c>
      <c r="J33"/>
      <c r="K33"/>
      <c r="L33"/>
      <c r="M33"/>
      <c r="O33" s="12">
        <v>4</v>
      </c>
      <c r="P33" s="12">
        <v>1318</v>
      </c>
      <c r="Q33" s="12">
        <v>4625</v>
      </c>
      <c r="S33" s="12" t="s">
        <v>182</v>
      </c>
      <c r="T33" s="11">
        <v>1418</v>
      </c>
      <c r="U33" s="12">
        <v>1760</v>
      </c>
      <c r="V33" s="11">
        <v>2014</v>
      </c>
      <c r="W33" s="12">
        <v>2165</v>
      </c>
      <c r="X33" s="11">
        <v>2639</v>
      </c>
      <c r="Y33" s="12">
        <v>3285</v>
      </c>
      <c r="Z33" s="11">
        <v>3450</v>
      </c>
      <c r="AB33" s="11"/>
      <c r="AD33" s="11"/>
      <c r="AF33" s="11"/>
      <c r="AH33" s="12" t="s">
        <v>155</v>
      </c>
      <c r="AI33" s="12">
        <v>7.5</v>
      </c>
      <c r="AK33" s="12" t="s">
        <v>158</v>
      </c>
    </row>
    <row r="34" spans="1:40" s="14" customFormat="1">
      <c r="A34" s="14">
        <v>20120808</v>
      </c>
      <c r="B34" s="14">
        <v>6</v>
      </c>
      <c r="C34" t="s">
        <v>212</v>
      </c>
      <c r="D34">
        <v>0</v>
      </c>
      <c r="E34"/>
      <c r="F34" t="s">
        <v>155</v>
      </c>
      <c r="G34"/>
      <c r="H34"/>
      <c r="I34">
        <f t="shared" ref="I34:I96" si="0">R34</f>
        <v>0</v>
      </c>
      <c r="J34"/>
      <c r="K34"/>
      <c r="L34"/>
      <c r="M34"/>
      <c r="T34" s="11"/>
      <c r="U34" s="12"/>
      <c r="V34" s="11"/>
      <c r="W34" s="12"/>
      <c r="X34" s="11"/>
      <c r="Y34" s="12"/>
      <c r="Z34" s="11"/>
      <c r="AA34" s="12"/>
      <c r="AB34" s="11"/>
      <c r="AC34" s="12"/>
      <c r="AD34" s="11"/>
      <c r="AE34" s="12"/>
      <c r="AF34" s="11"/>
      <c r="AH34" s="14" t="s">
        <v>155</v>
      </c>
      <c r="AI34" s="14">
        <v>7.5</v>
      </c>
      <c r="AK34" s="14" t="s">
        <v>157</v>
      </c>
    </row>
    <row r="35" spans="1:40" s="14" customFormat="1">
      <c r="A35" s="14">
        <v>20120808</v>
      </c>
      <c r="B35" s="14">
        <v>7</v>
      </c>
      <c r="C35" t="s">
        <v>212</v>
      </c>
      <c r="D35">
        <v>0</v>
      </c>
      <c r="E35"/>
      <c r="F35" t="s">
        <v>155</v>
      </c>
      <c r="G35"/>
      <c r="H35"/>
      <c r="I35">
        <f t="shared" si="0"/>
        <v>0</v>
      </c>
      <c r="J35"/>
      <c r="K35"/>
      <c r="L35"/>
      <c r="M35"/>
      <c r="T35" s="11"/>
      <c r="U35" s="12"/>
      <c r="V35" s="11"/>
      <c r="W35" s="12"/>
      <c r="X35" s="11"/>
      <c r="Y35" s="12"/>
      <c r="Z35" s="11"/>
      <c r="AA35" s="12"/>
      <c r="AB35" s="11"/>
      <c r="AC35" s="12"/>
      <c r="AD35" s="11"/>
      <c r="AE35" s="12"/>
      <c r="AF35" s="11"/>
      <c r="AH35" s="14" t="s">
        <v>155</v>
      </c>
      <c r="AI35" s="14">
        <v>7.5</v>
      </c>
      <c r="AK35" s="14" t="s">
        <v>157</v>
      </c>
      <c r="AL35" s="14" t="s">
        <v>159</v>
      </c>
    </row>
    <row r="36" spans="1:40" s="14" customFormat="1">
      <c r="A36" s="14">
        <v>20120808</v>
      </c>
      <c r="B36" s="14">
        <v>8</v>
      </c>
      <c r="C36" t="s">
        <v>212</v>
      </c>
      <c r="D36">
        <v>0</v>
      </c>
      <c r="E36"/>
      <c r="F36" t="s">
        <v>155</v>
      </c>
      <c r="G36"/>
      <c r="H36"/>
      <c r="I36">
        <f t="shared" si="0"/>
        <v>0</v>
      </c>
      <c r="J36"/>
      <c r="K36"/>
      <c r="L36"/>
      <c r="M36"/>
      <c r="T36" s="11"/>
      <c r="U36" s="12"/>
      <c r="V36" s="11"/>
      <c r="W36" s="12"/>
      <c r="X36" s="11"/>
      <c r="Y36" s="12"/>
      <c r="Z36" s="11"/>
      <c r="AA36" s="12"/>
      <c r="AB36" s="11"/>
      <c r="AC36" s="12"/>
      <c r="AD36" s="11"/>
      <c r="AE36" s="12"/>
      <c r="AF36" s="11"/>
      <c r="AH36" s="14" t="s">
        <v>155</v>
      </c>
      <c r="AI36" s="14">
        <v>7.5</v>
      </c>
      <c r="AK36" s="14" t="s">
        <v>160</v>
      </c>
    </row>
    <row r="37" spans="1:40" ht="16" thickBot="1">
      <c r="I37">
        <f t="shared" si="0"/>
        <v>0</v>
      </c>
    </row>
    <row r="38" spans="1:40" s="12" customFormat="1" ht="17" thickTop="1" thickBot="1">
      <c r="A38" s="12">
        <v>20120809</v>
      </c>
      <c r="B38" s="12">
        <v>1</v>
      </c>
      <c r="C38" t="s">
        <v>212</v>
      </c>
      <c r="D38">
        <v>0</v>
      </c>
      <c r="E38"/>
      <c r="F38" t="s">
        <v>155</v>
      </c>
      <c r="G38"/>
      <c r="H38"/>
      <c r="I38"/>
      <c r="J38"/>
      <c r="K38"/>
      <c r="L38"/>
      <c r="M38"/>
      <c r="N38" s="37" t="s">
        <v>197</v>
      </c>
      <c r="O38" s="12">
        <v>4</v>
      </c>
      <c r="P38" s="12">
        <v>1254</v>
      </c>
      <c r="Q38" s="12">
        <v>3874</v>
      </c>
      <c r="S38" s="12" t="s">
        <v>182</v>
      </c>
      <c r="T38" s="11"/>
      <c r="V38" s="11"/>
      <c r="X38" s="11"/>
      <c r="Z38" s="11"/>
      <c r="AB38" s="11"/>
      <c r="AD38" s="11"/>
      <c r="AF38" s="11"/>
      <c r="AG38" s="12">
        <v>20120813</v>
      </c>
      <c r="AK38" s="35" t="s">
        <v>161</v>
      </c>
    </row>
    <row r="39" spans="1:40" s="14" customFormat="1" ht="16" thickTop="1">
      <c r="A39" s="14">
        <v>20120809</v>
      </c>
      <c r="B39" s="14">
        <v>2</v>
      </c>
      <c r="C39" t="s">
        <v>212</v>
      </c>
      <c r="D39">
        <v>0</v>
      </c>
      <c r="E39"/>
      <c r="F39" t="s">
        <v>155</v>
      </c>
      <c r="G39">
        <v>1762</v>
      </c>
      <c r="H39">
        <v>2500</v>
      </c>
      <c r="I39">
        <v>1</v>
      </c>
      <c r="J39" s="12" t="s">
        <v>186</v>
      </c>
      <c r="K39" s="12">
        <v>-700</v>
      </c>
      <c r="L39" s="12">
        <f>5588/2+K39</f>
        <v>2094</v>
      </c>
      <c r="M39" s="12"/>
      <c r="T39" s="11"/>
      <c r="U39" s="12"/>
      <c r="V39" s="11"/>
      <c r="W39" s="12"/>
      <c r="X39" s="11"/>
      <c r="Y39" s="12"/>
      <c r="Z39" s="11"/>
      <c r="AA39" s="12"/>
      <c r="AB39" s="11"/>
      <c r="AC39" s="12"/>
      <c r="AD39" s="11"/>
      <c r="AE39" s="12"/>
      <c r="AF39" s="11"/>
      <c r="AK39" s="29" t="s">
        <v>158</v>
      </c>
      <c r="AN39" s="14" t="s">
        <v>162</v>
      </c>
    </row>
    <row r="40" spans="1:40" s="14" customFormat="1">
      <c r="A40" s="14">
        <v>20120809</v>
      </c>
      <c r="B40" s="14">
        <v>3</v>
      </c>
      <c r="C40" t="s">
        <v>212</v>
      </c>
      <c r="D40">
        <v>0</v>
      </c>
      <c r="E40"/>
      <c r="F40" t="s">
        <v>155</v>
      </c>
      <c r="G40"/>
      <c r="H40"/>
      <c r="I40"/>
      <c r="J40"/>
      <c r="T40" s="11"/>
      <c r="U40" s="12"/>
      <c r="V40" s="11"/>
      <c r="W40" s="12"/>
      <c r="X40" s="11"/>
      <c r="Y40" s="12"/>
      <c r="Z40" s="11"/>
      <c r="AA40" s="12"/>
      <c r="AB40" s="11"/>
      <c r="AC40" s="12"/>
      <c r="AD40" s="11"/>
      <c r="AE40" s="12"/>
      <c r="AF40" s="11"/>
      <c r="AK40" s="29" t="s">
        <v>157</v>
      </c>
      <c r="AL40" s="14" t="s">
        <v>163</v>
      </c>
    </row>
    <row r="41" spans="1:40">
      <c r="I41">
        <f t="shared" si="0"/>
        <v>0</v>
      </c>
    </row>
    <row r="42" spans="1:40">
      <c r="I42">
        <f t="shared" si="0"/>
        <v>0</v>
      </c>
    </row>
    <row r="43" spans="1:40" s="14" customFormat="1">
      <c r="A43" s="14">
        <v>20120810</v>
      </c>
      <c r="B43" s="14">
        <v>1</v>
      </c>
      <c r="C43" t="s">
        <v>212</v>
      </c>
      <c r="D43">
        <v>0</v>
      </c>
      <c r="E43"/>
      <c r="F43" t="s">
        <v>155</v>
      </c>
      <c r="G43"/>
      <c r="H43"/>
      <c r="I43">
        <f t="shared" si="0"/>
        <v>0</v>
      </c>
      <c r="J43"/>
      <c r="K43"/>
      <c r="L43"/>
      <c r="M43"/>
      <c r="T43" s="11"/>
      <c r="U43" s="12"/>
      <c r="V43" s="11"/>
      <c r="W43" s="12"/>
      <c r="X43" s="11"/>
      <c r="Y43" s="12"/>
      <c r="Z43" s="11"/>
      <c r="AA43" s="12"/>
      <c r="AB43" s="11"/>
      <c r="AC43" s="12"/>
      <c r="AD43" s="11"/>
      <c r="AE43" s="12"/>
      <c r="AF43" s="11"/>
      <c r="AG43" s="14">
        <v>20120813</v>
      </c>
      <c r="AK43" s="29" t="s">
        <v>157</v>
      </c>
      <c r="AL43" s="14" t="s">
        <v>164</v>
      </c>
    </row>
    <row r="44" spans="1:40" s="12" customFormat="1">
      <c r="A44" s="12">
        <v>20120810</v>
      </c>
      <c r="B44" s="12">
        <v>2</v>
      </c>
      <c r="C44" t="s">
        <v>212</v>
      </c>
      <c r="D44">
        <v>0</v>
      </c>
      <c r="E44"/>
      <c r="F44" t="s">
        <v>155</v>
      </c>
      <c r="G44"/>
      <c r="H44"/>
      <c r="I44">
        <f t="shared" si="0"/>
        <v>0</v>
      </c>
      <c r="J44"/>
      <c r="K44"/>
      <c r="L44"/>
      <c r="M44"/>
      <c r="N44" s="12" t="s">
        <v>196</v>
      </c>
      <c r="O44" s="12">
        <v>4</v>
      </c>
      <c r="P44" s="12">
        <v>1680</v>
      </c>
      <c r="Q44" s="12">
        <v>4000</v>
      </c>
      <c r="S44" s="12" t="s">
        <v>182</v>
      </c>
      <c r="T44" s="11"/>
      <c r="V44" s="11"/>
      <c r="X44" s="11"/>
      <c r="Z44" s="11"/>
      <c r="AB44" s="11"/>
      <c r="AD44" s="11"/>
      <c r="AF44" s="11"/>
      <c r="AK44" s="30" t="s">
        <v>158</v>
      </c>
    </row>
    <row r="45" spans="1:40" s="14" customFormat="1">
      <c r="A45" s="14">
        <v>20120810</v>
      </c>
      <c r="B45" s="14">
        <v>3</v>
      </c>
      <c r="C45" t="s">
        <v>212</v>
      </c>
      <c r="D45">
        <v>0</v>
      </c>
      <c r="E45"/>
      <c r="F45" t="s">
        <v>155</v>
      </c>
      <c r="G45">
        <v>1555</v>
      </c>
      <c r="H45">
        <v>2500</v>
      </c>
      <c r="I45">
        <v>5588</v>
      </c>
      <c r="J45" t="s">
        <v>182</v>
      </c>
      <c r="K45" s="12">
        <v>-800</v>
      </c>
      <c r="L45" s="12">
        <f>5588/2+K45</f>
        <v>1994</v>
      </c>
      <c r="M45" s="12"/>
      <c r="T45" s="11"/>
      <c r="U45" s="12"/>
      <c r="V45" s="11"/>
      <c r="W45" s="12"/>
      <c r="X45" s="11"/>
      <c r="Y45" s="12"/>
      <c r="Z45" s="11"/>
      <c r="AA45" s="12"/>
      <c r="AB45" s="11"/>
      <c r="AC45" s="12"/>
      <c r="AD45" s="11"/>
      <c r="AE45" s="12"/>
      <c r="AF45" s="11"/>
      <c r="AK45" s="14" t="s">
        <v>157</v>
      </c>
      <c r="AL45" s="14" t="s">
        <v>26</v>
      </c>
    </row>
    <row r="46" spans="1:40" s="12" customFormat="1">
      <c r="A46" s="12">
        <v>20120810</v>
      </c>
      <c r="B46" s="12">
        <v>4</v>
      </c>
      <c r="C46" t="s">
        <v>212</v>
      </c>
      <c r="D46">
        <v>0</v>
      </c>
      <c r="E46"/>
      <c r="F46" t="s">
        <v>155</v>
      </c>
      <c r="G46"/>
      <c r="H46"/>
      <c r="I46">
        <f t="shared" si="0"/>
        <v>0</v>
      </c>
      <c r="J46"/>
      <c r="K46"/>
      <c r="L46"/>
      <c r="M46"/>
      <c r="O46" s="12">
        <v>4</v>
      </c>
      <c r="P46" s="12">
        <v>2239</v>
      </c>
      <c r="Q46" s="12">
        <v>4070</v>
      </c>
      <c r="S46" s="12" t="s">
        <v>182</v>
      </c>
      <c r="T46" s="11"/>
      <c r="V46" s="11"/>
      <c r="X46" s="11"/>
      <c r="Z46" s="11"/>
      <c r="AB46" s="11"/>
      <c r="AD46" s="11"/>
      <c r="AF46" s="11"/>
      <c r="AK46" s="12" t="s">
        <v>158</v>
      </c>
    </row>
    <row r="47" spans="1:40" s="14" customFormat="1">
      <c r="A47" s="14">
        <v>20120810</v>
      </c>
      <c r="B47" s="14">
        <v>5</v>
      </c>
      <c r="C47" t="s">
        <v>212</v>
      </c>
      <c r="D47">
        <v>0</v>
      </c>
      <c r="E47"/>
      <c r="F47" t="s">
        <v>155</v>
      </c>
      <c r="G47"/>
      <c r="H47"/>
      <c r="I47">
        <f t="shared" si="0"/>
        <v>0</v>
      </c>
      <c r="J47"/>
      <c r="K47"/>
      <c r="L47"/>
      <c r="M47"/>
      <c r="T47" s="11"/>
      <c r="U47" s="12"/>
      <c r="V47" s="11"/>
      <c r="W47" s="12"/>
      <c r="X47" s="11"/>
      <c r="Y47" s="12"/>
      <c r="Z47" s="11"/>
      <c r="AA47" s="12"/>
      <c r="AB47" s="11"/>
      <c r="AC47" s="12"/>
      <c r="AD47" s="11"/>
      <c r="AE47" s="12"/>
      <c r="AF47" s="11"/>
      <c r="AK47" s="14" t="s">
        <v>157</v>
      </c>
      <c r="AL47" s="14" t="s">
        <v>165</v>
      </c>
    </row>
    <row r="48" spans="1:40" s="14" customFormat="1">
      <c r="A48" s="14">
        <v>20120810</v>
      </c>
      <c r="B48" s="14">
        <v>6</v>
      </c>
      <c r="C48" t="s">
        <v>212</v>
      </c>
      <c r="D48">
        <v>0</v>
      </c>
      <c r="E48"/>
      <c r="F48" t="s">
        <v>155</v>
      </c>
      <c r="G48"/>
      <c r="H48"/>
      <c r="I48">
        <f t="shared" si="0"/>
        <v>0</v>
      </c>
      <c r="J48"/>
      <c r="K48"/>
      <c r="L48"/>
      <c r="M48"/>
      <c r="T48" s="11"/>
      <c r="U48" s="12"/>
      <c r="V48" s="11"/>
      <c r="W48" s="12"/>
      <c r="X48" s="11"/>
      <c r="Y48" s="12"/>
      <c r="Z48" s="11"/>
      <c r="AA48" s="12"/>
      <c r="AB48" s="11"/>
      <c r="AC48" s="12"/>
      <c r="AD48" s="11"/>
      <c r="AE48" s="12"/>
      <c r="AF48" s="11"/>
      <c r="AK48" s="14" t="s">
        <v>166</v>
      </c>
      <c r="AL48" s="14" t="s">
        <v>51</v>
      </c>
    </row>
    <row r="49" spans="1:41" s="14" customFormat="1">
      <c r="A49" s="14">
        <v>20120810</v>
      </c>
      <c r="B49" s="14">
        <v>7</v>
      </c>
      <c r="C49" t="s">
        <v>212</v>
      </c>
      <c r="D49">
        <v>0</v>
      </c>
      <c r="E49"/>
      <c r="F49" t="s">
        <v>155</v>
      </c>
      <c r="G49">
        <v>2579</v>
      </c>
      <c r="H49">
        <v>3200</v>
      </c>
      <c r="I49">
        <v>5588</v>
      </c>
      <c r="J49" s="12" t="s">
        <v>37</v>
      </c>
      <c r="K49">
        <v>0</v>
      </c>
      <c r="L49" s="12">
        <f>5588/2+K49</f>
        <v>2794</v>
      </c>
      <c r="M49"/>
      <c r="T49" s="11"/>
      <c r="U49" s="12"/>
      <c r="V49" s="11"/>
      <c r="W49" s="12"/>
      <c r="X49" s="11"/>
      <c r="Y49" s="12"/>
      <c r="Z49" s="11"/>
      <c r="AA49" s="12"/>
      <c r="AB49" s="11"/>
      <c r="AC49" s="12"/>
      <c r="AD49" s="11"/>
      <c r="AE49" s="12"/>
      <c r="AF49" s="11"/>
      <c r="AK49" s="14" t="s">
        <v>157</v>
      </c>
      <c r="AM49" s="14" t="s">
        <v>26</v>
      </c>
    </row>
    <row r="50" spans="1:41">
      <c r="D50">
        <v>0</v>
      </c>
      <c r="I50">
        <f t="shared" si="0"/>
        <v>0</v>
      </c>
      <c r="N50" s="34"/>
    </row>
    <row r="51" spans="1:41" s="14" customFormat="1">
      <c r="A51" s="14">
        <v>20120813</v>
      </c>
      <c r="B51" s="14">
        <v>1</v>
      </c>
      <c r="C51" t="s">
        <v>212</v>
      </c>
      <c r="D51">
        <v>0</v>
      </c>
      <c r="E51"/>
      <c r="F51" t="s">
        <v>175</v>
      </c>
      <c r="G51"/>
      <c r="H51"/>
      <c r="I51">
        <f t="shared" si="0"/>
        <v>0</v>
      </c>
      <c r="J51"/>
      <c r="K51"/>
      <c r="L51" s="12"/>
      <c r="M51"/>
      <c r="T51" s="11"/>
      <c r="U51" s="12"/>
      <c r="V51" s="11"/>
      <c r="W51" s="12"/>
      <c r="X51" s="11"/>
      <c r="Y51" s="12"/>
      <c r="Z51" s="11"/>
      <c r="AA51" s="12"/>
      <c r="AB51" s="11"/>
      <c r="AC51" s="12"/>
      <c r="AD51" s="11"/>
      <c r="AE51" s="12"/>
      <c r="AF51" s="11"/>
      <c r="AG51" s="14">
        <v>20120813</v>
      </c>
      <c r="AK51" s="14" t="s">
        <v>166</v>
      </c>
      <c r="AL51" s="14" t="s">
        <v>26</v>
      </c>
    </row>
    <row r="52" spans="1:41" s="11" customFormat="1">
      <c r="A52" s="11">
        <v>20120813</v>
      </c>
      <c r="B52" s="33">
        <v>2</v>
      </c>
      <c r="C52" t="s">
        <v>212</v>
      </c>
      <c r="D52">
        <v>0</v>
      </c>
      <c r="E52"/>
      <c r="F52" t="s">
        <v>175</v>
      </c>
      <c r="G52"/>
      <c r="H52"/>
      <c r="I52">
        <f t="shared" si="0"/>
        <v>0</v>
      </c>
      <c r="J52"/>
      <c r="K52"/>
      <c r="L52"/>
      <c r="M52"/>
      <c r="U52" s="12"/>
      <c r="W52" s="12"/>
      <c r="Y52" s="12"/>
      <c r="AA52" s="12"/>
      <c r="AC52" s="12"/>
      <c r="AE52" s="12"/>
      <c r="AK52" s="11" t="s">
        <v>166</v>
      </c>
      <c r="AL52" s="11" t="s">
        <v>167</v>
      </c>
    </row>
    <row r="53" spans="1:41" s="14" customFormat="1">
      <c r="A53" s="14">
        <v>20120813</v>
      </c>
      <c r="B53" s="29">
        <v>3</v>
      </c>
      <c r="C53" t="s">
        <v>212</v>
      </c>
      <c r="D53">
        <v>0</v>
      </c>
      <c r="E53"/>
      <c r="F53" t="s">
        <v>175</v>
      </c>
      <c r="G53"/>
      <c r="H53"/>
      <c r="I53">
        <f t="shared" si="0"/>
        <v>0</v>
      </c>
      <c r="J53"/>
      <c r="K53"/>
      <c r="L53"/>
      <c r="M53"/>
      <c r="T53" s="11"/>
      <c r="U53" s="12"/>
      <c r="V53" s="11"/>
      <c r="W53" s="12"/>
      <c r="X53" s="11"/>
      <c r="Y53" s="12"/>
      <c r="Z53" s="11"/>
      <c r="AA53" s="12"/>
      <c r="AB53" s="11"/>
      <c r="AC53" s="12"/>
      <c r="AD53" s="11"/>
      <c r="AE53" s="12"/>
      <c r="AF53" s="11"/>
      <c r="AK53" s="14" t="s">
        <v>158</v>
      </c>
      <c r="AN53" s="14" t="s">
        <v>168</v>
      </c>
    </row>
    <row r="54" spans="1:41" s="14" customFormat="1">
      <c r="A54" s="14">
        <v>20120813</v>
      </c>
      <c r="B54" s="14">
        <v>4</v>
      </c>
      <c r="C54" t="s">
        <v>212</v>
      </c>
      <c r="D54">
        <v>0</v>
      </c>
      <c r="E54"/>
      <c r="F54" t="s">
        <v>175</v>
      </c>
      <c r="G54"/>
      <c r="H54"/>
      <c r="I54">
        <f t="shared" si="0"/>
        <v>0</v>
      </c>
      <c r="J54"/>
      <c r="K54"/>
      <c r="L54"/>
      <c r="M54"/>
      <c r="T54" s="11"/>
      <c r="U54" s="12"/>
      <c r="V54" s="11"/>
      <c r="W54" s="12"/>
      <c r="X54" s="11"/>
      <c r="Y54" s="12"/>
      <c r="Z54" s="11"/>
      <c r="AA54" s="12"/>
      <c r="AB54" s="11"/>
      <c r="AC54" s="12"/>
      <c r="AD54" s="11"/>
      <c r="AE54" s="12"/>
      <c r="AF54" s="11"/>
      <c r="AK54" s="14" t="s">
        <v>157</v>
      </c>
    </row>
    <row r="55" spans="1:41" s="14" customFormat="1">
      <c r="A55" s="14">
        <v>20120813</v>
      </c>
      <c r="B55" s="14">
        <v>5</v>
      </c>
      <c r="C55" t="s">
        <v>212</v>
      </c>
      <c r="D55">
        <v>0</v>
      </c>
      <c r="E55"/>
      <c r="F55" t="s">
        <v>175</v>
      </c>
      <c r="G55"/>
      <c r="H55"/>
      <c r="I55">
        <f t="shared" si="0"/>
        <v>0</v>
      </c>
      <c r="J55"/>
      <c r="K55"/>
      <c r="L55"/>
      <c r="M55"/>
      <c r="N55" s="29"/>
      <c r="T55" s="11"/>
      <c r="U55" s="12"/>
      <c r="V55" s="11"/>
      <c r="W55" s="12"/>
      <c r="X55" s="11"/>
      <c r="Y55" s="12"/>
      <c r="Z55" s="11"/>
      <c r="AA55" s="12"/>
      <c r="AB55" s="11"/>
      <c r="AC55" s="12"/>
      <c r="AD55" s="11"/>
      <c r="AE55" s="12"/>
      <c r="AF55" s="11"/>
      <c r="AK55" s="14" t="s">
        <v>157</v>
      </c>
    </row>
    <row r="56" spans="1:41" s="14" customFormat="1">
      <c r="A56" s="14">
        <v>20120813</v>
      </c>
      <c r="B56" s="14">
        <v>6</v>
      </c>
      <c r="C56" t="s">
        <v>212</v>
      </c>
      <c r="D56">
        <v>0</v>
      </c>
      <c r="E56"/>
      <c r="F56" t="s">
        <v>175</v>
      </c>
      <c r="G56"/>
      <c r="H56"/>
      <c r="I56">
        <f t="shared" si="0"/>
        <v>0</v>
      </c>
      <c r="J56"/>
      <c r="K56"/>
      <c r="L56"/>
      <c r="M56"/>
      <c r="N56" s="29"/>
      <c r="T56" s="11"/>
      <c r="U56" s="12"/>
      <c r="V56" s="11"/>
      <c r="W56" s="12"/>
      <c r="X56" s="11"/>
      <c r="Y56" s="12"/>
      <c r="Z56" s="11"/>
      <c r="AA56" s="12"/>
      <c r="AB56" s="11"/>
      <c r="AC56" s="12"/>
      <c r="AD56" s="11"/>
      <c r="AE56" s="12"/>
      <c r="AF56" s="11"/>
      <c r="AK56" s="14" t="s">
        <v>158</v>
      </c>
      <c r="AL56" s="11" t="s">
        <v>167</v>
      </c>
    </row>
    <row r="57" spans="1:41" s="14" customFormat="1">
      <c r="A57" s="14">
        <v>20120813</v>
      </c>
      <c r="B57" s="14">
        <v>7</v>
      </c>
      <c r="C57" t="s">
        <v>212</v>
      </c>
      <c r="D57">
        <v>0</v>
      </c>
      <c r="E57"/>
      <c r="F57" t="s">
        <v>175</v>
      </c>
      <c r="G57">
        <v>2405</v>
      </c>
      <c r="H57">
        <v>3200</v>
      </c>
      <c r="I57" t="s">
        <v>289</v>
      </c>
      <c r="J57" t="s">
        <v>182</v>
      </c>
      <c r="K57">
        <v>-100</v>
      </c>
      <c r="L57" s="12">
        <f>5588/2+K57</f>
        <v>2694</v>
      </c>
      <c r="M57"/>
      <c r="N57" s="29"/>
      <c r="T57" s="11"/>
      <c r="U57" s="12"/>
      <c r="V57" s="11"/>
      <c r="W57" s="12"/>
      <c r="X57" s="11"/>
      <c r="Y57" s="12"/>
      <c r="Z57" s="11"/>
      <c r="AA57" s="12"/>
      <c r="AB57" s="11"/>
      <c r="AC57" s="12"/>
      <c r="AD57" s="11"/>
      <c r="AE57" s="12"/>
      <c r="AF57" s="11"/>
      <c r="AK57" s="14" t="s">
        <v>157</v>
      </c>
      <c r="AM57" s="14" t="s">
        <v>26</v>
      </c>
    </row>
    <row r="58" spans="1:41" s="14" customFormat="1">
      <c r="A58" s="14">
        <v>20120813</v>
      </c>
      <c r="B58" s="14">
        <v>8</v>
      </c>
      <c r="C58" t="s">
        <v>212</v>
      </c>
      <c r="D58">
        <v>0</v>
      </c>
      <c r="E58"/>
      <c r="F58" t="s">
        <v>175</v>
      </c>
      <c r="G58">
        <v>2114</v>
      </c>
      <c r="H58">
        <v>3200</v>
      </c>
      <c r="I58">
        <v>314</v>
      </c>
      <c r="J58" t="s">
        <v>182</v>
      </c>
      <c r="K58">
        <v>-100</v>
      </c>
      <c r="L58" s="12">
        <f>5588/2+K58</f>
        <v>2694</v>
      </c>
      <c r="M58"/>
      <c r="N58" s="29"/>
      <c r="T58" s="11"/>
      <c r="U58" s="12"/>
      <c r="V58" s="11"/>
      <c r="W58" s="12"/>
      <c r="X58" s="11"/>
      <c r="Y58" s="12"/>
      <c r="Z58" s="11"/>
      <c r="AA58" s="12"/>
      <c r="AB58" s="11"/>
      <c r="AC58" s="12"/>
      <c r="AD58" s="11"/>
      <c r="AE58" s="12"/>
      <c r="AF58" s="11"/>
      <c r="AK58" s="14" t="s">
        <v>157</v>
      </c>
      <c r="AM58" s="14" t="s">
        <v>26</v>
      </c>
    </row>
    <row r="59" spans="1:41" s="14" customFormat="1">
      <c r="A59" s="14">
        <v>20120813</v>
      </c>
      <c r="B59" s="14">
        <v>9</v>
      </c>
      <c r="C59" t="s">
        <v>212</v>
      </c>
      <c r="D59">
        <v>0</v>
      </c>
      <c r="E59"/>
      <c r="F59" t="s">
        <v>175</v>
      </c>
      <c r="G59"/>
      <c r="H59"/>
      <c r="I59">
        <f t="shared" si="0"/>
        <v>0</v>
      </c>
      <c r="J59"/>
      <c r="K59"/>
      <c r="L59"/>
      <c r="M59"/>
      <c r="T59" s="11"/>
      <c r="U59" s="12"/>
      <c r="V59" s="11"/>
      <c r="W59" s="12"/>
      <c r="X59" s="11"/>
      <c r="Y59" s="12"/>
      <c r="Z59" s="11"/>
      <c r="AA59" s="12"/>
      <c r="AB59" s="11"/>
      <c r="AC59" s="12"/>
      <c r="AD59" s="11"/>
      <c r="AE59" s="12"/>
      <c r="AF59" s="11"/>
      <c r="AK59" s="14" t="s">
        <v>157</v>
      </c>
      <c r="AM59" s="14" t="s">
        <v>165</v>
      </c>
    </row>
    <row r="60" spans="1:41" s="14" customFormat="1">
      <c r="A60" s="14">
        <v>20120813</v>
      </c>
      <c r="B60" s="14">
        <v>10</v>
      </c>
      <c r="C60" t="s">
        <v>212</v>
      </c>
      <c r="D60">
        <v>0</v>
      </c>
      <c r="E60"/>
      <c r="F60" t="s">
        <v>175</v>
      </c>
      <c r="G60"/>
      <c r="H60"/>
      <c r="I60">
        <f t="shared" si="0"/>
        <v>0</v>
      </c>
      <c r="J60"/>
      <c r="K60"/>
      <c r="L60"/>
      <c r="M60"/>
      <c r="T60" s="11"/>
      <c r="U60" s="12"/>
      <c r="V60" s="11"/>
      <c r="W60" s="12"/>
      <c r="X60" s="11"/>
      <c r="Y60" s="12"/>
      <c r="Z60" s="11"/>
      <c r="AA60" s="12"/>
      <c r="AB60" s="11"/>
      <c r="AC60" s="12"/>
      <c r="AD60" s="11"/>
      <c r="AE60" s="12"/>
      <c r="AF60" s="11"/>
      <c r="AK60" s="14" t="s">
        <v>158</v>
      </c>
      <c r="AN60" s="14" t="s">
        <v>169</v>
      </c>
    </row>
    <row r="61" spans="1:41">
      <c r="I61">
        <f t="shared" si="0"/>
        <v>0</v>
      </c>
    </row>
    <row r="62" spans="1:41" s="14" customFormat="1">
      <c r="A62" s="14">
        <v>20120814</v>
      </c>
      <c r="B62" s="14">
        <v>1</v>
      </c>
      <c r="C62" t="s">
        <v>212</v>
      </c>
      <c r="D62">
        <v>0</v>
      </c>
      <c r="E62"/>
      <c r="F62" t="s">
        <v>175</v>
      </c>
      <c r="G62">
        <v>1709</v>
      </c>
      <c r="H62">
        <v>2700</v>
      </c>
      <c r="I62">
        <v>488</v>
      </c>
      <c r="J62" s="12" t="s">
        <v>186</v>
      </c>
      <c r="K62">
        <v>-600</v>
      </c>
      <c r="L62" s="12">
        <f>5588/2+K62</f>
        <v>2194</v>
      </c>
      <c r="M62"/>
      <c r="N62" s="29"/>
      <c r="T62" s="11"/>
      <c r="U62" s="12"/>
      <c r="V62" s="11"/>
      <c r="W62" s="12"/>
      <c r="X62" s="11"/>
      <c r="Y62" s="12"/>
      <c r="Z62" s="11"/>
      <c r="AA62" s="12"/>
      <c r="AB62" s="11"/>
      <c r="AC62" s="12"/>
      <c r="AD62" s="11"/>
      <c r="AE62" s="12"/>
      <c r="AF62" s="11"/>
      <c r="AG62" s="14">
        <v>20120813</v>
      </c>
      <c r="AK62" s="14" t="s">
        <v>157</v>
      </c>
      <c r="AL62" s="14" t="s">
        <v>26</v>
      </c>
      <c r="AN62" s="14" t="s">
        <v>162</v>
      </c>
    </row>
    <row r="63" spans="1:41" s="12" customFormat="1">
      <c r="A63" s="12">
        <v>20120814</v>
      </c>
      <c r="B63" s="12">
        <v>2</v>
      </c>
      <c r="C63" t="s">
        <v>212</v>
      </c>
      <c r="D63">
        <v>0</v>
      </c>
      <c r="E63"/>
      <c r="F63" t="s">
        <v>175</v>
      </c>
      <c r="G63"/>
      <c r="H63"/>
      <c r="I63">
        <f t="shared" si="0"/>
        <v>0</v>
      </c>
      <c r="J63"/>
      <c r="K63"/>
      <c r="L63"/>
      <c r="M63"/>
      <c r="O63" s="12">
        <v>4</v>
      </c>
      <c r="P63" s="12">
        <v>2314</v>
      </c>
      <c r="Q63" s="12">
        <v>3980</v>
      </c>
      <c r="S63" s="12" t="s">
        <v>182</v>
      </c>
      <c r="T63" s="11"/>
      <c r="V63" s="11"/>
      <c r="X63" s="11"/>
      <c r="Z63" s="11"/>
      <c r="AB63" s="11"/>
      <c r="AD63" s="11"/>
      <c r="AF63" s="11"/>
      <c r="AK63" s="12" t="s">
        <v>158</v>
      </c>
    </row>
    <row r="64" spans="1:41" s="14" customFormat="1">
      <c r="A64" s="14">
        <v>20120814</v>
      </c>
      <c r="B64" s="14">
        <v>3</v>
      </c>
      <c r="C64" t="s">
        <v>212</v>
      </c>
      <c r="D64">
        <v>0</v>
      </c>
      <c r="E64"/>
      <c r="F64" t="s">
        <v>175</v>
      </c>
      <c r="G64"/>
      <c r="H64"/>
      <c r="I64">
        <f t="shared" si="0"/>
        <v>0</v>
      </c>
      <c r="J64"/>
      <c r="K64"/>
      <c r="L64"/>
      <c r="M64"/>
      <c r="T64" s="11"/>
      <c r="U64" s="12"/>
      <c r="V64" s="11"/>
      <c r="W64" s="12"/>
      <c r="X64" s="11"/>
      <c r="Y64" s="12"/>
      <c r="Z64" s="11"/>
      <c r="AA64" s="12"/>
      <c r="AB64" s="11"/>
      <c r="AC64" s="12"/>
      <c r="AD64" s="11"/>
      <c r="AE64" s="12"/>
      <c r="AF64" s="11"/>
      <c r="AK64" s="14" t="s">
        <v>157</v>
      </c>
      <c r="AO64" s="14" t="s">
        <v>170</v>
      </c>
    </row>
    <row r="65" spans="1:38" s="14" customFormat="1">
      <c r="A65" s="14">
        <v>20120814</v>
      </c>
      <c r="B65" s="14">
        <v>4</v>
      </c>
      <c r="C65" t="s">
        <v>212</v>
      </c>
      <c r="D65">
        <v>0</v>
      </c>
      <c r="E65"/>
      <c r="F65" t="s">
        <v>175</v>
      </c>
      <c r="G65"/>
      <c r="H65"/>
      <c r="I65">
        <f t="shared" si="0"/>
        <v>0</v>
      </c>
      <c r="J65"/>
      <c r="K65"/>
      <c r="L65"/>
      <c r="M65"/>
      <c r="T65" s="11"/>
      <c r="U65" s="12"/>
      <c r="V65" s="11"/>
      <c r="W65" s="12"/>
      <c r="X65" s="11"/>
      <c r="Y65" s="12"/>
      <c r="Z65" s="11"/>
      <c r="AA65" s="12"/>
      <c r="AB65" s="11"/>
      <c r="AC65" s="12"/>
      <c r="AD65" s="11"/>
      <c r="AE65" s="12"/>
      <c r="AF65" s="11"/>
      <c r="AK65" s="14" t="s">
        <v>157</v>
      </c>
    </row>
    <row r="66" spans="1:38" s="14" customFormat="1">
      <c r="A66" s="14">
        <v>20120814</v>
      </c>
      <c r="B66" s="14">
        <v>5</v>
      </c>
      <c r="C66" t="s">
        <v>212</v>
      </c>
      <c r="D66">
        <v>0</v>
      </c>
      <c r="E66"/>
      <c r="F66" t="s">
        <v>175</v>
      </c>
      <c r="G66"/>
      <c r="H66"/>
      <c r="I66">
        <f t="shared" si="0"/>
        <v>0</v>
      </c>
      <c r="J66"/>
      <c r="K66"/>
      <c r="L66"/>
      <c r="M66"/>
      <c r="T66" s="11"/>
      <c r="U66" s="12"/>
      <c r="V66" s="11"/>
      <c r="W66" s="12"/>
      <c r="X66" s="11"/>
      <c r="Y66" s="12"/>
      <c r="Z66" s="11"/>
      <c r="AA66" s="12"/>
      <c r="AB66" s="11"/>
      <c r="AC66" s="12"/>
      <c r="AD66" s="11"/>
      <c r="AE66" s="12"/>
      <c r="AF66" s="11"/>
      <c r="AK66" s="14" t="s">
        <v>157</v>
      </c>
    </row>
    <row r="67" spans="1:38" s="11" customFormat="1">
      <c r="A67" s="11">
        <v>20120814</v>
      </c>
      <c r="B67" s="11">
        <v>6</v>
      </c>
      <c r="C67" s="11" t="s">
        <v>212</v>
      </c>
      <c r="D67">
        <v>0</v>
      </c>
      <c r="E67"/>
      <c r="F67" s="11" t="s">
        <v>175</v>
      </c>
      <c r="I67">
        <f t="shared" si="0"/>
        <v>0</v>
      </c>
      <c r="J67"/>
      <c r="O67" s="11">
        <v>4</v>
      </c>
      <c r="P67" s="11">
        <v>1389</v>
      </c>
      <c r="Q67" s="11">
        <v>4265</v>
      </c>
      <c r="S67" s="11" t="s">
        <v>184</v>
      </c>
      <c r="T67" s="11">
        <v>2615</v>
      </c>
      <c r="U67" s="11">
        <v>2677</v>
      </c>
      <c r="V67" s="11">
        <v>3891</v>
      </c>
      <c r="AK67" s="11" t="s">
        <v>158</v>
      </c>
    </row>
    <row r="68" spans="1:38">
      <c r="I68">
        <f t="shared" si="0"/>
        <v>0</v>
      </c>
    </row>
    <row r="69" spans="1:38" s="14" customFormat="1">
      <c r="A69" s="14">
        <v>20120815</v>
      </c>
      <c r="B69" s="14">
        <v>1</v>
      </c>
      <c r="C69" t="s">
        <v>212</v>
      </c>
      <c r="D69">
        <v>0</v>
      </c>
      <c r="E69"/>
      <c r="F69" t="s">
        <v>176</v>
      </c>
      <c r="G69"/>
      <c r="H69"/>
      <c r="I69">
        <f t="shared" si="0"/>
        <v>0</v>
      </c>
      <c r="J69"/>
      <c r="K69"/>
      <c r="L69"/>
      <c r="M69"/>
      <c r="T69" s="11"/>
      <c r="U69" s="12"/>
      <c r="V69" s="11"/>
      <c r="W69" s="12"/>
      <c r="X69" s="11"/>
      <c r="Y69" s="12"/>
      <c r="Z69" s="11"/>
      <c r="AA69" s="12"/>
      <c r="AB69" s="11"/>
      <c r="AC69" s="12"/>
      <c r="AD69" s="11"/>
      <c r="AE69" s="12"/>
      <c r="AF69" s="11"/>
      <c r="AG69" s="14">
        <v>20120816</v>
      </c>
      <c r="AK69" s="14" t="s">
        <v>157</v>
      </c>
    </row>
    <row r="70" spans="1:38" s="14" customFormat="1">
      <c r="A70" s="14">
        <v>20120815</v>
      </c>
      <c r="B70" s="14">
        <v>2</v>
      </c>
      <c r="C70" t="s">
        <v>212</v>
      </c>
      <c r="D70">
        <v>0</v>
      </c>
      <c r="E70"/>
      <c r="F70" t="s">
        <v>176</v>
      </c>
      <c r="G70"/>
      <c r="H70"/>
      <c r="I70">
        <f t="shared" si="0"/>
        <v>0</v>
      </c>
      <c r="J70"/>
      <c r="K70"/>
      <c r="L70"/>
      <c r="M70"/>
      <c r="T70" s="11"/>
      <c r="U70" s="12"/>
      <c r="V70" s="11"/>
      <c r="W70" s="12"/>
      <c r="X70" s="11"/>
      <c r="Y70" s="12"/>
      <c r="Z70" s="11"/>
      <c r="AA70" s="12"/>
      <c r="AB70" s="11"/>
      <c r="AC70" s="12"/>
      <c r="AD70" s="11"/>
      <c r="AE70" s="12"/>
      <c r="AF70" s="11"/>
      <c r="AK70" s="14" t="s">
        <v>158</v>
      </c>
    </row>
    <row r="71" spans="1:38" s="14" customFormat="1">
      <c r="A71" s="14">
        <v>20120815</v>
      </c>
      <c r="B71" s="14">
        <v>3</v>
      </c>
      <c r="C71" t="s">
        <v>212</v>
      </c>
      <c r="D71">
        <v>0</v>
      </c>
      <c r="E71"/>
      <c r="F71" t="s">
        <v>176</v>
      </c>
      <c r="G71"/>
      <c r="H71"/>
      <c r="I71">
        <f t="shared" si="0"/>
        <v>0</v>
      </c>
      <c r="J71"/>
      <c r="K71"/>
      <c r="L71"/>
      <c r="M71"/>
      <c r="T71" s="11"/>
      <c r="U71" s="12"/>
      <c r="V71" s="11"/>
      <c r="W71" s="12"/>
      <c r="X71" s="11"/>
      <c r="Y71" s="12"/>
      <c r="Z71" s="11"/>
      <c r="AA71" s="12"/>
      <c r="AB71" s="11"/>
      <c r="AC71" s="12"/>
      <c r="AD71" s="11"/>
      <c r="AE71" s="12"/>
      <c r="AF71" s="11"/>
      <c r="AK71" s="14" t="s">
        <v>157</v>
      </c>
    </row>
    <row r="72" spans="1:38" s="14" customFormat="1">
      <c r="A72" s="14">
        <v>20120815</v>
      </c>
      <c r="B72" s="14">
        <v>4</v>
      </c>
      <c r="C72" t="s">
        <v>212</v>
      </c>
      <c r="D72">
        <v>0</v>
      </c>
      <c r="E72"/>
      <c r="F72" t="s">
        <v>176</v>
      </c>
      <c r="G72"/>
      <c r="H72"/>
      <c r="I72">
        <f t="shared" si="0"/>
        <v>0</v>
      </c>
      <c r="J72"/>
      <c r="K72"/>
      <c r="L72"/>
      <c r="M72"/>
      <c r="T72" s="11"/>
      <c r="U72" s="12"/>
      <c r="V72" s="11"/>
      <c r="W72" s="12"/>
      <c r="X72" s="11"/>
      <c r="Y72" s="12"/>
      <c r="Z72" s="11"/>
      <c r="AA72" s="12"/>
      <c r="AB72" s="11"/>
      <c r="AC72" s="12"/>
      <c r="AD72" s="11"/>
      <c r="AE72" s="12"/>
      <c r="AF72" s="11"/>
      <c r="AK72" s="14" t="s">
        <v>157</v>
      </c>
      <c r="AL72" s="14" t="s">
        <v>171</v>
      </c>
    </row>
    <row r="73" spans="1:38" s="14" customFormat="1">
      <c r="A73" s="14">
        <v>20120815</v>
      </c>
      <c r="B73" s="14">
        <v>5</v>
      </c>
      <c r="C73" t="s">
        <v>212</v>
      </c>
      <c r="D73">
        <v>0</v>
      </c>
      <c r="E73"/>
      <c r="F73" t="s">
        <v>176</v>
      </c>
      <c r="G73"/>
      <c r="H73"/>
      <c r="I73">
        <f t="shared" si="0"/>
        <v>0</v>
      </c>
      <c r="J73"/>
      <c r="K73"/>
      <c r="L73"/>
      <c r="M73"/>
      <c r="T73" s="11"/>
      <c r="U73" s="12"/>
      <c r="V73" s="11"/>
      <c r="W73" s="12"/>
      <c r="X73" s="11"/>
      <c r="Y73" s="12"/>
      <c r="Z73" s="11"/>
      <c r="AA73" s="12"/>
      <c r="AB73" s="11"/>
      <c r="AC73" s="12"/>
      <c r="AD73" s="11"/>
      <c r="AE73" s="12"/>
      <c r="AF73" s="11"/>
      <c r="AK73" s="14" t="s">
        <v>157</v>
      </c>
    </row>
    <row r="74" spans="1:38">
      <c r="B74" s="14"/>
      <c r="I74">
        <f t="shared" si="0"/>
        <v>0</v>
      </c>
      <c r="N74" s="14"/>
      <c r="O74" s="14"/>
    </row>
    <row r="75" spans="1:38" s="11" customFormat="1">
      <c r="A75" s="11">
        <v>20120816</v>
      </c>
      <c r="B75" s="11">
        <v>1</v>
      </c>
      <c r="C75" s="11" t="s">
        <v>212</v>
      </c>
      <c r="D75" s="11">
        <v>0</v>
      </c>
      <c r="F75" s="11" t="s">
        <v>176</v>
      </c>
      <c r="I75">
        <f t="shared" si="0"/>
        <v>4180</v>
      </c>
      <c r="J75"/>
      <c r="N75" s="11" t="s">
        <v>281</v>
      </c>
      <c r="O75" s="11">
        <v>4</v>
      </c>
      <c r="P75" s="11">
        <v>1500</v>
      </c>
      <c r="Q75" s="11">
        <v>4260</v>
      </c>
      <c r="R75" s="11">
        <v>4180</v>
      </c>
      <c r="S75" s="11" t="s">
        <v>182</v>
      </c>
      <c r="AG75" s="11">
        <v>20120816</v>
      </c>
      <c r="AK75" s="11" t="s">
        <v>158</v>
      </c>
    </row>
    <row r="76" spans="1:38" s="12" customFormat="1">
      <c r="A76" s="12">
        <v>20120816</v>
      </c>
      <c r="B76" s="12">
        <v>2</v>
      </c>
      <c r="C76" t="s">
        <v>212</v>
      </c>
      <c r="D76">
        <v>0</v>
      </c>
      <c r="E76"/>
      <c r="F76" t="s">
        <v>176</v>
      </c>
      <c r="G76"/>
      <c r="H76"/>
      <c r="I76">
        <f t="shared" si="0"/>
        <v>850</v>
      </c>
      <c r="J76"/>
      <c r="K76"/>
      <c r="L76"/>
      <c r="M76"/>
      <c r="N76" s="37" t="s">
        <v>198</v>
      </c>
      <c r="O76" s="12">
        <v>4</v>
      </c>
      <c r="P76" s="12">
        <v>2043</v>
      </c>
      <c r="Q76" s="12">
        <v>3685</v>
      </c>
      <c r="R76" s="12">
        <v>850</v>
      </c>
      <c r="S76" s="14" t="s">
        <v>182</v>
      </c>
      <c r="T76" s="11">
        <v>3370</v>
      </c>
      <c r="U76" s="12">
        <v>3656</v>
      </c>
      <c r="V76" s="11">
        <v>3895</v>
      </c>
      <c r="X76" s="11"/>
      <c r="Z76" s="11"/>
      <c r="AB76" s="11"/>
      <c r="AD76" s="11"/>
      <c r="AF76" s="11"/>
      <c r="AK76" s="12" t="s">
        <v>158</v>
      </c>
    </row>
    <row r="77" spans="1:38" s="14" customFormat="1">
      <c r="A77" s="14">
        <v>20120816</v>
      </c>
      <c r="B77" s="14">
        <v>3</v>
      </c>
      <c r="C77" s="14" t="s">
        <v>212</v>
      </c>
      <c r="D77">
        <v>0</v>
      </c>
      <c r="E77"/>
      <c r="F77" s="14" t="s">
        <v>176</v>
      </c>
      <c r="G77" s="14">
        <v>1935</v>
      </c>
      <c r="H77" s="14">
        <v>2800</v>
      </c>
      <c r="I77">
        <v>5588</v>
      </c>
      <c r="J77" t="s">
        <v>182</v>
      </c>
      <c r="K77" s="14">
        <v>-700</v>
      </c>
      <c r="L77" s="12">
        <f>5588/2+K77</f>
        <v>2094</v>
      </c>
      <c r="AK77" s="14" t="s">
        <v>158</v>
      </c>
    </row>
    <row r="78" spans="1:38" s="12" customFormat="1">
      <c r="A78" s="12">
        <v>20120816</v>
      </c>
      <c r="B78" s="12">
        <v>4</v>
      </c>
      <c r="C78" t="s">
        <v>212</v>
      </c>
      <c r="D78">
        <v>0</v>
      </c>
      <c r="E78"/>
      <c r="F78" t="s">
        <v>176</v>
      </c>
      <c r="G78" s="14">
        <v>1639</v>
      </c>
      <c r="H78" s="14">
        <v>2500</v>
      </c>
      <c r="I78">
        <v>5588</v>
      </c>
      <c r="J78" t="s">
        <v>182</v>
      </c>
      <c r="K78" s="14">
        <v>-800</v>
      </c>
      <c r="L78" s="12">
        <f>5588/2+K78</f>
        <v>1994</v>
      </c>
      <c r="M78" s="14"/>
      <c r="N78" s="30" t="s">
        <v>197</v>
      </c>
      <c r="O78" s="12">
        <v>4</v>
      </c>
      <c r="P78" s="12">
        <v>1570</v>
      </c>
      <c r="Q78" s="12">
        <v>4245</v>
      </c>
      <c r="R78" s="12">
        <v>1</v>
      </c>
      <c r="S78" s="14" t="s">
        <v>182</v>
      </c>
      <c r="T78" s="11"/>
      <c r="V78" s="11"/>
      <c r="X78" s="11"/>
      <c r="Z78" s="11"/>
      <c r="AB78" s="11"/>
      <c r="AD78" s="11"/>
      <c r="AF78" s="11"/>
      <c r="AK78" s="12" t="s">
        <v>161</v>
      </c>
    </row>
    <row r="79" spans="1:38" s="14" customFormat="1">
      <c r="A79" s="14">
        <v>20120816</v>
      </c>
      <c r="B79" s="14">
        <v>5</v>
      </c>
      <c r="C79" s="14" t="s">
        <v>212</v>
      </c>
      <c r="D79">
        <v>0</v>
      </c>
      <c r="E79"/>
      <c r="F79" s="14" t="s">
        <v>176</v>
      </c>
      <c r="I79">
        <v>5588</v>
      </c>
      <c r="J79"/>
      <c r="N79" s="29"/>
      <c r="AK79" s="14" t="s">
        <v>158</v>
      </c>
    </row>
    <row r="80" spans="1:38">
      <c r="I80">
        <f t="shared" si="0"/>
        <v>0</v>
      </c>
    </row>
    <row r="81" spans="1:41" s="12" customFormat="1">
      <c r="A81" s="12">
        <v>20120817</v>
      </c>
      <c r="B81" s="12">
        <v>1</v>
      </c>
      <c r="C81" t="s">
        <v>212</v>
      </c>
      <c r="D81">
        <v>0</v>
      </c>
      <c r="E81"/>
      <c r="F81" t="s">
        <v>176</v>
      </c>
      <c r="G81">
        <v>2130</v>
      </c>
      <c r="H81">
        <v>3000</v>
      </c>
      <c r="I81">
        <f t="shared" si="0"/>
        <v>5588</v>
      </c>
      <c r="J81" t="s">
        <v>182</v>
      </c>
      <c r="K81">
        <v>0</v>
      </c>
      <c r="L81" s="12">
        <f>5588/2+K81</f>
        <v>2794</v>
      </c>
      <c r="M81"/>
      <c r="O81" s="12">
        <v>4</v>
      </c>
      <c r="P81" s="12">
        <v>1600</v>
      </c>
      <c r="Q81" s="12">
        <v>4300</v>
      </c>
      <c r="R81" s="12">
        <v>5588</v>
      </c>
      <c r="S81" s="14" t="s">
        <v>182</v>
      </c>
      <c r="T81" s="11"/>
      <c r="V81" s="11"/>
      <c r="X81" s="11"/>
      <c r="Z81" s="11"/>
      <c r="AB81" s="11"/>
      <c r="AD81" s="11"/>
      <c r="AF81" s="11"/>
      <c r="AG81" s="12">
        <v>20120816</v>
      </c>
      <c r="AK81" s="12" t="s">
        <v>158</v>
      </c>
      <c r="AL81" s="12" t="s">
        <v>26</v>
      </c>
    </row>
    <row r="82" spans="1:41" s="14" customFormat="1">
      <c r="A82" s="14">
        <v>20120817</v>
      </c>
      <c r="B82" s="14">
        <v>2</v>
      </c>
      <c r="C82" t="s">
        <v>212</v>
      </c>
      <c r="D82">
        <v>0</v>
      </c>
      <c r="E82"/>
      <c r="F82" t="s">
        <v>176</v>
      </c>
      <c r="G82"/>
      <c r="H82"/>
      <c r="I82">
        <f t="shared" si="0"/>
        <v>0</v>
      </c>
      <c r="J82"/>
      <c r="K82"/>
      <c r="L82"/>
      <c r="M82"/>
      <c r="T82" s="11"/>
      <c r="U82" s="12"/>
      <c r="V82" s="11"/>
      <c r="W82" s="12"/>
      <c r="X82" s="11"/>
      <c r="Y82" s="12"/>
      <c r="Z82" s="11"/>
      <c r="AA82" s="12"/>
      <c r="AB82" s="11"/>
      <c r="AC82" s="12"/>
      <c r="AD82" s="11"/>
      <c r="AE82" s="12"/>
      <c r="AF82" s="11"/>
      <c r="AK82" s="14" t="s">
        <v>157</v>
      </c>
    </row>
    <row r="83" spans="1:41" s="14" customFormat="1">
      <c r="A83" s="14">
        <v>20120817</v>
      </c>
      <c r="B83" s="14">
        <v>3</v>
      </c>
      <c r="C83" t="s">
        <v>212</v>
      </c>
      <c r="D83">
        <v>0</v>
      </c>
      <c r="E83"/>
      <c r="F83" t="s">
        <v>176</v>
      </c>
      <c r="G83"/>
      <c r="H83"/>
      <c r="I83">
        <f t="shared" si="0"/>
        <v>0</v>
      </c>
      <c r="J83"/>
      <c r="K83"/>
      <c r="L83"/>
      <c r="M83"/>
      <c r="N83" s="29"/>
      <c r="T83" s="11"/>
      <c r="U83" s="12"/>
      <c r="V83" s="11"/>
      <c r="W83" s="12"/>
      <c r="X83" s="11"/>
      <c r="Y83" s="12"/>
      <c r="Z83" s="11"/>
      <c r="AA83" s="12"/>
      <c r="AB83" s="11"/>
      <c r="AC83" s="12"/>
      <c r="AD83" s="11"/>
      <c r="AE83" s="12"/>
      <c r="AF83" s="11"/>
      <c r="AK83" s="14" t="s">
        <v>157</v>
      </c>
    </row>
    <row r="84" spans="1:41" s="11" customFormat="1">
      <c r="A84" s="11">
        <v>20120817</v>
      </c>
      <c r="B84" s="11">
        <v>4</v>
      </c>
      <c r="C84" s="11" t="s">
        <v>212</v>
      </c>
      <c r="D84" s="11">
        <v>0</v>
      </c>
      <c r="F84" s="11" t="s">
        <v>176</v>
      </c>
      <c r="G84" s="11">
        <v>2731</v>
      </c>
      <c r="H84" s="11">
        <v>3200</v>
      </c>
      <c r="I84">
        <f t="shared" si="0"/>
        <v>1</v>
      </c>
      <c r="J84" t="s">
        <v>182</v>
      </c>
      <c r="K84" s="11">
        <v>100</v>
      </c>
      <c r="L84" s="12">
        <f>5588/2+K84</f>
        <v>2894</v>
      </c>
      <c r="N84" s="11" t="s">
        <v>281</v>
      </c>
      <c r="O84" s="11">
        <v>4</v>
      </c>
      <c r="P84" s="11">
        <v>2202</v>
      </c>
      <c r="Q84" s="11">
        <v>3825</v>
      </c>
      <c r="R84" s="11">
        <v>1</v>
      </c>
      <c r="S84" s="11" t="s">
        <v>182</v>
      </c>
      <c r="AK84" s="11" t="s">
        <v>158</v>
      </c>
    </row>
    <row r="85" spans="1:41" ht="16" thickBot="1">
      <c r="I85">
        <f t="shared" si="0"/>
        <v>0</v>
      </c>
    </row>
    <row r="86" spans="1:41" s="28" customFormat="1" ht="17" thickTop="1" thickBot="1">
      <c r="A86" s="35">
        <v>20120820</v>
      </c>
      <c r="B86" s="35">
        <v>1</v>
      </c>
      <c r="C86" s="35" t="s">
        <v>212</v>
      </c>
      <c r="D86" s="35">
        <v>0</v>
      </c>
      <c r="E86" s="35"/>
      <c r="F86" s="35" t="s">
        <v>176</v>
      </c>
      <c r="G86" s="35"/>
      <c r="H86" s="35"/>
      <c r="I86">
        <f t="shared" si="0"/>
        <v>5588</v>
      </c>
      <c r="J86"/>
      <c r="K86" s="35"/>
      <c r="L86" s="35"/>
      <c r="M86" s="35"/>
      <c r="N86" s="35" t="s">
        <v>230</v>
      </c>
      <c r="O86" s="35">
        <v>4</v>
      </c>
      <c r="P86" s="35">
        <v>500</v>
      </c>
      <c r="Q86" s="35">
        <v>5160</v>
      </c>
      <c r="R86" s="35">
        <v>5588</v>
      </c>
      <c r="S86" s="35" t="s">
        <v>231</v>
      </c>
      <c r="T86" s="35">
        <v>1584</v>
      </c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>
        <v>20120828</v>
      </c>
      <c r="AH86" s="35"/>
      <c r="AI86" s="35"/>
      <c r="AJ86" s="35"/>
      <c r="AK86" s="35" t="s">
        <v>158</v>
      </c>
      <c r="AL86" s="35"/>
      <c r="AM86" s="35"/>
      <c r="AN86" s="35"/>
      <c r="AO86" s="35"/>
    </row>
    <row r="87" spans="1:41" s="14" customFormat="1" ht="16" thickTop="1">
      <c r="A87" s="14">
        <v>20120820</v>
      </c>
      <c r="B87" s="14">
        <v>2</v>
      </c>
      <c r="C87" t="s">
        <v>212</v>
      </c>
      <c r="D87">
        <v>0</v>
      </c>
      <c r="E87"/>
      <c r="F87" t="s">
        <v>176</v>
      </c>
      <c r="G87">
        <v>2177</v>
      </c>
      <c r="H87">
        <v>2900</v>
      </c>
      <c r="I87">
        <v>5588</v>
      </c>
      <c r="J87" s="12" t="s">
        <v>186</v>
      </c>
      <c r="K87">
        <v>-300</v>
      </c>
      <c r="L87" s="12">
        <f>5588/2+K87</f>
        <v>2494</v>
      </c>
      <c r="M87"/>
      <c r="T87" s="11"/>
      <c r="U87" s="12"/>
      <c r="V87" s="11"/>
      <c r="W87" s="12"/>
      <c r="X87" s="11"/>
      <c r="Y87" s="12"/>
      <c r="Z87" s="11"/>
      <c r="AA87" s="12"/>
      <c r="AB87" s="11"/>
      <c r="AC87" s="12"/>
      <c r="AD87" s="11"/>
      <c r="AE87" s="12"/>
      <c r="AF87" s="11"/>
      <c r="AK87" s="14" t="s">
        <v>157</v>
      </c>
      <c r="AL87" s="14" t="s">
        <v>26</v>
      </c>
    </row>
    <row r="88" spans="1:41" s="14" customFormat="1">
      <c r="A88" s="14">
        <v>20120820</v>
      </c>
      <c r="B88" s="14">
        <v>3</v>
      </c>
      <c r="C88" t="s">
        <v>212</v>
      </c>
      <c r="D88">
        <v>0</v>
      </c>
      <c r="E88"/>
      <c r="F88" t="s">
        <v>176</v>
      </c>
      <c r="G88"/>
      <c r="H88"/>
      <c r="I88">
        <f t="shared" si="0"/>
        <v>0</v>
      </c>
      <c r="J88"/>
      <c r="K88"/>
      <c r="L88"/>
      <c r="M88"/>
      <c r="T88" s="11"/>
      <c r="U88" s="12"/>
      <c r="V88" s="11"/>
      <c r="W88" s="12"/>
      <c r="X88" s="11"/>
      <c r="Y88" s="12"/>
      <c r="Z88" s="11"/>
      <c r="AA88" s="12"/>
      <c r="AB88" s="11"/>
      <c r="AC88" s="12"/>
      <c r="AD88" s="11"/>
      <c r="AE88" s="12"/>
      <c r="AF88" s="11"/>
      <c r="AK88" s="14" t="s">
        <v>157</v>
      </c>
      <c r="AL88" s="14" t="s">
        <v>51</v>
      </c>
    </row>
    <row r="89" spans="1:41" s="14" customFormat="1">
      <c r="A89" s="14">
        <v>20120820</v>
      </c>
      <c r="B89" s="14">
        <v>4</v>
      </c>
      <c r="C89" t="s">
        <v>212</v>
      </c>
      <c r="D89">
        <v>0</v>
      </c>
      <c r="E89"/>
      <c r="F89" t="s">
        <v>176</v>
      </c>
      <c r="G89"/>
      <c r="H89"/>
      <c r="I89">
        <f t="shared" si="0"/>
        <v>0</v>
      </c>
      <c r="J89"/>
      <c r="K89"/>
      <c r="L89"/>
      <c r="M89"/>
      <c r="T89" s="11"/>
      <c r="U89" s="12"/>
      <c r="V89" s="11"/>
      <c r="W89" s="12"/>
      <c r="X89" s="11"/>
      <c r="Y89" s="12"/>
      <c r="Z89" s="11"/>
      <c r="AA89" s="12"/>
      <c r="AB89" s="11"/>
      <c r="AC89" s="12"/>
      <c r="AD89" s="11"/>
      <c r="AE89" s="12"/>
      <c r="AF89" s="11"/>
      <c r="AK89" s="14" t="s">
        <v>157</v>
      </c>
    </row>
    <row r="90" spans="1:41" s="12" customFormat="1">
      <c r="A90" s="12">
        <v>20120820</v>
      </c>
      <c r="B90" s="12">
        <v>5</v>
      </c>
      <c r="C90" t="s">
        <v>212</v>
      </c>
      <c r="D90">
        <v>0</v>
      </c>
      <c r="E90"/>
      <c r="F90" s="12" t="s">
        <v>176</v>
      </c>
      <c r="I90">
        <f t="shared" si="0"/>
        <v>5588</v>
      </c>
      <c r="J90"/>
      <c r="N90" s="12" t="s">
        <v>199</v>
      </c>
      <c r="O90" s="12">
        <v>4</v>
      </c>
      <c r="P90" s="12">
        <v>2323</v>
      </c>
      <c r="Q90" s="12">
        <v>4300</v>
      </c>
      <c r="R90" s="12">
        <v>5588</v>
      </c>
      <c r="S90" s="14" t="s">
        <v>182</v>
      </c>
      <c r="T90" s="11"/>
      <c r="V90" s="11"/>
      <c r="X90" s="11"/>
      <c r="Z90" s="11"/>
      <c r="AB90" s="11"/>
      <c r="AD90" s="11"/>
      <c r="AF90" s="11"/>
      <c r="AK90" s="12" t="s">
        <v>158</v>
      </c>
      <c r="AN90" s="12" t="s">
        <v>166</v>
      </c>
    </row>
    <row r="91" spans="1:41" s="14" customFormat="1">
      <c r="A91" s="14">
        <v>20120820</v>
      </c>
      <c r="B91" s="14">
        <v>6</v>
      </c>
      <c r="C91" t="s">
        <v>212</v>
      </c>
      <c r="D91">
        <v>0</v>
      </c>
      <c r="E91"/>
      <c r="F91" t="s">
        <v>176</v>
      </c>
      <c r="G91"/>
      <c r="H91"/>
      <c r="I91">
        <f t="shared" si="0"/>
        <v>0</v>
      </c>
      <c r="J91"/>
      <c r="K91"/>
      <c r="L91"/>
      <c r="M91"/>
      <c r="T91" s="11"/>
      <c r="U91" s="12"/>
      <c r="V91" s="11"/>
      <c r="W91" s="12"/>
      <c r="X91" s="11"/>
      <c r="Y91" s="12"/>
      <c r="Z91" s="11"/>
      <c r="AA91" s="12"/>
      <c r="AB91" s="11"/>
      <c r="AC91" s="12"/>
      <c r="AD91" s="11"/>
      <c r="AE91" s="12"/>
      <c r="AF91" s="11"/>
      <c r="AK91" s="14" t="s">
        <v>157</v>
      </c>
      <c r="AM91" s="14" t="s">
        <v>14</v>
      </c>
    </row>
    <row r="92" spans="1:41" s="14" customFormat="1">
      <c r="A92" s="14">
        <v>20120820</v>
      </c>
      <c r="B92" s="29">
        <v>7</v>
      </c>
      <c r="C92" s="34" t="s">
        <v>212</v>
      </c>
      <c r="D92" s="34">
        <v>0</v>
      </c>
      <c r="E92" s="34"/>
      <c r="F92" s="34" t="s">
        <v>176</v>
      </c>
      <c r="G92" s="34">
        <v>2482</v>
      </c>
      <c r="H92" s="34">
        <v>3300</v>
      </c>
      <c r="I92">
        <v>1</v>
      </c>
      <c r="J92" s="12" t="s">
        <v>186</v>
      </c>
      <c r="K92" s="34">
        <v>0</v>
      </c>
      <c r="L92" s="12">
        <f>5588/2+K92</f>
        <v>2794</v>
      </c>
      <c r="M92" s="34"/>
      <c r="N92" s="29"/>
      <c r="O92" s="29"/>
      <c r="P92" s="29"/>
      <c r="Q92" s="29"/>
      <c r="R92" s="29"/>
      <c r="S92" s="29"/>
      <c r="T92" s="33"/>
      <c r="U92" s="30"/>
      <c r="V92" s="33"/>
      <c r="W92" s="30"/>
      <c r="X92" s="33"/>
      <c r="Y92" s="30"/>
      <c r="Z92" s="33"/>
      <c r="AA92" s="30"/>
      <c r="AB92" s="33"/>
      <c r="AC92" s="30"/>
      <c r="AD92" s="33"/>
      <c r="AE92" s="30"/>
      <c r="AF92" s="33"/>
      <c r="AG92" s="29"/>
      <c r="AH92" s="29"/>
      <c r="AI92" s="29"/>
      <c r="AJ92" s="29"/>
      <c r="AK92" s="29" t="s">
        <v>157</v>
      </c>
      <c r="AL92" s="29"/>
      <c r="AM92" s="29" t="s">
        <v>14</v>
      </c>
      <c r="AN92" s="29"/>
      <c r="AO92" s="29"/>
    </row>
    <row r="93" spans="1:41" s="14" customFormat="1">
      <c r="A93" s="14">
        <v>20120820</v>
      </c>
      <c r="B93" s="29">
        <v>8</v>
      </c>
      <c r="C93" s="34" t="s">
        <v>212</v>
      </c>
      <c r="D93" s="34">
        <v>0</v>
      </c>
      <c r="E93" s="34"/>
      <c r="F93" s="34" t="s">
        <v>176</v>
      </c>
      <c r="G93" s="34"/>
      <c r="H93" s="34"/>
      <c r="I93">
        <f t="shared" si="0"/>
        <v>0</v>
      </c>
      <c r="J93"/>
      <c r="K93" s="34"/>
      <c r="L93" s="34"/>
      <c r="M93" s="34"/>
      <c r="N93" s="29"/>
      <c r="O93" s="29"/>
      <c r="P93" s="29"/>
      <c r="Q93" s="29"/>
      <c r="R93" s="29"/>
      <c r="S93" s="29"/>
      <c r="T93" s="33"/>
      <c r="U93" s="30"/>
      <c r="V93" s="33"/>
      <c r="W93" s="30"/>
      <c r="X93" s="33"/>
      <c r="Y93" s="30"/>
      <c r="Z93" s="33"/>
      <c r="AA93" s="30"/>
      <c r="AB93" s="33"/>
      <c r="AC93" s="30"/>
      <c r="AD93" s="33"/>
      <c r="AE93" s="30"/>
      <c r="AF93" s="33"/>
      <c r="AG93" s="29"/>
      <c r="AH93" s="29"/>
      <c r="AI93" s="29"/>
      <c r="AJ93" s="29"/>
      <c r="AK93" s="29" t="s">
        <v>157</v>
      </c>
      <c r="AL93" s="29"/>
      <c r="AM93" s="29"/>
      <c r="AN93" s="29"/>
      <c r="AO93" s="29" t="s">
        <v>170</v>
      </c>
    </row>
    <row r="94" spans="1:41" s="14" customFormat="1">
      <c r="A94" s="14">
        <v>20120820</v>
      </c>
      <c r="B94" s="14">
        <v>9</v>
      </c>
      <c r="C94" t="s">
        <v>212</v>
      </c>
      <c r="D94">
        <v>0</v>
      </c>
      <c r="E94"/>
      <c r="F94" t="s">
        <v>176</v>
      </c>
      <c r="G94"/>
      <c r="H94"/>
      <c r="I94">
        <f t="shared" si="0"/>
        <v>0</v>
      </c>
      <c r="J94"/>
      <c r="K94"/>
      <c r="L94"/>
      <c r="M94"/>
      <c r="T94" s="11"/>
      <c r="U94" s="12"/>
      <c r="V94" s="11"/>
      <c r="W94" s="12"/>
      <c r="X94" s="11"/>
      <c r="Y94" s="12"/>
      <c r="Z94" s="11"/>
      <c r="AA94" s="12"/>
      <c r="AB94" s="11"/>
      <c r="AC94" s="12"/>
      <c r="AD94" s="11"/>
      <c r="AE94" s="12"/>
      <c r="AF94" s="11"/>
      <c r="AK94" s="14" t="s">
        <v>157</v>
      </c>
    </row>
    <row r="95" spans="1:41" s="14" customFormat="1">
      <c r="A95" s="14">
        <v>20120820</v>
      </c>
      <c r="B95" s="14">
        <v>10</v>
      </c>
      <c r="C95" t="s">
        <v>212</v>
      </c>
      <c r="D95">
        <v>0</v>
      </c>
      <c r="E95"/>
      <c r="F95" t="s">
        <v>176</v>
      </c>
      <c r="G95">
        <v>2172</v>
      </c>
      <c r="H95">
        <v>2900</v>
      </c>
      <c r="I95">
        <v>5333</v>
      </c>
      <c r="J95"/>
      <c r="K95">
        <v>-500</v>
      </c>
      <c r="L95" s="12">
        <f>5588/2+K95</f>
        <v>2294</v>
      </c>
      <c r="M95"/>
      <c r="T95" s="11"/>
      <c r="U95" s="12"/>
      <c r="V95" s="11"/>
      <c r="W95" s="12"/>
      <c r="X95" s="11"/>
      <c r="Y95" s="12"/>
      <c r="Z95" s="11"/>
      <c r="AA95" s="12"/>
      <c r="AB95" s="11"/>
      <c r="AC95" s="12"/>
      <c r="AD95" s="11"/>
      <c r="AE95" s="12"/>
      <c r="AF95" s="11"/>
      <c r="AK95" s="14" t="s">
        <v>157</v>
      </c>
      <c r="AO95" s="14" t="s">
        <v>172</v>
      </c>
    </row>
    <row r="96" spans="1:41">
      <c r="I96">
        <f t="shared" si="0"/>
        <v>0</v>
      </c>
    </row>
    <row r="97" spans="1:37" s="14" customFormat="1">
      <c r="A97" s="14">
        <v>20120821</v>
      </c>
      <c r="B97" s="14">
        <v>1</v>
      </c>
      <c r="C97" t="s">
        <v>212</v>
      </c>
      <c r="D97">
        <v>0</v>
      </c>
      <c r="E97"/>
      <c r="F97" t="s">
        <v>155</v>
      </c>
      <c r="G97">
        <v>2006</v>
      </c>
      <c r="H97">
        <v>2800</v>
      </c>
      <c r="I97">
        <v>5588</v>
      </c>
      <c r="J97" s="12" t="s">
        <v>186</v>
      </c>
      <c r="K97">
        <v>-600</v>
      </c>
      <c r="L97" s="12">
        <f>5588/2+K97</f>
        <v>2194</v>
      </c>
      <c r="M97"/>
      <c r="T97" s="11"/>
      <c r="U97" s="12"/>
      <c r="V97" s="11"/>
      <c r="W97" s="12"/>
      <c r="X97" s="11"/>
      <c r="Y97" s="12"/>
      <c r="Z97" s="11"/>
      <c r="AA97" s="12"/>
      <c r="AB97" s="11"/>
      <c r="AC97" s="12"/>
      <c r="AD97" s="11"/>
      <c r="AE97" s="12"/>
      <c r="AF97" s="11"/>
      <c r="AG97">
        <v>20120828</v>
      </c>
      <c r="AK97" s="14" t="s">
        <v>157</v>
      </c>
    </row>
    <row r="98" spans="1:37" s="14" customFormat="1">
      <c r="A98" s="14">
        <v>20120821</v>
      </c>
      <c r="B98" s="14">
        <v>2</v>
      </c>
      <c r="C98" t="s">
        <v>212</v>
      </c>
      <c r="D98">
        <v>0</v>
      </c>
      <c r="E98"/>
      <c r="F98" t="s">
        <v>155</v>
      </c>
      <c r="G98"/>
      <c r="H98"/>
      <c r="I98">
        <f t="shared" ref="I98:I161" si="1">R98</f>
        <v>0</v>
      </c>
      <c r="J98"/>
      <c r="K98"/>
      <c r="L98"/>
      <c r="M98"/>
      <c r="T98" s="11"/>
      <c r="U98" s="12"/>
      <c r="V98" s="11"/>
      <c r="W98" s="12"/>
      <c r="X98" s="11"/>
      <c r="Y98" s="12"/>
      <c r="Z98" s="11"/>
      <c r="AA98" s="12"/>
      <c r="AB98" s="11"/>
      <c r="AC98" s="12"/>
      <c r="AD98" s="11"/>
      <c r="AE98" s="12"/>
      <c r="AF98" s="11"/>
      <c r="AK98" s="14" t="s">
        <v>157</v>
      </c>
    </row>
    <row r="99" spans="1:37" s="12" customFormat="1">
      <c r="A99" s="12">
        <v>20120821</v>
      </c>
      <c r="B99" s="12">
        <v>3</v>
      </c>
      <c r="C99" s="34" t="s">
        <v>212</v>
      </c>
      <c r="D99">
        <v>0</v>
      </c>
      <c r="E99"/>
      <c r="F99" t="s">
        <v>155</v>
      </c>
      <c r="G99"/>
      <c r="H99"/>
      <c r="I99">
        <f t="shared" si="1"/>
        <v>1</v>
      </c>
      <c r="J99"/>
      <c r="K99"/>
      <c r="L99"/>
      <c r="M99"/>
      <c r="N99" s="37" t="s">
        <v>200</v>
      </c>
      <c r="O99" s="12">
        <v>4</v>
      </c>
      <c r="P99" s="12">
        <v>1945</v>
      </c>
      <c r="Q99" s="12">
        <v>3890</v>
      </c>
      <c r="R99" s="12">
        <v>1</v>
      </c>
      <c r="S99" s="12" t="s">
        <v>186</v>
      </c>
      <c r="T99" s="11"/>
      <c r="V99" s="11"/>
      <c r="X99" s="11"/>
      <c r="Z99" s="11"/>
      <c r="AB99" s="11"/>
      <c r="AD99" s="11"/>
      <c r="AF99" s="11"/>
      <c r="AK99" s="30" t="s">
        <v>158</v>
      </c>
    </row>
    <row r="100" spans="1:37" s="14" customFormat="1">
      <c r="A100" s="14">
        <v>20120821</v>
      </c>
      <c r="B100" s="29">
        <v>4</v>
      </c>
      <c r="C100" t="s">
        <v>212</v>
      </c>
      <c r="D100">
        <v>0</v>
      </c>
      <c r="E100"/>
      <c r="F100" t="s">
        <v>155</v>
      </c>
      <c r="G100"/>
      <c r="H100"/>
      <c r="I100">
        <f t="shared" si="1"/>
        <v>0</v>
      </c>
      <c r="J100"/>
      <c r="K100"/>
      <c r="L100"/>
      <c r="M100"/>
      <c r="T100" s="11"/>
      <c r="U100" s="12"/>
      <c r="V100" s="11"/>
      <c r="W100" s="12"/>
      <c r="X100" s="11"/>
      <c r="Y100" s="12"/>
      <c r="Z100" s="11"/>
      <c r="AA100" s="12"/>
      <c r="AB100" s="11"/>
      <c r="AC100" s="12"/>
      <c r="AD100" s="11"/>
      <c r="AE100" s="12"/>
      <c r="AF100" s="11"/>
      <c r="AK100" s="14" t="s">
        <v>157</v>
      </c>
    </row>
    <row r="101" spans="1:37" s="11" customFormat="1">
      <c r="A101" s="11">
        <v>20120821</v>
      </c>
      <c r="B101" s="33">
        <v>5</v>
      </c>
      <c r="C101" t="s">
        <v>212</v>
      </c>
      <c r="D101">
        <v>0</v>
      </c>
      <c r="E101"/>
      <c r="F101" t="s">
        <v>155</v>
      </c>
      <c r="G101"/>
      <c r="H101"/>
      <c r="I101">
        <f t="shared" si="1"/>
        <v>0</v>
      </c>
      <c r="J101"/>
      <c r="K101"/>
      <c r="L101"/>
      <c r="M101"/>
      <c r="U101" s="12"/>
      <c r="W101" s="12"/>
      <c r="Y101" s="12"/>
      <c r="AA101" s="12"/>
      <c r="AC101" s="12"/>
      <c r="AE101" s="12"/>
      <c r="AK101" s="11" t="s">
        <v>173</v>
      </c>
    </row>
    <row r="102" spans="1:37" s="12" customFormat="1">
      <c r="A102" s="12">
        <v>20120821</v>
      </c>
      <c r="B102" s="12">
        <v>6</v>
      </c>
      <c r="C102" t="s">
        <v>212</v>
      </c>
      <c r="D102">
        <v>0</v>
      </c>
      <c r="E102"/>
      <c r="F102" t="s">
        <v>155</v>
      </c>
      <c r="G102">
        <v>1866</v>
      </c>
      <c r="H102">
        <v>2600</v>
      </c>
      <c r="I102">
        <f t="shared" si="1"/>
        <v>5450</v>
      </c>
      <c r="J102" t="s">
        <v>182</v>
      </c>
      <c r="K102">
        <v>-600</v>
      </c>
      <c r="L102" s="12">
        <f>5588/2+K102</f>
        <v>2194</v>
      </c>
      <c r="M102"/>
      <c r="O102" s="12">
        <v>4</v>
      </c>
      <c r="P102" s="12">
        <v>1436</v>
      </c>
      <c r="Q102" s="12">
        <v>4350</v>
      </c>
      <c r="R102" s="12">
        <v>5450</v>
      </c>
      <c r="S102" s="14" t="s">
        <v>187</v>
      </c>
      <c r="T102" s="11"/>
      <c r="V102" s="11"/>
      <c r="X102" s="11"/>
      <c r="Z102" s="11"/>
      <c r="AB102" s="11"/>
      <c r="AD102" s="11"/>
      <c r="AF102" s="11"/>
      <c r="AK102" s="12" t="s">
        <v>158</v>
      </c>
    </row>
    <row r="103" spans="1:37" s="12" customFormat="1">
      <c r="A103" s="12">
        <v>20120821</v>
      </c>
      <c r="B103" s="12">
        <v>7</v>
      </c>
      <c r="C103" t="s">
        <v>212</v>
      </c>
      <c r="D103">
        <v>0</v>
      </c>
      <c r="E103"/>
      <c r="F103" t="s">
        <v>155</v>
      </c>
      <c r="G103">
        <v>898</v>
      </c>
      <c r="H103">
        <v>2300</v>
      </c>
      <c r="I103">
        <f t="shared" si="1"/>
        <v>5588</v>
      </c>
      <c r="J103" t="s">
        <v>182</v>
      </c>
      <c r="K103">
        <v>-800</v>
      </c>
      <c r="L103" s="12">
        <f>5588/2+K103</f>
        <v>1994</v>
      </c>
      <c r="M103"/>
      <c r="N103" s="37" t="s">
        <v>199</v>
      </c>
      <c r="O103" s="12">
        <v>4</v>
      </c>
      <c r="P103" s="12">
        <v>1</v>
      </c>
      <c r="Q103" s="12">
        <v>4045</v>
      </c>
      <c r="R103" s="12">
        <v>5588</v>
      </c>
      <c r="S103" s="14" t="s">
        <v>182</v>
      </c>
      <c r="T103" s="11">
        <v>501</v>
      </c>
      <c r="U103" s="12">
        <v>631</v>
      </c>
      <c r="V103" s="11">
        <v>1381</v>
      </c>
      <c r="X103" s="11"/>
      <c r="Z103" s="11"/>
      <c r="AB103" s="11"/>
      <c r="AD103" s="11"/>
      <c r="AF103" s="11"/>
      <c r="AK103" s="12" t="s">
        <v>158</v>
      </c>
    </row>
    <row r="104" spans="1:37">
      <c r="B104" s="14"/>
      <c r="I104">
        <f t="shared" si="1"/>
        <v>0</v>
      </c>
      <c r="N104" s="14"/>
      <c r="O104" s="14"/>
    </row>
    <row r="105" spans="1:37" s="12" customFormat="1">
      <c r="A105" s="12">
        <v>20120828</v>
      </c>
      <c r="B105" s="30">
        <v>1</v>
      </c>
      <c r="C105" s="12" t="s">
        <v>212</v>
      </c>
      <c r="D105">
        <v>0</v>
      </c>
      <c r="E105"/>
      <c r="F105" s="12" t="s">
        <v>155</v>
      </c>
      <c r="I105">
        <f t="shared" si="1"/>
        <v>5543</v>
      </c>
      <c r="J105"/>
      <c r="N105" s="37" t="s">
        <v>201</v>
      </c>
      <c r="O105" s="12">
        <v>4</v>
      </c>
      <c r="P105" s="12">
        <v>373</v>
      </c>
      <c r="Q105" s="12">
        <v>3650</v>
      </c>
      <c r="R105" s="12">
        <v>5543</v>
      </c>
      <c r="T105" s="11">
        <v>373</v>
      </c>
      <c r="U105" s="12">
        <v>553</v>
      </c>
      <c r="V105" s="11">
        <v>623</v>
      </c>
      <c r="W105" s="12">
        <v>763</v>
      </c>
      <c r="X105" s="11">
        <v>1573</v>
      </c>
      <c r="Y105" s="12">
        <v>1653</v>
      </c>
      <c r="Z105" s="11">
        <v>1853</v>
      </c>
      <c r="AA105" s="12">
        <v>2033</v>
      </c>
      <c r="AB105" s="11">
        <v>2523</v>
      </c>
      <c r="AC105" s="12">
        <v>2723</v>
      </c>
      <c r="AD105" s="11">
        <v>2913</v>
      </c>
      <c r="AE105" s="12">
        <v>3083</v>
      </c>
      <c r="AF105" s="11">
        <v>3253</v>
      </c>
      <c r="AG105" s="12">
        <v>20120828</v>
      </c>
    </row>
    <row r="106" spans="1:37" s="12" customFormat="1">
      <c r="A106" s="12">
        <v>20120828</v>
      </c>
      <c r="B106" s="12">
        <v>2</v>
      </c>
      <c r="C106" s="30" t="s">
        <v>212</v>
      </c>
      <c r="D106">
        <v>0</v>
      </c>
      <c r="E106"/>
      <c r="F106" s="12" t="s">
        <v>155</v>
      </c>
      <c r="I106">
        <f t="shared" si="1"/>
        <v>5588</v>
      </c>
      <c r="J106"/>
      <c r="N106" s="37" t="s">
        <v>196</v>
      </c>
      <c r="O106" s="12">
        <v>4</v>
      </c>
      <c r="P106" s="12">
        <v>2081</v>
      </c>
      <c r="Q106" s="12">
        <v>4064</v>
      </c>
      <c r="R106" s="12">
        <v>5588</v>
      </c>
      <c r="S106" s="12" t="s">
        <v>186</v>
      </c>
      <c r="T106" s="11"/>
      <c r="V106" s="11"/>
      <c r="X106" s="11"/>
      <c r="Z106" s="11"/>
      <c r="AB106" s="11"/>
      <c r="AD106" s="11"/>
      <c r="AF106" s="11"/>
    </row>
    <row r="107" spans="1:37" s="12" customFormat="1">
      <c r="A107" s="12">
        <v>20120828</v>
      </c>
      <c r="B107" s="30">
        <v>3</v>
      </c>
      <c r="C107" s="12" t="s">
        <v>212</v>
      </c>
      <c r="D107">
        <v>0</v>
      </c>
      <c r="E107"/>
      <c r="F107" s="12" t="s">
        <v>155</v>
      </c>
      <c r="G107" s="12">
        <v>2242</v>
      </c>
      <c r="H107" s="12">
        <v>3400</v>
      </c>
      <c r="I107">
        <f t="shared" si="1"/>
        <v>1</v>
      </c>
      <c r="J107" s="12" t="s">
        <v>37</v>
      </c>
      <c r="K107" s="12">
        <v>200</v>
      </c>
      <c r="L107" s="12">
        <f>5588/2+K107</f>
        <v>2994</v>
      </c>
      <c r="O107" s="12">
        <v>4</v>
      </c>
      <c r="P107" s="12">
        <v>1190</v>
      </c>
      <c r="Q107" s="12">
        <v>4370</v>
      </c>
      <c r="R107" s="12">
        <v>1</v>
      </c>
      <c r="T107" s="11">
        <v>1370</v>
      </c>
      <c r="U107" s="12">
        <v>1590</v>
      </c>
      <c r="V107" s="11">
        <v>2430</v>
      </c>
      <c r="W107" s="12">
        <v>3920</v>
      </c>
      <c r="X107" s="11"/>
      <c r="Z107" s="11"/>
      <c r="AB107" s="11"/>
      <c r="AD107" s="11"/>
      <c r="AF107" s="11"/>
    </row>
    <row r="108" spans="1:37">
      <c r="D108">
        <v>0</v>
      </c>
      <c r="I108">
        <f t="shared" si="1"/>
        <v>0</v>
      </c>
    </row>
    <row r="109" spans="1:37" s="12" customFormat="1">
      <c r="A109" s="12">
        <v>20120829</v>
      </c>
      <c r="B109" s="12">
        <v>1</v>
      </c>
      <c r="C109" s="13" t="s">
        <v>212</v>
      </c>
      <c r="D109">
        <v>0</v>
      </c>
      <c r="E109"/>
      <c r="F109" s="13" t="s">
        <v>155</v>
      </c>
      <c r="G109" s="13">
        <v>1</v>
      </c>
      <c r="H109" s="13">
        <v>2500</v>
      </c>
      <c r="I109">
        <f t="shared" si="1"/>
        <v>5250</v>
      </c>
      <c r="J109" s="12" t="s">
        <v>37</v>
      </c>
      <c r="K109" s="13">
        <v>-1600</v>
      </c>
      <c r="L109" s="12">
        <f>5588/2+K109</f>
        <v>1194</v>
      </c>
      <c r="M109" s="13"/>
      <c r="O109" s="12">
        <v>4</v>
      </c>
      <c r="P109" s="12">
        <v>1</v>
      </c>
      <c r="Q109" s="12">
        <v>3860</v>
      </c>
      <c r="R109" s="12">
        <v>5250</v>
      </c>
      <c r="S109" s="14" t="s">
        <v>182</v>
      </c>
      <c r="T109" s="11"/>
      <c r="V109" s="11"/>
      <c r="X109" s="11"/>
      <c r="Z109" s="11"/>
      <c r="AB109" s="11"/>
      <c r="AD109" s="11"/>
      <c r="AF109" s="11"/>
      <c r="AG109" s="12">
        <v>20120828</v>
      </c>
    </row>
    <row r="110" spans="1:37" s="12" customFormat="1">
      <c r="A110" s="12">
        <v>20120829</v>
      </c>
      <c r="B110" s="12">
        <v>2</v>
      </c>
      <c r="C110" s="13" t="s">
        <v>212</v>
      </c>
      <c r="D110">
        <v>0</v>
      </c>
      <c r="E110"/>
      <c r="F110" s="13" t="s">
        <v>155</v>
      </c>
      <c r="G110" s="13"/>
      <c r="H110" s="13"/>
      <c r="I110">
        <f t="shared" si="1"/>
        <v>4516</v>
      </c>
      <c r="J110"/>
      <c r="K110" s="13"/>
      <c r="L110" s="13"/>
      <c r="M110" s="13"/>
      <c r="O110" s="12">
        <v>4</v>
      </c>
      <c r="P110" s="12">
        <v>1997</v>
      </c>
      <c r="Q110" s="12">
        <v>3848</v>
      </c>
      <c r="R110" s="12">
        <v>4516</v>
      </c>
      <c r="S110"/>
      <c r="T110" s="11">
        <v>3637</v>
      </c>
      <c r="V110" s="11"/>
      <c r="X110" s="11"/>
      <c r="Z110" s="11"/>
      <c r="AB110" s="11"/>
      <c r="AD110" s="11"/>
      <c r="AF110" s="11"/>
    </row>
    <row r="111" spans="1:37" s="11" customFormat="1">
      <c r="A111" s="11">
        <v>20120829</v>
      </c>
      <c r="B111" s="11">
        <v>3</v>
      </c>
      <c r="C111" s="11" t="s">
        <v>212</v>
      </c>
      <c r="D111" s="11">
        <v>0</v>
      </c>
      <c r="F111" s="11" t="s">
        <v>155</v>
      </c>
      <c r="G111" s="11">
        <v>1451</v>
      </c>
      <c r="H111" s="11">
        <v>3000</v>
      </c>
      <c r="I111">
        <f t="shared" si="1"/>
        <v>4892</v>
      </c>
      <c r="J111" t="s">
        <v>182</v>
      </c>
      <c r="K111" s="11">
        <v>-700</v>
      </c>
      <c r="L111" s="12">
        <f>5588/2+K111</f>
        <v>2094</v>
      </c>
      <c r="N111" s="33" t="s">
        <v>281</v>
      </c>
      <c r="O111" s="11">
        <v>4</v>
      </c>
      <c r="P111" s="11">
        <v>873</v>
      </c>
      <c r="Q111" s="11">
        <v>4185</v>
      </c>
      <c r="R111" s="11">
        <v>4892</v>
      </c>
      <c r="T111" s="11">
        <v>873</v>
      </c>
      <c r="U111" s="11">
        <v>1793</v>
      </c>
    </row>
    <row r="112" spans="1:37">
      <c r="C112" s="13"/>
      <c r="F112" s="13"/>
      <c r="G112" s="13"/>
      <c r="H112" s="13"/>
      <c r="I112">
        <f t="shared" si="1"/>
        <v>0</v>
      </c>
      <c r="K112" s="13"/>
      <c r="L112" s="13"/>
      <c r="M112" s="13"/>
      <c r="N112" s="34"/>
    </row>
    <row r="113" spans="1:37" s="12" customFormat="1">
      <c r="A113" s="12">
        <v>20120830</v>
      </c>
      <c r="B113" s="12">
        <v>1</v>
      </c>
      <c r="C113" s="13" t="s">
        <v>212</v>
      </c>
      <c r="D113">
        <v>0</v>
      </c>
      <c r="E113"/>
      <c r="F113" s="13" t="s">
        <v>155</v>
      </c>
      <c r="G113" s="13">
        <v>2076</v>
      </c>
      <c r="H113" s="13">
        <v>3200</v>
      </c>
      <c r="I113">
        <f t="shared" si="1"/>
        <v>1</v>
      </c>
      <c r="J113" s="14" t="s">
        <v>297</v>
      </c>
      <c r="K113" s="13">
        <v>-100</v>
      </c>
      <c r="L113" s="12">
        <f>5588/2+K113</f>
        <v>2694</v>
      </c>
      <c r="M113" s="13"/>
      <c r="N113" s="30"/>
      <c r="O113" s="12">
        <v>5</v>
      </c>
      <c r="P113" s="12">
        <v>1585</v>
      </c>
      <c r="Q113" s="12">
        <v>4285</v>
      </c>
      <c r="R113" s="12">
        <v>1</v>
      </c>
      <c r="T113" s="11">
        <v>1585</v>
      </c>
      <c r="U113" s="12">
        <v>3105</v>
      </c>
      <c r="V113" s="11">
        <v>3645</v>
      </c>
      <c r="X113" s="11"/>
      <c r="Z113" s="11"/>
      <c r="AB113" s="11"/>
      <c r="AD113" s="11"/>
      <c r="AF113" s="11"/>
      <c r="AG113" s="12">
        <v>20120828</v>
      </c>
    </row>
    <row r="114" spans="1:37">
      <c r="A114" s="12">
        <v>20120830</v>
      </c>
      <c r="B114" s="12">
        <v>2</v>
      </c>
      <c r="C114" s="13" t="s">
        <v>212</v>
      </c>
      <c r="D114">
        <v>0</v>
      </c>
      <c r="F114" s="13" t="s">
        <v>155</v>
      </c>
      <c r="G114" s="13"/>
      <c r="H114" s="13"/>
      <c r="I114">
        <f t="shared" si="1"/>
        <v>5005</v>
      </c>
      <c r="K114" s="13"/>
      <c r="L114" s="13"/>
      <c r="M114" s="13"/>
      <c r="N114" s="37" t="s">
        <v>197</v>
      </c>
      <c r="O114" s="12">
        <v>5</v>
      </c>
      <c r="P114" s="12">
        <v>1795</v>
      </c>
      <c r="Q114" s="12">
        <v>4476</v>
      </c>
      <c r="R114" s="12">
        <v>5005</v>
      </c>
      <c r="S114" s="12"/>
      <c r="T114" s="11">
        <v>3515</v>
      </c>
      <c r="U114" s="12">
        <v>3545</v>
      </c>
      <c r="V114" s="11">
        <v>3925</v>
      </c>
      <c r="W114" s="12">
        <v>4195</v>
      </c>
      <c r="X114" s="11">
        <v>4325</v>
      </c>
    </row>
    <row r="115" spans="1:37">
      <c r="A115" s="12">
        <v>20120830</v>
      </c>
      <c r="B115" s="12">
        <v>3</v>
      </c>
      <c r="C115" s="13" t="s">
        <v>212</v>
      </c>
      <c r="D115">
        <v>0</v>
      </c>
      <c r="F115" s="13" t="s">
        <v>155</v>
      </c>
      <c r="G115" s="13"/>
      <c r="H115" s="13"/>
      <c r="I115">
        <f t="shared" si="1"/>
        <v>5414</v>
      </c>
      <c r="K115" s="13"/>
      <c r="L115" s="13"/>
      <c r="M115" s="13"/>
      <c r="N115" s="37" t="s">
        <v>202</v>
      </c>
      <c r="O115" s="12">
        <v>5</v>
      </c>
      <c r="P115" s="12">
        <v>1487</v>
      </c>
      <c r="Q115" s="12">
        <v>3900</v>
      </c>
      <c r="R115" s="12">
        <v>5414</v>
      </c>
      <c r="S115" s="12"/>
      <c r="T115" s="11">
        <v>3487</v>
      </c>
      <c r="U115" s="12">
        <v>3667</v>
      </c>
      <c r="V115" s="11">
        <v>3827</v>
      </c>
    </row>
    <row r="116" spans="1:37">
      <c r="A116" s="12">
        <v>20120830</v>
      </c>
      <c r="B116" s="12">
        <v>4</v>
      </c>
      <c r="C116" t="s">
        <v>212</v>
      </c>
      <c r="D116">
        <v>0</v>
      </c>
      <c r="F116" t="s">
        <v>155</v>
      </c>
      <c r="I116">
        <f t="shared" si="1"/>
        <v>1</v>
      </c>
      <c r="N116" s="30"/>
      <c r="O116" s="12">
        <v>5</v>
      </c>
      <c r="P116" s="12">
        <v>2222</v>
      </c>
      <c r="Q116" s="12">
        <v>4122</v>
      </c>
      <c r="R116" s="12">
        <v>1</v>
      </c>
      <c r="T116" s="11">
        <v>2292</v>
      </c>
      <c r="U116" s="12">
        <v>2382</v>
      </c>
      <c r="V116" s="11">
        <v>3392</v>
      </c>
      <c r="W116" s="12">
        <v>3502</v>
      </c>
      <c r="X116" s="11">
        <v>3672</v>
      </c>
    </row>
    <row r="117" spans="1:37">
      <c r="A117" s="12">
        <v>20120830</v>
      </c>
      <c r="B117" s="12">
        <v>5</v>
      </c>
      <c r="C117" t="s">
        <v>212</v>
      </c>
      <c r="D117">
        <v>0</v>
      </c>
      <c r="F117" t="s">
        <v>155</v>
      </c>
      <c r="G117" s="12">
        <v>2168</v>
      </c>
      <c r="H117" s="12">
        <v>3000</v>
      </c>
      <c r="I117">
        <f t="shared" si="1"/>
        <v>1</v>
      </c>
      <c r="J117" s="12" t="s">
        <v>37</v>
      </c>
      <c r="K117">
        <v>-500</v>
      </c>
      <c r="L117" s="12">
        <f>5588/2+K117</f>
        <v>2294</v>
      </c>
      <c r="N117" s="30"/>
      <c r="O117" s="12">
        <v>5</v>
      </c>
      <c r="P117" s="12">
        <v>1532</v>
      </c>
      <c r="Q117" s="12">
        <v>3993</v>
      </c>
      <c r="R117" s="12">
        <v>1</v>
      </c>
      <c r="S117" s="14" t="s">
        <v>182</v>
      </c>
    </row>
    <row r="118" spans="1:37" s="11" customFormat="1">
      <c r="A118" s="11">
        <v>20120830</v>
      </c>
      <c r="B118" s="11">
        <v>6</v>
      </c>
      <c r="C118" s="11" t="s">
        <v>212</v>
      </c>
      <c r="D118" s="11">
        <v>0</v>
      </c>
      <c r="F118" s="11" t="s">
        <v>155</v>
      </c>
      <c r="G118" s="11">
        <v>2143</v>
      </c>
      <c r="H118" s="11">
        <v>2527</v>
      </c>
      <c r="I118">
        <f t="shared" si="1"/>
        <v>1</v>
      </c>
      <c r="J118" s="12" t="s">
        <v>37</v>
      </c>
      <c r="K118" s="11">
        <v>-200</v>
      </c>
      <c r="L118" s="12">
        <f>5588/2+K118</f>
        <v>2594</v>
      </c>
      <c r="N118" s="11" t="s">
        <v>281</v>
      </c>
      <c r="O118" s="11">
        <v>5</v>
      </c>
      <c r="P118" s="11">
        <v>2012</v>
      </c>
      <c r="Q118" s="11">
        <v>3785</v>
      </c>
      <c r="R118" s="11">
        <v>1</v>
      </c>
      <c r="S118" s="11" t="s">
        <v>37</v>
      </c>
      <c r="T118" s="11">
        <v>2595</v>
      </c>
      <c r="U118" s="11">
        <v>2873</v>
      </c>
    </row>
    <row r="119" spans="1:37" s="14" customFormat="1">
      <c r="A119" s="14">
        <v>20120830</v>
      </c>
      <c r="B119" s="14">
        <v>7</v>
      </c>
      <c r="C119" t="s">
        <v>212</v>
      </c>
      <c r="D119">
        <v>0</v>
      </c>
      <c r="E119"/>
      <c r="F119" t="s">
        <v>155</v>
      </c>
      <c r="G119"/>
      <c r="H119"/>
      <c r="I119">
        <f t="shared" si="1"/>
        <v>0</v>
      </c>
      <c r="J119"/>
      <c r="K119"/>
      <c r="L119"/>
      <c r="M119"/>
      <c r="AK119" s="14" t="s">
        <v>157</v>
      </c>
    </row>
    <row r="120" spans="1:37">
      <c r="A120" s="12">
        <v>20120830</v>
      </c>
      <c r="B120" s="12">
        <v>8</v>
      </c>
      <c r="C120" t="s">
        <v>212</v>
      </c>
      <c r="D120">
        <v>0</v>
      </c>
      <c r="F120" t="s">
        <v>155</v>
      </c>
      <c r="I120">
        <f t="shared" si="1"/>
        <v>1</v>
      </c>
      <c r="N120" s="12" t="s">
        <v>205</v>
      </c>
      <c r="O120" s="12">
        <v>5</v>
      </c>
      <c r="P120" s="12">
        <v>2331</v>
      </c>
      <c r="Q120" s="12">
        <v>3922</v>
      </c>
      <c r="R120" s="12">
        <v>1</v>
      </c>
      <c r="S120" s="14" t="s">
        <v>182</v>
      </c>
    </row>
    <row r="121" spans="1:37">
      <c r="A121" s="12">
        <v>20120830</v>
      </c>
      <c r="B121" s="12">
        <v>9</v>
      </c>
      <c r="C121" t="s">
        <v>212</v>
      </c>
      <c r="D121">
        <v>0</v>
      </c>
      <c r="F121" t="s">
        <v>155</v>
      </c>
      <c r="I121">
        <f t="shared" si="1"/>
        <v>1</v>
      </c>
      <c r="N121" s="12"/>
      <c r="O121" s="12">
        <v>5</v>
      </c>
      <c r="P121" s="12">
        <v>1627</v>
      </c>
      <c r="Q121" s="12">
        <v>4220</v>
      </c>
      <c r="R121" s="12">
        <v>1</v>
      </c>
      <c r="T121" s="11">
        <v>3637</v>
      </c>
    </row>
    <row r="122" spans="1:37" s="11" customFormat="1">
      <c r="A122" s="11">
        <v>20120830</v>
      </c>
      <c r="B122" s="11">
        <v>10</v>
      </c>
      <c r="C122" s="11" t="s">
        <v>212</v>
      </c>
      <c r="D122" s="11">
        <v>0</v>
      </c>
      <c r="F122" s="11" t="s">
        <v>155</v>
      </c>
      <c r="I122">
        <f t="shared" si="1"/>
        <v>4854</v>
      </c>
      <c r="J122"/>
      <c r="N122" s="11" t="s">
        <v>281</v>
      </c>
      <c r="O122" s="11">
        <v>5</v>
      </c>
      <c r="P122" s="11">
        <v>1260</v>
      </c>
      <c r="Q122" s="11">
        <v>4287</v>
      </c>
      <c r="R122" s="11">
        <v>4854</v>
      </c>
      <c r="T122" s="11">
        <v>3510</v>
      </c>
    </row>
    <row r="123" spans="1:37">
      <c r="I123">
        <f t="shared" si="1"/>
        <v>0</v>
      </c>
    </row>
    <row r="124" spans="1:37">
      <c r="A124">
        <v>20120831</v>
      </c>
      <c r="B124" s="12">
        <v>1</v>
      </c>
      <c r="C124" t="s">
        <v>212</v>
      </c>
      <c r="D124">
        <v>0</v>
      </c>
      <c r="F124" t="s">
        <v>155</v>
      </c>
      <c r="I124">
        <f t="shared" si="1"/>
        <v>5588</v>
      </c>
      <c r="N124" s="30"/>
      <c r="O124" s="12">
        <v>5</v>
      </c>
      <c r="P124" s="12">
        <v>1753</v>
      </c>
      <c r="Q124" s="12">
        <v>3955</v>
      </c>
      <c r="R124" s="12">
        <v>5588</v>
      </c>
      <c r="S124" s="12"/>
      <c r="T124" s="11">
        <v>3663</v>
      </c>
      <c r="AG124" s="12">
        <v>20120828</v>
      </c>
    </row>
    <row r="125" spans="1:37">
      <c r="A125">
        <v>20120831</v>
      </c>
      <c r="B125" s="12">
        <v>2</v>
      </c>
      <c r="C125" t="s">
        <v>212</v>
      </c>
      <c r="D125">
        <v>0</v>
      </c>
      <c r="F125" t="s">
        <v>155</v>
      </c>
      <c r="I125">
        <f t="shared" si="1"/>
        <v>1</v>
      </c>
      <c r="N125" s="37" t="s">
        <v>199</v>
      </c>
      <c r="O125" s="12">
        <v>5</v>
      </c>
      <c r="P125" s="12">
        <v>1045</v>
      </c>
      <c r="Q125" s="12">
        <v>3918</v>
      </c>
      <c r="R125" s="12">
        <v>1</v>
      </c>
      <c r="S125" s="12"/>
      <c r="T125" s="11">
        <v>3275</v>
      </c>
      <c r="U125" s="12">
        <v>3435</v>
      </c>
      <c r="V125" s="11">
        <v>3555</v>
      </c>
      <c r="W125" s="12">
        <v>3775</v>
      </c>
    </row>
    <row r="126" spans="1:37">
      <c r="A126">
        <v>20120831</v>
      </c>
      <c r="B126" s="12">
        <v>3</v>
      </c>
      <c r="C126" t="s">
        <v>212</v>
      </c>
      <c r="D126">
        <v>0</v>
      </c>
      <c r="F126" t="s">
        <v>155</v>
      </c>
      <c r="I126">
        <f t="shared" si="1"/>
        <v>4441</v>
      </c>
      <c r="N126" s="30" t="s">
        <v>196</v>
      </c>
      <c r="O126" s="12">
        <v>5</v>
      </c>
      <c r="P126" s="12">
        <v>1790</v>
      </c>
      <c r="Q126" s="12">
        <v>3690</v>
      </c>
      <c r="R126" s="12">
        <v>4441</v>
      </c>
      <c r="S126" s="12"/>
      <c r="T126" s="11">
        <v>3560</v>
      </c>
      <c r="U126" s="12">
        <v>3610</v>
      </c>
    </row>
    <row r="127" spans="1:37">
      <c r="A127">
        <v>20120831</v>
      </c>
      <c r="B127" s="12">
        <v>4</v>
      </c>
      <c r="C127" t="s">
        <v>212</v>
      </c>
      <c r="D127">
        <v>0</v>
      </c>
      <c r="F127" t="s">
        <v>155</v>
      </c>
      <c r="I127">
        <f t="shared" si="1"/>
        <v>4252</v>
      </c>
      <c r="N127" s="37" t="s">
        <v>203</v>
      </c>
      <c r="O127" s="12">
        <v>5</v>
      </c>
      <c r="P127" s="12">
        <v>2150</v>
      </c>
      <c r="Q127" s="12">
        <v>3791</v>
      </c>
      <c r="R127" s="12">
        <v>4252</v>
      </c>
      <c r="S127" s="12"/>
      <c r="T127" s="11">
        <v>2230</v>
      </c>
      <c r="U127" s="12">
        <v>2280</v>
      </c>
      <c r="V127" s="11">
        <v>2640</v>
      </c>
      <c r="W127" s="12">
        <v>2830</v>
      </c>
      <c r="X127" s="11">
        <v>2940</v>
      </c>
      <c r="Y127" s="12">
        <v>2980</v>
      </c>
      <c r="Z127" s="11">
        <v>3570</v>
      </c>
    </row>
    <row r="128" spans="1:37">
      <c r="A128">
        <v>20120831</v>
      </c>
      <c r="B128" s="12">
        <v>5</v>
      </c>
      <c r="C128" t="s">
        <v>212</v>
      </c>
      <c r="D128">
        <v>0</v>
      </c>
      <c r="F128" t="s">
        <v>155</v>
      </c>
      <c r="I128">
        <f t="shared" si="1"/>
        <v>5588</v>
      </c>
      <c r="N128" s="30"/>
      <c r="O128" s="12">
        <v>5</v>
      </c>
      <c r="P128" s="12">
        <v>1509</v>
      </c>
      <c r="Q128" s="12">
        <v>4230</v>
      </c>
      <c r="R128" s="12">
        <v>5588</v>
      </c>
      <c r="S128" s="12"/>
      <c r="T128" s="11">
        <v>3759</v>
      </c>
    </row>
    <row r="129" spans="1:37" s="14" customFormat="1">
      <c r="A129" s="14">
        <v>20120831</v>
      </c>
      <c r="B129" s="14">
        <v>6</v>
      </c>
      <c r="C129" s="14" t="s">
        <v>212</v>
      </c>
      <c r="D129">
        <v>0</v>
      </c>
      <c r="E129"/>
      <c r="F129" s="14" t="s">
        <v>155</v>
      </c>
      <c r="G129" s="14">
        <v>1568</v>
      </c>
      <c r="H129" s="14">
        <v>3500</v>
      </c>
      <c r="I129">
        <v>4033</v>
      </c>
      <c r="J129" s="12" t="s">
        <v>186</v>
      </c>
      <c r="K129" s="14">
        <v>-100</v>
      </c>
      <c r="L129" s="12">
        <f>5588/2+K129</f>
        <v>2694</v>
      </c>
      <c r="AK129" s="14" t="s">
        <v>166</v>
      </c>
    </row>
    <row r="130" spans="1:37" s="14" customFormat="1">
      <c r="A130" s="14">
        <v>20120831</v>
      </c>
      <c r="B130" s="14">
        <v>7</v>
      </c>
      <c r="C130" s="14" t="s">
        <v>212</v>
      </c>
      <c r="D130">
        <v>0</v>
      </c>
      <c r="E130"/>
      <c r="F130" s="14" t="s">
        <v>155</v>
      </c>
      <c r="I130">
        <f t="shared" si="1"/>
        <v>0</v>
      </c>
      <c r="J130"/>
      <c r="AK130" s="14" t="s">
        <v>166</v>
      </c>
    </row>
    <row r="131" spans="1:37" s="14" customFormat="1">
      <c r="A131" s="14">
        <v>20120831</v>
      </c>
      <c r="B131" s="14">
        <v>8</v>
      </c>
      <c r="C131" s="14" t="s">
        <v>212</v>
      </c>
      <c r="D131">
        <v>0</v>
      </c>
      <c r="E131"/>
      <c r="F131" s="14" t="s">
        <v>155</v>
      </c>
      <c r="I131">
        <f t="shared" si="1"/>
        <v>0</v>
      </c>
      <c r="J131"/>
      <c r="AK131" s="14" t="s">
        <v>157</v>
      </c>
    </row>
    <row r="132" spans="1:37" s="11" customFormat="1">
      <c r="A132" s="11">
        <v>20120831</v>
      </c>
      <c r="B132" s="11">
        <v>9</v>
      </c>
      <c r="C132" s="11" t="s">
        <v>212</v>
      </c>
      <c r="D132">
        <v>0</v>
      </c>
      <c r="E132"/>
      <c r="F132" s="11" t="s">
        <v>155</v>
      </c>
      <c r="G132" s="11">
        <v>1546</v>
      </c>
      <c r="H132" s="11">
        <v>2900</v>
      </c>
      <c r="I132">
        <v>1</v>
      </c>
      <c r="J132" t="s">
        <v>297</v>
      </c>
      <c r="K132" s="11">
        <v>-700</v>
      </c>
      <c r="L132" s="12">
        <f>5588/2+K132</f>
        <v>2094</v>
      </c>
      <c r="S132" s="11" t="s">
        <v>194</v>
      </c>
    </row>
    <row r="133" spans="1:37">
      <c r="I133">
        <f t="shared" si="1"/>
        <v>0</v>
      </c>
    </row>
    <row r="134" spans="1:37">
      <c r="A134">
        <v>20120917</v>
      </c>
      <c r="B134" s="29">
        <v>1</v>
      </c>
      <c r="C134" t="s">
        <v>212</v>
      </c>
      <c r="D134">
        <v>0</v>
      </c>
      <c r="F134" t="s">
        <v>175</v>
      </c>
      <c r="I134">
        <f t="shared" si="1"/>
        <v>0</v>
      </c>
      <c r="N134" s="29"/>
      <c r="S134" t="s">
        <v>188</v>
      </c>
      <c r="AG134" s="12">
        <v>20120904</v>
      </c>
    </row>
    <row r="135" spans="1:37" s="11" customFormat="1">
      <c r="A135" s="11">
        <v>20120917</v>
      </c>
      <c r="B135" s="33">
        <v>2</v>
      </c>
      <c r="C135" s="33" t="s">
        <v>212</v>
      </c>
      <c r="D135" s="33">
        <v>0</v>
      </c>
      <c r="E135" s="33"/>
      <c r="F135" s="33" t="s">
        <v>175</v>
      </c>
      <c r="G135" s="30">
        <v>2158</v>
      </c>
      <c r="H135" s="33">
        <v>2900</v>
      </c>
      <c r="I135">
        <f t="shared" si="1"/>
        <v>4853</v>
      </c>
      <c r="J135" s="12" t="s">
        <v>186</v>
      </c>
      <c r="K135" s="33">
        <v>-400</v>
      </c>
      <c r="L135" s="12">
        <f>5588/2+K135</f>
        <v>2394</v>
      </c>
      <c r="M135" s="33"/>
      <c r="N135" s="33" t="s">
        <v>281</v>
      </c>
      <c r="O135" s="33">
        <v>5</v>
      </c>
      <c r="P135" s="33">
        <v>856</v>
      </c>
      <c r="Q135" s="33">
        <v>4400</v>
      </c>
      <c r="R135" s="33">
        <v>4853</v>
      </c>
      <c r="S135" s="33" t="s">
        <v>182</v>
      </c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spans="1:37">
      <c r="A136">
        <v>20120917</v>
      </c>
      <c r="B136" s="29">
        <v>3</v>
      </c>
      <c r="C136" t="s">
        <v>212</v>
      </c>
      <c r="D136">
        <v>0</v>
      </c>
      <c r="F136" t="s">
        <v>175</v>
      </c>
      <c r="I136">
        <f t="shared" si="1"/>
        <v>0</v>
      </c>
      <c r="N136" s="29"/>
      <c r="S136" t="s">
        <v>128</v>
      </c>
    </row>
    <row r="137" spans="1:37">
      <c r="A137">
        <v>20120917</v>
      </c>
      <c r="B137" s="33">
        <v>4</v>
      </c>
      <c r="C137" t="s">
        <v>212</v>
      </c>
      <c r="D137">
        <v>0</v>
      </c>
      <c r="F137" t="s">
        <v>175</v>
      </c>
      <c r="I137">
        <f t="shared" si="1"/>
        <v>0</v>
      </c>
      <c r="N137" s="33"/>
    </row>
    <row r="138" spans="1:37">
      <c r="A138">
        <v>20120917</v>
      </c>
      <c r="B138" s="29">
        <v>5</v>
      </c>
      <c r="C138" t="s">
        <v>212</v>
      </c>
      <c r="D138">
        <v>0</v>
      </c>
      <c r="F138" t="s">
        <v>175</v>
      </c>
      <c r="I138" t="str">
        <f t="shared" si="1"/>
        <v>seq2</v>
      </c>
      <c r="N138" s="29"/>
      <c r="O138" s="14">
        <v>5</v>
      </c>
      <c r="P138" s="14">
        <v>1460</v>
      </c>
      <c r="Q138" s="14">
        <v>4750</v>
      </c>
      <c r="R138" s="14" t="s">
        <v>190</v>
      </c>
      <c r="S138" s="11" t="s">
        <v>195</v>
      </c>
    </row>
    <row r="139" spans="1:37">
      <c r="C139" t="s">
        <v>212</v>
      </c>
      <c r="D139">
        <v>0</v>
      </c>
      <c r="F139" t="s">
        <v>175</v>
      </c>
      <c r="I139">
        <f t="shared" si="1"/>
        <v>0</v>
      </c>
      <c r="N139" s="34"/>
    </row>
    <row r="140" spans="1:37">
      <c r="A140">
        <v>20120918</v>
      </c>
      <c r="B140" s="12">
        <v>1</v>
      </c>
      <c r="C140" t="s">
        <v>212</v>
      </c>
      <c r="D140">
        <v>0</v>
      </c>
      <c r="F140" t="s">
        <v>175</v>
      </c>
      <c r="I140">
        <f t="shared" si="1"/>
        <v>660</v>
      </c>
      <c r="N140" s="12"/>
      <c r="O140" s="12">
        <v>5</v>
      </c>
      <c r="P140" s="12">
        <v>1888</v>
      </c>
      <c r="Q140" s="12">
        <v>4340</v>
      </c>
      <c r="R140" s="12">
        <v>660</v>
      </c>
      <c r="S140" s="12" t="s">
        <v>192</v>
      </c>
      <c r="T140" s="11">
        <v>3738</v>
      </c>
      <c r="AG140" s="12">
        <v>20120904</v>
      </c>
    </row>
    <row r="141" spans="1:37" s="11" customFormat="1">
      <c r="A141" s="11">
        <v>20120918</v>
      </c>
      <c r="B141" s="11">
        <v>2</v>
      </c>
      <c r="C141" s="11" t="s">
        <v>212</v>
      </c>
      <c r="D141" s="11">
        <v>0</v>
      </c>
      <c r="F141" s="11" t="s">
        <v>175</v>
      </c>
      <c r="I141">
        <f t="shared" si="1"/>
        <v>5588</v>
      </c>
      <c r="J141"/>
      <c r="N141" s="11" t="s">
        <v>281</v>
      </c>
      <c r="O141" s="11">
        <v>5</v>
      </c>
      <c r="P141" s="11">
        <v>2353</v>
      </c>
      <c r="Q141" s="11">
        <v>4526</v>
      </c>
      <c r="R141" s="11">
        <v>5588</v>
      </c>
      <c r="S141" s="11" t="s">
        <v>192</v>
      </c>
      <c r="T141" s="11">
        <v>3063</v>
      </c>
      <c r="U141" s="11">
        <v>4303</v>
      </c>
    </row>
    <row r="142" spans="1:37">
      <c r="A142">
        <v>20120918</v>
      </c>
      <c r="B142" s="14">
        <v>3</v>
      </c>
      <c r="C142" t="s">
        <v>212</v>
      </c>
      <c r="D142">
        <v>0</v>
      </c>
      <c r="F142" t="s">
        <v>175</v>
      </c>
      <c r="I142">
        <f t="shared" si="1"/>
        <v>0</v>
      </c>
      <c r="N142" s="29"/>
      <c r="S142" t="s">
        <v>188</v>
      </c>
    </row>
    <row r="143" spans="1:37">
      <c r="A143">
        <v>20120918</v>
      </c>
      <c r="B143" s="14">
        <v>4</v>
      </c>
      <c r="C143" t="s">
        <v>212</v>
      </c>
      <c r="D143">
        <v>0</v>
      </c>
      <c r="F143" t="s">
        <v>175</v>
      </c>
      <c r="I143">
        <f t="shared" si="1"/>
        <v>0</v>
      </c>
      <c r="N143" s="14"/>
      <c r="S143" t="s">
        <v>188</v>
      </c>
    </row>
    <row r="144" spans="1:37">
      <c r="A144">
        <v>20120918</v>
      </c>
      <c r="B144" s="14">
        <v>5</v>
      </c>
      <c r="C144" t="s">
        <v>212</v>
      </c>
      <c r="D144">
        <v>0</v>
      </c>
      <c r="F144" t="s">
        <v>175</v>
      </c>
      <c r="I144">
        <f t="shared" si="1"/>
        <v>0</v>
      </c>
      <c r="N144" s="29"/>
      <c r="S144" t="s">
        <v>188</v>
      </c>
    </row>
    <row r="145" spans="1:33">
      <c r="A145">
        <v>20120918</v>
      </c>
      <c r="B145" s="29">
        <v>6</v>
      </c>
      <c r="C145" t="s">
        <v>212</v>
      </c>
      <c r="D145">
        <v>0</v>
      </c>
      <c r="F145" t="s">
        <v>175</v>
      </c>
      <c r="I145">
        <f t="shared" si="1"/>
        <v>0</v>
      </c>
      <c r="N145" s="14"/>
      <c r="S145" t="s">
        <v>188</v>
      </c>
    </row>
    <row r="146" spans="1:33">
      <c r="C146" t="s">
        <v>212</v>
      </c>
      <c r="D146">
        <v>0</v>
      </c>
      <c r="F146" t="s">
        <v>175</v>
      </c>
      <c r="I146">
        <f t="shared" si="1"/>
        <v>0</v>
      </c>
      <c r="N146" s="34"/>
    </row>
    <row r="147" spans="1:33">
      <c r="A147">
        <v>20120919</v>
      </c>
      <c r="B147" s="12">
        <v>1</v>
      </c>
      <c r="C147" s="34" t="s">
        <v>212</v>
      </c>
      <c r="D147">
        <v>0</v>
      </c>
      <c r="F147" t="s">
        <v>175</v>
      </c>
      <c r="I147">
        <f t="shared" si="1"/>
        <v>4800</v>
      </c>
      <c r="L147" s="12"/>
      <c r="N147" s="30"/>
      <c r="O147" s="12">
        <v>5</v>
      </c>
      <c r="P147" s="12">
        <v>452</v>
      </c>
      <c r="Q147" s="12">
        <v>4060</v>
      </c>
      <c r="R147" s="12">
        <v>4800</v>
      </c>
      <c r="S147" s="12" t="s">
        <v>37</v>
      </c>
      <c r="T147" s="11">
        <v>3997</v>
      </c>
      <c r="AG147" s="12">
        <v>20120904</v>
      </c>
    </row>
    <row r="148" spans="1:33" ht="16" thickBot="1">
      <c r="A148">
        <v>20120919</v>
      </c>
      <c r="B148" s="14">
        <v>2</v>
      </c>
      <c r="C148" t="s">
        <v>212</v>
      </c>
      <c r="D148">
        <v>0</v>
      </c>
      <c r="F148" t="s">
        <v>175</v>
      </c>
      <c r="I148">
        <f t="shared" si="1"/>
        <v>0</v>
      </c>
      <c r="N148" s="14"/>
      <c r="S148" t="s">
        <v>63</v>
      </c>
    </row>
    <row r="149" spans="1:33" s="28" customFormat="1" ht="17" thickTop="1" thickBot="1">
      <c r="A149" s="28">
        <v>20120919</v>
      </c>
      <c r="B149" s="28">
        <v>3</v>
      </c>
      <c r="C149" s="28" t="s">
        <v>212</v>
      </c>
      <c r="D149" s="28">
        <v>0</v>
      </c>
      <c r="F149" s="28" t="s">
        <v>175</v>
      </c>
      <c r="I149" s="28">
        <f t="shared" si="1"/>
        <v>0</v>
      </c>
      <c r="N149" s="28" t="s">
        <v>298</v>
      </c>
      <c r="S149" s="28" t="s">
        <v>189</v>
      </c>
    </row>
    <row r="150" spans="1:33" ht="16" thickTop="1">
      <c r="B150" s="34"/>
      <c r="C150" t="s">
        <v>212</v>
      </c>
      <c r="D150">
        <v>0</v>
      </c>
      <c r="F150" t="s">
        <v>175</v>
      </c>
      <c r="I150">
        <f t="shared" si="1"/>
        <v>0</v>
      </c>
    </row>
    <row r="151" spans="1:33">
      <c r="A151">
        <v>20120920</v>
      </c>
      <c r="B151" s="14">
        <v>1</v>
      </c>
      <c r="C151" t="s">
        <v>212</v>
      </c>
      <c r="D151">
        <v>0</v>
      </c>
      <c r="F151" t="s">
        <v>175</v>
      </c>
      <c r="I151">
        <f t="shared" si="1"/>
        <v>0</v>
      </c>
      <c r="N151" s="14"/>
      <c r="S151" t="s">
        <v>128</v>
      </c>
      <c r="AG151" s="12">
        <v>20120904</v>
      </c>
    </row>
    <row r="152" spans="1:33">
      <c r="A152">
        <v>20120920</v>
      </c>
      <c r="B152" s="29">
        <v>2</v>
      </c>
      <c r="C152" t="s">
        <v>212</v>
      </c>
      <c r="D152">
        <v>0</v>
      </c>
      <c r="F152" t="s">
        <v>175</v>
      </c>
      <c r="G152">
        <v>2218</v>
      </c>
      <c r="H152">
        <v>2800</v>
      </c>
      <c r="I152">
        <v>1</v>
      </c>
      <c r="J152" s="12" t="s">
        <v>37</v>
      </c>
      <c r="K152">
        <v>-500</v>
      </c>
      <c r="L152" s="12">
        <f>5588/2+K152</f>
        <v>2294</v>
      </c>
      <c r="N152" s="14"/>
      <c r="S152" t="s">
        <v>191</v>
      </c>
    </row>
    <row r="153" spans="1:33">
      <c r="A153">
        <v>20120920</v>
      </c>
      <c r="B153" s="12">
        <v>3</v>
      </c>
      <c r="C153" t="s">
        <v>212</v>
      </c>
      <c r="D153">
        <v>0</v>
      </c>
      <c r="F153" t="s">
        <v>175</v>
      </c>
      <c r="I153">
        <f t="shared" si="1"/>
        <v>1</v>
      </c>
      <c r="N153" s="12"/>
      <c r="O153" s="12">
        <v>5</v>
      </c>
      <c r="P153" s="12">
        <v>2252</v>
      </c>
      <c r="Q153" s="12">
        <v>3802</v>
      </c>
      <c r="R153" s="12">
        <v>1</v>
      </c>
      <c r="S153" s="14" t="s">
        <v>193</v>
      </c>
    </row>
    <row r="154" spans="1:33">
      <c r="A154">
        <v>20120920</v>
      </c>
      <c r="B154" s="12">
        <v>4</v>
      </c>
      <c r="C154" t="s">
        <v>212</v>
      </c>
      <c r="D154">
        <v>0</v>
      </c>
      <c r="F154" t="s">
        <v>175</v>
      </c>
      <c r="I154">
        <f t="shared" si="1"/>
        <v>1</v>
      </c>
      <c r="N154" s="12"/>
      <c r="O154" s="12">
        <v>5</v>
      </c>
      <c r="P154" s="12">
        <v>1838</v>
      </c>
      <c r="Q154" s="12">
        <v>4309</v>
      </c>
      <c r="R154" s="12">
        <v>1</v>
      </c>
      <c r="S154" s="12" t="s">
        <v>206</v>
      </c>
      <c r="T154" s="11">
        <v>3946</v>
      </c>
    </row>
    <row r="155" spans="1:33">
      <c r="A155">
        <v>20120920</v>
      </c>
      <c r="B155" s="12">
        <v>5</v>
      </c>
      <c r="C155" t="s">
        <v>212</v>
      </c>
      <c r="D155">
        <v>0</v>
      </c>
      <c r="F155" t="s">
        <v>175</v>
      </c>
      <c r="I155">
        <f t="shared" si="1"/>
        <v>1</v>
      </c>
      <c r="N155" s="12"/>
      <c r="O155" s="12">
        <v>5</v>
      </c>
      <c r="P155" s="12">
        <v>2237</v>
      </c>
      <c r="Q155" s="12">
        <v>3957</v>
      </c>
      <c r="R155" s="12">
        <v>1</v>
      </c>
      <c r="S155" s="14" t="s">
        <v>193</v>
      </c>
      <c r="T155" s="11">
        <v>3526</v>
      </c>
    </row>
    <row r="156" spans="1:33" s="11" customFormat="1">
      <c r="A156" s="11">
        <v>20120920</v>
      </c>
      <c r="B156" s="11">
        <v>6</v>
      </c>
      <c r="C156" s="33" t="s">
        <v>212</v>
      </c>
      <c r="D156" s="11">
        <v>0</v>
      </c>
      <c r="F156" s="11" t="s">
        <v>175</v>
      </c>
      <c r="I156">
        <f t="shared" si="1"/>
        <v>1</v>
      </c>
      <c r="J156"/>
      <c r="N156" s="33" t="s">
        <v>293</v>
      </c>
      <c r="O156" s="11">
        <v>5</v>
      </c>
      <c r="P156" s="11">
        <v>1679</v>
      </c>
      <c r="Q156" s="11">
        <v>4600</v>
      </c>
      <c r="R156" s="11">
        <v>1</v>
      </c>
      <c r="S156" s="11" t="s">
        <v>37</v>
      </c>
      <c r="T156" s="11">
        <v>3355</v>
      </c>
    </row>
    <row r="157" spans="1:33">
      <c r="A157">
        <v>20120920</v>
      </c>
      <c r="B157" s="14">
        <v>7</v>
      </c>
      <c r="C157" t="s">
        <v>212</v>
      </c>
      <c r="D157">
        <v>0</v>
      </c>
      <c r="F157" t="s">
        <v>175</v>
      </c>
      <c r="G157">
        <v>2191</v>
      </c>
      <c r="H157">
        <v>3300</v>
      </c>
      <c r="I157">
        <v>4300</v>
      </c>
      <c r="J157" t="s">
        <v>182</v>
      </c>
      <c r="K157">
        <v>-200</v>
      </c>
      <c r="L157" s="12">
        <f>5588/2+K157</f>
        <v>2594</v>
      </c>
      <c r="N157" s="14"/>
      <c r="S157" t="s">
        <v>128</v>
      </c>
    </row>
    <row r="158" spans="1:33" ht="16" thickBot="1">
      <c r="I158">
        <f t="shared" si="1"/>
        <v>0</v>
      </c>
    </row>
    <row r="159" spans="1:33" ht="17" thickTop="1" thickBot="1">
      <c r="A159">
        <v>20120924</v>
      </c>
      <c r="B159" s="12">
        <v>1</v>
      </c>
      <c r="C159" s="28" t="s">
        <v>210</v>
      </c>
      <c r="D159">
        <v>0</v>
      </c>
      <c r="F159" t="s">
        <v>155</v>
      </c>
      <c r="I159">
        <f t="shared" si="1"/>
        <v>5588</v>
      </c>
      <c r="N159" s="12"/>
      <c r="O159" s="12">
        <v>5</v>
      </c>
      <c r="P159" s="12">
        <v>2137</v>
      </c>
      <c r="Q159" s="12">
        <v>3737</v>
      </c>
      <c r="R159" s="12">
        <v>5588</v>
      </c>
      <c r="S159" s="14" t="s">
        <v>182</v>
      </c>
      <c r="AG159" s="12">
        <v>20120924</v>
      </c>
    </row>
    <row r="160" spans="1:33" ht="17" thickTop="1" thickBot="1">
      <c r="A160">
        <v>20120924</v>
      </c>
      <c r="B160" s="12">
        <v>2</v>
      </c>
      <c r="C160" s="28" t="s">
        <v>210</v>
      </c>
      <c r="D160">
        <v>0</v>
      </c>
      <c r="F160" t="s">
        <v>155</v>
      </c>
      <c r="G160">
        <v>2152</v>
      </c>
      <c r="H160">
        <v>3200</v>
      </c>
      <c r="I160" t="str">
        <f t="shared" si="1"/>
        <v>seq1</v>
      </c>
      <c r="J160" t="s">
        <v>182</v>
      </c>
      <c r="K160">
        <v>-200</v>
      </c>
      <c r="L160" s="12">
        <f>5588/2+K160</f>
        <v>2594</v>
      </c>
      <c r="N160" s="30"/>
      <c r="O160" s="12">
        <v>5</v>
      </c>
      <c r="P160" s="12">
        <v>1282</v>
      </c>
      <c r="Q160" s="12">
        <v>3950</v>
      </c>
      <c r="R160" s="12" t="s">
        <v>208</v>
      </c>
      <c r="S160" s="14" t="s">
        <v>182</v>
      </c>
    </row>
    <row r="161" spans="1:33" ht="16" thickTop="1">
      <c r="A161">
        <v>20120924</v>
      </c>
      <c r="B161" s="12">
        <v>3</v>
      </c>
      <c r="C161" t="s">
        <v>210</v>
      </c>
      <c r="D161">
        <v>0</v>
      </c>
      <c r="F161" t="s">
        <v>155</v>
      </c>
      <c r="I161" t="str">
        <f t="shared" si="1"/>
        <v>seq1</v>
      </c>
      <c r="N161" s="12"/>
      <c r="O161" s="12">
        <v>5</v>
      </c>
      <c r="P161" s="12">
        <v>1</v>
      </c>
      <c r="Q161" s="12">
        <v>4355</v>
      </c>
      <c r="R161" s="12" t="s">
        <v>208</v>
      </c>
      <c r="S161" s="12" t="s">
        <v>192</v>
      </c>
      <c r="T161" s="11">
        <v>1483</v>
      </c>
      <c r="U161" s="12">
        <v>2149</v>
      </c>
      <c r="V161" s="11">
        <v>3835</v>
      </c>
      <c r="W161" s="12">
        <v>3898</v>
      </c>
      <c r="X161" s="11">
        <v>4117</v>
      </c>
    </row>
    <row r="162" spans="1:33">
      <c r="A162">
        <v>20120924</v>
      </c>
      <c r="B162" s="12">
        <v>4</v>
      </c>
      <c r="C162" t="s">
        <v>210</v>
      </c>
      <c r="D162">
        <v>0</v>
      </c>
      <c r="F162" t="s">
        <v>155</v>
      </c>
      <c r="I162">
        <f>R162</f>
        <v>1</v>
      </c>
      <c r="N162" s="12"/>
      <c r="O162" s="12">
        <v>5</v>
      </c>
      <c r="P162" s="12">
        <v>2151</v>
      </c>
      <c r="Q162" s="12">
        <v>4133</v>
      </c>
      <c r="R162" s="12">
        <v>1</v>
      </c>
      <c r="S162" s="12" t="s">
        <v>192</v>
      </c>
      <c r="T162" s="11">
        <v>3804</v>
      </c>
      <c r="U162" s="12">
        <v>3870</v>
      </c>
      <c r="V162" s="11">
        <v>3969</v>
      </c>
    </row>
    <row r="163" spans="1:33">
      <c r="A163">
        <v>20120924</v>
      </c>
      <c r="B163" s="14">
        <v>5</v>
      </c>
      <c r="C163" t="s">
        <v>210</v>
      </c>
      <c r="D163">
        <v>0</v>
      </c>
      <c r="F163" t="s">
        <v>155</v>
      </c>
      <c r="G163">
        <v>1787</v>
      </c>
      <c r="H163">
        <v>2800</v>
      </c>
      <c r="I163">
        <v>5588</v>
      </c>
      <c r="J163" s="14" t="s">
        <v>297</v>
      </c>
      <c r="K163">
        <v>-500</v>
      </c>
      <c r="L163" s="12">
        <f>5588/2+K163</f>
        <v>2294</v>
      </c>
      <c r="S163" t="s">
        <v>207</v>
      </c>
    </row>
    <row r="164" spans="1:33" ht="16" thickBot="1">
      <c r="A164">
        <v>20120924</v>
      </c>
      <c r="B164" s="14">
        <v>6</v>
      </c>
      <c r="C164" t="s">
        <v>210</v>
      </c>
      <c r="D164">
        <v>0</v>
      </c>
      <c r="F164" t="s">
        <v>155</v>
      </c>
      <c r="I164">
        <f t="shared" ref="I164:I196" si="2">R164</f>
        <v>0</v>
      </c>
      <c r="S164" t="s">
        <v>207</v>
      </c>
    </row>
    <row r="165" spans="1:33" ht="17" thickTop="1" thickBot="1">
      <c r="A165">
        <v>20120924</v>
      </c>
      <c r="B165" s="12">
        <v>7</v>
      </c>
      <c r="C165" s="28" t="s">
        <v>210</v>
      </c>
      <c r="D165">
        <v>0</v>
      </c>
      <c r="F165" t="s">
        <v>155</v>
      </c>
      <c r="I165">
        <f t="shared" si="2"/>
        <v>1</v>
      </c>
      <c r="N165" s="12"/>
      <c r="O165" s="12">
        <v>5</v>
      </c>
      <c r="P165" s="12">
        <v>2318</v>
      </c>
      <c r="Q165" s="12">
        <v>4127</v>
      </c>
      <c r="R165" s="12">
        <v>1</v>
      </c>
      <c r="S165" s="11" t="s">
        <v>211</v>
      </c>
    </row>
    <row r="166" spans="1:33" ht="16" thickTop="1">
      <c r="I166">
        <f t="shared" si="2"/>
        <v>0</v>
      </c>
    </row>
    <row r="167" spans="1:33" ht="16" thickBot="1">
      <c r="A167">
        <v>20120925</v>
      </c>
      <c r="B167" s="12">
        <v>1</v>
      </c>
      <c r="C167" s="34" t="s">
        <v>210</v>
      </c>
      <c r="D167">
        <v>0</v>
      </c>
      <c r="F167" t="s">
        <v>155</v>
      </c>
      <c r="I167">
        <f t="shared" si="2"/>
        <v>5287</v>
      </c>
      <c r="N167" s="30"/>
      <c r="O167" s="12">
        <v>5</v>
      </c>
      <c r="P167" s="12">
        <v>2360</v>
      </c>
      <c r="Q167" s="12">
        <v>3864</v>
      </c>
      <c r="R167" s="12">
        <v>5287</v>
      </c>
      <c r="S167" s="12" t="s">
        <v>186</v>
      </c>
      <c r="AG167" s="12">
        <v>20120924</v>
      </c>
    </row>
    <row r="168" spans="1:33" ht="17" thickTop="1" thickBot="1">
      <c r="A168">
        <v>20120925</v>
      </c>
      <c r="B168" s="12">
        <v>2</v>
      </c>
      <c r="C168" t="s">
        <v>210</v>
      </c>
      <c r="D168">
        <v>0</v>
      </c>
      <c r="F168" t="s">
        <v>155</v>
      </c>
      <c r="G168" s="28">
        <v>1996</v>
      </c>
      <c r="H168" s="28">
        <v>2480</v>
      </c>
      <c r="I168" t="str">
        <f t="shared" si="2"/>
        <v>seq1</v>
      </c>
      <c r="J168" t="s">
        <v>37</v>
      </c>
      <c r="K168">
        <v>-600</v>
      </c>
      <c r="L168" s="12">
        <f>5588/2+K168</f>
        <v>2194</v>
      </c>
      <c r="N168" s="11"/>
      <c r="O168" s="11">
        <v>5</v>
      </c>
      <c r="P168" s="11">
        <v>1482</v>
      </c>
      <c r="Q168" s="11">
        <v>3733</v>
      </c>
      <c r="R168" s="11" t="s">
        <v>208</v>
      </c>
      <c r="S168" s="11" t="s">
        <v>209</v>
      </c>
    </row>
    <row r="169" spans="1:33" ht="16" thickTop="1">
      <c r="A169">
        <v>20120925</v>
      </c>
      <c r="B169" s="12">
        <v>3</v>
      </c>
      <c r="C169" s="34" t="s">
        <v>210</v>
      </c>
      <c r="D169">
        <v>0</v>
      </c>
      <c r="F169" t="s">
        <v>155</v>
      </c>
      <c r="I169">
        <f t="shared" si="2"/>
        <v>4449</v>
      </c>
      <c r="N169" s="30"/>
      <c r="O169" s="12">
        <v>5</v>
      </c>
      <c r="P169" s="12">
        <v>2051</v>
      </c>
      <c r="Q169" s="12">
        <v>3862</v>
      </c>
      <c r="R169" s="12">
        <v>4449</v>
      </c>
      <c r="S169" s="12" t="s">
        <v>186</v>
      </c>
      <c r="T169" s="33"/>
    </row>
    <row r="170" spans="1:33" s="12" customFormat="1">
      <c r="A170" s="12">
        <v>20120925</v>
      </c>
      <c r="B170" s="12">
        <v>4</v>
      </c>
      <c r="C170" s="30" t="s">
        <v>210</v>
      </c>
      <c r="D170" s="12">
        <v>0</v>
      </c>
      <c r="F170" s="12" t="s">
        <v>155</v>
      </c>
      <c r="G170" s="12">
        <v>1910</v>
      </c>
      <c r="H170" s="12">
        <v>3200</v>
      </c>
      <c r="I170" s="12">
        <f t="shared" si="2"/>
        <v>1</v>
      </c>
      <c r="J170" s="12" t="s">
        <v>186</v>
      </c>
      <c r="K170" s="12">
        <v>-300</v>
      </c>
      <c r="L170" s="12">
        <f>5588/2+K170</f>
        <v>2494</v>
      </c>
      <c r="N170" s="30"/>
      <c r="O170" s="12">
        <v>5</v>
      </c>
      <c r="P170" s="12">
        <v>1553</v>
      </c>
      <c r="Q170" s="12">
        <v>3690</v>
      </c>
      <c r="R170" s="12">
        <v>1</v>
      </c>
      <c r="S170" s="12" t="s">
        <v>37</v>
      </c>
      <c r="T170" s="12">
        <v>3377</v>
      </c>
      <c r="U170" s="12">
        <v>3407</v>
      </c>
    </row>
    <row r="171" spans="1:33">
      <c r="A171">
        <v>20120925</v>
      </c>
      <c r="B171" s="12">
        <v>5</v>
      </c>
      <c r="C171" s="34" t="s">
        <v>210</v>
      </c>
      <c r="D171">
        <v>0</v>
      </c>
      <c r="F171" t="s">
        <v>155</v>
      </c>
      <c r="I171">
        <f t="shared" si="2"/>
        <v>5231</v>
      </c>
      <c r="N171" s="30"/>
      <c r="O171" s="12">
        <v>5</v>
      </c>
      <c r="P171" s="12">
        <v>1660</v>
      </c>
      <c r="Q171" s="12">
        <v>4034</v>
      </c>
      <c r="R171" s="12">
        <v>5231</v>
      </c>
      <c r="S171" s="12" t="s">
        <v>37</v>
      </c>
      <c r="T171" s="11">
        <v>3760</v>
      </c>
      <c r="U171" s="12">
        <v>3817</v>
      </c>
      <c r="V171" s="11">
        <v>3973</v>
      </c>
    </row>
    <row r="172" spans="1:33">
      <c r="A172">
        <v>20120925</v>
      </c>
      <c r="B172" s="12">
        <v>6</v>
      </c>
      <c r="C172" t="s">
        <v>210</v>
      </c>
      <c r="D172">
        <v>0</v>
      </c>
      <c r="F172" t="s">
        <v>155</v>
      </c>
      <c r="I172">
        <f t="shared" si="2"/>
        <v>4400</v>
      </c>
      <c r="N172" s="12"/>
      <c r="O172" s="12">
        <v>5</v>
      </c>
      <c r="P172" s="12">
        <v>1250</v>
      </c>
      <c r="Q172" s="12">
        <v>3869</v>
      </c>
      <c r="R172" s="12">
        <v>4400</v>
      </c>
      <c r="S172" s="12" t="s">
        <v>37</v>
      </c>
      <c r="T172" s="11">
        <v>3380</v>
      </c>
    </row>
    <row r="173" spans="1:33">
      <c r="A173">
        <v>20120925</v>
      </c>
      <c r="B173" s="12">
        <v>7</v>
      </c>
      <c r="C173" t="s">
        <v>210</v>
      </c>
      <c r="D173">
        <v>0</v>
      </c>
      <c r="F173" t="s">
        <v>155</v>
      </c>
      <c r="I173">
        <f t="shared" si="2"/>
        <v>1</v>
      </c>
      <c r="N173" s="12"/>
      <c r="O173" s="12">
        <v>5</v>
      </c>
      <c r="P173" s="12">
        <v>1920</v>
      </c>
      <c r="Q173" s="12">
        <v>3900</v>
      </c>
      <c r="R173" s="12">
        <v>1</v>
      </c>
      <c r="S173" s="12" t="s">
        <v>37</v>
      </c>
      <c r="T173" s="11">
        <v>3381</v>
      </c>
      <c r="U173" s="12">
        <v>3480</v>
      </c>
      <c r="V173" s="11">
        <v>3681</v>
      </c>
    </row>
    <row r="174" spans="1:33">
      <c r="A174">
        <v>20120925</v>
      </c>
      <c r="B174" s="12">
        <v>8</v>
      </c>
      <c r="C174" t="s">
        <v>210</v>
      </c>
      <c r="D174">
        <v>0</v>
      </c>
      <c r="F174" t="s">
        <v>155</v>
      </c>
      <c r="I174">
        <f t="shared" si="2"/>
        <v>5588</v>
      </c>
      <c r="N174" s="12"/>
      <c r="O174" s="12">
        <v>5</v>
      </c>
      <c r="P174" s="12">
        <v>1600</v>
      </c>
      <c r="Q174" s="12">
        <v>4164</v>
      </c>
      <c r="R174" s="12">
        <v>5588</v>
      </c>
      <c r="S174" s="12" t="s">
        <v>37</v>
      </c>
      <c r="T174" s="11">
        <v>3733</v>
      </c>
    </row>
    <row r="175" spans="1:33" ht="16" thickBot="1">
      <c r="I175">
        <f t="shared" si="2"/>
        <v>0</v>
      </c>
    </row>
    <row r="176" spans="1:33" s="12" customFormat="1" ht="17" thickTop="1" thickBot="1">
      <c r="A176" s="12">
        <v>20120926</v>
      </c>
      <c r="B176" s="12">
        <v>1</v>
      </c>
      <c r="C176" s="12" t="s">
        <v>210</v>
      </c>
      <c r="D176" s="12">
        <v>0</v>
      </c>
      <c r="F176" s="12" t="s">
        <v>155</v>
      </c>
      <c r="G176" s="12">
        <v>1073</v>
      </c>
      <c r="H176" s="12">
        <v>3300</v>
      </c>
      <c r="I176" s="12">
        <f t="shared" si="2"/>
        <v>5588</v>
      </c>
      <c r="J176" s="12" t="s">
        <v>186</v>
      </c>
      <c r="K176" s="12">
        <v>-1000</v>
      </c>
      <c r="L176" s="12">
        <f>5588/2+K176</f>
        <v>1794</v>
      </c>
      <c r="N176" s="58" t="s">
        <v>235</v>
      </c>
      <c r="O176" s="12">
        <v>5</v>
      </c>
      <c r="P176" s="12">
        <v>1</v>
      </c>
      <c r="Q176" s="12">
        <v>4321</v>
      </c>
      <c r="R176" s="12">
        <v>5588</v>
      </c>
      <c r="S176" s="12" t="s">
        <v>186</v>
      </c>
      <c r="Y176" s="12">
        <v>-1555</v>
      </c>
      <c r="Z176" s="12">
        <v>1757</v>
      </c>
      <c r="AG176" s="12">
        <v>20120924</v>
      </c>
    </row>
    <row r="177" spans="1:33" ht="16" thickTop="1">
      <c r="A177">
        <v>20120926</v>
      </c>
      <c r="B177" s="12">
        <v>2</v>
      </c>
      <c r="C177" t="s">
        <v>210</v>
      </c>
      <c r="D177">
        <v>0</v>
      </c>
      <c r="F177" t="s">
        <v>155</v>
      </c>
      <c r="I177">
        <f t="shared" si="2"/>
        <v>5588</v>
      </c>
      <c r="N177" s="12"/>
      <c r="O177" s="12">
        <v>5</v>
      </c>
      <c r="P177" s="12">
        <v>1671</v>
      </c>
      <c r="Q177" s="12">
        <v>4100</v>
      </c>
      <c r="R177" s="12">
        <v>5588</v>
      </c>
      <c r="S177" s="12" t="s">
        <v>186</v>
      </c>
      <c r="T177" s="11">
        <v>2130</v>
      </c>
      <c r="U177" s="12">
        <v>2244</v>
      </c>
    </row>
    <row r="178" spans="1:33">
      <c r="I178">
        <f t="shared" si="2"/>
        <v>0</v>
      </c>
    </row>
    <row r="179" spans="1:33">
      <c r="A179">
        <v>20120927</v>
      </c>
      <c r="B179" s="11">
        <v>1</v>
      </c>
      <c r="C179" t="s">
        <v>210</v>
      </c>
      <c r="D179">
        <v>0</v>
      </c>
      <c r="F179" t="s">
        <v>155</v>
      </c>
      <c r="I179">
        <f t="shared" si="2"/>
        <v>0</v>
      </c>
      <c r="AG179" s="12">
        <v>20120924</v>
      </c>
    </row>
    <row r="180" spans="1:33" s="12" customFormat="1">
      <c r="A180" s="12">
        <v>20120927</v>
      </c>
      <c r="B180" s="12">
        <v>2</v>
      </c>
      <c r="C180" s="12" t="s">
        <v>210</v>
      </c>
      <c r="D180" s="12">
        <v>0</v>
      </c>
      <c r="F180" s="12" t="s">
        <v>155</v>
      </c>
      <c r="G180" s="12">
        <v>1899</v>
      </c>
      <c r="H180" s="12">
        <v>2600</v>
      </c>
      <c r="I180" s="12" t="str">
        <f t="shared" si="2"/>
        <v>seq3</v>
      </c>
      <c r="J180" s="12" t="s">
        <v>186</v>
      </c>
      <c r="K180" s="12">
        <v>-700</v>
      </c>
      <c r="L180" s="12">
        <f>5588/2+K180</f>
        <v>2094</v>
      </c>
      <c r="O180" s="12">
        <v>5</v>
      </c>
      <c r="P180" s="12">
        <v>1900</v>
      </c>
      <c r="Q180" s="12">
        <v>3800</v>
      </c>
      <c r="R180" s="12" t="s">
        <v>246</v>
      </c>
      <c r="S180" s="12" t="s">
        <v>186</v>
      </c>
    </row>
    <row r="181" spans="1:33">
      <c r="A181">
        <v>20120927</v>
      </c>
      <c r="B181" s="12">
        <v>3</v>
      </c>
      <c r="C181" t="s">
        <v>210</v>
      </c>
      <c r="D181">
        <v>0</v>
      </c>
      <c r="F181" t="s">
        <v>155</v>
      </c>
      <c r="I181">
        <f t="shared" si="2"/>
        <v>5588</v>
      </c>
      <c r="N181" s="12"/>
      <c r="O181" s="12">
        <v>5</v>
      </c>
      <c r="P181" s="12">
        <v>1762</v>
      </c>
      <c r="Q181" s="12">
        <v>3773</v>
      </c>
      <c r="R181" s="12">
        <v>5588</v>
      </c>
      <c r="S181" s="12" t="s">
        <v>37</v>
      </c>
      <c r="T181" s="11">
        <v>3157</v>
      </c>
      <c r="U181" s="12">
        <v>3211</v>
      </c>
      <c r="V181" s="11">
        <v>3460</v>
      </c>
    </row>
    <row r="182" spans="1:33">
      <c r="A182">
        <v>20120927</v>
      </c>
      <c r="B182" s="12">
        <v>4</v>
      </c>
      <c r="C182" t="s">
        <v>210</v>
      </c>
      <c r="D182">
        <v>0</v>
      </c>
      <c r="F182" t="s">
        <v>155</v>
      </c>
      <c r="I182" t="str">
        <f t="shared" si="2"/>
        <v>seq3</v>
      </c>
      <c r="N182" s="12"/>
      <c r="O182" s="12">
        <v>5</v>
      </c>
      <c r="P182" s="12">
        <v>1816</v>
      </c>
      <c r="Q182" s="12">
        <v>4255</v>
      </c>
      <c r="R182" s="12" t="s">
        <v>246</v>
      </c>
      <c r="S182" s="12" t="s">
        <v>186</v>
      </c>
    </row>
    <row r="183" spans="1:33">
      <c r="A183">
        <v>20120927</v>
      </c>
      <c r="B183" s="14">
        <v>5</v>
      </c>
      <c r="C183" t="s">
        <v>210</v>
      </c>
      <c r="D183">
        <v>0</v>
      </c>
      <c r="F183" t="s">
        <v>155</v>
      </c>
      <c r="I183">
        <f t="shared" si="2"/>
        <v>0</v>
      </c>
      <c r="S183" s="14" t="s">
        <v>128</v>
      </c>
    </row>
    <row r="184" spans="1:33">
      <c r="A184">
        <v>20120927</v>
      </c>
      <c r="B184" s="14">
        <v>6</v>
      </c>
      <c r="C184" t="s">
        <v>210</v>
      </c>
      <c r="D184">
        <v>0</v>
      </c>
      <c r="F184" t="s">
        <v>155</v>
      </c>
      <c r="I184">
        <f t="shared" si="2"/>
        <v>0</v>
      </c>
      <c r="S184" s="14" t="s">
        <v>128</v>
      </c>
    </row>
    <row r="185" spans="1:33">
      <c r="I185">
        <f t="shared" si="2"/>
        <v>0</v>
      </c>
    </row>
    <row r="186" spans="1:33">
      <c r="A186">
        <v>20121001</v>
      </c>
      <c r="B186" s="14">
        <v>1</v>
      </c>
      <c r="C186" s="14" t="s">
        <v>210</v>
      </c>
      <c r="D186">
        <v>0</v>
      </c>
      <c r="F186" s="14" t="s">
        <v>155</v>
      </c>
      <c r="G186" s="14"/>
      <c r="H186" s="14"/>
      <c r="I186">
        <f t="shared" si="2"/>
        <v>5024</v>
      </c>
      <c r="K186" s="14"/>
      <c r="L186" s="14"/>
      <c r="M186" s="14"/>
      <c r="N186" s="14"/>
      <c r="O186" s="14">
        <v>7</v>
      </c>
      <c r="P186" s="14">
        <v>1</v>
      </c>
      <c r="Q186" s="14">
        <v>3966</v>
      </c>
      <c r="R186" s="14">
        <v>5024</v>
      </c>
      <c r="S186" s="14" t="s">
        <v>213</v>
      </c>
      <c r="AG186">
        <v>20121001</v>
      </c>
    </row>
    <row r="187" spans="1:33">
      <c r="A187">
        <v>20121001</v>
      </c>
      <c r="B187" s="12">
        <v>2</v>
      </c>
      <c r="C187" t="s">
        <v>210</v>
      </c>
      <c r="D187">
        <v>0</v>
      </c>
      <c r="F187" t="s">
        <v>155</v>
      </c>
      <c r="I187">
        <f t="shared" si="2"/>
        <v>5588</v>
      </c>
      <c r="O187" s="12">
        <v>7</v>
      </c>
      <c r="P187" s="12">
        <v>830</v>
      </c>
      <c r="Q187" s="12">
        <v>3909</v>
      </c>
      <c r="R187" s="12">
        <v>5588</v>
      </c>
      <c r="S187" s="12" t="s">
        <v>182</v>
      </c>
      <c r="T187" s="11">
        <v>1208</v>
      </c>
    </row>
    <row r="188" spans="1:33" s="11" customFormat="1">
      <c r="A188" s="11">
        <v>20121001</v>
      </c>
      <c r="B188" s="11">
        <v>3</v>
      </c>
      <c r="C188" s="11" t="s">
        <v>210</v>
      </c>
      <c r="D188" s="11">
        <v>0</v>
      </c>
      <c r="F188" s="11" t="s">
        <v>155</v>
      </c>
      <c r="I188">
        <f t="shared" si="2"/>
        <v>5588</v>
      </c>
      <c r="J188"/>
      <c r="N188" s="11" t="s">
        <v>281</v>
      </c>
      <c r="O188" s="11">
        <v>7</v>
      </c>
      <c r="P188" s="11">
        <v>1480</v>
      </c>
      <c r="Q188" s="11">
        <v>3950</v>
      </c>
      <c r="R188" s="11">
        <v>5588</v>
      </c>
      <c r="S188" s="11" t="s">
        <v>186</v>
      </c>
      <c r="T188" s="33">
        <v>2407</v>
      </c>
      <c r="U188" s="11">
        <v>2431</v>
      </c>
      <c r="V188" s="11">
        <v>3547</v>
      </c>
      <c r="W188" s="11">
        <v>3586</v>
      </c>
    </row>
    <row r="189" spans="1:33">
      <c r="A189">
        <v>20121001</v>
      </c>
      <c r="B189" s="12">
        <v>4</v>
      </c>
      <c r="C189" t="s">
        <v>210</v>
      </c>
      <c r="D189">
        <v>0</v>
      </c>
      <c r="F189" t="s">
        <v>155</v>
      </c>
      <c r="I189" t="str">
        <f t="shared" si="2"/>
        <v>seq1</v>
      </c>
      <c r="N189" s="30"/>
      <c r="O189" s="12">
        <v>7</v>
      </c>
      <c r="P189" s="12">
        <v>1397</v>
      </c>
      <c r="Q189" s="12">
        <v>4063</v>
      </c>
      <c r="R189" s="12" t="s">
        <v>208</v>
      </c>
      <c r="S189" s="12" t="s">
        <v>182</v>
      </c>
      <c r="T189" s="11">
        <v>1397</v>
      </c>
      <c r="U189" s="12">
        <v>1742</v>
      </c>
      <c r="V189" s="11">
        <v>3551</v>
      </c>
    </row>
    <row r="190" spans="1:33">
      <c r="A190">
        <v>20121001</v>
      </c>
      <c r="B190" s="14">
        <v>5</v>
      </c>
      <c r="C190" t="s">
        <v>210</v>
      </c>
      <c r="D190">
        <v>0</v>
      </c>
      <c r="F190" t="s">
        <v>155</v>
      </c>
      <c r="I190">
        <f t="shared" si="2"/>
        <v>0</v>
      </c>
      <c r="O190">
        <v>7</v>
      </c>
      <c r="S190" t="s">
        <v>193</v>
      </c>
    </row>
    <row r="191" spans="1:33">
      <c r="A191">
        <v>20121001</v>
      </c>
      <c r="B191" s="11">
        <v>6</v>
      </c>
      <c r="C191" t="s">
        <v>210</v>
      </c>
      <c r="D191">
        <v>0</v>
      </c>
      <c r="F191" t="s">
        <v>155</v>
      </c>
      <c r="I191">
        <f t="shared" si="2"/>
        <v>0</v>
      </c>
      <c r="O191">
        <v>7</v>
      </c>
      <c r="S191" t="s">
        <v>128</v>
      </c>
    </row>
    <row r="192" spans="1:33">
      <c r="A192">
        <v>20121001</v>
      </c>
      <c r="B192" s="14">
        <v>7</v>
      </c>
      <c r="C192" t="s">
        <v>210</v>
      </c>
      <c r="D192">
        <v>0</v>
      </c>
      <c r="F192" t="s">
        <v>155</v>
      </c>
      <c r="I192">
        <f t="shared" si="2"/>
        <v>0</v>
      </c>
      <c r="O192">
        <v>7</v>
      </c>
      <c r="S192" t="s">
        <v>214</v>
      </c>
      <c r="T192" s="11">
        <v>3012</v>
      </c>
      <c r="U192" s="12">
        <v>3050</v>
      </c>
    </row>
    <row r="193" spans="1:33">
      <c r="A193">
        <v>20121001</v>
      </c>
      <c r="B193" s="11">
        <v>8</v>
      </c>
      <c r="C193" t="s">
        <v>210</v>
      </c>
      <c r="D193">
        <v>0</v>
      </c>
      <c r="F193" t="s">
        <v>155</v>
      </c>
      <c r="I193">
        <f t="shared" si="2"/>
        <v>0</v>
      </c>
      <c r="O193">
        <v>7</v>
      </c>
      <c r="S193" t="s">
        <v>188</v>
      </c>
    </row>
    <row r="194" spans="1:33">
      <c r="A194">
        <v>20121001</v>
      </c>
      <c r="B194" s="14">
        <v>9</v>
      </c>
      <c r="C194" t="s">
        <v>210</v>
      </c>
      <c r="D194">
        <v>0</v>
      </c>
      <c r="F194" t="s">
        <v>155</v>
      </c>
      <c r="I194">
        <f t="shared" si="2"/>
        <v>0</v>
      </c>
      <c r="O194">
        <v>7</v>
      </c>
      <c r="S194" t="s">
        <v>193</v>
      </c>
    </row>
    <row r="195" spans="1:33">
      <c r="A195">
        <v>20121001</v>
      </c>
      <c r="B195" s="12">
        <v>10</v>
      </c>
      <c r="C195" t="s">
        <v>210</v>
      </c>
      <c r="D195">
        <v>0</v>
      </c>
      <c r="F195" t="s">
        <v>155</v>
      </c>
      <c r="I195" t="str">
        <f t="shared" si="2"/>
        <v>seq11</v>
      </c>
      <c r="N195" s="34"/>
      <c r="O195" s="12">
        <v>7</v>
      </c>
      <c r="P195" s="12">
        <v>2289</v>
      </c>
      <c r="Q195" s="12">
        <v>4040</v>
      </c>
      <c r="R195" s="12" t="s">
        <v>217</v>
      </c>
      <c r="S195" s="14" t="s">
        <v>182</v>
      </c>
    </row>
    <row r="196" spans="1:33">
      <c r="A196">
        <v>20121001</v>
      </c>
      <c r="B196" s="12">
        <v>11</v>
      </c>
      <c r="C196" t="s">
        <v>210</v>
      </c>
      <c r="D196">
        <v>0</v>
      </c>
      <c r="F196" t="s">
        <v>155</v>
      </c>
      <c r="I196">
        <f t="shared" si="2"/>
        <v>4741</v>
      </c>
      <c r="N196" s="14" t="s">
        <v>220</v>
      </c>
      <c r="O196" s="12">
        <v>7</v>
      </c>
      <c r="P196" s="12">
        <v>1909</v>
      </c>
      <c r="Q196" s="12">
        <v>4045</v>
      </c>
      <c r="R196" s="12">
        <v>4741</v>
      </c>
      <c r="S196" s="14" t="s">
        <v>182</v>
      </c>
    </row>
    <row r="197" spans="1:33" ht="16" thickBot="1">
      <c r="A197">
        <v>20121001</v>
      </c>
      <c r="B197" s="14">
        <v>12</v>
      </c>
      <c r="C197" t="s">
        <v>210</v>
      </c>
      <c r="D197">
        <v>0</v>
      </c>
      <c r="F197" t="s">
        <v>155</v>
      </c>
      <c r="G197">
        <v>1900</v>
      </c>
      <c r="H197" s="12">
        <v>2329</v>
      </c>
      <c r="I197">
        <v>1</v>
      </c>
      <c r="J197" t="s">
        <v>182</v>
      </c>
      <c r="K197">
        <v>-800</v>
      </c>
      <c r="L197" s="12">
        <f>5588/2+K197</f>
        <v>1994</v>
      </c>
      <c r="O197">
        <v>7</v>
      </c>
      <c r="S197" t="s">
        <v>215</v>
      </c>
    </row>
    <row r="198" spans="1:33" s="11" customFormat="1" ht="17" thickTop="1" thickBot="1">
      <c r="A198" s="11">
        <v>20121001</v>
      </c>
      <c r="B198" s="11">
        <v>13</v>
      </c>
      <c r="C198" s="11" t="s">
        <v>210</v>
      </c>
      <c r="D198" s="11">
        <v>0</v>
      </c>
      <c r="F198" s="11" t="s">
        <v>155</v>
      </c>
      <c r="G198" s="28">
        <v>1951</v>
      </c>
      <c r="H198" s="28">
        <v>2614</v>
      </c>
      <c r="I198" t="s">
        <v>282</v>
      </c>
      <c r="J198" s="12" t="s">
        <v>186</v>
      </c>
      <c r="K198" s="11">
        <v>-500</v>
      </c>
      <c r="L198" s="12">
        <f>5588/2+K198</f>
        <v>2294</v>
      </c>
      <c r="N198" s="11" t="s">
        <v>281</v>
      </c>
      <c r="O198" s="11">
        <v>7</v>
      </c>
      <c r="P198" s="11">
        <v>1</v>
      </c>
      <c r="Q198" s="11">
        <v>3838</v>
      </c>
      <c r="R198" s="11" t="s">
        <v>217</v>
      </c>
      <c r="S198" s="11" t="s">
        <v>182</v>
      </c>
    </row>
    <row r="199" spans="1:33" ht="16" thickTop="1">
      <c r="A199">
        <v>20121001</v>
      </c>
      <c r="B199" s="12">
        <v>14</v>
      </c>
      <c r="C199" t="s">
        <v>210</v>
      </c>
      <c r="D199">
        <v>0</v>
      </c>
      <c r="F199" t="s">
        <v>155</v>
      </c>
      <c r="I199" t="str">
        <f t="shared" ref="I199:I205" si="3">R199</f>
        <v>seq11</v>
      </c>
      <c r="O199" s="12">
        <v>7</v>
      </c>
      <c r="P199" s="12">
        <v>2086</v>
      </c>
      <c r="Q199" s="12">
        <v>4077</v>
      </c>
      <c r="R199" s="12" t="s">
        <v>217</v>
      </c>
      <c r="S199" s="11" t="s">
        <v>221</v>
      </c>
    </row>
    <row r="200" spans="1:33">
      <c r="A200">
        <v>20121001</v>
      </c>
      <c r="B200" s="12">
        <v>15</v>
      </c>
      <c r="C200" t="s">
        <v>210</v>
      </c>
      <c r="D200">
        <v>0</v>
      </c>
      <c r="F200" t="s">
        <v>155</v>
      </c>
      <c r="I200" t="str">
        <f t="shared" si="3"/>
        <v>seq11</v>
      </c>
      <c r="O200" s="12">
        <v>7</v>
      </c>
      <c r="P200" s="12">
        <v>2274</v>
      </c>
      <c r="Q200" s="12">
        <v>3741</v>
      </c>
      <c r="R200" s="12" t="s">
        <v>217</v>
      </c>
      <c r="S200" s="12" t="s">
        <v>192</v>
      </c>
      <c r="T200" s="11">
        <v>2805</v>
      </c>
    </row>
    <row r="201" spans="1:33">
      <c r="A201">
        <v>20121001</v>
      </c>
      <c r="B201" s="12">
        <v>16</v>
      </c>
      <c r="C201" t="s">
        <v>210</v>
      </c>
      <c r="D201">
        <v>0</v>
      </c>
      <c r="F201" t="s">
        <v>155</v>
      </c>
      <c r="I201" t="str">
        <f t="shared" si="3"/>
        <v>seq11</v>
      </c>
      <c r="O201" s="12">
        <v>7</v>
      </c>
      <c r="P201" s="12">
        <v>490</v>
      </c>
      <c r="Q201" s="12">
        <v>3725</v>
      </c>
      <c r="R201" s="12" t="s">
        <v>217</v>
      </c>
      <c r="S201" s="12" t="s">
        <v>182</v>
      </c>
    </row>
    <row r="202" spans="1:33">
      <c r="I202">
        <f t="shared" si="3"/>
        <v>0</v>
      </c>
    </row>
    <row r="203" spans="1:33">
      <c r="A203">
        <v>20121002</v>
      </c>
      <c r="B203" s="12">
        <v>1</v>
      </c>
      <c r="C203" t="s">
        <v>210</v>
      </c>
      <c r="D203">
        <v>0</v>
      </c>
      <c r="F203" t="s">
        <v>155</v>
      </c>
      <c r="I203">
        <f t="shared" si="3"/>
        <v>5588</v>
      </c>
      <c r="N203" s="12" t="s">
        <v>222</v>
      </c>
      <c r="O203" s="12">
        <v>7</v>
      </c>
      <c r="P203" s="12">
        <v>960</v>
      </c>
      <c r="Q203" s="12">
        <v>3770</v>
      </c>
      <c r="R203" s="12">
        <v>5588</v>
      </c>
      <c r="S203" s="12" t="s">
        <v>186</v>
      </c>
      <c r="AG203">
        <v>20121001</v>
      </c>
    </row>
    <row r="204" spans="1:33">
      <c r="A204">
        <v>20121002</v>
      </c>
      <c r="B204" s="12">
        <v>2</v>
      </c>
      <c r="C204" t="s">
        <v>210</v>
      </c>
      <c r="D204">
        <v>0</v>
      </c>
      <c r="F204" t="s">
        <v>155</v>
      </c>
      <c r="G204">
        <v>1508</v>
      </c>
      <c r="H204">
        <v>3000</v>
      </c>
      <c r="I204" t="str">
        <f t="shared" si="3"/>
        <v>seq1</v>
      </c>
      <c r="J204" t="s">
        <v>182</v>
      </c>
      <c r="K204" s="11">
        <v>-600</v>
      </c>
      <c r="L204" s="12">
        <f>5588/2+K204</f>
        <v>2194</v>
      </c>
      <c r="M204" s="11"/>
      <c r="O204" s="12">
        <v>7</v>
      </c>
      <c r="P204" s="12">
        <v>1610</v>
      </c>
      <c r="Q204" s="12">
        <v>4327</v>
      </c>
      <c r="R204" s="12" t="s">
        <v>208</v>
      </c>
      <c r="S204" s="14" t="s">
        <v>182</v>
      </c>
      <c r="T204" s="11">
        <v>1713</v>
      </c>
      <c r="V204"/>
      <c r="W204"/>
      <c r="X204"/>
      <c r="Y204"/>
      <c r="Z204"/>
      <c r="AA204"/>
      <c r="AB204"/>
      <c r="AC204"/>
      <c r="AD204"/>
      <c r="AE204"/>
      <c r="AF204"/>
    </row>
    <row r="205" spans="1:33" s="11" customFormat="1">
      <c r="A205" s="11">
        <v>20121002</v>
      </c>
      <c r="B205" s="11">
        <v>3</v>
      </c>
      <c r="C205" s="11" t="s">
        <v>210</v>
      </c>
      <c r="D205" s="11">
        <v>0</v>
      </c>
      <c r="F205" s="11" t="s">
        <v>155</v>
      </c>
      <c r="G205" s="11">
        <v>1934</v>
      </c>
      <c r="H205" s="11">
        <v>2800</v>
      </c>
      <c r="I205" t="str">
        <f t="shared" si="3"/>
        <v>seq1</v>
      </c>
      <c r="J205" s="12" t="s">
        <v>186</v>
      </c>
      <c r="K205" s="11">
        <v>-400</v>
      </c>
      <c r="L205" s="12">
        <f>5588/2+K205</f>
        <v>2394</v>
      </c>
      <c r="N205" s="11" t="s">
        <v>281</v>
      </c>
      <c r="O205" s="11">
        <v>7</v>
      </c>
      <c r="P205" s="11">
        <v>1626</v>
      </c>
      <c r="Q205" s="11">
        <v>3797</v>
      </c>
      <c r="R205" s="11" t="s">
        <v>208</v>
      </c>
      <c r="S205" s="11" t="s">
        <v>37</v>
      </c>
      <c r="T205" s="11">
        <v>3201</v>
      </c>
      <c r="U205" s="11">
        <v>3249</v>
      </c>
      <c r="V205" s="11">
        <v>3660</v>
      </c>
    </row>
    <row r="206" spans="1:33">
      <c r="A206">
        <v>20121002</v>
      </c>
      <c r="B206" s="11">
        <v>4</v>
      </c>
      <c r="C206" t="s">
        <v>210</v>
      </c>
      <c r="D206">
        <v>0</v>
      </c>
      <c r="F206" t="s">
        <v>155</v>
      </c>
      <c r="G206">
        <v>2602</v>
      </c>
      <c r="H206">
        <v>3500</v>
      </c>
      <c r="I206">
        <v>5588</v>
      </c>
      <c r="J206" s="12" t="s">
        <v>186</v>
      </c>
      <c r="K206">
        <v>100</v>
      </c>
      <c r="L206" s="12">
        <f>5588/2+K206</f>
        <v>2894</v>
      </c>
      <c r="O206" s="14">
        <v>7</v>
      </c>
      <c r="P206" s="14"/>
      <c r="Q206" s="14"/>
      <c r="R206" s="14"/>
      <c r="S206" s="14" t="s">
        <v>128</v>
      </c>
    </row>
    <row r="207" spans="1:33">
      <c r="A207">
        <v>20121002</v>
      </c>
      <c r="B207" s="12">
        <v>5</v>
      </c>
      <c r="C207" s="11" t="s">
        <v>210</v>
      </c>
      <c r="D207">
        <v>0</v>
      </c>
      <c r="F207" s="11" t="s">
        <v>155</v>
      </c>
      <c r="G207" s="11">
        <v>1974</v>
      </c>
      <c r="H207" s="11">
        <v>2409</v>
      </c>
      <c r="I207" t="s">
        <v>208</v>
      </c>
      <c r="J207" s="12" t="s">
        <v>37</v>
      </c>
      <c r="K207" s="11">
        <v>-500</v>
      </c>
      <c r="L207" s="12">
        <f>5588/2+K207</f>
        <v>2294</v>
      </c>
      <c r="M207" s="11"/>
      <c r="N207" s="11"/>
      <c r="O207" s="11">
        <v>7</v>
      </c>
      <c r="P207" s="11"/>
      <c r="Q207" s="11"/>
      <c r="R207" s="11"/>
      <c r="S207" s="11" t="s">
        <v>218</v>
      </c>
    </row>
    <row r="208" spans="1:33">
      <c r="A208">
        <v>20121002</v>
      </c>
      <c r="B208" s="11">
        <v>6</v>
      </c>
      <c r="C208" t="s">
        <v>210</v>
      </c>
      <c r="D208">
        <v>0</v>
      </c>
      <c r="F208" t="s">
        <v>155</v>
      </c>
      <c r="I208">
        <f>R208</f>
        <v>5588</v>
      </c>
      <c r="O208">
        <v>7</v>
      </c>
      <c r="P208">
        <v>2236</v>
      </c>
      <c r="Q208">
        <v>3578</v>
      </c>
      <c r="R208">
        <v>5588</v>
      </c>
      <c r="S208" s="11" t="s">
        <v>188</v>
      </c>
    </row>
    <row r="209" spans="1:33">
      <c r="A209">
        <v>20121002</v>
      </c>
      <c r="B209" s="14">
        <v>7</v>
      </c>
      <c r="C209" t="s">
        <v>210</v>
      </c>
      <c r="D209">
        <v>0</v>
      </c>
      <c r="F209" t="s">
        <v>155</v>
      </c>
      <c r="I209">
        <f>R209</f>
        <v>0</v>
      </c>
      <c r="O209">
        <v>7</v>
      </c>
      <c r="S209" t="s">
        <v>193</v>
      </c>
    </row>
    <row r="210" spans="1:33" ht="16" thickBot="1">
      <c r="I210">
        <f>R210</f>
        <v>0</v>
      </c>
    </row>
    <row r="211" spans="1:33" ht="17" thickTop="1" thickBot="1">
      <c r="A211">
        <v>20121003</v>
      </c>
      <c r="B211" s="35">
        <v>1</v>
      </c>
      <c r="C211" t="s">
        <v>219</v>
      </c>
      <c r="D211">
        <v>0</v>
      </c>
      <c r="G211">
        <v>1716</v>
      </c>
      <c r="H211">
        <v>2900</v>
      </c>
      <c r="I211">
        <v>1</v>
      </c>
      <c r="J211" t="s">
        <v>182</v>
      </c>
      <c r="K211">
        <v>-500</v>
      </c>
      <c r="L211" s="12">
        <f>5588/2+K211</f>
        <v>2294</v>
      </c>
      <c r="N211" s="14" t="s">
        <v>26</v>
      </c>
      <c r="S211" s="12" t="s">
        <v>216</v>
      </c>
      <c r="AG211">
        <v>20121001</v>
      </c>
    </row>
    <row r="212" spans="1:33" ht="17" thickTop="1" thickBot="1">
      <c r="A212">
        <v>20121003</v>
      </c>
      <c r="B212" s="35">
        <v>2</v>
      </c>
      <c r="C212" t="s">
        <v>219</v>
      </c>
      <c r="D212">
        <v>0</v>
      </c>
      <c r="G212" s="11">
        <v>3492</v>
      </c>
      <c r="H212">
        <v>3750</v>
      </c>
      <c r="I212">
        <v>1</v>
      </c>
      <c r="J212" s="12" t="s">
        <v>37</v>
      </c>
      <c r="K212">
        <v>800</v>
      </c>
      <c r="L212" s="12">
        <f>5588/2+K212</f>
        <v>3594</v>
      </c>
      <c r="N212" s="29" t="s">
        <v>26</v>
      </c>
      <c r="S212" s="12" t="s">
        <v>216</v>
      </c>
    </row>
    <row r="213" spans="1:33" ht="17" thickTop="1" thickBot="1">
      <c r="A213">
        <v>20121003</v>
      </c>
      <c r="B213" s="12">
        <v>3</v>
      </c>
      <c r="C213" t="s">
        <v>210</v>
      </c>
      <c r="D213">
        <v>0</v>
      </c>
      <c r="F213" t="s">
        <v>155</v>
      </c>
      <c r="I213">
        <f>R213</f>
        <v>5588</v>
      </c>
      <c r="O213" s="12">
        <v>7</v>
      </c>
      <c r="P213" s="12">
        <v>2003</v>
      </c>
      <c r="Q213" s="12">
        <v>3980</v>
      </c>
      <c r="R213" s="12">
        <v>5588</v>
      </c>
      <c r="S213" s="12" t="s">
        <v>186</v>
      </c>
    </row>
    <row r="214" spans="1:33" ht="17" thickTop="1" thickBot="1">
      <c r="A214">
        <v>20121003</v>
      </c>
      <c r="B214" s="35">
        <v>4</v>
      </c>
      <c r="C214" t="s">
        <v>219</v>
      </c>
      <c r="D214">
        <v>0</v>
      </c>
      <c r="G214">
        <v>1286</v>
      </c>
      <c r="H214">
        <v>2800</v>
      </c>
      <c r="I214">
        <v>5588</v>
      </c>
      <c r="J214" t="s">
        <v>182</v>
      </c>
      <c r="K214">
        <v>-700</v>
      </c>
      <c r="L214" s="12">
        <f>5588/2+K214</f>
        <v>2094</v>
      </c>
      <c r="N214" s="14" t="s">
        <v>26</v>
      </c>
      <c r="S214" s="12" t="s">
        <v>216</v>
      </c>
    </row>
    <row r="215" spans="1:33" ht="17" thickTop="1" thickBot="1">
      <c r="A215">
        <v>20121003</v>
      </c>
      <c r="B215" s="35">
        <v>5</v>
      </c>
      <c r="C215" t="s">
        <v>219</v>
      </c>
      <c r="D215">
        <v>0</v>
      </c>
      <c r="G215">
        <v>3361</v>
      </c>
      <c r="H215" s="28">
        <v>4522</v>
      </c>
      <c r="I215">
        <v>5588</v>
      </c>
      <c r="J215" s="12" t="s">
        <v>37</v>
      </c>
      <c r="K215">
        <v>1400</v>
      </c>
      <c r="L215" s="12">
        <f>5588/2+K215</f>
        <v>4194</v>
      </c>
      <c r="N215" s="14" t="s">
        <v>26</v>
      </c>
      <c r="S215" s="12" t="s">
        <v>216</v>
      </c>
    </row>
    <row r="216" spans="1:33" ht="16" thickTop="1">
      <c r="I216">
        <f t="shared" ref="I216:I224" si="4">R216</f>
        <v>0</v>
      </c>
    </row>
    <row r="217" spans="1:33">
      <c r="A217">
        <v>20121004</v>
      </c>
      <c r="B217" s="12">
        <v>1</v>
      </c>
      <c r="C217" t="s">
        <v>210</v>
      </c>
      <c r="D217">
        <v>0</v>
      </c>
      <c r="F217" t="s">
        <v>155</v>
      </c>
      <c r="I217">
        <f t="shared" si="4"/>
        <v>5588</v>
      </c>
      <c r="O217" s="12">
        <v>7</v>
      </c>
      <c r="P217" s="12">
        <v>1</v>
      </c>
      <c r="Q217" s="12">
        <v>3825</v>
      </c>
      <c r="R217" s="12">
        <v>5588</v>
      </c>
      <c r="S217" s="12" t="s">
        <v>186</v>
      </c>
      <c r="AG217">
        <v>20121001</v>
      </c>
    </row>
    <row r="218" spans="1:33">
      <c r="A218">
        <v>20121004</v>
      </c>
      <c r="B218" s="12">
        <v>2</v>
      </c>
      <c r="C218" t="s">
        <v>210</v>
      </c>
      <c r="D218">
        <v>0</v>
      </c>
      <c r="F218" t="s">
        <v>155</v>
      </c>
      <c r="I218">
        <f t="shared" si="4"/>
        <v>1</v>
      </c>
      <c r="O218" s="12">
        <v>7</v>
      </c>
      <c r="P218" s="12">
        <v>1228</v>
      </c>
      <c r="Q218" s="12">
        <v>3690</v>
      </c>
      <c r="R218" s="12">
        <v>1</v>
      </c>
      <c r="S218" s="12" t="s">
        <v>186</v>
      </c>
    </row>
    <row r="219" spans="1:33">
      <c r="A219">
        <v>20121004</v>
      </c>
      <c r="B219" s="12">
        <v>3</v>
      </c>
      <c r="C219" t="s">
        <v>210</v>
      </c>
      <c r="D219">
        <v>0</v>
      </c>
      <c r="F219" t="s">
        <v>155</v>
      </c>
      <c r="G219">
        <v>511</v>
      </c>
      <c r="H219">
        <v>2000</v>
      </c>
      <c r="I219" t="str">
        <f t="shared" si="4"/>
        <v>seq2</v>
      </c>
      <c r="J219" s="12" t="s">
        <v>186</v>
      </c>
      <c r="K219">
        <v>-1600</v>
      </c>
      <c r="L219" s="12">
        <f>5588/2+K219</f>
        <v>1194</v>
      </c>
      <c r="O219" s="12">
        <v>7</v>
      </c>
      <c r="P219" s="12">
        <v>511</v>
      </c>
      <c r="Q219" s="12">
        <v>3930</v>
      </c>
      <c r="R219" s="12" t="s">
        <v>190</v>
      </c>
      <c r="S219" s="12" t="s">
        <v>37</v>
      </c>
      <c r="T219" s="11">
        <v>3392</v>
      </c>
      <c r="U219" s="12">
        <v>3565</v>
      </c>
    </row>
    <row r="220" spans="1:33">
      <c r="A220">
        <v>20121004</v>
      </c>
      <c r="B220" s="12">
        <v>4</v>
      </c>
      <c r="C220" t="s">
        <v>210</v>
      </c>
      <c r="D220">
        <v>0</v>
      </c>
      <c r="F220" t="s">
        <v>155</v>
      </c>
      <c r="I220">
        <f t="shared" si="4"/>
        <v>1150</v>
      </c>
      <c r="O220" s="12">
        <v>7</v>
      </c>
      <c r="P220" s="12">
        <v>2245</v>
      </c>
      <c r="Q220" s="12">
        <v>3712</v>
      </c>
      <c r="R220" s="12">
        <v>1150</v>
      </c>
      <c r="S220" s="12" t="s">
        <v>37</v>
      </c>
      <c r="T220" s="11">
        <v>2797</v>
      </c>
      <c r="U220" s="12">
        <v>3229</v>
      </c>
    </row>
    <row r="221" spans="1:33">
      <c r="A221">
        <v>20121004</v>
      </c>
      <c r="B221" s="14">
        <v>5</v>
      </c>
      <c r="C221" t="s">
        <v>210</v>
      </c>
      <c r="D221">
        <v>0</v>
      </c>
      <c r="F221" t="s">
        <v>155</v>
      </c>
      <c r="I221">
        <f t="shared" si="4"/>
        <v>0</v>
      </c>
      <c r="S221" t="s">
        <v>227</v>
      </c>
    </row>
    <row r="222" spans="1:33">
      <c r="A222">
        <v>20121004</v>
      </c>
      <c r="B222" s="11">
        <v>6</v>
      </c>
      <c r="C222" t="s">
        <v>210</v>
      </c>
      <c r="D222">
        <v>0</v>
      </c>
      <c r="F222" t="s">
        <v>155</v>
      </c>
      <c r="I222">
        <f t="shared" si="4"/>
        <v>0</v>
      </c>
      <c r="S222" t="s">
        <v>193</v>
      </c>
    </row>
    <row r="223" spans="1:33">
      <c r="A223">
        <v>20121004</v>
      </c>
      <c r="B223" s="12">
        <v>7</v>
      </c>
      <c r="C223" t="s">
        <v>210</v>
      </c>
      <c r="D223">
        <v>0</v>
      </c>
      <c r="F223" t="s">
        <v>155</v>
      </c>
      <c r="I223">
        <f t="shared" si="4"/>
        <v>5588</v>
      </c>
      <c r="O223" s="12">
        <v>7</v>
      </c>
      <c r="P223" s="12">
        <v>1686</v>
      </c>
      <c r="Q223" s="12">
        <v>3757</v>
      </c>
      <c r="R223" s="12">
        <v>5588</v>
      </c>
      <c r="S223" s="14" t="s">
        <v>182</v>
      </c>
    </row>
    <row r="224" spans="1:33" ht="16" thickBot="1">
      <c r="A224">
        <v>20121004</v>
      </c>
      <c r="B224" s="12">
        <v>8</v>
      </c>
      <c r="C224" t="s">
        <v>210</v>
      </c>
      <c r="D224">
        <v>0</v>
      </c>
      <c r="F224" t="s">
        <v>155</v>
      </c>
      <c r="I224">
        <f t="shared" si="4"/>
        <v>0</v>
      </c>
      <c r="N224" s="14" t="s">
        <v>223</v>
      </c>
      <c r="O224" s="14"/>
      <c r="P224" s="14"/>
      <c r="Q224" s="14"/>
      <c r="R224" s="14"/>
      <c r="S224" s="14"/>
    </row>
    <row r="225" spans="1:33" ht="17" thickTop="1" thickBot="1">
      <c r="A225">
        <v>20121004</v>
      </c>
      <c r="B225" s="11">
        <v>9</v>
      </c>
      <c r="C225" t="s">
        <v>210</v>
      </c>
      <c r="D225">
        <v>0</v>
      </c>
      <c r="F225" t="s">
        <v>155</v>
      </c>
      <c r="G225">
        <v>1602</v>
      </c>
      <c r="H225">
        <v>2700</v>
      </c>
      <c r="I225">
        <v>5588</v>
      </c>
      <c r="J225" s="12" t="s">
        <v>186</v>
      </c>
      <c r="K225">
        <v>-700</v>
      </c>
      <c r="L225" s="12">
        <f>5588/2+K225</f>
        <v>2094</v>
      </c>
      <c r="M225" s="28" t="s">
        <v>295</v>
      </c>
      <c r="N225" s="34"/>
      <c r="S225" t="s">
        <v>128</v>
      </c>
    </row>
    <row r="226" spans="1:33" ht="16" thickTop="1">
      <c r="I226">
        <f>R226</f>
        <v>0</v>
      </c>
    </row>
    <row r="227" spans="1:33">
      <c r="A227">
        <v>20121005</v>
      </c>
      <c r="B227" s="12">
        <v>1</v>
      </c>
      <c r="C227" t="s">
        <v>210</v>
      </c>
      <c r="D227">
        <v>0</v>
      </c>
      <c r="F227" t="s">
        <v>155</v>
      </c>
      <c r="G227">
        <v>1802</v>
      </c>
      <c r="H227">
        <v>2900</v>
      </c>
      <c r="I227">
        <v>5516</v>
      </c>
      <c r="J227" t="s">
        <v>182</v>
      </c>
      <c r="K227">
        <v>-500</v>
      </c>
      <c r="L227" s="12">
        <f>5588/2+K227</f>
        <v>2294</v>
      </c>
      <c r="N227" s="11" t="s">
        <v>224</v>
      </c>
      <c r="O227" s="14"/>
      <c r="P227" s="14"/>
      <c r="Q227" s="14"/>
      <c r="R227" s="14"/>
      <c r="S227" s="14"/>
      <c r="AG227">
        <v>20121001</v>
      </c>
    </row>
    <row r="228" spans="1:33">
      <c r="A228">
        <v>20121005</v>
      </c>
      <c r="B228" s="12">
        <v>2</v>
      </c>
      <c r="C228" t="s">
        <v>210</v>
      </c>
      <c r="D228">
        <v>0</v>
      </c>
      <c r="F228" t="s">
        <v>155</v>
      </c>
      <c r="I228">
        <f t="shared" ref="I228:I234" si="5">R228</f>
        <v>1111</v>
      </c>
      <c r="O228" s="12">
        <v>7</v>
      </c>
      <c r="P228" s="12">
        <v>1990</v>
      </c>
      <c r="Q228" s="12">
        <v>3955</v>
      </c>
      <c r="R228" s="12">
        <v>1111</v>
      </c>
      <c r="S228" s="12" t="s">
        <v>37</v>
      </c>
      <c r="T228" s="11">
        <v>2083</v>
      </c>
      <c r="U228" s="12">
        <v>2335</v>
      </c>
      <c r="V228" s="11">
        <v>3835</v>
      </c>
    </row>
    <row r="229" spans="1:33">
      <c r="A229">
        <v>20121005</v>
      </c>
      <c r="B229" s="12">
        <v>3</v>
      </c>
      <c r="C229" t="s">
        <v>210</v>
      </c>
      <c r="D229">
        <v>0</v>
      </c>
      <c r="F229" t="s">
        <v>155</v>
      </c>
      <c r="I229">
        <f t="shared" si="5"/>
        <v>1</v>
      </c>
      <c r="O229" s="12">
        <v>7</v>
      </c>
      <c r="P229" s="12">
        <v>2213</v>
      </c>
      <c r="Q229" s="12">
        <v>3925</v>
      </c>
      <c r="R229" s="12">
        <v>1</v>
      </c>
      <c r="S229" s="12" t="s">
        <v>37</v>
      </c>
      <c r="T229" s="11">
        <v>3083</v>
      </c>
      <c r="U229" s="12">
        <v>3134</v>
      </c>
      <c r="V229" s="11">
        <v>3546</v>
      </c>
    </row>
    <row r="230" spans="1:33">
      <c r="A230">
        <v>20121005</v>
      </c>
      <c r="B230" s="14">
        <v>4</v>
      </c>
      <c r="C230" t="s">
        <v>210</v>
      </c>
      <c r="D230">
        <v>0</v>
      </c>
      <c r="F230" t="s">
        <v>155</v>
      </c>
      <c r="I230">
        <f t="shared" si="5"/>
        <v>0</v>
      </c>
      <c r="S230" s="11" t="s">
        <v>225</v>
      </c>
    </row>
    <row r="231" spans="1:33" s="11" customFormat="1">
      <c r="A231" s="11">
        <v>20121005</v>
      </c>
      <c r="B231" s="11">
        <v>5</v>
      </c>
      <c r="C231" s="11" t="s">
        <v>210</v>
      </c>
      <c r="D231" s="11">
        <v>0</v>
      </c>
      <c r="F231" s="11" t="s">
        <v>155</v>
      </c>
      <c r="I231">
        <f t="shared" si="5"/>
        <v>1</v>
      </c>
      <c r="J231" t="s">
        <v>304</v>
      </c>
      <c r="K231"/>
      <c r="L231"/>
      <c r="N231" s="11" t="s">
        <v>281</v>
      </c>
      <c r="O231" s="11">
        <v>7</v>
      </c>
      <c r="P231" s="11">
        <v>2484</v>
      </c>
      <c r="Q231" s="11">
        <v>3461</v>
      </c>
      <c r="R231" s="11">
        <v>1</v>
      </c>
      <c r="S231" s="11" t="s">
        <v>228</v>
      </c>
    </row>
    <row r="232" spans="1:33">
      <c r="I232">
        <f t="shared" si="5"/>
        <v>0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3" ht="16" thickBot="1">
      <c r="A233">
        <v>20121008</v>
      </c>
      <c r="B233" s="12">
        <v>1</v>
      </c>
      <c r="C233" t="s">
        <v>210</v>
      </c>
      <c r="D233" s="11">
        <v>180</v>
      </c>
      <c r="E233" s="11"/>
      <c r="F233" t="s">
        <v>155</v>
      </c>
      <c r="I233">
        <f t="shared" si="5"/>
        <v>5588</v>
      </c>
      <c r="O233" s="12">
        <v>7</v>
      </c>
      <c r="P233" s="12">
        <v>1843</v>
      </c>
      <c r="Q233" s="12">
        <v>3913</v>
      </c>
      <c r="R233" s="12">
        <v>5588</v>
      </c>
      <c r="S233" s="14" t="s">
        <v>182</v>
      </c>
      <c r="AG233">
        <v>20121008</v>
      </c>
    </row>
    <row r="234" spans="1:33" s="11" customFormat="1" ht="17" thickTop="1" thickBot="1">
      <c r="A234" s="11">
        <v>20121008</v>
      </c>
      <c r="B234" s="11">
        <v>2</v>
      </c>
      <c r="C234" s="11" t="s">
        <v>210</v>
      </c>
      <c r="D234" s="11">
        <v>180</v>
      </c>
      <c r="F234" s="11" t="s">
        <v>155</v>
      </c>
      <c r="G234" s="28">
        <v>1588</v>
      </c>
      <c r="H234" s="28">
        <v>2566</v>
      </c>
      <c r="I234" t="str">
        <f t="shared" si="5"/>
        <v>seq1</v>
      </c>
      <c r="J234" s="12" t="s">
        <v>186</v>
      </c>
      <c r="K234" s="11">
        <v>-600</v>
      </c>
      <c r="L234" s="12">
        <f>5588/2+K234</f>
        <v>2194</v>
      </c>
      <c r="N234" s="11" t="s">
        <v>281</v>
      </c>
      <c r="O234" s="11">
        <v>7</v>
      </c>
      <c r="P234" s="11">
        <v>790</v>
      </c>
      <c r="Q234" s="11">
        <v>4384</v>
      </c>
      <c r="R234" s="11" t="s">
        <v>208</v>
      </c>
      <c r="S234" s="11" t="s">
        <v>182</v>
      </c>
    </row>
    <row r="235" spans="1:33" ht="17" thickTop="1" thickBot="1">
      <c r="A235">
        <v>20121008</v>
      </c>
      <c r="B235" s="14">
        <v>3</v>
      </c>
      <c r="C235" t="s">
        <v>210</v>
      </c>
      <c r="D235" s="11">
        <v>180</v>
      </c>
      <c r="E235" s="11"/>
      <c r="F235" t="s">
        <v>155</v>
      </c>
      <c r="G235">
        <v>1748</v>
      </c>
      <c r="H235" s="11">
        <v>2879</v>
      </c>
      <c r="I235" s="11">
        <v>5588</v>
      </c>
      <c r="J235" s="12" t="s">
        <v>37</v>
      </c>
      <c r="K235">
        <v>-200</v>
      </c>
      <c r="L235" s="12">
        <f>5588/2+K235</f>
        <v>2594</v>
      </c>
      <c r="S235" t="s">
        <v>128</v>
      </c>
    </row>
    <row r="236" spans="1:33" ht="17" thickTop="1" thickBot="1">
      <c r="A236">
        <v>20121008</v>
      </c>
      <c r="B236" s="12">
        <v>4</v>
      </c>
      <c r="C236" t="s">
        <v>210</v>
      </c>
      <c r="D236" s="11">
        <v>180</v>
      </c>
      <c r="E236" s="11"/>
      <c r="F236" t="s">
        <v>155</v>
      </c>
      <c r="G236">
        <v>1530</v>
      </c>
      <c r="H236" s="28">
        <v>2700</v>
      </c>
      <c r="I236">
        <f>R236</f>
        <v>4271</v>
      </c>
      <c r="J236" s="12" t="s">
        <v>186</v>
      </c>
      <c r="K236">
        <v>-800</v>
      </c>
      <c r="L236" s="12">
        <f>5588/2+K236</f>
        <v>1994</v>
      </c>
      <c r="O236" s="12">
        <v>7</v>
      </c>
      <c r="P236" s="12">
        <v>1530</v>
      </c>
      <c r="Q236" s="12">
        <v>3616</v>
      </c>
      <c r="R236" s="12">
        <v>4271</v>
      </c>
      <c r="S236" s="12" t="s">
        <v>186</v>
      </c>
      <c r="T236" s="11">
        <v>3510</v>
      </c>
    </row>
    <row r="237" spans="1:33" ht="17" thickTop="1" thickBot="1">
      <c r="I237">
        <f>R237</f>
        <v>0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3" ht="17" thickTop="1" thickBot="1">
      <c r="A238">
        <v>20121009</v>
      </c>
      <c r="B238" s="12">
        <v>1</v>
      </c>
      <c r="C238" t="s">
        <v>210</v>
      </c>
      <c r="D238" s="11">
        <v>180</v>
      </c>
      <c r="E238" s="11"/>
      <c r="F238" t="s">
        <v>155</v>
      </c>
      <c r="G238" s="28">
        <v>988</v>
      </c>
      <c r="H238" s="28">
        <v>2200</v>
      </c>
      <c r="I238">
        <f>R238</f>
        <v>5588</v>
      </c>
      <c r="J238" s="12" t="s">
        <v>37</v>
      </c>
      <c r="K238">
        <v>-1000</v>
      </c>
      <c r="L238" s="12">
        <f>5588/2+K238</f>
        <v>1794</v>
      </c>
      <c r="O238" s="12">
        <v>7</v>
      </c>
      <c r="P238" s="12">
        <v>7</v>
      </c>
      <c r="Q238" s="12">
        <v>3950</v>
      </c>
      <c r="R238" s="12">
        <v>5588</v>
      </c>
      <c r="S238" s="12" t="s">
        <v>37</v>
      </c>
      <c r="T238" s="11">
        <v>356</v>
      </c>
      <c r="U238" s="12">
        <v>988</v>
      </c>
      <c r="V238" s="11">
        <v>1777</v>
      </c>
      <c r="W238" s="12">
        <v>1813</v>
      </c>
      <c r="X238" s="11">
        <v>1928</v>
      </c>
      <c r="Y238" s="12">
        <v>1993</v>
      </c>
    </row>
    <row r="239" spans="1:33" ht="17" thickTop="1" thickBot="1">
      <c r="A239">
        <v>20121009</v>
      </c>
      <c r="B239" s="14">
        <v>2</v>
      </c>
      <c r="C239" t="s">
        <v>210</v>
      </c>
      <c r="D239" s="11">
        <v>180</v>
      </c>
      <c r="E239" s="11"/>
      <c r="F239" t="s">
        <v>155</v>
      </c>
      <c r="I239">
        <f>R239</f>
        <v>0</v>
      </c>
      <c r="S239" s="11" t="s">
        <v>128</v>
      </c>
    </row>
    <row r="240" spans="1:33" ht="17" thickTop="1" thickBot="1">
      <c r="A240">
        <v>20121009</v>
      </c>
      <c r="B240" s="12">
        <v>3</v>
      </c>
      <c r="C240" t="s">
        <v>210</v>
      </c>
      <c r="D240" s="11">
        <v>180</v>
      </c>
      <c r="E240" s="11"/>
      <c r="F240" t="s">
        <v>155</v>
      </c>
      <c r="G240">
        <v>1027</v>
      </c>
      <c r="H240" s="28">
        <v>3000</v>
      </c>
      <c r="I240">
        <f>R240</f>
        <v>1</v>
      </c>
      <c r="J240" s="12" t="s">
        <v>186</v>
      </c>
      <c r="K240">
        <v>-700</v>
      </c>
      <c r="L240" s="12">
        <f>5588/2+K240</f>
        <v>2094</v>
      </c>
      <c r="M240" s="12" t="s">
        <v>296</v>
      </c>
      <c r="N240" s="35" t="s">
        <v>229</v>
      </c>
      <c r="O240" s="12">
        <v>7</v>
      </c>
      <c r="P240" s="12">
        <v>1027</v>
      </c>
      <c r="Q240" s="12">
        <v>3777</v>
      </c>
      <c r="R240" s="12">
        <v>1</v>
      </c>
      <c r="S240" s="12" t="s">
        <v>186</v>
      </c>
    </row>
    <row r="241" spans="1:32" ht="17" thickTop="1" thickBot="1">
      <c r="A241">
        <v>20121009</v>
      </c>
      <c r="B241" s="35">
        <v>4</v>
      </c>
      <c r="C241" t="s">
        <v>219</v>
      </c>
      <c r="G241">
        <v>1502</v>
      </c>
      <c r="H241">
        <v>2800</v>
      </c>
      <c r="I241">
        <v>21</v>
      </c>
      <c r="J241" s="12" t="s">
        <v>186</v>
      </c>
      <c r="K241">
        <v>-700</v>
      </c>
      <c r="L241" s="12">
        <f>5588/2+K241</f>
        <v>2094</v>
      </c>
    </row>
    <row r="242" spans="1:32" ht="16" thickTop="1">
      <c r="A242">
        <v>20121009</v>
      </c>
      <c r="B242" s="12">
        <v>5</v>
      </c>
      <c r="C242" t="s">
        <v>210</v>
      </c>
      <c r="D242" s="11">
        <v>180</v>
      </c>
      <c r="E242" s="11"/>
      <c r="F242" t="s">
        <v>155</v>
      </c>
      <c r="I242">
        <f t="shared" ref="I242:I262" si="6">R242</f>
        <v>5588</v>
      </c>
      <c r="O242" s="12">
        <v>7</v>
      </c>
      <c r="P242" s="12">
        <v>888</v>
      </c>
      <c r="Q242" s="12">
        <v>4225</v>
      </c>
      <c r="R242" s="12">
        <v>5588</v>
      </c>
      <c r="S242" s="14" t="s">
        <v>182</v>
      </c>
    </row>
    <row r="243" spans="1:32">
      <c r="A243">
        <v>20121009</v>
      </c>
      <c r="B243" s="12">
        <v>6</v>
      </c>
      <c r="C243" t="s">
        <v>210</v>
      </c>
      <c r="D243" s="11">
        <v>180</v>
      </c>
      <c r="E243" s="11"/>
      <c r="F243" t="s">
        <v>155</v>
      </c>
      <c r="I243">
        <f t="shared" si="6"/>
        <v>1</v>
      </c>
      <c r="O243" s="12">
        <v>7</v>
      </c>
      <c r="P243" s="12">
        <v>1949</v>
      </c>
      <c r="Q243" s="12">
        <v>3900</v>
      </c>
      <c r="R243" s="12">
        <v>1</v>
      </c>
      <c r="S243" s="12" t="s">
        <v>37</v>
      </c>
      <c r="T243" s="11">
        <v>3785</v>
      </c>
    </row>
    <row r="244" spans="1:32">
      <c r="A244">
        <v>20121009</v>
      </c>
      <c r="B244" s="14">
        <v>7</v>
      </c>
      <c r="C244" t="s">
        <v>210</v>
      </c>
      <c r="D244" s="11">
        <v>180</v>
      </c>
      <c r="E244" s="11"/>
      <c r="F244" t="s">
        <v>155</v>
      </c>
      <c r="I244">
        <f t="shared" si="6"/>
        <v>0</v>
      </c>
      <c r="S244" s="11" t="s">
        <v>188</v>
      </c>
    </row>
    <row r="245" spans="1:32">
      <c r="A245">
        <v>20121009</v>
      </c>
      <c r="B245" s="12">
        <v>8</v>
      </c>
      <c r="C245" t="s">
        <v>210</v>
      </c>
      <c r="D245" s="11">
        <v>180</v>
      </c>
      <c r="E245" s="11"/>
      <c r="F245" t="s">
        <v>155</v>
      </c>
      <c r="I245">
        <f t="shared" si="6"/>
        <v>5588</v>
      </c>
      <c r="N245" s="34"/>
      <c r="O245" s="12">
        <v>7</v>
      </c>
      <c r="P245" s="12">
        <v>2248</v>
      </c>
      <c r="Q245" s="12">
        <v>3715</v>
      </c>
      <c r="R245" s="12">
        <v>5588</v>
      </c>
      <c r="S245" s="12" t="s">
        <v>37</v>
      </c>
      <c r="T245" s="11">
        <v>3400</v>
      </c>
      <c r="U245" s="12">
        <v>3463</v>
      </c>
      <c r="V245" s="11">
        <v>3616</v>
      </c>
    </row>
    <row r="246" spans="1:32">
      <c r="A246">
        <v>20121009</v>
      </c>
      <c r="B246" s="12">
        <v>9</v>
      </c>
      <c r="C246" t="s">
        <v>210</v>
      </c>
      <c r="D246" s="11">
        <v>180</v>
      </c>
      <c r="E246" s="11"/>
      <c r="F246" t="s">
        <v>155</v>
      </c>
      <c r="I246">
        <f t="shared" si="6"/>
        <v>5588</v>
      </c>
      <c r="O246" s="12">
        <v>7</v>
      </c>
      <c r="P246" s="12">
        <v>2180</v>
      </c>
      <c r="Q246" s="12">
        <v>3637</v>
      </c>
      <c r="R246" s="12">
        <v>5588</v>
      </c>
      <c r="S246" s="12" t="s">
        <v>37</v>
      </c>
      <c r="T246" s="11">
        <v>3275</v>
      </c>
    </row>
    <row r="247" spans="1:32">
      <c r="A247">
        <v>20121009</v>
      </c>
      <c r="B247" s="12">
        <v>10</v>
      </c>
      <c r="C247" t="s">
        <v>210</v>
      </c>
      <c r="D247" s="11">
        <v>180</v>
      </c>
      <c r="E247" s="11"/>
      <c r="F247" t="s">
        <v>155</v>
      </c>
      <c r="I247">
        <f t="shared" si="6"/>
        <v>5588</v>
      </c>
      <c r="O247" s="12">
        <v>7</v>
      </c>
      <c r="P247" s="12">
        <v>1774</v>
      </c>
      <c r="Q247" s="12">
        <v>3877</v>
      </c>
      <c r="R247" s="12">
        <v>5588</v>
      </c>
      <c r="S247" s="12" t="s">
        <v>37</v>
      </c>
      <c r="T247" s="11">
        <v>3707</v>
      </c>
    </row>
    <row r="248" spans="1:32" ht="16" thickBot="1">
      <c r="I248">
        <f t="shared" si="6"/>
        <v>0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s="28" customFormat="1" ht="17" thickTop="1" thickBot="1">
      <c r="A249" s="28">
        <v>20121010</v>
      </c>
      <c r="B249" s="28">
        <v>1</v>
      </c>
      <c r="C249" s="28" t="s">
        <v>210</v>
      </c>
      <c r="D249" s="28">
        <v>180</v>
      </c>
      <c r="F249" s="28" t="s">
        <v>155</v>
      </c>
      <c r="I249">
        <f t="shared" si="6"/>
        <v>5588</v>
      </c>
      <c r="J249"/>
      <c r="N249" s="28" t="s">
        <v>222</v>
      </c>
      <c r="O249" s="28">
        <v>7</v>
      </c>
      <c r="P249" s="28">
        <v>1234</v>
      </c>
      <c r="Q249" s="28">
        <v>3777</v>
      </c>
      <c r="R249" s="28">
        <v>5588</v>
      </c>
      <c r="S249" s="28" t="s">
        <v>186</v>
      </c>
    </row>
    <row r="250" spans="1:32" ht="16" thickTop="1">
      <c r="A250">
        <v>20121010</v>
      </c>
      <c r="B250" s="12">
        <v>2</v>
      </c>
      <c r="C250" t="s">
        <v>210</v>
      </c>
      <c r="D250" s="11">
        <v>180</v>
      </c>
      <c r="E250" s="11"/>
      <c r="F250" t="s">
        <v>155</v>
      </c>
      <c r="I250">
        <f t="shared" si="6"/>
        <v>5588</v>
      </c>
      <c r="N250" s="14" t="s">
        <v>39</v>
      </c>
      <c r="O250" s="12">
        <v>7</v>
      </c>
      <c r="P250" s="12">
        <v>2724</v>
      </c>
      <c r="Q250" s="12">
        <v>4277</v>
      </c>
      <c r="R250" s="12">
        <v>5588</v>
      </c>
      <c r="S250" s="12" t="s">
        <v>182</v>
      </c>
      <c r="T250" s="11">
        <v>3385</v>
      </c>
    </row>
    <row r="251" spans="1:32">
      <c r="A251">
        <v>20121010</v>
      </c>
      <c r="B251" s="14">
        <v>3</v>
      </c>
      <c r="C251" t="s">
        <v>210</v>
      </c>
      <c r="D251" s="11">
        <v>180</v>
      </c>
      <c r="E251" s="11"/>
      <c r="F251" t="s">
        <v>155</v>
      </c>
      <c r="I251">
        <f t="shared" si="6"/>
        <v>0</v>
      </c>
      <c r="N251" s="34"/>
      <c r="S251" s="11" t="s">
        <v>128</v>
      </c>
    </row>
    <row r="252" spans="1:32" ht="16" thickBot="1">
      <c r="A252">
        <v>20121010</v>
      </c>
      <c r="B252" s="14">
        <v>4</v>
      </c>
      <c r="C252" t="s">
        <v>210</v>
      </c>
      <c r="D252" s="11">
        <v>180</v>
      </c>
      <c r="E252" s="11"/>
      <c r="F252" t="s">
        <v>155</v>
      </c>
      <c r="I252">
        <f t="shared" si="6"/>
        <v>0</v>
      </c>
      <c r="S252" s="11" t="s">
        <v>128</v>
      </c>
    </row>
    <row r="253" spans="1:32" ht="17" thickTop="1" thickBot="1">
      <c r="A253">
        <v>20121010</v>
      </c>
      <c r="B253" s="12">
        <v>5</v>
      </c>
      <c r="C253" t="s">
        <v>210</v>
      </c>
      <c r="D253" s="11">
        <v>180</v>
      </c>
      <c r="E253" s="11"/>
      <c r="F253" t="s">
        <v>155</v>
      </c>
      <c r="G253">
        <v>2222</v>
      </c>
      <c r="H253" s="28">
        <v>2654</v>
      </c>
      <c r="I253">
        <f t="shared" si="6"/>
        <v>5588</v>
      </c>
      <c r="J253" s="12" t="s">
        <v>186</v>
      </c>
      <c r="K253">
        <v>-400</v>
      </c>
      <c r="L253" s="12">
        <f>5588/2+K253</f>
        <v>2394</v>
      </c>
      <c r="O253" s="12">
        <v>7</v>
      </c>
      <c r="P253" s="12">
        <v>2222</v>
      </c>
      <c r="Q253" s="12">
        <v>3688</v>
      </c>
      <c r="R253" s="12">
        <v>5588</v>
      </c>
      <c r="S253" s="14" t="s">
        <v>182</v>
      </c>
    </row>
    <row r="254" spans="1:32" s="11" customFormat="1" ht="17" thickTop="1" thickBot="1">
      <c r="A254" s="11">
        <v>20121010</v>
      </c>
      <c r="B254" s="11">
        <v>6</v>
      </c>
      <c r="C254" s="11" t="s">
        <v>210</v>
      </c>
      <c r="D254" s="11">
        <v>180</v>
      </c>
      <c r="F254" s="11" t="s">
        <v>155</v>
      </c>
      <c r="I254">
        <f t="shared" si="6"/>
        <v>1</v>
      </c>
      <c r="J254"/>
      <c r="N254" s="11" t="s">
        <v>281</v>
      </c>
      <c r="O254" s="11">
        <v>7</v>
      </c>
      <c r="P254" s="11">
        <v>1735</v>
      </c>
      <c r="Q254" s="11">
        <v>4926</v>
      </c>
      <c r="R254" s="11">
        <v>1</v>
      </c>
      <c r="S254" s="11" t="s">
        <v>186</v>
      </c>
    </row>
    <row r="255" spans="1:32" ht="17" thickTop="1" thickBot="1">
      <c r="A255">
        <v>20121010</v>
      </c>
      <c r="B255" s="12">
        <v>7</v>
      </c>
      <c r="C255" t="s">
        <v>210</v>
      </c>
      <c r="D255" s="11">
        <v>180</v>
      </c>
      <c r="E255" s="11"/>
      <c r="F255" t="s">
        <v>155</v>
      </c>
      <c r="G255">
        <v>1474</v>
      </c>
      <c r="H255" s="28">
        <v>2239</v>
      </c>
      <c r="I255">
        <f t="shared" si="6"/>
        <v>5588</v>
      </c>
      <c r="J255" s="12" t="s">
        <v>186</v>
      </c>
      <c r="K255">
        <v>-800</v>
      </c>
      <c r="L255" s="12">
        <f>5588/2+K255</f>
        <v>1994</v>
      </c>
      <c r="O255" s="12">
        <v>7</v>
      </c>
      <c r="P255" s="12">
        <v>1474</v>
      </c>
      <c r="Q255" s="12">
        <v>4614</v>
      </c>
      <c r="R255" s="12">
        <v>5588</v>
      </c>
      <c r="S255" s="12" t="s">
        <v>37</v>
      </c>
      <c r="T255" s="11">
        <v>3898</v>
      </c>
      <c r="U255" s="12">
        <v>4291</v>
      </c>
    </row>
    <row r="256" spans="1:32" ht="16" thickTop="1">
      <c r="I256">
        <f t="shared" si="6"/>
        <v>0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>
      <c r="A257">
        <v>20121011</v>
      </c>
      <c r="B257" s="12">
        <v>1</v>
      </c>
      <c r="C257" t="s">
        <v>210</v>
      </c>
      <c r="D257" s="11">
        <v>180</v>
      </c>
      <c r="E257" s="11"/>
      <c r="F257" t="s">
        <v>155</v>
      </c>
      <c r="I257">
        <f t="shared" si="6"/>
        <v>4184</v>
      </c>
      <c r="N257" s="14" t="s">
        <v>232</v>
      </c>
      <c r="O257" s="12">
        <v>7</v>
      </c>
      <c r="P257" s="12">
        <v>2086</v>
      </c>
      <c r="Q257" s="11">
        <v>3709</v>
      </c>
      <c r="R257" s="12">
        <v>4184</v>
      </c>
      <c r="S257" s="12" t="s">
        <v>186</v>
      </c>
    </row>
    <row r="258" spans="1:32">
      <c r="A258">
        <v>20121011</v>
      </c>
      <c r="B258" s="12">
        <v>2</v>
      </c>
      <c r="C258" t="s">
        <v>210</v>
      </c>
      <c r="D258" s="11">
        <v>180</v>
      </c>
      <c r="E258" s="11"/>
      <c r="F258" t="s">
        <v>155</v>
      </c>
      <c r="I258">
        <f t="shared" si="6"/>
        <v>1</v>
      </c>
      <c r="N258" s="14" t="s">
        <v>39</v>
      </c>
      <c r="O258" s="12">
        <v>7</v>
      </c>
      <c r="P258" s="12">
        <v>1872</v>
      </c>
      <c r="Q258" s="12">
        <v>4317</v>
      </c>
      <c r="R258" s="12">
        <v>1</v>
      </c>
      <c r="S258" s="12" t="s">
        <v>37</v>
      </c>
      <c r="T258" s="11">
        <v>3490</v>
      </c>
      <c r="U258" s="12">
        <v>3966</v>
      </c>
      <c r="V258" s="11">
        <v>4273</v>
      </c>
    </row>
    <row r="259" spans="1:32">
      <c r="A259">
        <v>20121011</v>
      </c>
      <c r="B259" s="14">
        <v>3</v>
      </c>
      <c r="C259" t="s">
        <v>210</v>
      </c>
      <c r="D259" s="11">
        <v>180</v>
      </c>
      <c r="E259" s="11"/>
      <c r="F259" t="s">
        <v>155</v>
      </c>
      <c r="I259">
        <f t="shared" si="6"/>
        <v>0</v>
      </c>
      <c r="S259" s="11" t="s">
        <v>128</v>
      </c>
    </row>
    <row r="260" spans="1:32" ht="16" thickBot="1">
      <c r="A260">
        <v>20121011</v>
      </c>
      <c r="B260" s="30">
        <v>4</v>
      </c>
      <c r="C260" s="34" t="s">
        <v>210</v>
      </c>
      <c r="D260" s="33">
        <v>180</v>
      </c>
      <c r="E260" s="33"/>
      <c r="F260" s="34" t="s">
        <v>155</v>
      </c>
      <c r="G260" s="34"/>
      <c r="H260" s="34"/>
      <c r="I260">
        <f t="shared" si="6"/>
        <v>1</v>
      </c>
      <c r="K260" s="34"/>
      <c r="L260" s="34"/>
      <c r="M260" s="34"/>
      <c r="N260" s="34"/>
      <c r="O260" s="30">
        <v>7</v>
      </c>
      <c r="P260" s="30">
        <v>1364</v>
      </c>
      <c r="Q260" s="30">
        <v>3707</v>
      </c>
      <c r="R260" s="30">
        <v>1</v>
      </c>
      <c r="S260" s="30" t="s">
        <v>186</v>
      </c>
      <c r="T260" s="33"/>
      <c r="U260" s="30"/>
      <c r="V260" s="33"/>
    </row>
    <row r="261" spans="1:32" s="11" customFormat="1" ht="17" thickTop="1" thickBot="1">
      <c r="A261" s="11">
        <v>20121011</v>
      </c>
      <c r="B261" s="11">
        <v>5</v>
      </c>
      <c r="C261" s="11" t="s">
        <v>210</v>
      </c>
      <c r="D261" s="11">
        <v>180</v>
      </c>
      <c r="F261" s="11" t="s">
        <v>155</v>
      </c>
      <c r="G261" s="11">
        <v>1829</v>
      </c>
      <c r="H261" s="11">
        <v>2675</v>
      </c>
      <c r="I261">
        <f t="shared" si="6"/>
        <v>5174</v>
      </c>
      <c r="J261" s="28" t="s">
        <v>306</v>
      </c>
      <c r="K261" s="11">
        <v>-200</v>
      </c>
      <c r="L261" s="12">
        <f>5588/2+K261</f>
        <v>2594</v>
      </c>
      <c r="N261" s="11" t="s">
        <v>281</v>
      </c>
      <c r="O261" s="11">
        <v>7</v>
      </c>
      <c r="P261" s="11">
        <v>1829</v>
      </c>
      <c r="Q261" s="11">
        <v>3360</v>
      </c>
      <c r="R261" s="11">
        <v>5174</v>
      </c>
      <c r="S261" s="33" t="s">
        <v>236</v>
      </c>
    </row>
    <row r="262" spans="1:32" s="11" customFormat="1" ht="16" thickTop="1">
      <c r="A262" s="11">
        <v>20121011</v>
      </c>
      <c r="B262" s="11">
        <v>6</v>
      </c>
      <c r="C262" s="11" t="s">
        <v>210</v>
      </c>
      <c r="D262" s="11">
        <v>180</v>
      </c>
      <c r="F262" s="11" t="s">
        <v>155</v>
      </c>
      <c r="I262">
        <f t="shared" si="6"/>
        <v>5588</v>
      </c>
      <c r="J262"/>
      <c r="N262" s="11" t="s">
        <v>281</v>
      </c>
      <c r="O262" s="11">
        <v>7</v>
      </c>
      <c r="P262" s="11">
        <v>11</v>
      </c>
      <c r="Q262" s="11">
        <v>3765</v>
      </c>
      <c r="R262" s="11">
        <v>5588</v>
      </c>
      <c r="S262" s="33" t="s">
        <v>182</v>
      </c>
    </row>
    <row r="263" spans="1:32">
      <c r="A263">
        <v>20121011</v>
      </c>
      <c r="B263" s="14">
        <v>7</v>
      </c>
      <c r="C263" t="s">
        <v>210</v>
      </c>
      <c r="D263" s="11">
        <v>180</v>
      </c>
      <c r="E263" s="11"/>
      <c r="F263" t="s">
        <v>155</v>
      </c>
      <c r="G263">
        <v>2477</v>
      </c>
      <c r="H263">
        <v>3300</v>
      </c>
      <c r="I263">
        <v>1</v>
      </c>
      <c r="J263" s="12" t="s">
        <v>186</v>
      </c>
      <c r="K263">
        <v>0</v>
      </c>
      <c r="L263" s="12">
        <f>5588/2+K263</f>
        <v>2794</v>
      </c>
      <c r="N263" s="34" t="s">
        <v>26</v>
      </c>
      <c r="S263" s="11" t="s">
        <v>128</v>
      </c>
    </row>
    <row r="264" spans="1:32">
      <c r="A264">
        <v>20121011</v>
      </c>
      <c r="B264" s="12">
        <v>8</v>
      </c>
      <c r="C264" t="s">
        <v>210</v>
      </c>
      <c r="D264" s="11">
        <v>180</v>
      </c>
      <c r="E264" s="11"/>
      <c r="F264" t="s">
        <v>155</v>
      </c>
      <c r="I264">
        <f t="shared" ref="I264:I289" si="7">R264</f>
        <v>5588</v>
      </c>
      <c r="O264" s="12">
        <v>7</v>
      </c>
      <c r="P264" s="12">
        <v>2255</v>
      </c>
      <c r="Q264" s="12">
        <v>3535</v>
      </c>
      <c r="R264" s="12">
        <v>5588</v>
      </c>
      <c r="S264" s="12" t="s">
        <v>37</v>
      </c>
      <c r="T264" s="11">
        <v>3339</v>
      </c>
      <c r="U264" s="12">
        <v>3446</v>
      </c>
    </row>
    <row r="265" spans="1:32">
      <c r="I265">
        <f t="shared" si="7"/>
        <v>0</v>
      </c>
    </row>
    <row r="266" spans="1:32">
      <c r="A266">
        <v>20121119</v>
      </c>
      <c r="B266" s="12">
        <v>1</v>
      </c>
      <c r="C266" s="15" t="s">
        <v>237</v>
      </c>
      <c r="D266">
        <v>0</v>
      </c>
      <c r="E266" s="15">
        <v>165</v>
      </c>
      <c r="F266" t="s">
        <v>155</v>
      </c>
      <c r="I266">
        <f t="shared" si="7"/>
        <v>5588</v>
      </c>
      <c r="N266" s="12" t="s">
        <v>46</v>
      </c>
      <c r="O266" s="12">
        <v>9</v>
      </c>
      <c r="P266" s="12">
        <v>1404</v>
      </c>
      <c r="Q266" s="12">
        <v>4257</v>
      </c>
      <c r="R266" s="12">
        <v>5588</v>
      </c>
      <c r="S266" s="12" t="s">
        <v>186</v>
      </c>
    </row>
    <row r="267" spans="1:32">
      <c r="A267">
        <v>20121119</v>
      </c>
      <c r="B267" s="12">
        <v>2</v>
      </c>
      <c r="C267" s="15" t="s">
        <v>237</v>
      </c>
      <c r="D267">
        <v>0</v>
      </c>
      <c r="E267" s="15">
        <v>165</v>
      </c>
      <c r="F267" t="s">
        <v>155</v>
      </c>
      <c r="I267">
        <f t="shared" si="7"/>
        <v>829</v>
      </c>
      <c r="N267" s="12" t="s">
        <v>46</v>
      </c>
      <c r="O267">
        <v>9</v>
      </c>
      <c r="P267">
        <v>2707</v>
      </c>
      <c r="Q267">
        <v>3836</v>
      </c>
      <c r="R267">
        <v>829</v>
      </c>
      <c r="S267" s="14" t="s">
        <v>182</v>
      </c>
    </row>
    <row r="268" spans="1:32">
      <c r="C268" s="15"/>
      <c r="E268" s="15"/>
      <c r="I268">
        <f t="shared" si="7"/>
        <v>0</v>
      </c>
    </row>
    <row r="269" spans="1:32">
      <c r="A269">
        <v>20121120</v>
      </c>
      <c r="B269" s="12">
        <v>1</v>
      </c>
      <c r="C269" s="15" t="s">
        <v>238</v>
      </c>
      <c r="D269">
        <v>0</v>
      </c>
      <c r="E269" s="15">
        <v>165</v>
      </c>
      <c r="F269" t="s">
        <v>155</v>
      </c>
      <c r="I269">
        <f t="shared" si="7"/>
        <v>5588</v>
      </c>
      <c r="N269" s="12" t="s">
        <v>46</v>
      </c>
      <c r="O269" s="12">
        <v>9</v>
      </c>
      <c r="P269" s="12">
        <v>1990</v>
      </c>
      <c r="Q269" s="12">
        <v>3557</v>
      </c>
      <c r="R269" s="12">
        <v>5588</v>
      </c>
      <c r="S269" s="12" t="s">
        <v>186</v>
      </c>
    </row>
    <row r="270" spans="1:32" s="11" customFormat="1">
      <c r="A270" s="11">
        <v>20121120</v>
      </c>
      <c r="B270" s="11">
        <v>2</v>
      </c>
      <c r="C270" s="44" t="s">
        <v>238</v>
      </c>
      <c r="D270" s="11">
        <v>0</v>
      </c>
      <c r="E270" s="44">
        <v>165</v>
      </c>
      <c r="F270" s="11" t="s">
        <v>155</v>
      </c>
      <c r="I270" t="str">
        <f t="shared" si="7"/>
        <v>seq1</v>
      </c>
      <c r="J270"/>
      <c r="N270" s="11" t="s">
        <v>255</v>
      </c>
      <c r="O270" s="11">
        <v>9</v>
      </c>
      <c r="P270" s="11">
        <v>592</v>
      </c>
      <c r="Q270" s="11">
        <v>5588</v>
      </c>
      <c r="R270" s="11" t="s">
        <v>208</v>
      </c>
      <c r="S270" s="11" t="s">
        <v>182</v>
      </c>
    </row>
    <row r="271" spans="1:32">
      <c r="A271">
        <v>20121120</v>
      </c>
      <c r="B271" s="12">
        <v>3</v>
      </c>
      <c r="C271" t="s">
        <v>238</v>
      </c>
      <c r="D271">
        <v>0</v>
      </c>
      <c r="E271">
        <v>165</v>
      </c>
      <c r="F271" t="s">
        <v>155</v>
      </c>
      <c r="I271" t="str">
        <f t="shared" si="7"/>
        <v>seq1</v>
      </c>
      <c r="N271" s="14" t="s">
        <v>39</v>
      </c>
      <c r="O271" s="12">
        <v>9</v>
      </c>
      <c r="P271" s="12">
        <v>2085</v>
      </c>
      <c r="Q271" s="12">
        <v>3926</v>
      </c>
      <c r="R271" s="12" t="s">
        <v>208</v>
      </c>
      <c r="S271" s="12" t="s">
        <v>37</v>
      </c>
      <c r="T271" s="11">
        <v>3460</v>
      </c>
      <c r="U271" s="12">
        <v>3483</v>
      </c>
      <c r="V271" s="11">
        <v>3790</v>
      </c>
      <c r="X271"/>
      <c r="Y271"/>
      <c r="Z271"/>
      <c r="AA271"/>
      <c r="AB271"/>
      <c r="AC271"/>
      <c r="AD271"/>
      <c r="AE271"/>
      <c r="AF271"/>
    </row>
    <row r="272" spans="1:32">
      <c r="A272">
        <v>20121120</v>
      </c>
      <c r="B272" s="12">
        <v>4</v>
      </c>
      <c r="C272" t="s">
        <v>238</v>
      </c>
      <c r="D272">
        <v>0</v>
      </c>
      <c r="E272" s="15">
        <v>165</v>
      </c>
      <c r="F272" t="s">
        <v>155</v>
      </c>
      <c r="I272">
        <f t="shared" si="7"/>
        <v>1</v>
      </c>
      <c r="N272" s="12" t="s">
        <v>46</v>
      </c>
      <c r="O272" s="12">
        <v>9</v>
      </c>
      <c r="P272" s="12">
        <v>2150</v>
      </c>
      <c r="Q272" s="12">
        <v>3800</v>
      </c>
      <c r="R272" s="12">
        <v>1</v>
      </c>
      <c r="S272" s="12" t="s">
        <v>37</v>
      </c>
      <c r="T272" s="11">
        <v>3426</v>
      </c>
    </row>
    <row r="273" spans="1:21">
      <c r="A273">
        <v>20121120</v>
      </c>
      <c r="B273" s="12">
        <v>5</v>
      </c>
      <c r="C273" t="s">
        <v>238</v>
      </c>
      <c r="D273">
        <v>0</v>
      </c>
      <c r="E273" s="15">
        <v>165</v>
      </c>
      <c r="F273" t="s">
        <v>155</v>
      </c>
      <c r="I273">
        <f t="shared" si="7"/>
        <v>4384</v>
      </c>
      <c r="N273" s="12" t="s">
        <v>46</v>
      </c>
      <c r="O273" s="12">
        <v>9</v>
      </c>
      <c r="P273" s="12">
        <v>2515</v>
      </c>
      <c r="Q273" s="12">
        <v>3555</v>
      </c>
      <c r="R273" s="12">
        <v>4384</v>
      </c>
      <c r="S273" s="12" t="s">
        <v>37</v>
      </c>
      <c r="T273" s="11">
        <v>3230</v>
      </c>
      <c r="U273" s="12">
        <v>3385</v>
      </c>
    </row>
    <row r="274" spans="1:21">
      <c r="A274">
        <v>20121120</v>
      </c>
      <c r="B274" s="12">
        <v>6</v>
      </c>
      <c r="C274" t="s">
        <v>238</v>
      </c>
      <c r="D274">
        <v>0</v>
      </c>
      <c r="E274" s="15">
        <v>165</v>
      </c>
      <c r="F274" t="s">
        <v>155</v>
      </c>
      <c r="I274">
        <f t="shared" si="7"/>
        <v>829</v>
      </c>
      <c r="N274" s="12" t="s">
        <v>46</v>
      </c>
      <c r="O274" s="12">
        <v>9</v>
      </c>
      <c r="P274" s="12">
        <v>1893</v>
      </c>
      <c r="Q274" s="12">
        <v>3954</v>
      </c>
      <c r="R274" s="12">
        <v>829</v>
      </c>
      <c r="S274" s="12" t="s">
        <v>186</v>
      </c>
    </row>
    <row r="275" spans="1:21">
      <c r="A275">
        <v>20121120</v>
      </c>
      <c r="B275" s="11">
        <v>7</v>
      </c>
      <c r="C275" t="s">
        <v>238</v>
      </c>
      <c r="D275">
        <v>0</v>
      </c>
      <c r="E275" s="15">
        <v>165</v>
      </c>
      <c r="F275" t="s">
        <v>155</v>
      </c>
      <c r="I275">
        <f t="shared" si="7"/>
        <v>1</v>
      </c>
      <c r="N275" s="11" t="s">
        <v>239</v>
      </c>
      <c r="O275">
        <v>9</v>
      </c>
      <c r="R275">
        <v>1</v>
      </c>
    </row>
    <row r="276" spans="1:21">
      <c r="E276" s="15"/>
      <c r="I276">
        <f t="shared" si="7"/>
        <v>0</v>
      </c>
    </row>
    <row r="277" spans="1:21" s="11" customFormat="1">
      <c r="A277" s="11">
        <v>20121121</v>
      </c>
      <c r="B277" s="11">
        <v>1</v>
      </c>
      <c r="C277" s="11" t="s">
        <v>238</v>
      </c>
      <c r="D277" s="11">
        <v>0</v>
      </c>
      <c r="E277" s="44">
        <v>64</v>
      </c>
      <c r="F277" s="11" t="s">
        <v>155</v>
      </c>
      <c r="I277">
        <f t="shared" si="7"/>
        <v>979</v>
      </c>
      <c r="J277"/>
      <c r="N277" s="11" t="s">
        <v>281</v>
      </c>
      <c r="O277" s="11">
        <v>9</v>
      </c>
      <c r="P277" s="11">
        <v>2488</v>
      </c>
      <c r="Q277" s="11">
        <v>3333</v>
      </c>
      <c r="R277" s="11">
        <v>979</v>
      </c>
      <c r="S277" s="11" t="s">
        <v>182</v>
      </c>
    </row>
    <row r="278" spans="1:21">
      <c r="E278" s="15"/>
      <c r="I278">
        <f t="shared" si="7"/>
        <v>0</v>
      </c>
    </row>
    <row r="279" spans="1:21">
      <c r="A279">
        <v>20121126</v>
      </c>
      <c r="B279" s="12">
        <v>1</v>
      </c>
      <c r="C279" t="s">
        <v>238</v>
      </c>
      <c r="D279">
        <v>0</v>
      </c>
      <c r="E279" s="15">
        <v>64</v>
      </c>
      <c r="F279" t="s">
        <v>155</v>
      </c>
      <c r="I279">
        <f t="shared" si="7"/>
        <v>4862</v>
      </c>
      <c r="N279" s="12" t="s">
        <v>46</v>
      </c>
      <c r="O279" s="12">
        <v>9</v>
      </c>
      <c r="P279" s="12">
        <v>2057</v>
      </c>
      <c r="Q279" s="12">
        <v>3680</v>
      </c>
      <c r="R279" s="12">
        <v>4862</v>
      </c>
      <c r="S279" s="12" t="s">
        <v>37</v>
      </c>
      <c r="T279" s="11">
        <v>3159</v>
      </c>
      <c r="U279" s="12">
        <v>3302</v>
      </c>
    </row>
    <row r="280" spans="1:21">
      <c r="I280">
        <f t="shared" si="7"/>
        <v>0</v>
      </c>
    </row>
    <row r="281" spans="1:21">
      <c r="A281">
        <v>20121127</v>
      </c>
      <c r="B281">
        <v>1</v>
      </c>
      <c r="C281" t="s">
        <v>238</v>
      </c>
      <c r="D281">
        <v>0</v>
      </c>
      <c r="E281">
        <v>64</v>
      </c>
      <c r="G281" s="12">
        <v>1867</v>
      </c>
      <c r="H281" s="12">
        <v>2800</v>
      </c>
      <c r="I281">
        <f t="shared" si="7"/>
        <v>1</v>
      </c>
      <c r="J281" s="12" t="s">
        <v>186</v>
      </c>
      <c r="N281" s="11" t="s">
        <v>63</v>
      </c>
      <c r="O281">
        <v>9</v>
      </c>
      <c r="P281">
        <v>1867</v>
      </c>
      <c r="Q281">
        <v>3273</v>
      </c>
      <c r="R281">
        <v>1</v>
      </c>
      <c r="S281" s="11" t="s">
        <v>128</v>
      </c>
      <c r="T281" s="11">
        <v>2951</v>
      </c>
    </row>
    <row r="282" spans="1:21">
      <c r="A282">
        <v>20121127</v>
      </c>
      <c r="B282">
        <v>2</v>
      </c>
      <c r="C282" t="s">
        <v>238</v>
      </c>
      <c r="D282">
        <v>0</v>
      </c>
      <c r="E282">
        <v>64</v>
      </c>
      <c r="I282">
        <f t="shared" si="7"/>
        <v>5588</v>
      </c>
      <c r="N282" s="12" t="s">
        <v>46</v>
      </c>
      <c r="O282">
        <v>9</v>
      </c>
      <c r="P282">
        <v>1450</v>
      </c>
      <c r="Q282">
        <v>3388</v>
      </c>
      <c r="R282">
        <v>5588</v>
      </c>
      <c r="S282" s="12" t="s">
        <v>186</v>
      </c>
    </row>
    <row r="283" spans="1:21">
      <c r="A283">
        <v>20121127</v>
      </c>
      <c r="B283" s="11">
        <v>3</v>
      </c>
      <c r="C283" t="s">
        <v>238</v>
      </c>
      <c r="D283">
        <v>0</v>
      </c>
      <c r="E283">
        <v>64</v>
      </c>
      <c r="I283">
        <f t="shared" si="7"/>
        <v>3688</v>
      </c>
      <c r="N283" s="11" t="s">
        <v>242</v>
      </c>
      <c r="O283">
        <v>9</v>
      </c>
      <c r="R283">
        <v>3688</v>
      </c>
      <c r="S283" s="11" t="s">
        <v>242</v>
      </c>
    </row>
    <row r="284" spans="1:21">
      <c r="A284">
        <v>20121127</v>
      </c>
      <c r="B284">
        <v>4</v>
      </c>
      <c r="C284" t="s">
        <v>238</v>
      </c>
      <c r="D284">
        <v>0</v>
      </c>
      <c r="E284">
        <v>64</v>
      </c>
      <c r="I284">
        <f t="shared" si="7"/>
        <v>5588</v>
      </c>
      <c r="N284" s="12" t="s">
        <v>46</v>
      </c>
      <c r="O284">
        <v>9</v>
      </c>
      <c r="P284">
        <v>1903</v>
      </c>
      <c r="Q284">
        <v>3683</v>
      </c>
      <c r="R284">
        <v>5588</v>
      </c>
      <c r="S284" s="12" t="s">
        <v>241</v>
      </c>
    </row>
    <row r="285" spans="1:21">
      <c r="A285">
        <v>20121127</v>
      </c>
      <c r="B285">
        <v>5</v>
      </c>
      <c r="C285" t="s">
        <v>238</v>
      </c>
      <c r="D285">
        <v>0</v>
      </c>
      <c r="E285">
        <v>64</v>
      </c>
      <c r="I285">
        <f t="shared" si="7"/>
        <v>4572</v>
      </c>
      <c r="N285" s="12" t="s">
        <v>46</v>
      </c>
      <c r="O285">
        <v>9</v>
      </c>
      <c r="P285">
        <v>1803</v>
      </c>
      <c r="Q285">
        <v>3491</v>
      </c>
      <c r="R285">
        <v>4572</v>
      </c>
      <c r="S285" s="12" t="s">
        <v>37</v>
      </c>
      <c r="T285" s="11">
        <v>3133</v>
      </c>
    </row>
    <row r="286" spans="1:21">
      <c r="A286">
        <v>20121127</v>
      </c>
      <c r="B286" s="11">
        <v>6</v>
      </c>
      <c r="C286" t="s">
        <v>238</v>
      </c>
      <c r="D286">
        <v>0</v>
      </c>
      <c r="E286">
        <v>64</v>
      </c>
      <c r="I286">
        <f t="shared" si="7"/>
        <v>1</v>
      </c>
      <c r="N286" s="11" t="s">
        <v>193</v>
      </c>
      <c r="O286">
        <v>9</v>
      </c>
      <c r="P286">
        <v>2371</v>
      </c>
      <c r="Q286">
        <v>3358</v>
      </c>
      <c r="R286">
        <v>1</v>
      </c>
      <c r="S286" s="11" t="s">
        <v>193</v>
      </c>
    </row>
    <row r="287" spans="1:21">
      <c r="A287">
        <v>20121127</v>
      </c>
      <c r="B287">
        <v>7</v>
      </c>
      <c r="C287" t="s">
        <v>238</v>
      </c>
      <c r="D287">
        <v>0</v>
      </c>
      <c r="E287">
        <v>64</v>
      </c>
      <c r="I287">
        <f t="shared" si="7"/>
        <v>1</v>
      </c>
      <c r="N287" s="12" t="s">
        <v>46</v>
      </c>
      <c r="O287">
        <v>9</v>
      </c>
      <c r="P287">
        <v>2280</v>
      </c>
      <c r="Q287">
        <v>3741</v>
      </c>
      <c r="R287">
        <v>1</v>
      </c>
      <c r="S287" s="12" t="s">
        <v>186</v>
      </c>
    </row>
    <row r="288" spans="1:21">
      <c r="A288">
        <v>20121127</v>
      </c>
      <c r="B288" s="11">
        <v>8</v>
      </c>
      <c r="C288" t="s">
        <v>238</v>
      </c>
      <c r="D288">
        <v>0</v>
      </c>
      <c r="E288">
        <v>64</v>
      </c>
      <c r="I288">
        <f t="shared" si="7"/>
        <v>0</v>
      </c>
      <c r="N288" s="11" t="s">
        <v>128</v>
      </c>
      <c r="O288">
        <v>9</v>
      </c>
      <c r="S288" s="11" t="s">
        <v>128</v>
      </c>
    </row>
    <row r="289" spans="1:20">
      <c r="A289">
        <v>20121127</v>
      </c>
      <c r="B289">
        <v>9</v>
      </c>
      <c r="C289" t="s">
        <v>238</v>
      </c>
      <c r="D289">
        <v>0</v>
      </c>
      <c r="E289">
        <v>64</v>
      </c>
      <c r="I289" t="str">
        <f t="shared" si="7"/>
        <v>seq7</v>
      </c>
      <c r="N289" s="12" t="s">
        <v>46</v>
      </c>
      <c r="O289">
        <v>9</v>
      </c>
      <c r="P289">
        <v>1912</v>
      </c>
      <c r="Q289">
        <v>3787</v>
      </c>
      <c r="R289" t="s">
        <v>243</v>
      </c>
      <c r="S289" s="14" t="s">
        <v>182</v>
      </c>
      <c r="T289" s="11">
        <v>1912</v>
      </c>
    </row>
    <row r="290" spans="1:20">
      <c r="I290">
        <f t="shared" ref="I290:I353" si="8">R290</f>
        <v>0</v>
      </c>
    </row>
    <row r="291" spans="1:20">
      <c r="A291">
        <v>20121128</v>
      </c>
      <c r="B291">
        <v>1</v>
      </c>
      <c r="C291" t="s">
        <v>238</v>
      </c>
      <c r="D291">
        <v>0</v>
      </c>
      <c r="E291">
        <v>64</v>
      </c>
      <c r="I291">
        <f t="shared" si="8"/>
        <v>4535</v>
      </c>
      <c r="N291" s="12" t="s">
        <v>46</v>
      </c>
      <c r="O291">
        <v>9</v>
      </c>
      <c r="P291">
        <v>2296</v>
      </c>
      <c r="Q291">
        <v>3437</v>
      </c>
      <c r="R291">
        <v>4535</v>
      </c>
      <c r="S291" s="14" t="s">
        <v>182</v>
      </c>
      <c r="T291" s="11">
        <v>2296</v>
      </c>
    </row>
    <row r="292" spans="1:20">
      <c r="A292">
        <v>20121128</v>
      </c>
      <c r="B292">
        <v>2</v>
      </c>
      <c r="C292" t="s">
        <v>238</v>
      </c>
      <c r="D292">
        <v>0</v>
      </c>
      <c r="E292">
        <v>64</v>
      </c>
      <c r="I292" t="str">
        <f t="shared" si="8"/>
        <v>seq1</v>
      </c>
      <c r="N292" s="14" t="s">
        <v>248</v>
      </c>
      <c r="O292">
        <v>9</v>
      </c>
      <c r="P292">
        <v>1506</v>
      </c>
      <c r="Q292">
        <v>3620</v>
      </c>
      <c r="R292" t="s">
        <v>208</v>
      </c>
      <c r="S292" s="14" t="s">
        <v>182</v>
      </c>
    </row>
    <row r="293" spans="1:20">
      <c r="A293">
        <v>20121128</v>
      </c>
      <c r="B293">
        <v>3</v>
      </c>
      <c r="C293" t="s">
        <v>238</v>
      </c>
      <c r="D293">
        <v>0</v>
      </c>
      <c r="E293">
        <v>64</v>
      </c>
      <c r="I293">
        <f t="shared" si="8"/>
        <v>5588</v>
      </c>
      <c r="N293" s="12" t="s">
        <v>141</v>
      </c>
      <c r="O293">
        <v>9</v>
      </c>
      <c r="P293">
        <v>2320</v>
      </c>
      <c r="Q293">
        <v>3604</v>
      </c>
      <c r="R293">
        <v>5588</v>
      </c>
      <c r="S293" s="14" t="s">
        <v>182</v>
      </c>
    </row>
    <row r="294" spans="1:20">
      <c r="A294">
        <v>20121128</v>
      </c>
      <c r="B294">
        <v>4</v>
      </c>
      <c r="C294" t="s">
        <v>238</v>
      </c>
      <c r="D294">
        <v>0</v>
      </c>
      <c r="E294">
        <v>64</v>
      </c>
      <c r="I294">
        <f t="shared" si="8"/>
        <v>5588</v>
      </c>
      <c r="N294" s="12" t="s">
        <v>46</v>
      </c>
      <c r="O294">
        <v>9</v>
      </c>
      <c r="P294">
        <v>15</v>
      </c>
      <c r="Q294">
        <v>3625</v>
      </c>
      <c r="R294">
        <v>5588</v>
      </c>
      <c r="S294" s="14" t="s">
        <v>182</v>
      </c>
    </row>
    <row r="295" spans="1:20">
      <c r="A295">
        <v>20121128</v>
      </c>
      <c r="B295" s="11">
        <v>5</v>
      </c>
      <c r="C295" t="s">
        <v>238</v>
      </c>
      <c r="D295">
        <v>0</v>
      </c>
      <c r="E295">
        <v>64</v>
      </c>
      <c r="I295">
        <f t="shared" si="8"/>
        <v>0</v>
      </c>
      <c r="N295" s="11" t="s">
        <v>239</v>
      </c>
      <c r="O295">
        <v>9</v>
      </c>
    </row>
    <row r="296" spans="1:20">
      <c r="A296">
        <v>20121128</v>
      </c>
      <c r="B296">
        <v>6</v>
      </c>
      <c r="C296" t="s">
        <v>238</v>
      </c>
      <c r="D296">
        <v>0</v>
      </c>
      <c r="E296">
        <v>64</v>
      </c>
      <c r="G296" s="12">
        <v>358</v>
      </c>
      <c r="H296" s="12">
        <v>3100</v>
      </c>
      <c r="I296">
        <f t="shared" si="8"/>
        <v>5588</v>
      </c>
      <c r="J296" s="12" t="s">
        <v>306</v>
      </c>
      <c r="N296" s="12" t="s">
        <v>46</v>
      </c>
      <c r="O296">
        <v>9</v>
      </c>
      <c r="P296">
        <v>358</v>
      </c>
      <c r="Q296">
        <v>4400</v>
      </c>
      <c r="R296">
        <v>5588</v>
      </c>
      <c r="S296" s="14" t="s">
        <v>182</v>
      </c>
    </row>
    <row r="297" spans="1:20">
      <c r="A297">
        <v>20121128</v>
      </c>
      <c r="B297">
        <v>7</v>
      </c>
      <c r="C297" t="s">
        <v>238</v>
      </c>
      <c r="D297">
        <v>0</v>
      </c>
      <c r="E297">
        <v>64</v>
      </c>
      <c r="I297">
        <f t="shared" si="8"/>
        <v>4478</v>
      </c>
      <c r="N297" s="12" t="s">
        <v>46</v>
      </c>
      <c r="O297">
        <v>9</v>
      </c>
      <c r="P297">
        <v>2634</v>
      </c>
      <c r="Q297">
        <v>3867</v>
      </c>
      <c r="R297">
        <v>4478</v>
      </c>
      <c r="S297" s="12" t="s">
        <v>186</v>
      </c>
    </row>
    <row r="298" spans="1:20">
      <c r="A298">
        <v>20121128</v>
      </c>
      <c r="B298">
        <v>8</v>
      </c>
      <c r="C298" t="s">
        <v>238</v>
      </c>
      <c r="D298">
        <v>0</v>
      </c>
      <c r="E298">
        <v>64</v>
      </c>
      <c r="I298">
        <f t="shared" si="8"/>
        <v>5588</v>
      </c>
      <c r="N298" s="12" t="s">
        <v>46</v>
      </c>
      <c r="O298">
        <v>9</v>
      </c>
      <c r="P298">
        <v>2061</v>
      </c>
      <c r="Q298">
        <v>3467</v>
      </c>
      <c r="R298">
        <v>5588</v>
      </c>
      <c r="S298" s="14" t="s">
        <v>182</v>
      </c>
    </row>
    <row r="299" spans="1:20">
      <c r="A299">
        <v>20121128</v>
      </c>
      <c r="B299">
        <v>9</v>
      </c>
      <c r="C299" t="s">
        <v>238</v>
      </c>
      <c r="D299">
        <v>0</v>
      </c>
      <c r="E299">
        <v>64</v>
      </c>
      <c r="I299">
        <f t="shared" si="8"/>
        <v>5588</v>
      </c>
      <c r="N299" s="12" t="s">
        <v>46</v>
      </c>
      <c r="O299">
        <v>9</v>
      </c>
      <c r="P299">
        <v>1541</v>
      </c>
      <c r="Q299">
        <v>3598</v>
      </c>
      <c r="R299">
        <v>5588</v>
      </c>
      <c r="S299" s="14" t="s">
        <v>182</v>
      </c>
    </row>
    <row r="300" spans="1:20">
      <c r="I300">
        <f t="shared" si="8"/>
        <v>0</v>
      </c>
    </row>
    <row r="301" spans="1:20">
      <c r="A301">
        <v>20121129</v>
      </c>
      <c r="B301">
        <v>1</v>
      </c>
      <c r="C301" t="s">
        <v>238</v>
      </c>
      <c r="D301">
        <v>0</v>
      </c>
      <c r="E301" s="15">
        <v>165</v>
      </c>
      <c r="I301">
        <f t="shared" si="8"/>
        <v>5588</v>
      </c>
      <c r="N301" s="12" t="s">
        <v>46</v>
      </c>
      <c r="O301">
        <v>9</v>
      </c>
      <c r="P301">
        <v>2136</v>
      </c>
      <c r="Q301">
        <v>3455</v>
      </c>
      <c r="R301">
        <v>5588</v>
      </c>
      <c r="S301" s="14" t="s">
        <v>182</v>
      </c>
    </row>
    <row r="302" spans="1:20">
      <c r="A302">
        <v>20121129</v>
      </c>
      <c r="B302">
        <v>2</v>
      </c>
      <c r="C302" t="s">
        <v>238</v>
      </c>
      <c r="D302">
        <v>0</v>
      </c>
      <c r="E302" s="15">
        <v>165</v>
      </c>
      <c r="I302" t="str">
        <f t="shared" si="8"/>
        <v>seq1</v>
      </c>
      <c r="N302" s="12" t="s">
        <v>46</v>
      </c>
      <c r="O302">
        <v>9</v>
      </c>
      <c r="P302">
        <v>2114</v>
      </c>
      <c r="Q302">
        <v>3827</v>
      </c>
      <c r="R302" t="s">
        <v>208</v>
      </c>
      <c r="S302" s="14" t="s">
        <v>182</v>
      </c>
    </row>
    <row r="303" spans="1:20">
      <c r="A303">
        <v>20121129</v>
      </c>
      <c r="B303">
        <v>3</v>
      </c>
      <c r="C303" t="s">
        <v>238</v>
      </c>
      <c r="D303">
        <v>0</v>
      </c>
      <c r="E303" s="15">
        <v>165</v>
      </c>
      <c r="I303">
        <f t="shared" si="8"/>
        <v>5588</v>
      </c>
      <c r="N303" s="12" t="s">
        <v>46</v>
      </c>
      <c r="O303">
        <v>9</v>
      </c>
      <c r="P303">
        <v>1020</v>
      </c>
      <c r="Q303">
        <v>3569</v>
      </c>
      <c r="R303">
        <v>5588</v>
      </c>
      <c r="S303" s="14" t="s">
        <v>182</v>
      </c>
    </row>
    <row r="304" spans="1:20">
      <c r="I304">
        <f t="shared" si="8"/>
        <v>0</v>
      </c>
    </row>
    <row r="305" spans="1:22">
      <c r="A305">
        <v>20121130</v>
      </c>
      <c r="B305">
        <v>1</v>
      </c>
      <c r="C305" t="s">
        <v>238</v>
      </c>
      <c r="E305" s="39">
        <v>165</v>
      </c>
      <c r="I305">
        <f t="shared" si="8"/>
        <v>5588</v>
      </c>
      <c r="N305" s="12" t="s">
        <v>46</v>
      </c>
      <c r="O305">
        <v>9</v>
      </c>
      <c r="P305">
        <v>2652</v>
      </c>
      <c r="Q305">
        <v>3390</v>
      </c>
      <c r="R305">
        <v>5588</v>
      </c>
      <c r="S305" s="14" t="s">
        <v>182</v>
      </c>
    </row>
    <row r="306" spans="1:22">
      <c r="A306">
        <v>20121130</v>
      </c>
      <c r="B306" s="11">
        <v>2</v>
      </c>
      <c r="C306" t="s">
        <v>238</v>
      </c>
      <c r="E306" s="39">
        <v>165</v>
      </c>
      <c r="I306">
        <f t="shared" si="8"/>
        <v>0</v>
      </c>
      <c r="N306" s="11" t="s">
        <v>191</v>
      </c>
      <c r="O306">
        <v>9</v>
      </c>
    </row>
    <row r="307" spans="1:22">
      <c r="A307">
        <v>20121130</v>
      </c>
      <c r="B307">
        <v>3</v>
      </c>
      <c r="C307" t="s">
        <v>238</v>
      </c>
      <c r="E307" s="39">
        <v>165</v>
      </c>
      <c r="I307">
        <f t="shared" si="8"/>
        <v>5249</v>
      </c>
      <c r="N307" s="12" t="s">
        <v>46</v>
      </c>
      <c r="O307">
        <v>9</v>
      </c>
      <c r="P307">
        <v>1812</v>
      </c>
      <c r="Q307">
        <v>3600</v>
      </c>
      <c r="R307">
        <v>5249</v>
      </c>
      <c r="S307" s="14" t="s">
        <v>182</v>
      </c>
    </row>
    <row r="308" spans="1:22">
      <c r="A308">
        <v>20121130</v>
      </c>
      <c r="B308">
        <v>4</v>
      </c>
      <c r="C308" t="s">
        <v>238</v>
      </c>
      <c r="E308" s="39">
        <v>165</v>
      </c>
      <c r="I308">
        <f t="shared" si="8"/>
        <v>5588</v>
      </c>
      <c r="N308" s="12" t="s">
        <v>46</v>
      </c>
      <c r="O308">
        <v>9</v>
      </c>
      <c r="P308">
        <v>2306</v>
      </c>
      <c r="Q308">
        <v>3508</v>
      </c>
      <c r="R308">
        <v>5588</v>
      </c>
      <c r="S308" s="14" t="s">
        <v>182</v>
      </c>
    </row>
    <row r="309" spans="1:22">
      <c r="A309">
        <v>20121130</v>
      </c>
      <c r="B309">
        <v>5</v>
      </c>
      <c r="C309" t="s">
        <v>238</v>
      </c>
      <c r="E309" s="39">
        <v>165</v>
      </c>
      <c r="I309">
        <f t="shared" si="8"/>
        <v>1</v>
      </c>
      <c r="N309" s="14" t="s">
        <v>248</v>
      </c>
      <c r="O309">
        <v>9</v>
      </c>
      <c r="P309">
        <v>1860</v>
      </c>
      <c r="Q309">
        <v>4350</v>
      </c>
      <c r="R309">
        <v>1</v>
      </c>
      <c r="S309" s="14" t="s">
        <v>182</v>
      </c>
    </row>
    <row r="310" spans="1:22">
      <c r="I310">
        <f t="shared" si="8"/>
        <v>0</v>
      </c>
    </row>
    <row r="311" spans="1:22" s="11" customFormat="1">
      <c r="A311" s="11">
        <v>20121204</v>
      </c>
      <c r="B311" s="11">
        <v>1</v>
      </c>
      <c r="C311" s="11" t="s">
        <v>238</v>
      </c>
      <c r="E311" s="33">
        <v>165</v>
      </c>
      <c r="I311">
        <f t="shared" si="8"/>
        <v>4704</v>
      </c>
      <c r="J311"/>
      <c r="N311" s="11" t="s">
        <v>281</v>
      </c>
      <c r="O311" s="11">
        <v>9</v>
      </c>
      <c r="P311" s="11">
        <v>2248</v>
      </c>
      <c r="Q311" s="11">
        <v>3872</v>
      </c>
      <c r="R311" s="11">
        <v>4704</v>
      </c>
      <c r="S311" s="11" t="s">
        <v>182</v>
      </c>
    </row>
    <row r="312" spans="1:22">
      <c r="A312">
        <v>20121204</v>
      </c>
      <c r="B312" s="12">
        <v>2</v>
      </c>
      <c r="C312" t="s">
        <v>238</v>
      </c>
      <c r="E312" s="39">
        <v>165</v>
      </c>
      <c r="I312">
        <f t="shared" si="8"/>
        <v>1</v>
      </c>
      <c r="N312" s="12" t="s">
        <v>46</v>
      </c>
      <c r="O312">
        <v>9</v>
      </c>
      <c r="P312">
        <v>2310</v>
      </c>
      <c r="Q312">
        <v>3806</v>
      </c>
      <c r="R312">
        <v>1</v>
      </c>
      <c r="S312" s="14" t="s">
        <v>182</v>
      </c>
    </row>
    <row r="313" spans="1:22">
      <c r="A313">
        <v>20121204</v>
      </c>
      <c r="B313" s="12">
        <v>3</v>
      </c>
      <c r="C313" t="s">
        <v>238</v>
      </c>
      <c r="E313" s="39">
        <v>165</v>
      </c>
      <c r="I313">
        <f t="shared" si="8"/>
        <v>1</v>
      </c>
      <c r="N313" s="14" t="s">
        <v>248</v>
      </c>
      <c r="O313">
        <v>9</v>
      </c>
      <c r="P313">
        <v>2200</v>
      </c>
      <c r="Q313">
        <v>5588</v>
      </c>
      <c r="R313">
        <v>1</v>
      </c>
      <c r="S313" s="14" t="s">
        <v>182</v>
      </c>
    </row>
    <row r="314" spans="1:22">
      <c r="A314">
        <v>20121204</v>
      </c>
      <c r="B314" s="11">
        <v>4</v>
      </c>
      <c r="C314" t="s">
        <v>238</v>
      </c>
      <c r="E314" s="39">
        <v>165</v>
      </c>
      <c r="I314">
        <f t="shared" si="8"/>
        <v>5250</v>
      </c>
      <c r="N314" s="11" t="s">
        <v>254</v>
      </c>
      <c r="O314">
        <v>9</v>
      </c>
      <c r="P314">
        <v>2560</v>
      </c>
      <c r="Q314">
        <v>3180</v>
      </c>
      <c r="R314">
        <v>5250</v>
      </c>
      <c r="S314" s="14" t="s">
        <v>182</v>
      </c>
    </row>
    <row r="315" spans="1:22" ht="16" thickBot="1">
      <c r="I315">
        <f t="shared" si="8"/>
        <v>0</v>
      </c>
    </row>
    <row r="316" spans="1:22" ht="17" thickTop="1" thickBot="1">
      <c r="A316">
        <v>20121205</v>
      </c>
      <c r="B316" s="12">
        <v>1</v>
      </c>
      <c r="C316" t="s">
        <v>238</v>
      </c>
      <c r="E316" s="39">
        <v>165</v>
      </c>
      <c r="G316" s="12">
        <v>1051</v>
      </c>
      <c r="H316" s="12">
        <v>2500</v>
      </c>
      <c r="I316" s="12">
        <f t="shared" si="8"/>
        <v>5080</v>
      </c>
      <c r="J316" s="58" t="s">
        <v>306</v>
      </c>
      <c r="N316" s="12" t="s">
        <v>46</v>
      </c>
      <c r="O316">
        <v>9</v>
      </c>
      <c r="P316">
        <v>1042</v>
      </c>
      <c r="Q316">
        <v>3600</v>
      </c>
      <c r="R316">
        <v>5080</v>
      </c>
      <c r="S316" s="12" t="s">
        <v>241</v>
      </c>
    </row>
    <row r="317" spans="1:22" ht="16" thickTop="1">
      <c r="A317">
        <v>20121205</v>
      </c>
      <c r="B317" s="12">
        <v>2</v>
      </c>
      <c r="C317" t="s">
        <v>238</v>
      </c>
      <c r="E317" s="39">
        <v>165</v>
      </c>
      <c r="I317">
        <f t="shared" si="8"/>
        <v>1</v>
      </c>
      <c r="N317" s="12" t="s">
        <v>46</v>
      </c>
      <c r="O317">
        <v>9</v>
      </c>
      <c r="P317">
        <v>2055</v>
      </c>
      <c r="Q317" s="12">
        <v>3555</v>
      </c>
      <c r="R317">
        <v>1</v>
      </c>
      <c r="S317" s="12" t="s">
        <v>186</v>
      </c>
    </row>
    <row r="318" spans="1:22">
      <c r="A318">
        <v>20121205</v>
      </c>
      <c r="B318" s="12">
        <v>3</v>
      </c>
      <c r="C318" t="s">
        <v>238</v>
      </c>
      <c r="E318" s="39">
        <v>165</v>
      </c>
      <c r="I318">
        <f t="shared" si="8"/>
        <v>5588</v>
      </c>
      <c r="N318" s="12" t="s">
        <v>46</v>
      </c>
      <c r="O318">
        <v>9</v>
      </c>
      <c r="P318">
        <v>1485</v>
      </c>
      <c r="Q318">
        <v>3700</v>
      </c>
      <c r="R318">
        <v>5588</v>
      </c>
      <c r="S318" s="14" t="s">
        <v>182</v>
      </c>
      <c r="T318" s="11">
        <v>2280</v>
      </c>
      <c r="U318" s="12">
        <v>2769</v>
      </c>
      <c r="V318" s="11">
        <v>3552</v>
      </c>
    </row>
    <row r="319" spans="1:22">
      <c r="A319">
        <v>20121205</v>
      </c>
      <c r="B319" s="12">
        <v>4</v>
      </c>
      <c r="C319" t="s">
        <v>238</v>
      </c>
      <c r="E319" s="39">
        <v>165</v>
      </c>
      <c r="I319">
        <f t="shared" si="8"/>
        <v>5588</v>
      </c>
      <c r="N319" s="14" t="s">
        <v>248</v>
      </c>
      <c r="O319">
        <v>9</v>
      </c>
      <c r="P319">
        <v>1527</v>
      </c>
      <c r="Q319">
        <v>3965</v>
      </c>
      <c r="R319">
        <v>5588</v>
      </c>
      <c r="S319" s="14" t="s">
        <v>182</v>
      </c>
    </row>
    <row r="320" spans="1:22" s="11" customFormat="1">
      <c r="A320" s="11">
        <v>20121205</v>
      </c>
      <c r="B320" s="11">
        <v>5</v>
      </c>
      <c r="C320" s="11" t="s">
        <v>238</v>
      </c>
      <c r="E320" s="33">
        <v>165</v>
      </c>
      <c r="I320">
        <f t="shared" si="8"/>
        <v>5588</v>
      </c>
      <c r="J320"/>
      <c r="N320" s="11" t="s">
        <v>281</v>
      </c>
      <c r="O320" s="11">
        <v>9</v>
      </c>
      <c r="P320" s="11">
        <v>2255</v>
      </c>
      <c r="Q320" s="11">
        <v>3718</v>
      </c>
      <c r="R320" s="11">
        <v>5588</v>
      </c>
      <c r="S320" s="11" t="s">
        <v>182</v>
      </c>
    </row>
    <row r="321" spans="1:22">
      <c r="A321">
        <v>20121205</v>
      </c>
      <c r="B321" s="12">
        <v>6</v>
      </c>
      <c r="C321" t="s">
        <v>238</v>
      </c>
      <c r="E321" s="39">
        <v>165</v>
      </c>
      <c r="I321">
        <f t="shared" si="8"/>
        <v>1</v>
      </c>
      <c r="N321" s="12" t="s">
        <v>46</v>
      </c>
      <c r="O321">
        <v>9</v>
      </c>
      <c r="P321">
        <v>2004</v>
      </c>
      <c r="Q321">
        <v>3850</v>
      </c>
      <c r="R321">
        <v>1</v>
      </c>
      <c r="S321" s="12" t="s">
        <v>186</v>
      </c>
      <c r="T321" s="11">
        <v>2125</v>
      </c>
      <c r="U321" s="12">
        <v>2619</v>
      </c>
      <c r="V321" s="11">
        <v>3784</v>
      </c>
    </row>
    <row r="322" spans="1:22">
      <c r="A322">
        <v>20121205</v>
      </c>
      <c r="B322" s="12">
        <v>7</v>
      </c>
      <c r="C322" t="s">
        <v>238</v>
      </c>
      <c r="E322" s="39">
        <v>165</v>
      </c>
      <c r="I322">
        <f t="shared" si="8"/>
        <v>5588</v>
      </c>
      <c r="N322" s="12" t="s">
        <v>46</v>
      </c>
      <c r="O322">
        <v>9</v>
      </c>
      <c r="P322">
        <v>1875</v>
      </c>
      <c r="Q322">
        <v>3700</v>
      </c>
      <c r="R322">
        <v>5588</v>
      </c>
      <c r="S322" s="12" t="s">
        <v>37</v>
      </c>
      <c r="T322" s="11">
        <v>1875</v>
      </c>
      <c r="U322" s="12">
        <v>2571</v>
      </c>
    </row>
    <row r="323" spans="1:22">
      <c r="I323">
        <f t="shared" si="8"/>
        <v>0</v>
      </c>
    </row>
    <row r="324" spans="1:22" s="11" customFormat="1">
      <c r="A324" s="11">
        <v>20121206</v>
      </c>
      <c r="B324" s="11">
        <v>1</v>
      </c>
      <c r="C324" s="11" t="s">
        <v>238</v>
      </c>
      <c r="E324" s="33">
        <v>64</v>
      </c>
      <c r="I324">
        <f t="shared" si="8"/>
        <v>0</v>
      </c>
      <c r="J324"/>
      <c r="O324" s="11">
        <v>9</v>
      </c>
      <c r="S324" s="11" t="s">
        <v>244</v>
      </c>
    </row>
    <row r="325" spans="1:22" s="11" customFormat="1">
      <c r="A325" s="11">
        <v>20121206</v>
      </c>
      <c r="B325" s="11">
        <v>2</v>
      </c>
      <c r="C325" s="11" t="s">
        <v>238</v>
      </c>
      <c r="E325" s="33">
        <v>64</v>
      </c>
      <c r="I325">
        <f t="shared" si="8"/>
        <v>5588</v>
      </c>
      <c r="J325"/>
      <c r="N325" s="11" t="s">
        <v>281</v>
      </c>
      <c r="O325" s="11">
        <v>9</v>
      </c>
      <c r="P325" s="11">
        <v>1</v>
      </c>
      <c r="Q325" s="11">
        <v>3875</v>
      </c>
      <c r="R325" s="11">
        <v>5588</v>
      </c>
      <c r="S325" s="11" t="s">
        <v>37</v>
      </c>
    </row>
    <row r="326" spans="1:22">
      <c r="A326">
        <v>20121206</v>
      </c>
      <c r="B326">
        <v>3</v>
      </c>
      <c r="C326" t="s">
        <v>238</v>
      </c>
      <c r="E326" s="39">
        <v>64</v>
      </c>
      <c r="I326">
        <f t="shared" si="8"/>
        <v>1</v>
      </c>
      <c r="N326" s="12" t="s">
        <v>46</v>
      </c>
      <c r="O326">
        <v>9</v>
      </c>
      <c r="P326">
        <v>2292</v>
      </c>
      <c r="Q326">
        <v>3626</v>
      </c>
      <c r="R326">
        <v>1</v>
      </c>
      <c r="S326" s="12" t="s">
        <v>186</v>
      </c>
    </row>
    <row r="327" spans="1:22">
      <c r="I327">
        <f t="shared" si="8"/>
        <v>0</v>
      </c>
    </row>
    <row r="328" spans="1:22">
      <c r="A328">
        <v>20121213</v>
      </c>
      <c r="B328">
        <v>1</v>
      </c>
      <c r="C328" s="13" t="s">
        <v>238</v>
      </c>
      <c r="E328" s="39">
        <v>165</v>
      </c>
      <c r="F328" s="45" t="s">
        <v>245</v>
      </c>
      <c r="G328" s="45"/>
      <c r="H328" s="45"/>
      <c r="I328">
        <f t="shared" si="8"/>
        <v>5588</v>
      </c>
      <c r="K328" s="45"/>
      <c r="L328" s="45"/>
      <c r="M328" s="45"/>
      <c r="N328" s="14" t="s">
        <v>249</v>
      </c>
      <c r="O328">
        <v>11</v>
      </c>
      <c r="P328">
        <v>1325</v>
      </c>
      <c r="Q328">
        <v>3770</v>
      </c>
      <c r="R328">
        <v>5588</v>
      </c>
      <c r="S328" s="12" t="s">
        <v>186</v>
      </c>
    </row>
    <row r="329" spans="1:22">
      <c r="F329" s="45"/>
      <c r="G329" s="45"/>
      <c r="H329" s="45"/>
      <c r="I329">
        <f t="shared" si="8"/>
        <v>0</v>
      </c>
      <c r="K329" s="45"/>
      <c r="L329" s="45"/>
      <c r="M329" s="45"/>
    </row>
    <row r="330" spans="1:22">
      <c r="A330" s="45">
        <v>20121214</v>
      </c>
      <c r="B330">
        <v>1</v>
      </c>
      <c r="C330" s="13" t="s">
        <v>238</v>
      </c>
      <c r="E330" s="39">
        <v>165</v>
      </c>
      <c r="F330" s="45" t="s">
        <v>245</v>
      </c>
      <c r="G330" s="45"/>
      <c r="H330" s="45"/>
      <c r="I330">
        <f t="shared" si="8"/>
        <v>5588</v>
      </c>
      <c r="K330" s="45"/>
      <c r="L330" s="45"/>
      <c r="M330" s="45"/>
      <c r="N330" s="12" t="s">
        <v>46</v>
      </c>
      <c r="O330">
        <v>11</v>
      </c>
      <c r="P330">
        <v>2011</v>
      </c>
      <c r="Q330">
        <v>3761</v>
      </c>
      <c r="R330">
        <v>5588</v>
      </c>
      <c r="S330" s="14" t="s">
        <v>182</v>
      </c>
    </row>
    <row r="331" spans="1:22">
      <c r="A331" s="45">
        <v>20121214</v>
      </c>
      <c r="B331">
        <v>2</v>
      </c>
      <c r="C331" s="13" t="s">
        <v>238</v>
      </c>
      <c r="E331">
        <v>165</v>
      </c>
      <c r="F331" s="45" t="s">
        <v>245</v>
      </c>
      <c r="G331" s="45"/>
      <c r="H331" s="45"/>
      <c r="I331" t="str">
        <f t="shared" si="8"/>
        <v>seq1</v>
      </c>
      <c r="K331" s="45"/>
      <c r="L331" s="45"/>
      <c r="M331" s="45"/>
      <c r="N331" s="12" t="s">
        <v>46</v>
      </c>
      <c r="O331">
        <v>11</v>
      </c>
      <c r="P331">
        <v>2365</v>
      </c>
      <c r="Q331">
        <v>3428</v>
      </c>
      <c r="R331" t="s">
        <v>208</v>
      </c>
      <c r="S331" s="14" t="s">
        <v>182</v>
      </c>
    </row>
    <row r="332" spans="1:22" s="11" customFormat="1">
      <c r="A332" s="46">
        <v>20121214</v>
      </c>
      <c r="B332" s="11">
        <v>3</v>
      </c>
      <c r="C332" s="11" t="s">
        <v>238</v>
      </c>
      <c r="E332" s="33">
        <v>165</v>
      </c>
      <c r="F332" s="46" t="s">
        <v>245</v>
      </c>
      <c r="G332" s="33"/>
      <c r="H332" s="33"/>
      <c r="I332">
        <f t="shared" si="8"/>
        <v>1</v>
      </c>
      <c r="J332"/>
      <c r="K332" s="33"/>
      <c r="L332" s="33"/>
      <c r="M332" s="33"/>
      <c r="N332" s="11" t="s">
        <v>281</v>
      </c>
      <c r="O332" s="11">
        <v>11</v>
      </c>
      <c r="P332" s="11">
        <v>2579</v>
      </c>
      <c r="Q332" s="11">
        <v>3185</v>
      </c>
      <c r="R332" s="11">
        <v>1</v>
      </c>
      <c r="S332" s="11" t="s">
        <v>182</v>
      </c>
    </row>
    <row r="333" spans="1:22" s="11" customFormat="1">
      <c r="A333" s="46">
        <v>20121214</v>
      </c>
      <c r="B333" s="11">
        <v>4</v>
      </c>
      <c r="C333" s="11" t="s">
        <v>238</v>
      </c>
      <c r="E333" s="11">
        <v>165</v>
      </c>
      <c r="F333" s="46" t="s">
        <v>245</v>
      </c>
      <c r="G333" s="33"/>
      <c r="H333" s="33"/>
      <c r="I333" t="str">
        <f t="shared" si="8"/>
        <v>seq3</v>
      </c>
      <c r="J333"/>
      <c r="K333" s="33"/>
      <c r="L333" s="33"/>
      <c r="M333" s="33"/>
      <c r="N333" s="11" t="s">
        <v>248</v>
      </c>
      <c r="O333" s="11">
        <v>11</v>
      </c>
      <c r="P333" s="11">
        <v>2544</v>
      </c>
      <c r="Q333" s="11">
        <v>3231</v>
      </c>
      <c r="R333" s="11" t="s">
        <v>246</v>
      </c>
      <c r="S333" s="11" t="s">
        <v>192</v>
      </c>
      <c r="T333" s="11">
        <v>2598</v>
      </c>
      <c r="U333" s="11">
        <v>2739</v>
      </c>
      <c r="V333" s="11">
        <v>3201</v>
      </c>
    </row>
    <row r="334" spans="1:22">
      <c r="A334" s="45">
        <v>20121214</v>
      </c>
      <c r="B334">
        <v>5</v>
      </c>
      <c r="C334" s="13" t="s">
        <v>238</v>
      </c>
      <c r="E334" s="39">
        <v>165</v>
      </c>
      <c r="F334" s="45" t="s">
        <v>245</v>
      </c>
      <c r="G334" s="45"/>
      <c r="H334" s="45"/>
      <c r="I334">
        <f t="shared" si="8"/>
        <v>1</v>
      </c>
      <c r="K334" s="45"/>
      <c r="L334" s="45"/>
      <c r="M334" s="45"/>
      <c r="N334" s="12" t="s">
        <v>46</v>
      </c>
      <c r="O334">
        <v>11</v>
      </c>
      <c r="P334">
        <v>1870</v>
      </c>
      <c r="Q334">
        <v>3500</v>
      </c>
      <c r="R334">
        <v>1</v>
      </c>
      <c r="S334" s="14" t="s">
        <v>182</v>
      </c>
    </row>
    <row r="335" spans="1:22">
      <c r="A335" s="45">
        <v>20121214</v>
      </c>
      <c r="B335">
        <v>6</v>
      </c>
      <c r="C335" s="13" t="s">
        <v>238</v>
      </c>
      <c r="E335">
        <v>165</v>
      </c>
      <c r="F335" s="45" t="s">
        <v>245</v>
      </c>
      <c r="G335" s="45"/>
      <c r="H335" s="45"/>
      <c r="I335" t="str">
        <f t="shared" si="8"/>
        <v>seq5</v>
      </c>
      <c r="K335" s="45"/>
      <c r="L335" s="45"/>
      <c r="M335" s="45"/>
      <c r="N335" s="12" t="s">
        <v>46</v>
      </c>
      <c r="O335">
        <v>11</v>
      </c>
      <c r="P335">
        <v>2349</v>
      </c>
      <c r="Q335">
        <v>3822</v>
      </c>
      <c r="R335" t="s">
        <v>247</v>
      </c>
      <c r="S335" s="12" t="s">
        <v>37</v>
      </c>
      <c r="T335" s="11">
        <v>3546</v>
      </c>
    </row>
    <row r="336" spans="1:22" s="11" customFormat="1">
      <c r="A336" s="46">
        <v>20121214</v>
      </c>
      <c r="B336" s="11">
        <v>7</v>
      </c>
      <c r="C336" s="11" t="s">
        <v>238</v>
      </c>
      <c r="E336" s="33">
        <v>165</v>
      </c>
      <c r="F336" s="46" t="s">
        <v>245</v>
      </c>
      <c r="G336" s="33"/>
      <c r="H336" s="33"/>
      <c r="I336">
        <f t="shared" si="8"/>
        <v>471</v>
      </c>
      <c r="J336"/>
      <c r="K336" s="33"/>
      <c r="L336" s="33"/>
      <c r="M336" s="33"/>
      <c r="N336" s="11" t="s">
        <v>281</v>
      </c>
      <c r="O336" s="11">
        <v>11</v>
      </c>
      <c r="P336" s="11">
        <v>2139</v>
      </c>
      <c r="Q336" s="11">
        <v>5588</v>
      </c>
      <c r="R336" s="11">
        <v>471</v>
      </c>
      <c r="S336" s="11" t="s">
        <v>182</v>
      </c>
    </row>
    <row r="337" spans="1:22">
      <c r="A337" s="45">
        <v>20121214</v>
      </c>
      <c r="B337">
        <v>8</v>
      </c>
      <c r="C337" s="13" t="s">
        <v>238</v>
      </c>
      <c r="E337">
        <v>165</v>
      </c>
      <c r="F337" s="45" t="s">
        <v>245</v>
      </c>
      <c r="G337" s="45"/>
      <c r="H337" s="45"/>
      <c r="I337">
        <f t="shared" si="8"/>
        <v>1</v>
      </c>
      <c r="K337" s="45"/>
      <c r="L337" s="45"/>
      <c r="M337" s="45"/>
      <c r="N337" s="12" t="s">
        <v>46</v>
      </c>
      <c r="O337">
        <v>11</v>
      </c>
      <c r="P337">
        <v>2357</v>
      </c>
      <c r="Q337">
        <v>3500</v>
      </c>
      <c r="R337">
        <v>1</v>
      </c>
      <c r="S337" s="14" t="s">
        <v>182</v>
      </c>
    </row>
    <row r="338" spans="1:22">
      <c r="A338" s="45">
        <v>20121214</v>
      </c>
      <c r="B338">
        <v>9</v>
      </c>
      <c r="C338" s="13" t="s">
        <v>238</v>
      </c>
      <c r="E338" s="39">
        <v>165</v>
      </c>
      <c r="F338" s="45" t="s">
        <v>245</v>
      </c>
      <c r="G338" s="45"/>
      <c r="H338" s="45"/>
      <c r="I338">
        <f t="shared" si="8"/>
        <v>4647</v>
      </c>
      <c r="K338" s="45"/>
      <c r="L338" s="45"/>
      <c r="M338" s="45"/>
      <c r="N338" s="12" t="s">
        <v>46</v>
      </c>
      <c r="O338">
        <v>11</v>
      </c>
      <c r="P338" s="14">
        <v>1852</v>
      </c>
      <c r="Q338">
        <v>3800</v>
      </c>
      <c r="R338">
        <v>4647</v>
      </c>
      <c r="S338" s="12" t="s">
        <v>186</v>
      </c>
      <c r="T338" s="11">
        <v>3631</v>
      </c>
      <c r="U338" s="12">
        <v>3685</v>
      </c>
    </row>
    <row r="339" spans="1:22" s="11" customFormat="1">
      <c r="A339" s="45">
        <v>20121214</v>
      </c>
      <c r="B339" s="11">
        <v>10</v>
      </c>
      <c r="C339" s="13" t="s">
        <v>238</v>
      </c>
      <c r="E339" s="11">
        <v>165</v>
      </c>
      <c r="F339" s="45" t="s">
        <v>245</v>
      </c>
      <c r="G339" s="45"/>
      <c r="H339" s="45"/>
      <c r="I339">
        <f t="shared" si="8"/>
        <v>0</v>
      </c>
      <c r="J339"/>
      <c r="K339" s="45"/>
      <c r="L339" s="45"/>
      <c r="M339" s="45"/>
      <c r="N339" s="11" t="s">
        <v>252</v>
      </c>
      <c r="O339" s="11">
        <v>11</v>
      </c>
    </row>
    <row r="340" spans="1:22">
      <c r="A340" s="45">
        <v>20121214</v>
      </c>
      <c r="B340">
        <v>11</v>
      </c>
      <c r="C340" s="13" t="s">
        <v>238</v>
      </c>
      <c r="E340" s="39">
        <v>165</v>
      </c>
      <c r="F340" s="45" t="s">
        <v>245</v>
      </c>
      <c r="G340" s="45"/>
      <c r="H340" s="45"/>
      <c r="I340">
        <f t="shared" si="8"/>
        <v>4892</v>
      </c>
      <c r="K340" s="45"/>
      <c r="L340" s="45"/>
      <c r="M340" s="45"/>
      <c r="N340" s="14" t="s">
        <v>250</v>
      </c>
      <c r="O340">
        <v>11</v>
      </c>
      <c r="P340">
        <v>2459</v>
      </c>
      <c r="Q340">
        <v>3264</v>
      </c>
      <c r="R340">
        <v>4892</v>
      </c>
      <c r="S340" s="14" t="s">
        <v>182</v>
      </c>
    </row>
    <row r="341" spans="1:22" s="11" customFormat="1">
      <c r="A341" s="46">
        <v>20121214</v>
      </c>
      <c r="B341" s="11">
        <v>12</v>
      </c>
      <c r="C341" s="11" t="s">
        <v>238</v>
      </c>
      <c r="E341" s="11">
        <v>165</v>
      </c>
      <c r="F341" s="46" t="s">
        <v>245</v>
      </c>
      <c r="G341" s="33"/>
      <c r="H341" s="33"/>
      <c r="I341" t="str">
        <f t="shared" si="8"/>
        <v>seq11</v>
      </c>
      <c r="J341"/>
      <c r="K341" s="33"/>
      <c r="L341" s="33"/>
      <c r="M341" s="33"/>
      <c r="N341" s="11" t="s">
        <v>281</v>
      </c>
      <c r="O341" s="11">
        <v>11</v>
      </c>
      <c r="P341" s="11">
        <v>2100</v>
      </c>
      <c r="Q341" s="11">
        <v>3693</v>
      </c>
      <c r="R341" s="11" t="s">
        <v>217</v>
      </c>
      <c r="S341" s="11" t="s">
        <v>182</v>
      </c>
    </row>
    <row r="342" spans="1:22">
      <c r="A342" s="45">
        <v>20121214</v>
      </c>
      <c r="B342">
        <v>13</v>
      </c>
      <c r="C342" s="13" t="s">
        <v>238</v>
      </c>
      <c r="E342" s="39">
        <v>165</v>
      </c>
      <c r="F342" s="45" t="s">
        <v>245</v>
      </c>
      <c r="G342" s="45"/>
      <c r="H342" s="45"/>
      <c r="I342">
        <f t="shared" si="8"/>
        <v>565</v>
      </c>
      <c r="K342" s="45"/>
      <c r="L342" s="45"/>
      <c r="M342" s="45"/>
      <c r="N342" s="14" t="s">
        <v>251</v>
      </c>
      <c r="O342">
        <v>11</v>
      </c>
      <c r="P342">
        <v>1266</v>
      </c>
      <c r="Q342">
        <v>3900</v>
      </c>
      <c r="R342">
        <v>565</v>
      </c>
      <c r="S342" s="12" t="s">
        <v>37</v>
      </c>
      <c r="T342" s="11">
        <v>1458</v>
      </c>
      <c r="U342" s="12">
        <v>1899</v>
      </c>
      <c r="V342" s="11">
        <v>3579</v>
      </c>
    </row>
    <row r="343" spans="1:22">
      <c r="A343" s="45">
        <v>20121214</v>
      </c>
      <c r="B343">
        <v>14</v>
      </c>
      <c r="C343" s="13" t="s">
        <v>238</v>
      </c>
      <c r="E343">
        <v>165</v>
      </c>
      <c r="F343" s="45" t="s">
        <v>245</v>
      </c>
      <c r="G343" s="45"/>
      <c r="H343" s="45"/>
      <c r="I343">
        <f t="shared" si="8"/>
        <v>1</v>
      </c>
      <c r="K343" s="45"/>
      <c r="L343" s="45"/>
      <c r="M343" s="45"/>
      <c r="N343" s="12" t="s">
        <v>46</v>
      </c>
      <c r="O343">
        <v>11</v>
      </c>
      <c r="P343">
        <v>2348</v>
      </c>
      <c r="Q343">
        <v>3618</v>
      </c>
      <c r="R343">
        <v>1</v>
      </c>
      <c r="S343" s="12" t="s">
        <v>186</v>
      </c>
      <c r="T343" s="11">
        <v>3158</v>
      </c>
      <c r="U343" s="12">
        <v>3305</v>
      </c>
    </row>
    <row r="344" spans="1:22" ht="16" thickBot="1">
      <c r="I344">
        <f t="shared" si="8"/>
        <v>0</v>
      </c>
    </row>
    <row r="345" spans="1:22" ht="17" thickTop="1" thickBot="1">
      <c r="A345" s="28">
        <v>20130121</v>
      </c>
      <c r="B345">
        <v>1</v>
      </c>
      <c r="C345" s="13" t="s">
        <v>238</v>
      </c>
      <c r="E345">
        <v>64</v>
      </c>
      <c r="I345">
        <f t="shared" si="8"/>
        <v>1</v>
      </c>
      <c r="N345" s="12" t="s">
        <v>46</v>
      </c>
      <c r="O345">
        <v>12</v>
      </c>
      <c r="P345">
        <v>1690</v>
      </c>
      <c r="Q345">
        <v>3675</v>
      </c>
      <c r="R345">
        <v>1</v>
      </c>
      <c r="S345" s="12" t="s">
        <v>186</v>
      </c>
    </row>
    <row r="346" spans="1:22" ht="17" thickTop="1" thickBot="1">
      <c r="A346" s="28">
        <v>20130121</v>
      </c>
      <c r="B346">
        <v>2</v>
      </c>
      <c r="C346" s="13" t="s">
        <v>238</v>
      </c>
      <c r="E346">
        <v>64</v>
      </c>
      <c r="I346">
        <f t="shared" si="8"/>
        <v>0</v>
      </c>
      <c r="N346" s="11" t="s">
        <v>256</v>
      </c>
      <c r="O346">
        <v>12</v>
      </c>
    </row>
    <row r="347" spans="1:22" ht="17" thickTop="1" thickBot="1">
      <c r="A347" s="28">
        <v>20130121</v>
      </c>
      <c r="B347">
        <v>3</v>
      </c>
      <c r="C347" s="13" t="s">
        <v>238</v>
      </c>
      <c r="E347">
        <v>64</v>
      </c>
      <c r="I347">
        <f t="shared" si="8"/>
        <v>5588</v>
      </c>
      <c r="N347" s="12" t="s">
        <v>46</v>
      </c>
      <c r="O347">
        <v>12</v>
      </c>
      <c r="P347">
        <v>374</v>
      </c>
      <c r="Q347">
        <v>3645</v>
      </c>
      <c r="R347">
        <v>5588</v>
      </c>
      <c r="S347" s="14" t="s">
        <v>182</v>
      </c>
    </row>
    <row r="348" spans="1:22" ht="17" thickTop="1" thickBot="1">
      <c r="A348" s="28">
        <v>20130121</v>
      </c>
      <c r="B348">
        <v>4</v>
      </c>
      <c r="C348" s="13" t="s">
        <v>238</v>
      </c>
      <c r="E348">
        <v>64</v>
      </c>
      <c r="I348">
        <f t="shared" si="8"/>
        <v>5100</v>
      </c>
      <c r="N348" s="12" t="s">
        <v>46</v>
      </c>
      <c r="O348">
        <v>12</v>
      </c>
      <c r="P348">
        <v>366</v>
      </c>
      <c r="Q348">
        <v>3500</v>
      </c>
      <c r="R348">
        <v>5100</v>
      </c>
      <c r="S348" s="14" t="s">
        <v>182</v>
      </c>
    </row>
    <row r="349" spans="1:22" ht="17" thickTop="1" thickBot="1">
      <c r="A349" s="28">
        <v>20130121</v>
      </c>
      <c r="B349">
        <v>5</v>
      </c>
      <c r="C349" s="13" t="s">
        <v>238</v>
      </c>
      <c r="E349">
        <v>64</v>
      </c>
      <c r="I349" t="str">
        <f t="shared" si="8"/>
        <v>seq4</v>
      </c>
      <c r="N349" s="12" t="s">
        <v>46</v>
      </c>
      <c r="O349">
        <v>12</v>
      </c>
      <c r="P349">
        <v>2103</v>
      </c>
      <c r="Q349">
        <v>3553</v>
      </c>
      <c r="R349" t="s">
        <v>257</v>
      </c>
      <c r="S349" s="14" t="s">
        <v>182</v>
      </c>
    </row>
    <row r="350" spans="1:22" ht="17" thickTop="1" thickBot="1">
      <c r="A350" s="28">
        <v>20130121</v>
      </c>
      <c r="B350">
        <v>6</v>
      </c>
      <c r="C350" s="13" t="s">
        <v>238</v>
      </c>
      <c r="E350">
        <v>64</v>
      </c>
      <c r="I350">
        <f t="shared" si="8"/>
        <v>4948</v>
      </c>
      <c r="N350" s="12" t="s">
        <v>46</v>
      </c>
      <c r="O350">
        <v>12</v>
      </c>
      <c r="P350">
        <v>1511</v>
      </c>
      <c r="Q350">
        <v>3733</v>
      </c>
      <c r="R350">
        <v>4948</v>
      </c>
      <c r="S350" s="14" t="s">
        <v>182</v>
      </c>
    </row>
    <row r="351" spans="1:22" ht="16" thickTop="1">
      <c r="I351">
        <f t="shared" si="8"/>
        <v>0</v>
      </c>
    </row>
    <row r="352" spans="1:22">
      <c r="A352">
        <v>20130122</v>
      </c>
      <c r="B352">
        <v>1</v>
      </c>
      <c r="C352" s="13" t="s">
        <v>238</v>
      </c>
      <c r="E352">
        <v>64</v>
      </c>
      <c r="I352" t="str">
        <f t="shared" si="8"/>
        <v>seq5</v>
      </c>
      <c r="N352" s="12" t="s">
        <v>46</v>
      </c>
      <c r="O352">
        <v>11</v>
      </c>
      <c r="P352">
        <v>1302</v>
      </c>
      <c r="Q352">
        <v>3544</v>
      </c>
      <c r="R352" t="s">
        <v>247</v>
      </c>
      <c r="S352" s="14" t="s">
        <v>182</v>
      </c>
    </row>
    <row r="353" spans="1:32" s="11" customFormat="1">
      <c r="A353" s="11">
        <v>20130122</v>
      </c>
      <c r="B353" s="11">
        <v>2</v>
      </c>
      <c r="C353" s="11" t="s">
        <v>238</v>
      </c>
      <c r="E353" s="11">
        <v>64</v>
      </c>
      <c r="I353" t="str">
        <f t="shared" si="8"/>
        <v>seq5</v>
      </c>
      <c r="J353"/>
      <c r="N353" s="11" t="s">
        <v>265</v>
      </c>
      <c r="O353" s="11">
        <v>11</v>
      </c>
      <c r="P353" s="11">
        <v>1992</v>
      </c>
      <c r="Q353" s="11">
        <v>3688</v>
      </c>
      <c r="R353" s="11" t="s">
        <v>247</v>
      </c>
      <c r="S353" s="11" t="s">
        <v>182</v>
      </c>
    </row>
    <row r="354" spans="1:32">
      <c r="A354">
        <v>20130122</v>
      </c>
      <c r="B354">
        <v>3</v>
      </c>
      <c r="C354" s="13" t="s">
        <v>238</v>
      </c>
      <c r="E354">
        <v>64</v>
      </c>
      <c r="I354">
        <f t="shared" ref="I354:I417" si="9">R354</f>
        <v>0</v>
      </c>
      <c r="N354" s="11" t="s">
        <v>142</v>
      </c>
      <c r="O354">
        <v>11</v>
      </c>
    </row>
    <row r="355" spans="1:32">
      <c r="A355">
        <v>20130122</v>
      </c>
      <c r="B355">
        <v>4</v>
      </c>
      <c r="C355" s="13" t="s">
        <v>238</v>
      </c>
      <c r="E355">
        <v>64</v>
      </c>
      <c r="I355" t="str">
        <f t="shared" si="9"/>
        <v>seq5</v>
      </c>
      <c r="N355" s="12" t="s">
        <v>46</v>
      </c>
      <c r="O355">
        <v>11</v>
      </c>
      <c r="P355">
        <v>1622</v>
      </c>
      <c r="Q355">
        <v>3598</v>
      </c>
      <c r="R355" t="s">
        <v>247</v>
      </c>
      <c r="S355" s="14" t="s">
        <v>182</v>
      </c>
    </row>
    <row r="356" spans="1:32">
      <c r="A356">
        <v>20130122</v>
      </c>
      <c r="B356">
        <v>5</v>
      </c>
      <c r="C356" s="13" t="s">
        <v>238</v>
      </c>
      <c r="E356">
        <v>64</v>
      </c>
      <c r="I356">
        <f t="shared" si="9"/>
        <v>246</v>
      </c>
      <c r="N356" s="12" t="s">
        <v>46</v>
      </c>
      <c r="O356">
        <v>11</v>
      </c>
      <c r="P356">
        <v>1087</v>
      </c>
      <c r="Q356">
        <v>3662</v>
      </c>
      <c r="R356">
        <v>246</v>
      </c>
      <c r="S356" s="14" t="s">
        <v>182</v>
      </c>
    </row>
    <row r="357" spans="1:32" ht="16" thickBot="1">
      <c r="C357" s="13"/>
      <c r="I357">
        <f t="shared" si="9"/>
        <v>0</v>
      </c>
      <c r="N357" s="12"/>
      <c r="S357" s="14"/>
    </row>
    <row r="358" spans="1:32" s="47" customFormat="1" ht="17" thickTop="1" thickBot="1">
      <c r="A358" s="47">
        <v>20130122</v>
      </c>
      <c r="B358" s="47">
        <v>6</v>
      </c>
      <c r="C358" s="47" t="s">
        <v>238</v>
      </c>
      <c r="E358" s="47">
        <v>64</v>
      </c>
      <c r="I358">
        <f t="shared" si="9"/>
        <v>5325</v>
      </c>
      <c r="J358"/>
      <c r="N358" s="47" t="s">
        <v>266</v>
      </c>
      <c r="O358" s="47">
        <v>11</v>
      </c>
      <c r="P358" s="47">
        <v>1984</v>
      </c>
      <c r="Q358" s="47">
        <v>3232</v>
      </c>
      <c r="R358" s="47">
        <v>5325</v>
      </c>
      <c r="S358" s="42" t="s">
        <v>285</v>
      </c>
    </row>
    <row r="359" spans="1:32" s="47" customFormat="1" ht="17" thickTop="1" thickBot="1">
      <c r="A359" s="47">
        <v>20130122</v>
      </c>
      <c r="B359" s="47">
        <v>6</v>
      </c>
      <c r="C359" s="47" t="s">
        <v>238</v>
      </c>
      <c r="E359" s="47">
        <v>64</v>
      </c>
      <c r="I359">
        <f t="shared" si="9"/>
        <v>5325</v>
      </c>
      <c r="J359"/>
      <c r="N359" s="47" t="s">
        <v>266</v>
      </c>
      <c r="O359" s="47">
        <v>11</v>
      </c>
      <c r="P359" s="47">
        <v>1820</v>
      </c>
      <c r="Q359" s="47">
        <v>2930</v>
      </c>
      <c r="R359" s="47">
        <v>5325</v>
      </c>
      <c r="S359" s="47" t="s">
        <v>286</v>
      </c>
    </row>
    <row r="360" spans="1:32" ht="16" thickTop="1">
      <c r="I360">
        <f t="shared" si="9"/>
        <v>0</v>
      </c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>
      <c r="A361">
        <v>20130122</v>
      </c>
      <c r="B361">
        <v>7</v>
      </c>
      <c r="C361" s="13" t="s">
        <v>238</v>
      </c>
      <c r="E361">
        <v>64</v>
      </c>
      <c r="I361" t="str">
        <f t="shared" si="9"/>
        <v>seq6</v>
      </c>
      <c r="N361" s="12" t="s">
        <v>46</v>
      </c>
      <c r="O361">
        <v>11</v>
      </c>
      <c r="P361">
        <v>2084</v>
      </c>
      <c r="Q361">
        <v>3688</v>
      </c>
      <c r="R361" t="s">
        <v>267</v>
      </c>
      <c r="S361" s="14" t="s">
        <v>182</v>
      </c>
    </row>
    <row r="362" spans="1:32" s="11" customFormat="1">
      <c r="A362" s="11">
        <v>20130122</v>
      </c>
      <c r="B362" s="11">
        <v>8</v>
      </c>
      <c r="C362" s="11" t="s">
        <v>238</v>
      </c>
      <c r="E362" s="11">
        <v>64</v>
      </c>
      <c r="I362" t="str">
        <f t="shared" si="9"/>
        <v>seq6</v>
      </c>
      <c r="J362"/>
      <c r="N362" s="33" t="s">
        <v>281</v>
      </c>
      <c r="O362" s="11">
        <v>11</v>
      </c>
      <c r="P362" s="11">
        <v>2465</v>
      </c>
      <c r="Q362" s="11">
        <v>3979</v>
      </c>
      <c r="R362" s="11" t="s">
        <v>267</v>
      </c>
      <c r="S362" s="11" t="s">
        <v>182</v>
      </c>
    </row>
    <row r="363" spans="1:32" s="11" customFormat="1">
      <c r="A363" s="11">
        <v>20130122</v>
      </c>
      <c r="B363" s="11">
        <v>9</v>
      </c>
      <c r="C363" s="11" t="s">
        <v>238</v>
      </c>
      <c r="E363" s="11">
        <v>64</v>
      </c>
      <c r="I363">
        <f t="shared" si="9"/>
        <v>4384</v>
      </c>
      <c r="J363"/>
      <c r="N363" s="33" t="s">
        <v>281</v>
      </c>
      <c r="O363" s="11">
        <v>11</v>
      </c>
      <c r="P363" s="11">
        <v>2396</v>
      </c>
      <c r="Q363" s="11">
        <v>3626</v>
      </c>
      <c r="R363" s="11">
        <v>4384</v>
      </c>
      <c r="S363" s="11" t="s">
        <v>186</v>
      </c>
      <c r="T363" s="11">
        <v>2837</v>
      </c>
      <c r="U363" s="11">
        <v>2882</v>
      </c>
    </row>
    <row r="364" spans="1:32">
      <c r="A364">
        <v>20130122</v>
      </c>
      <c r="B364">
        <v>10</v>
      </c>
      <c r="C364" s="13" t="s">
        <v>238</v>
      </c>
      <c r="E364">
        <v>64</v>
      </c>
      <c r="I364">
        <f t="shared" si="9"/>
        <v>1</v>
      </c>
      <c r="N364" s="30" t="s">
        <v>46</v>
      </c>
      <c r="O364">
        <v>11</v>
      </c>
      <c r="P364">
        <v>2050</v>
      </c>
      <c r="Q364">
        <v>3650</v>
      </c>
      <c r="R364">
        <v>1</v>
      </c>
      <c r="S364" s="14" t="s">
        <v>182</v>
      </c>
    </row>
    <row r="365" spans="1:32">
      <c r="A365">
        <v>20130122</v>
      </c>
      <c r="B365">
        <v>11</v>
      </c>
      <c r="C365" s="13" t="s">
        <v>238</v>
      </c>
      <c r="E365">
        <v>64</v>
      </c>
      <c r="I365">
        <f t="shared" si="9"/>
        <v>0</v>
      </c>
      <c r="N365" s="33" t="s">
        <v>142</v>
      </c>
      <c r="O365">
        <v>11</v>
      </c>
      <c r="S365" s="11"/>
    </row>
    <row r="366" spans="1:32" s="11" customFormat="1">
      <c r="A366" s="11">
        <v>20130122</v>
      </c>
      <c r="B366" s="11">
        <v>12</v>
      </c>
      <c r="C366" s="11" t="s">
        <v>238</v>
      </c>
      <c r="E366" s="11">
        <v>64</v>
      </c>
      <c r="I366" t="str">
        <f t="shared" si="9"/>
        <v>seq9</v>
      </c>
      <c r="J366"/>
      <c r="N366" s="33" t="s">
        <v>281</v>
      </c>
      <c r="O366" s="11">
        <v>11</v>
      </c>
      <c r="P366" s="11">
        <v>828</v>
      </c>
      <c r="Q366" s="11">
        <v>4240</v>
      </c>
      <c r="R366" s="11" t="s">
        <v>271</v>
      </c>
      <c r="S366" s="11" t="s">
        <v>182</v>
      </c>
    </row>
    <row r="367" spans="1:32" s="11" customFormat="1">
      <c r="A367" s="11">
        <v>20130122</v>
      </c>
      <c r="B367" s="11">
        <v>13</v>
      </c>
      <c r="C367" s="11" t="s">
        <v>238</v>
      </c>
      <c r="E367" s="11">
        <v>64</v>
      </c>
      <c r="I367">
        <f t="shared" si="9"/>
        <v>0</v>
      </c>
      <c r="J367"/>
      <c r="N367" s="11" t="s">
        <v>46</v>
      </c>
      <c r="O367" s="11">
        <v>11</v>
      </c>
      <c r="P367" s="11">
        <v>1591</v>
      </c>
      <c r="Q367" s="11">
        <v>4252</v>
      </c>
      <c r="S367" s="11" t="s">
        <v>268</v>
      </c>
    </row>
    <row r="368" spans="1:32" s="11" customFormat="1">
      <c r="A368" s="11">
        <v>20130122</v>
      </c>
      <c r="B368" s="11">
        <v>14</v>
      </c>
      <c r="C368" s="11" t="s">
        <v>238</v>
      </c>
      <c r="E368" s="11">
        <v>64</v>
      </c>
      <c r="I368">
        <f t="shared" si="9"/>
        <v>0</v>
      </c>
      <c r="J368"/>
      <c r="N368" s="11" t="s">
        <v>269</v>
      </c>
      <c r="O368" s="11">
        <v>11</v>
      </c>
    </row>
    <row r="369" spans="1:23" ht="16" thickBot="1">
      <c r="A369">
        <v>20130122</v>
      </c>
      <c r="B369">
        <v>15</v>
      </c>
      <c r="C369" s="13" t="s">
        <v>238</v>
      </c>
      <c r="E369">
        <v>64</v>
      </c>
      <c r="I369">
        <f t="shared" si="9"/>
        <v>5513</v>
      </c>
      <c r="N369" s="12" t="s">
        <v>46</v>
      </c>
      <c r="O369">
        <v>11</v>
      </c>
      <c r="P369">
        <v>2254</v>
      </c>
      <c r="Q369">
        <v>3845</v>
      </c>
      <c r="R369">
        <v>5513</v>
      </c>
      <c r="S369" s="14" t="s">
        <v>182</v>
      </c>
    </row>
    <row r="370" spans="1:23" ht="17" thickTop="1" thickBot="1">
      <c r="A370">
        <v>20130122</v>
      </c>
      <c r="B370">
        <v>16</v>
      </c>
      <c r="C370" s="13" t="s">
        <v>238</v>
      </c>
      <c r="E370">
        <v>64</v>
      </c>
      <c r="I370">
        <f t="shared" si="9"/>
        <v>0</v>
      </c>
      <c r="N370" s="28" t="s">
        <v>270</v>
      </c>
      <c r="O370">
        <v>11</v>
      </c>
    </row>
    <row r="371" spans="1:23" ht="16" thickTop="1">
      <c r="A371">
        <v>20130122</v>
      </c>
      <c r="B371">
        <v>17</v>
      </c>
      <c r="C371" s="13" t="s">
        <v>238</v>
      </c>
      <c r="E371">
        <v>64</v>
      </c>
      <c r="I371">
        <f t="shared" si="9"/>
        <v>282</v>
      </c>
      <c r="N371" s="12" t="s">
        <v>46</v>
      </c>
      <c r="O371">
        <v>11</v>
      </c>
      <c r="P371">
        <v>1112</v>
      </c>
      <c r="Q371">
        <v>3840</v>
      </c>
      <c r="R371">
        <v>282</v>
      </c>
      <c r="S371" s="14" t="s">
        <v>182</v>
      </c>
    </row>
    <row r="372" spans="1:23">
      <c r="A372">
        <v>20130122</v>
      </c>
      <c r="B372">
        <v>18</v>
      </c>
      <c r="C372" s="13" t="s">
        <v>238</v>
      </c>
      <c r="E372">
        <v>64</v>
      </c>
      <c r="I372">
        <f t="shared" si="9"/>
        <v>1</v>
      </c>
      <c r="N372" s="14" t="s">
        <v>275</v>
      </c>
      <c r="O372">
        <v>11</v>
      </c>
      <c r="P372">
        <v>2293</v>
      </c>
      <c r="Q372">
        <v>3529</v>
      </c>
      <c r="R372">
        <v>1</v>
      </c>
      <c r="S372" s="14" t="s">
        <v>182</v>
      </c>
    </row>
    <row r="373" spans="1:23">
      <c r="A373">
        <v>20130122</v>
      </c>
      <c r="B373">
        <v>19</v>
      </c>
      <c r="C373" s="13" t="s">
        <v>238</v>
      </c>
      <c r="E373">
        <v>64</v>
      </c>
      <c r="I373">
        <f t="shared" si="9"/>
        <v>5588</v>
      </c>
      <c r="N373" s="12" t="s">
        <v>46</v>
      </c>
      <c r="O373">
        <v>11</v>
      </c>
      <c r="P373">
        <v>2333</v>
      </c>
      <c r="Q373">
        <v>3513</v>
      </c>
      <c r="R373">
        <v>5588</v>
      </c>
      <c r="S373" s="12" t="s">
        <v>37</v>
      </c>
      <c r="T373" s="11">
        <v>3041</v>
      </c>
    </row>
    <row r="374" spans="1:23">
      <c r="I374">
        <f t="shared" si="9"/>
        <v>0</v>
      </c>
    </row>
    <row r="375" spans="1:23">
      <c r="A375">
        <v>20130124</v>
      </c>
      <c r="B375">
        <v>1</v>
      </c>
      <c r="C375" s="13" t="s">
        <v>272</v>
      </c>
      <c r="E375">
        <v>64</v>
      </c>
      <c r="I375">
        <f t="shared" si="9"/>
        <v>1</v>
      </c>
      <c r="N375" s="30" t="s">
        <v>46</v>
      </c>
      <c r="O375">
        <v>12</v>
      </c>
      <c r="P375">
        <v>2096</v>
      </c>
      <c r="Q375">
        <v>3870</v>
      </c>
      <c r="R375">
        <v>1</v>
      </c>
      <c r="S375" s="14" t="s">
        <v>182</v>
      </c>
    </row>
    <row r="376" spans="1:23" s="11" customFormat="1">
      <c r="A376" s="11">
        <v>20130124</v>
      </c>
      <c r="B376" s="11">
        <v>2</v>
      </c>
      <c r="C376" s="11" t="s">
        <v>272</v>
      </c>
      <c r="E376" s="11">
        <v>64</v>
      </c>
      <c r="I376">
        <f t="shared" si="9"/>
        <v>0</v>
      </c>
      <c r="J376"/>
      <c r="N376" s="33" t="s">
        <v>142</v>
      </c>
      <c r="O376" s="11">
        <v>12</v>
      </c>
    </row>
    <row r="377" spans="1:23">
      <c r="A377">
        <v>20130124</v>
      </c>
      <c r="B377">
        <v>3</v>
      </c>
      <c r="C377" s="13" t="s">
        <v>272</v>
      </c>
      <c r="E377">
        <v>64</v>
      </c>
      <c r="I377">
        <f t="shared" si="9"/>
        <v>5588</v>
      </c>
      <c r="N377" s="30" t="s">
        <v>46</v>
      </c>
      <c r="O377">
        <v>12</v>
      </c>
      <c r="P377">
        <v>1</v>
      </c>
      <c r="Q377" s="12">
        <v>3355</v>
      </c>
      <c r="R377">
        <v>5588</v>
      </c>
      <c r="S377" s="12" t="s">
        <v>186</v>
      </c>
    </row>
    <row r="378" spans="1:23">
      <c r="A378">
        <v>20130124</v>
      </c>
      <c r="B378">
        <v>4</v>
      </c>
      <c r="C378" s="13" t="s">
        <v>272</v>
      </c>
      <c r="E378">
        <v>64</v>
      </c>
      <c r="I378">
        <f t="shared" si="9"/>
        <v>4252</v>
      </c>
      <c r="N378" s="30" t="s">
        <v>46</v>
      </c>
      <c r="O378">
        <v>12</v>
      </c>
      <c r="P378">
        <v>2200</v>
      </c>
      <c r="Q378">
        <v>3520</v>
      </c>
      <c r="R378">
        <v>4252</v>
      </c>
      <c r="S378" s="14" t="s">
        <v>182</v>
      </c>
    </row>
    <row r="379" spans="1:23" s="11" customFormat="1">
      <c r="A379" s="11">
        <v>20130124</v>
      </c>
      <c r="B379" s="11">
        <v>5</v>
      </c>
      <c r="C379" s="11" t="s">
        <v>272</v>
      </c>
      <c r="E379" s="11">
        <v>64</v>
      </c>
      <c r="I379">
        <f t="shared" si="9"/>
        <v>1</v>
      </c>
      <c r="J379"/>
      <c r="N379" s="11" t="s">
        <v>142</v>
      </c>
      <c r="O379" s="11">
        <v>12</v>
      </c>
      <c r="R379" s="11">
        <v>1</v>
      </c>
    </row>
    <row r="380" spans="1:23">
      <c r="A380">
        <v>20130124</v>
      </c>
      <c r="B380">
        <v>6</v>
      </c>
      <c r="C380" s="13" t="s">
        <v>272</v>
      </c>
      <c r="E380">
        <v>64</v>
      </c>
      <c r="I380">
        <f t="shared" si="9"/>
        <v>5588</v>
      </c>
      <c r="N380" s="12" t="s">
        <v>46</v>
      </c>
      <c r="O380">
        <v>12</v>
      </c>
      <c r="P380">
        <v>1536</v>
      </c>
      <c r="Q380">
        <v>3465</v>
      </c>
      <c r="R380">
        <v>5588</v>
      </c>
      <c r="S380" s="14" t="s">
        <v>182</v>
      </c>
    </row>
    <row r="381" spans="1:23">
      <c r="A381">
        <v>20130124</v>
      </c>
      <c r="B381">
        <v>7</v>
      </c>
      <c r="C381" s="13" t="s">
        <v>272</v>
      </c>
      <c r="E381">
        <v>64</v>
      </c>
      <c r="I381">
        <f t="shared" si="9"/>
        <v>1</v>
      </c>
      <c r="N381" s="14" t="s">
        <v>274</v>
      </c>
      <c r="O381">
        <v>12</v>
      </c>
      <c r="P381">
        <v>2095</v>
      </c>
      <c r="Q381">
        <v>3785</v>
      </c>
      <c r="R381">
        <v>1</v>
      </c>
      <c r="S381" s="12" t="s">
        <v>37</v>
      </c>
      <c r="T381" s="11">
        <v>3439</v>
      </c>
    </row>
    <row r="382" spans="1:23">
      <c r="A382">
        <v>20130124</v>
      </c>
      <c r="B382">
        <v>8</v>
      </c>
      <c r="C382" s="13" t="s">
        <v>238</v>
      </c>
      <c r="E382" t="s">
        <v>273</v>
      </c>
      <c r="I382">
        <f t="shared" si="9"/>
        <v>1</v>
      </c>
      <c r="N382" s="14" t="s">
        <v>39</v>
      </c>
      <c r="O382">
        <v>12</v>
      </c>
      <c r="P382">
        <v>2240</v>
      </c>
      <c r="Q382">
        <v>5588</v>
      </c>
      <c r="R382">
        <v>1</v>
      </c>
      <c r="S382" s="14" t="s">
        <v>182</v>
      </c>
    </row>
    <row r="383" spans="1:23">
      <c r="A383">
        <v>20130124</v>
      </c>
      <c r="B383">
        <v>9</v>
      </c>
      <c r="C383" s="13" t="s">
        <v>238</v>
      </c>
      <c r="E383" t="s">
        <v>273</v>
      </c>
      <c r="I383">
        <f t="shared" si="9"/>
        <v>5588</v>
      </c>
      <c r="N383" s="12" t="s">
        <v>46</v>
      </c>
      <c r="O383">
        <v>12</v>
      </c>
      <c r="P383">
        <v>1886</v>
      </c>
      <c r="Q383">
        <v>3417</v>
      </c>
      <c r="R383">
        <v>5588</v>
      </c>
      <c r="S383" s="12" t="s">
        <v>37</v>
      </c>
      <c r="T383" s="11">
        <v>1886</v>
      </c>
      <c r="U383" s="12">
        <v>2024</v>
      </c>
      <c r="V383" s="11">
        <v>3248</v>
      </c>
      <c r="W383" s="12">
        <v>3341</v>
      </c>
    </row>
    <row r="384" spans="1:23">
      <c r="A384">
        <v>20130124</v>
      </c>
      <c r="B384">
        <v>10</v>
      </c>
      <c r="C384" s="13" t="s">
        <v>238</v>
      </c>
      <c r="E384" t="s">
        <v>273</v>
      </c>
      <c r="I384">
        <f t="shared" si="9"/>
        <v>151</v>
      </c>
      <c r="N384" s="12" t="s">
        <v>46</v>
      </c>
      <c r="O384">
        <v>12</v>
      </c>
      <c r="P384">
        <v>1838</v>
      </c>
      <c r="Q384">
        <v>3490</v>
      </c>
      <c r="R384">
        <v>151</v>
      </c>
      <c r="S384" s="12" t="s">
        <v>37</v>
      </c>
      <c r="T384" s="11">
        <v>3113</v>
      </c>
    </row>
    <row r="385" spans="1:21" s="11" customFormat="1">
      <c r="A385" s="11">
        <v>20130124</v>
      </c>
      <c r="B385" s="11">
        <v>11</v>
      </c>
      <c r="C385" s="11" t="s">
        <v>238</v>
      </c>
      <c r="E385" s="11" t="s">
        <v>273</v>
      </c>
      <c r="I385">
        <f t="shared" si="9"/>
        <v>1638</v>
      </c>
      <c r="J385"/>
      <c r="N385" s="11" t="s">
        <v>276</v>
      </c>
      <c r="O385" s="11">
        <v>12</v>
      </c>
      <c r="P385" s="11">
        <v>2430</v>
      </c>
      <c r="Q385" s="11">
        <v>3788</v>
      </c>
      <c r="R385" s="11">
        <v>1638</v>
      </c>
      <c r="S385" s="11" t="s">
        <v>182</v>
      </c>
    </row>
    <row r="386" spans="1:21">
      <c r="A386">
        <v>20130124</v>
      </c>
      <c r="B386">
        <v>12</v>
      </c>
      <c r="C386" s="13" t="s">
        <v>238</v>
      </c>
      <c r="E386" t="s">
        <v>273</v>
      </c>
      <c r="I386" t="str">
        <f t="shared" si="9"/>
        <v>seq11</v>
      </c>
      <c r="N386" s="12" t="s">
        <v>46</v>
      </c>
      <c r="O386">
        <v>12</v>
      </c>
      <c r="P386">
        <v>2304</v>
      </c>
      <c r="Q386">
        <v>4250</v>
      </c>
      <c r="R386" t="s">
        <v>217</v>
      </c>
      <c r="S386" s="14" t="s">
        <v>182</v>
      </c>
    </row>
    <row r="387" spans="1:21">
      <c r="A387">
        <v>20130124</v>
      </c>
      <c r="B387">
        <v>13</v>
      </c>
      <c r="C387" s="13" t="s">
        <v>238</v>
      </c>
      <c r="E387" t="s">
        <v>273</v>
      </c>
      <c r="I387">
        <f t="shared" si="9"/>
        <v>5588</v>
      </c>
      <c r="N387" s="12" t="s">
        <v>46</v>
      </c>
      <c r="O387">
        <v>12</v>
      </c>
      <c r="P387">
        <v>508</v>
      </c>
      <c r="Q387">
        <v>3580</v>
      </c>
      <c r="R387">
        <v>5588</v>
      </c>
      <c r="S387" s="14" t="s">
        <v>182</v>
      </c>
    </row>
    <row r="388" spans="1:21">
      <c r="A388">
        <v>20130124</v>
      </c>
      <c r="B388">
        <v>14</v>
      </c>
      <c r="C388" s="13" t="s">
        <v>238</v>
      </c>
      <c r="E388" t="s">
        <v>273</v>
      </c>
      <c r="I388">
        <f t="shared" si="9"/>
        <v>1</v>
      </c>
      <c r="N388" s="14" t="s">
        <v>52</v>
      </c>
      <c r="O388">
        <v>12</v>
      </c>
      <c r="P388">
        <v>1634</v>
      </c>
      <c r="Q388">
        <v>4340</v>
      </c>
      <c r="R388">
        <v>1</v>
      </c>
      <c r="S388" s="12" t="s">
        <v>186</v>
      </c>
      <c r="T388" s="11">
        <v>3296</v>
      </c>
      <c r="U388" s="12">
        <v>3335</v>
      </c>
    </row>
    <row r="389" spans="1:21">
      <c r="A389">
        <v>20130124</v>
      </c>
      <c r="B389">
        <v>15</v>
      </c>
      <c r="C389" s="13" t="s">
        <v>238</v>
      </c>
      <c r="E389" t="s">
        <v>273</v>
      </c>
      <c r="I389">
        <f t="shared" si="9"/>
        <v>5588</v>
      </c>
      <c r="N389" s="12" t="s">
        <v>46</v>
      </c>
      <c r="O389">
        <v>12</v>
      </c>
      <c r="P389">
        <v>2340</v>
      </c>
      <c r="Q389" s="12">
        <v>3468</v>
      </c>
      <c r="R389">
        <v>5588</v>
      </c>
      <c r="S389" s="12" t="s">
        <v>186</v>
      </c>
    </row>
    <row r="390" spans="1:21">
      <c r="I390">
        <f t="shared" si="9"/>
        <v>0</v>
      </c>
    </row>
    <row r="391" spans="1:21">
      <c r="A391">
        <v>20130125</v>
      </c>
      <c r="B391">
        <v>1</v>
      </c>
      <c r="C391" s="13" t="s">
        <v>238</v>
      </c>
      <c r="E391" t="s">
        <v>273</v>
      </c>
      <c r="I391">
        <f t="shared" si="9"/>
        <v>1</v>
      </c>
      <c r="N391" s="12" t="s">
        <v>46</v>
      </c>
      <c r="O391">
        <v>11</v>
      </c>
      <c r="P391">
        <v>2191</v>
      </c>
      <c r="Q391">
        <v>4076</v>
      </c>
      <c r="R391">
        <v>1</v>
      </c>
      <c r="S391" s="12" t="s">
        <v>37</v>
      </c>
      <c r="T391" s="11">
        <v>3211</v>
      </c>
      <c r="U391" s="12">
        <v>3397</v>
      </c>
    </row>
    <row r="392" spans="1:21" s="11" customFormat="1">
      <c r="A392" s="11">
        <v>20130125</v>
      </c>
      <c r="B392" s="11">
        <v>2</v>
      </c>
      <c r="C392" s="11" t="s">
        <v>238</v>
      </c>
      <c r="E392" s="11" t="s">
        <v>273</v>
      </c>
      <c r="I392">
        <f t="shared" si="9"/>
        <v>1</v>
      </c>
      <c r="J392"/>
      <c r="N392" s="11" t="s">
        <v>281</v>
      </c>
      <c r="O392" s="11">
        <v>11</v>
      </c>
      <c r="P392" s="11">
        <v>2193</v>
      </c>
      <c r="Q392" s="11">
        <v>3717</v>
      </c>
      <c r="R392" s="11">
        <v>1</v>
      </c>
      <c r="S392" s="11" t="s">
        <v>186</v>
      </c>
    </row>
    <row r="393" spans="1:21">
      <c r="A393">
        <v>20130125</v>
      </c>
      <c r="B393">
        <v>3</v>
      </c>
      <c r="C393" s="13" t="s">
        <v>238</v>
      </c>
      <c r="E393" t="s">
        <v>273</v>
      </c>
      <c r="I393">
        <f t="shared" si="9"/>
        <v>5588</v>
      </c>
      <c r="N393" s="12" t="s">
        <v>46</v>
      </c>
      <c r="O393">
        <v>11</v>
      </c>
      <c r="P393">
        <v>1571</v>
      </c>
      <c r="Q393" s="12">
        <v>3674</v>
      </c>
      <c r="R393">
        <v>5588</v>
      </c>
      <c r="S393" s="12" t="s">
        <v>186</v>
      </c>
    </row>
    <row r="394" spans="1:21">
      <c r="A394">
        <v>20130125</v>
      </c>
      <c r="B394">
        <v>4</v>
      </c>
      <c r="C394" s="13" t="s">
        <v>238</v>
      </c>
      <c r="E394" t="s">
        <v>273</v>
      </c>
      <c r="I394" t="str">
        <f t="shared" si="9"/>
        <v>seq3</v>
      </c>
      <c r="N394" s="12" t="s">
        <v>46</v>
      </c>
      <c r="O394">
        <v>11</v>
      </c>
      <c r="P394">
        <v>2339</v>
      </c>
      <c r="Q394">
        <v>3430</v>
      </c>
      <c r="R394" t="s">
        <v>246</v>
      </c>
      <c r="S394" s="12" t="s">
        <v>37</v>
      </c>
    </row>
    <row r="395" spans="1:21">
      <c r="A395">
        <v>20130125</v>
      </c>
      <c r="B395">
        <v>5</v>
      </c>
      <c r="C395" s="13" t="s">
        <v>238</v>
      </c>
      <c r="E395" t="s">
        <v>273</v>
      </c>
      <c r="I395">
        <f t="shared" si="9"/>
        <v>16</v>
      </c>
      <c r="N395" s="14" t="s">
        <v>279</v>
      </c>
      <c r="O395">
        <v>11</v>
      </c>
      <c r="P395">
        <v>674</v>
      </c>
      <c r="Q395">
        <v>5159</v>
      </c>
      <c r="R395">
        <v>16</v>
      </c>
      <c r="S395" s="12" t="s">
        <v>37</v>
      </c>
    </row>
    <row r="396" spans="1:21">
      <c r="A396">
        <v>20130125</v>
      </c>
      <c r="B396">
        <v>6</v>
      </c>
      <c r="C396" s="13" t="s">
        <v>238</v>
      </c>
      <c r="E396" t="s">
        <v>273</v>
      </c>
      <c r="I396">
        <f t="shared" si="9"/>
        <v>0</v>
      </c>
      <c r="N396" s="11" t="s">
        <v>142</v>
      </c>
      <c r="O396">
        <v>11</v>
      </c>
    </row>
    <row r="397" spans="1:21">
      <c r="A397">
        <v>20130125</v>
      </c>
      <c r="B397">
        <v>7</v>
      </c>
      <c r="C397" s="13" t="s">
        <v>238</v>
      </c>
      <c r="E397" t="s">
        <v>273</v>
      </c>
      <c r="I397">
        <f t="shared" si="9"/>
        <v>5588</v>
      </c>
      <c r="N397" s="12" t="s">
        <v>46</v>
      </c>
      <c r="O397">
        <v>11</v>
      </c>
      <c r="P397">
        <v>1407</v>
      </c>
      <c r="Q397">
        <v>3910</v>
      </c>
      <c r="R397">
        <v>5588</v>
      </c>
      <c r="S397" s="12" t="s">
        <v>37</v>
      </c>
    </row>
    <row r="398" spans="1:21">
      <c r="A398">
        <v>20130125</v>
      </c>
      <c r="B398">
        <v>8</v>
      </c>
      <c r="C398" s="13" t="s">
        <v>238</v>
      </c>
      <c r="E398" t="s">
        <v>273</v>
      </c>
      <c r="I398" t="str">
        <f t="shared" si="9"/>
        <v>seq7</v>
      </c>
      <c r="N398" s="14" t="s">
        <v>277</v>
      </c>
      <c r="O398">
        <v>11</v>
      </c>
      <c r="P398">
        <v>1</v>
      </c>
      <c r="Q398">
        <v>3931</v>
      </c>
      <c r="R398" t="s">
        <v>243</v>
      </c>
      <c r="S398" s="12" t="s">
        <v>186</v>
      </c>
    </row>
    <row r="399" spans="1:21">
      <c r="A399">
        <v>20130125</v>
      </c>
      <c r="B399">
        <v>9</v>
      </c>
      <c r="C399" s="13" t="s">
        <v>238</v>
      </c>
      <c r="E399" t="s">
        <v>273</v>
      </c>
      <c r="I399">
        <f t="shared" si="9"/>
        <v>5588</v>
      </c>
      <c r="N399" s="12" t="s">
        <v>46</v>
      </c>
      <c r="O399">
        <v>11</v>
      </c>
      <c r="P399">
        <v>2194</v>
      </c>
      <c r="Q399">
        <v>3817</v>
      </c>
      <c r="R399">
        <v>5588</v>
      </c>
      <c r="S399" s="12" t="s">
        <v>186</v>
      </c>
    </row>
    <row r="400" spans="1:21">
      <c r="I400">
        <f t="shared" si="9"/>
        <v>0</v>
      </c>
    </row>
    <row r="401" spans="1:22">
      <c r="A401">
        <v>20130129</v>
      </c>
      <c r="B401">
        <v>1</v>
      </c>
      <c r="C401" s="13" t="s">
        <v>238</v>
      </c>
      <c r="E401" t="s">
        <v>273</v>
      </c>
      <c r="I401">
        <f t="shared" si="9"/>
        <v>4779</v>
      </c>
      <c r="N401" s="12" t="s">
        <v>46</v>
      </c>
      <c r="O401">
        <v>13</v>
      </c>
      <c r="P401">
        <v>1329</v>
      </c>
      <c r="Q401">
        <v>3523</v>
      </c>
      <c r="R401">
        <v>4779</v>
      </c>
      <c r="S401" s="12" t="s">
        <v>37</v>
      </c>
    </row>
    <row r="402" spans="1:22">
      <c r="A402">
        <v>20130129</v>
      </c>
      <c r="B402">
        <v>2</v>
      </c>
      <c r="C402" s="13" t="s">
        <v>238</v>
      </c>
      <c r="E402" t="s">
        <v>273</v>
      </c>
      <c r="I402">
        <f t="shared" si="9"/>
        <v>5588</v>
      </c>
      <c r="N402" s="12" t="s">
        <v>46</v>
      </c>
      <c r="O402">
        <v>13</v>
      </c>
      <c r="P402">
        <v>874</v>
      </c>
      <c r="Q402" s="12">
        <v>3631</v>
      </c>
      <c r="R402">
        <v>5588</v>
      </c>
      <c r="S402" s="12" t="s">
        <v>37</v>
      </c>
      <c r="T402" s="11">
        <v>3100</v>
      </c>
    </row>
    <row r="403" spans="1:22">
      <c r="A403">
        <v>20130129</v>
      </c>
      <c r="B403">
        <v>3</v>
      </c>
      <c r="C403" s="13" t="s">
        <v>238</v>
      </c>
      <c r="E403" t="s">
        <v>273</v>
      </c>
      <c r="I403">
        <f t="shared" si="9"/>
        <v>5588</v>
      </c>
      <c r="N403" s="12" t="s">
        <v>46</v>
      </c>
      <c r="O403">
        <v>13</v>
      </c>
      <c r="P403">
        <v>1873</v>
      </c>
      <c r="Q403">
        <v>4040</v>
      </c>
      <c r="R403">
        <v>5588</v>
      </c>
      <c r="S403" s="12" t="s">
        <v>186</v>
      </c>
      <c r="T403" s="11">
        <v>3484</v>
      </c>
      <c r="U403" s="12">
        <v>3637</v>
      </c>
      <c r="V403" s="11">
        <v>3859</v>
      </c>
    </row>
    <row r="404" spans="1:22">
      <c r="A404">
        <v>20130129</v>
      </c>
      <c r="B404">
        <v>4</v>
      </c>
      <c r="C404" s="13" t="s">
        <v>238</v>
      </c>
      <c r="E404" t="s">
        <v>273</v>
      </c>
      <c r="I404">
        <f t="shared" si="9"/>
        <v>1</v>
      </c>
      <c r="N404" s="12" t="s">
        <v>46</v>
      </c>
      <c r="O404">
        <v>13</v>
      </c>
      <c r="P404">
        <v>2071</v>
      </c>
      <c r="Q404">
        <v>3773</v>
      </c>
      <c r="R404">
        <v>1</v>
      </c>
      <c r="S404" s="12" t="s">
        <v>37</v>
      </c>
    </row>
    <row r="405" spans="1:22">
      <c r="A405">
        <v>20130129</v>
      </c>
      <c r="B405">
        <v>5</v>
      </c>
      <c r="C405" s="13" t="s">
        <v>238</v>
      </c>
      <c r="E405" t="s">
        <v>273</v>
      </c>
      <c r="I405">
        <f t="shared" si="9"/>
        <v>4930</v>
      </c>
      <c r="N405" s="14" t="s">
        <v>39</v>
      </c>
      <c r="O405">
        <v>13</v>
      </c>
      <c r="P405">
        <v>31</v>
      </c>
      <c r="Q405">
        <v>4300</v>
      </c>
      <c r="R405">
        <v>4930</v>
      </c>
      <c r="S405" s="12" t="s">
        <v>37</v>
      </c>
    </row>
    <row r="406" spans="1:22">
      <c r="A406">
        <v>20130129</v>
      </c>
      <c r="B406">
        <v>6</v>
      </c>
      <c r="C406" s="13" t="s">
        <v>238</v>
      </c>
      <c r="E406" t="s">
        <v>273</v>
      </c>
      <c r="I406">
        <f t="shared" si="9"/>
        <v>1</v>
      </c>
      <c r="N406" s="12" t="s">
        <v>46</v>
      </c>
      <c r="O406">
        <v>13</v>
      </c>
      <c r="P406">
        <v>1561</v>
      </c>
      <c r="Q406" s="12">
        <v>3430</v>
      </c>
      <c r="R406">
        <v>1</v>
      </c>
      <c r="S406" s="12" t="s">
        <v>186</v>
      </c>
      <c r="T406" s="11">
        <v>3256</v>
      </c>
      <c r="U406" s="12">
        <v>3280</v>
      </c>
    </row>
    <row r="407" spans="1:22" s="11" customFormat="1">
      <c r="A407" s="11">
        <v>20130129</v>
      </c>
      <c r="B407" s="11">
        <v>7</v>
      </c>
      <c r="C407" s="11" t="s">
        <v>238</v>
      </c>
      <c r="E407" s="11" t="s">
        <v>273</v>
      </c>
      <c r="I407">
        <f t="shared" si="9"/>
        <v>4733</v>
      </c>
      <c r="J407"/>
      <c r="N407" s="11" t="s">
        <v>281</v>
      </c>
      <c r="O407" s="11">
        <v>13</v>
      </c>
      <c r="P407" s="11">
        <v>6</v>
      </c>
      <c r="Q407" s="11">
        <v>3561</v>
      </c>
      <c r="R407" s="11">
        <v>4733</v>
      </c>
      <c r="S407" s="11" t="s">
        <v>37</v>
      </c>
      <c r="T407" s="11">
        <v>2739</v>
      </c>
    </row>
    <row r="408" spans="1:22" s="11" customFormat="1">
      <c r="A408" s="11">
        <v>20130129</v>
      </c>
      <c r="B408" s="11">
        <v>8</v>
      </c>
      <c r="C408" s="11" t="s">
        <v>238</v>
      </c>
      <c r="E408" s="11" t="s">
        <v>273</v>
      </c>
      <c r="I408">
        <f t="shared" si="9"/>
        <v>0</v>
      </c>
      <c r="J408"/>
      <c r="N408" s="11" t="s">
        <v>142</v>
      </c>
      <c r="O408" s="11">
        <v>13</v>
      </c>
    </row>
    <row r="409" spans="1:22">
      <c r="A409">
        <v>20130129</v>
      </c>
      <c r="B409">
        <v>9</v>
      </c>
      <c r="C409" s="13" t="s">
        <v>238</v>
      </c>
      <c r="E409" t="s">
        <v>273</v>
      </c>
      <c r="I409">
        <f t="shared" si="9"/>
        <v>5588</v>
      </c>
      <c r="N409" s="12" t="s">
        <v>46</v>
      </c>
      <c r="O409">
        <v>13</v>
      </c>
      <c r="P409">
        <v>2015</v>
      </c>
      <c r="Q409">
        <v>3528</v>
      </c>
      <c r="R409">
        <v>5588</v>
      </c>
      <c r="S409" s="12" t="s">
        <v>37</v>
      </c>
    </row>
    <row r="410" spans="1:22" s="11" customFormat="1">
      <c r="A410" s="11">
        <v>20130129</v>
      </c>
      <c r="B410" s="11">
        <v>10</v>
      </c>
      <c r="C410" s="11" t="s">
        <v>238</v>
      </c>
      <c r="E410" s="11" t="s">
        <v>273</v>
      </c>
      <c r="I410">
        <f t="shared" si="9"/>
        <v>0</v>
      </c>
      <c r="J410"/>
      <c r="N410" s="11" t="s">
        <v>142</v>
      </c>
      <c r="O410" s="11">
        <v>13</v>
      </c>
    </row>
    <row r="411" spans="1:22">
      <c r="A411">
        <v>20130129</v>
      </c>
      <c r="B411">
        <v>11</v>
      </c>
      <c r="C411" s="13" t="s">
        <v>238</v>
      </c>
      <c r="E411" t="s">
        <v>273</v>
      </c>
      <c r="I411">
        <f t="shared" si="9"/>
        <v>5588</v>
      </c>
      <c r="N411" s="12" t="s">
        <v>46</v>
      </c>
      <c r="O411">
        <v>13</v>
      </c>
      <c r="P411">
        <v>2146</v>
      </c>
      <c r="Q411" s="12">
        <v>3647</v>
      </c>
      <c r="R411">
        <v>5588</v>
      </c>
      <c r="S411" s="12" t="s">
        <v>186</v>
      </c>
      <c r="T411" s="11">
        <v>3256</v>
      </c>
      <c r="U411" s="12">
        <v>3292</v>
      </c>
    </row>
    <row r="412" spans="1:22">
      <c r="I412">
        <f t="shared" si="9"/>
        <v>0</v>
      </c>
    </row>
    <row r="413" spans="1:22">
      <c r="A413">
        <v>20130130</v>
      </c>
      <c r="B413">
        <v>1</v>
      </c>
      <c r="C413" s="13" t="s">
        <v>238</v>
      </c>
      <c r="E413">
        <v>32</v>
      </c>
      <c r="I413">
        <f t="shared" si="9"/>
        <v>1</v>
      </c>
      <c r="N413" s="12" t="s">
        <v>46</v>
      </c>
      <c r="O413">
        <v>14</v>
      </c>
      <c r="P413">
        <v>2278</v>
      </c>
      <c r="Q413">
        <v>3687</v>
      </c>
      <c r="R413">
        <v>1</v>
      </c>
      <c r="S413" s="12" t="s">
        <v>37</v>
      </c>
      <c r="T413" s="11">
        <v>3079</v>
      </c>
      <c r="U413" s="12">
        <v>3169</v>
      </c>
    </row>
    <row r="414" spans="1:22">
      <c r="A414">
        <v>20130130</v>
      </c>
      <c r="B414">
        <v>2</v>
      </c>
      <c r="C414" s="13" t="s">
        <v>238</v>
      </c>
      <c r="E414">
        <v>32</v>
      </c>
      <c r="I414">
        <f t="shared" si="9"/>
        <v>4930</v>
      </c>
      <c r="N414" s="12" t="s">
        <v>46</v>
      </c>
      <c r="O414">
        <v>14</v>
      </c>
      <c r="P414">
        <v>2372</v>
      </c>
      <c r="Q414" s="12">
        <v>3566</v>
      </c>
      <c r="R414">
        <v>4930</v>
      </c>
      <c r="S414" s="12" t="s">
        <v>186</v>
      </c>
    </row>
    <row r="415" spans="1:22">
      <c r="A415">
        <v>20130130</v>
      </c>
      <c r="B415">
        <v>3</v>
      </c>
      <c r="C415" s="13" t="s">
        <v>238</v>
      </c>
      <c r="E415">
        <v>32</v>
      </c>
      <c r="I415">
        <f t="shared" si="9"/>
        <v>5080</v>
      </c>
      <c r="N415" s="12" t="s">
        <v>46</v>
      </c>
      <c r="O415">
        <v>14</v>
      </c>
      <c r="P415" s="14">
        <v>2503</v>
      </c>
      <c r="Q415">
        <v>3406</v>
      </c>
      <c r="R415">
        <v>5080</v>
      </c>
      <c r="S415" s="14" t="s">
        <v>182</v>
      </c>
    </row>
    <row r="416" spans="1:22">
      <c r="A416">
        <v>20130130</v>
      </c>
      <c r="B416">
        <v>4</v>
      </c>
      <c r="C416" s="13" t="s">
        <v>238</v>
      </c>
      <c r="E416">
        <v>32</v>
      </c>
      <c r="I416" t="str">
        <f t="shared" si="9"/>
        <v>seq3</v>
      </c>
      <c r="N416" s="12" t="s">
        <v>46</v>
      </c>
      <c r="O416">
        <v>14</v>
      </c>
      <c r="P416" s="14">
        <v>2635</v>
      </c>
      <c r="Q416">
        <v>3782</v>
      </c>
      <c r="R416" t="s">
        <v>246</v>
      </c>
      <c r="S416" s="14" t="s">
        <v>182</v>
      </c>
    </row>
    <row r="417" spans="1:21">
      <c r="A417">
        <v>20130130</v>
      </c>
      <c r="B417">
        <v>5</v>
      </c>
      <c r="C417" s="13" t="s">
        <v>238</v>
      </c>
      <c r="E417">
        <v>32</v>
      </c>
      <c r="I417" t="str">
        <f t="shared" si="9"/>
        <v>seq3</v>
      </c>
      <c r="N417" s="12" t="s">
        <v>46</v>
      </c>
      <c r="O417">
        <v>14</v>
      </c>
      <c r="P417" s="14">
        <v>2702</v>
      </c>
      <c r="Q417">
        <v>3658</v>
      </c>
      <c r="R417" t="s">
        <v>246</v>
      </c>
      <c r="S417" s="12" t="s">
        <v>186</v>
      </c>
      <c r="T417" s="11">
        <v>3410</v>
      </c>
      <c r="U417" s="12">
        <v>3458</v>
      </c>
    </row>
    <row r="418" spans="1:21">
      <c r="A418">
        <v>20130130</v>
      </c>
      <c r="B418">
        <v>6</v>
      </c>
      <c r="C418" s="13" t="s">
        <v>238</v>
      </c>
      <c r="E418">
        <v>32</v>
      </c>
      <c r="I418">
        <f t="shared" ref="I418:I481" si="10">R418</f>
        <v>5588</v>
      </c>
      <c r="N418" s="12" t="s">
        <v>46</v>
      </c>
      <c r="O418">
        <v>14</v>
      </c>
      <c r="P418" s="14">
        <v>2621</v>
      </c>
      <c r="Q418">
        <v>3723</v>
      </c>
      <c r="R418">
        <v>5588</v>
      </c>
      <c r="S418" s="14" t="s">
        <v>182</v>
      </c>
    </row>
    <row r="419" spans="1:21" s="11" customFormat="1">
      <c r="A419" s="11">
        <v>20130130</v>
      </c>
      <c r="B419" s="11">
        <v>7</v>
      </c>
      <c r="C419" s="11" t="s">
        <v>238</v>
      </c>
      <c r="E419" s="11">
        <v>32</v>
      </c>
      <c r="I419">
        <f t="shared" si="10"/>
        <v>4580</v>
      </c>
      <c r="J419"/>
      <c r="N419" s="11" t="s">
        <v>292</v>
      </c>
      <c r="O419" s="11">
        <v>14</v>
      </c>
      <c r="P419" s="11">
        <v>2693</v>
      </c>
      <c r="Q419" s="11">
        <v>3686</v>
      </c>
      <c r="R419" s="11">
        <v>4580</v>
      </c>
      <c r="S419" s="11" t="s">
        <v>182</v>
      </c>
    </row>
    <row r="420" spans="1:21">
      <c r="I420">
        <f t="shared" si="10"/>
        <v>0</v>
      </c>
      <c r="P420" s="14"/>
    </row>
    <row r="421" spans="1:21">
      <c r="A421">
        <v>20130131</v>
      </c>
      <c r="B421">
        <v>1</v>
      </c>
      <c r="C421" s="13" t="s">
        <v>238</v>
      </c>
      <c r="E421" t="s">
        <v>278</v>
      </c>
      <c r="I421">
        <f t="shared" si="10"/>
        <v>5588</v>
      </c>
      <c r="N421" s="12" t="s">
        <v>280</v>
      </c>
      <c r="O421">
        <v>14</v>
      </c>
      <c r="P421" s="14">
        <v>2704</v>
      </c>
      <c r="Q421">
        <v>3800</v>
      </c>
      <c r="R421">
        <v>5588</v>
      </c>
      <c r="S421" s="14" t="s">
        <v>182</v>
      </c>
    </row>
    <row r="422" spans="1:21" s="11" customFormat="1">
      <c r="A422" s="11">
        <v>20130131</v>
      </c>
      <c r="B422" s="11">
        <v>2</v>
      </c>
      <c r="C422" s="11" t="s">
        <v>238</v>
      </c>
      <c r="E422" s="11" t="s">
        <v>278</v>
      </c>
      <c r="I422">
        <f t="shared" si="10"/>
        <v>1</v>
      </c>
      <c r="J422"/>
      <c r="N422" s="11" t="s">
        <v>63</v>
      </c>
      <c r="O422" s="11">
        <v>14</v>
      </c>
      <c r="P422" s="11">
        <v>2699</v>
      </c>
      <c r="Q422" s="11">
        <v>3400</v>
      </c>
      <c r="R422" s="11">
        <v>1</v>
      </c>
      <c r="S422" s="11" t="s">
        <v>186</v>
      </c>
    </row>
    <row r="423" spans="1:21">
      <c r="A423">
        <v>20130131</v>
      </c>
      <c r="B423">
        <v>3</v>
      </c>
      <c r="C423" s="13" t="s">
        <v>238</v>
      </c>
      <c r="E423" t="s">
        <v>278</v>
      </c>
      <c r="I423">
        <f t="shared" si="10"/>
        <v>0</v>
      </c>
      <c r="N423" s="11" t="s">
        <v>167</v>
      </c>
      <c r="O423">
        <v>14</v>
      </c>
      <c r="P423" s="14"/>
    </row>
    <row r="424" spans="1:21">
      <c r="A424">
        <v>20130131</v>
      </c>
      <c r="B424">
        <v>4</v>
      </c>
      <c r="C424" s="13" t="s">
        <v>238</v>
      </c>
      <c r="E424" t="s">
        <v>278</v>
      </c>
      <c r="I424" t="str">
        <f t="shared" si="10"/>
        <v>seq5</v>
      </c>
      <c r="N424" s="14" t="s">
        <v>135</v>
      </c>
      <c r="O424">
        <v>14</v>
      </c>
      <c r="P424" s="14">
        <v>2716</v>
      </c>
      <c r="Q424">
        <v>5588</v>
      </c>
      <c r="R424" t="s">
        <v>247</v>
      </c>
      <c r="S424" s="14" t="s">
        <v>182</v>
      </c>
    </row>
    <row r="425" spans="1:21">
      <c r="A425">
        <v>20130131</v>
      </c>
      <c r="B425">
        <v>5</v>
      </c>
      <c r="C425" s="13" t="s">
        <v>238</v>
      </c>
      <c r="E425" t="s">
        <v>278</v>
      </c>
      <c r="I425">
        <f t="shared" si="10"/>
        <v>1</v>
      </c>
      <c r="N425" s="14" t="s">
        <v>128</v>
      </c>
      <c r="O425">
        <v>14</v>
      </c>
      <c r="P425" s="14">
        <v>2719</v>
      </c>
      <c r="Q425">
        <v>4063</v>
      </c>
      <c r="R425">
        <v>1</v>
      </c>
      <c r="S425" s="14" t="s">
        <v>182</v>
      </c>
    </row>
    <row r="426" spans="1:21">
      <c r="A426">
        <v>20130131</v>
      </c>
      <c r="B426">
        <v>6</v>
      </c>
      <c r="C426" s="13" t="s">
        <v>238</v>
      </c>
      <c r="E426" t="s">
        <v>278</v>
      </c>
      <c r="I426">
        <f t="shared" si="10"/>
        <v>5588</v>
      </c>
      <c r="N426" s="12" t="s">
        <v>46</v>
      </c>
      <c r="O426">
        <v>14</v>
      </c>
      <c r="P426" s="14">
        <v>2750</v>
      </c>
      <c r="Q426">
        <v>4269</v>
      </c>
      <c r="R426">
        <v>5588</v>
      </c>
      <c r="S426" s="14" t="s">
        <v>182</v>
      </c>
    </row>
    <row r="427" spans="1:21">
      <c r="I427">
        <f t="shared" si="10"/>
        <v>0</v>
      </c>
    </row>
    <row r="428" spans="1:21">
      <c r="A428">
        <v>20130201</v>
      </c>
      <c r="B428">
        <v>1</v>
      </c>
      <c r="C428" s="13" t="s">
        <v>238</v>
      </c>
      <c r="E428" t="s">
        <v>278</v>
      </c>
      <c r="I428">
        <f t="shared" si="10"/>
        <v>829</v>
      </c>
      <c r="N428" s="12" t="s">
        <v>46</v>
      </c>
      <c r="O428">
        <v>14</v>
      </c>
      <c r="P428" s="14">
        <v>2692</v>
      </c>
      <c r="Q428">
        <v>4038</v>
      </c>
      <c r="R428">
        <v>829</v>
      </c>
      <c r="S428" s="12" t="s">
        <v>37</v>
      </c>
      <c r="T428" s="11">
        <v>3730</v>
      </c>
    </row>
    <row r="429" spans="1:21">
      <c r="A429">
        <v>20130201</v>
      </c>
      <c r="B429">
        <v>2</v>
      </c>
      <c r="C429" s="13" t="s">
        <v>238</v>
      </c>
      <c r="E429" t="s">
        <v>278</v>
      </c>
      <c r="I429">
        <f t="shared" si="10"/>
        <v>1</v>
      </c>
      <c r="N429" s="12" t="s">
        <v>46</v>
      </c>
      <c r="O429">
        <v>14</v>
      </c>
      <c r="P429" s="14">
        <v>2631</v>
      </c>
      <c r="Q429">
        <v>3608</v>
      </c>
      <c r="R429">
        <v>1</v>
      </c>
      <c r="S429" s="12" t="s">
        <v>186</v>
      </c>
    </row>
    <row r="430" spans="1:21">
      <c r="A430">
        <v>20130201</v>
      </c>
      <c r="B430">
        <v>3</v>
      </c>
      <c r="C430" s="13" t="s">
        <v>238</v>
      </c>
      <c r="E430" t="s">
        <v>278</v>
      </c>
      <c r="I430">
        <f t="shared" si="10"/>
        <v>1</v>
      </c>
      <c r="N430" s="14" t="s">
        <v>128</v>
      </c>
      <c r="O430">
        <v>14</v>
      </c>
      <c r="P430" s="14">
        <v>2742</v>
      </c>
      <c r="Q430">
        <v>4661</v>
      </c>
      <c r="R430">
        <v>1</v>
      </c>
      <c r="S430" s="14" t="s">
        <v>182</v>
      </c>
    </row>
    <row r="431" spans="1:21">
      <c r="A431">
        <v>20130201</v>
      </c>
      <c r="B431">
        <v>4</v>
      </c>
      <c r="C431" s="13" t="s">
        <v>238</v>
      </c>
      <c r="E431" t="s">
        <v>278</v>
      </c>
      <c r="I431">
        <f t="shared" si="10"/>
        <v>5040</v>
      </c>
      <c r="N431" s="12" t="s">
        <v>46</v>
      </c>
      <c r="O431">
        <v>14</v>
      </c>
      <c r="P431" s="14">
        <v>2746</v>
      </c>
      <c r="Q431" s="12">
        <v>3484</v>
      </c>
      <c r="R431">
        <v>5040</v>
      </c>
      <c r="S431" s="12" t="s">
        <v>186</v>
      </c>
      <c r="T431" s="11">
        <v>3025</v>
      </c>
      <c r="U431" s="12">
        <v>3055</v>
      </c>
    </row>
    <row r="432" spans="1:21" s="11" customFormat="1">
      <c r="A432" s="11">
        <v>20130201</v>
      </c>
      <c r="B432" s="11">
        <v>5</v>
      </c>
      <c r="C432" s="11" t="s">
        <v>238</v>
      </c>
      <c r="E432" s="11" t="s">
        <v>278</v>
      </c>
      <c r="I432">
        <f t="shared" si="10"/>
        <v>0</v>
      </c>
      <c r="J432"/>
      <c r="N432" s="11" t="s">
        <v>281</v>
      </c>
      <c r="O432" s="11">
        <v>14</v>
      </c>
    </row>
    <row r="433" spans="1:22">
      <c r="A433">
        <v>20130201</v>
      </c>
      <c r="B433">
        <v>6</v>
      </c>
      <c r="C433" s="13" t="s">
        <v>238</v>
      </c>
      <c r="E433" t="s">
        <v>278</v>
      </c>
      <c r="I433">
        <f t="shared" si="10"/>
        <v>5588</v>
      </c>
      <c r="N433" s="12" t="s">
        <v>46</v>
      </c>
      <c r="O433">
        <v>14</v>
      </c>
      <c r="P433" s="14">
        <v>2747</v>
      </c>
      <c r="Q433">
        <v>4260</v>
      </c>
      <c r="R433">
        <v>5588</v>
      </c>
      <c r="S433" s="14" t="s">
        <v>182</v>
      </c>
    </row>
    <row r="434" spans="1:22">
      <c r="A434">
        <v>20130201</v>
      </c>
      <c r="B434">
        <v>7</v>
      </c>
      <c r="C434" s="13" t="s">
        <v>238</v>
      </c>
      <c r="E434" t="s">
        <v>278</v>
      </c>
      <c r="I434">
        <f t="shared" si="10"/>
        <v>5588</v>
      </c>
      <c r="N434" s="12" t="s">
        <v>46</v>
      </c>
      <c r="O434">
        <v>14</v>
      </c>
      <c r="P434" s="14">
        <v>2640</v>
      </c>
      <c r="Q434">
        <v>3962</v>
      </c>
      <c r="R434">
        <v>5588</v>
      </c>
      <c r="S434" s="14" t="s">
        <v>182</v>
      </c>
    </row>
    <row r="435" spans="1:22">
      <c r="A435">
        <v>20130201</v>
      </c>
      <c r="B435">
        <v>8</v>
      </c>
      <c r="C435" s="13" t="s">
        <v>238</v>
      </c>
      <c r="E435" t="s">
        <v>278</v>
      </c>
      <c r="I435">
        <f t="shared" si="10"/>
        <v>1</v>
      </c>
      <c r="N435" s="14" t="s">
        <v>283</v>
      </c>
      <c r="O435">
        <v>14</v>
      </c>
      <c r="P435" s="14">
        <v>2687</v>
      </c>
      <c r="Q435">
        <v>3950</v>
      </c>
      <c r="R435">
        <v>1</v>
      </c>
      <c r="S435" s="12" t="s">
        <v>37</v>
      </c>
      <c r="T435" s="11">
        <v>3080</v>
      </c>
      <c r="U435" s="12">
        <v>3125</v>
      </c>
      <c r="V435" s="11">
        <v>3527</v>
      </c>
    </row>
    <row r="436" spans="1:22">
      <c r="A436">
        <v>20130201</v>
      </c>
      <c r="B436">
        <v>9</v>
      </c>
      <c r="C436" s="13" t="s">
        <v>238</v>
      </c>
      <c r="E436" t="s">
        <v>278</v>
      </c>
      <c r="I436">
        <f t="shared" si="10"/>
        <v>1</v>
      </c>
      <c r="N436" s="14" t="s">
        <v>39</v>
      </c>
      <c r="O436">
        <v>14</v>
      </c>
      <c r="P436" s="14">
        <v>2791</v>
      </c>
      <c r="Q436" s="12">
        <v>4264</v>
      </c>
      <c r="R436">
        <v>1</v>
      </c>
      <c r="S436" s="12" t="s">
        <v>186</v>
      </c>
      <c r="T436" s="11">
        <v>3730</v>
      </c>
      <c r="U436" s="12">
        <v>3760</v>
      </c>
    </row>
    <row r="437" spans="1:22">
      <c r="A437">
        <v>20130201</v>
      </c>
      <c r="B437">
        <v>10</v>
      </c>
      <c r="C437" s="13" t="s">
        <v>238</v>
      </c>
      <c r="E437" t="s">
        <v>278</v>
      </c>
      <c r="I437">
        <f t="shared" si="10"/>
        <v>5588</v>
      </c>
      <c r="N437" s="14" t="s">
        <v>290</v>
      </c>
      <c r="O437">
        <v>14</v>
      </c>
      <c r="P437" s="14">
        <v>2735</v>
      </c>
      <c r="Q437" s="12">
        <v>3636</v>
      </c>
      <c r="R437">
        <v>5588</v>
      </c>
      <c r="S437" s="12" t="s">
        <v>186</v>
      </c>
    </row>
    <row r="438" spans="1:22" s="11" customFormat="1">
      <c r="A438" s="11">
        <v>20130201</v>
      </c>
      <c r="B438" s="11">
        <v>11</v>
      </c>
      <c r="C438" s="11" t="s">
        <v>238</v>
      </c>
      <c r="E438" s="11" t="s">
        <v>278</v>
      </c>
      <c r="I438">
        <f t="shared" si="10"/>
        <v>0</v>
      </c>
      <c r="J438"/>
      <c r="N438" s="11" t="s">
        <v>142</v>
      </c>
      <c r="O438" s="11">
        <v>14</v>
      </c>
    </row>
    <row r="439" spans="1:22">
      <c r="A439">
        <v>20130201</v>
      </c>
      <c r="B439">
        <v>12</v>
      </c>
      <c r="C439" s="13" t="s">
        <v>238</v>
      </c>
      <c r="E439" t="s">
        <v>278</v>
      </c>
      <c r="I439">
        <f t="shared" si="10"/>
        <v>3989</v>
      </c>
      <c r="N439" s="12" t="s">
        <v>46</v>
      </c>
      <c r="O439">
        <v>14</v>
      </c>
      <c r="P439" s="14">
        <v>2742</v>
      </c>
      <c r="Q439">
        <v>3618</v>
      </c>
      <c r="R439">
        <v>3989</v>
      </c>
      <c r="S439" s="12" t="s">
        <v>186</v>
      </c>
    </row>
    <row r="440" spans="1:22">
      <c r="A440">
        <v>20130201</v>
      </c>
      <c r="B440">
        <v>13</v>
      </c>
      <c r="C440" s="13" t="s">
        <v>238</v>
      </c>
      <c r="E440" t="s">
        <v>278</v>
      </c>
      <c r="I440" t="str">
        <f t="shared" si="10"/>
        <v>seq12</v>
      </c>
      <c r="N440" s="12" t="s">
        <v>46</v>
      </c>
      <c r="O440">
        <v>14</v>
      </c>
      <c r="P440" s="14">
        <v>2738</v>
      </c>
      <c r="Q440">
        <v>3610</v>
      </c>
      <c r="R440" t="s">
        <v>282</v>
      </c>
      <c r="S440" s="12" t="s">
        <v>186</v>
      </c>
      <c r="T440" s="11">
        <v>3062</v>
      </c>
      <c r="U440" s="12">
        <v>3080</v>
      </c>
    </row>
    <row r="441" spans="1:22">
      <c r="I441">
        <f t="shared" si="10"/>
        <v>0</v>
      </c>
    </row>
    <row r="442" spans="1:22">
      <c r="A442">
        <v>20130204</v>
      </c>
      <c r="B442">
        <v>1</v>
      </c>
      <c r="C442" s="13" t="s">
        <v>238</v>
      </c>
      <c r="E442" t="s">
        <v>278</v>
      </c>
      <c r="I442">
        <f t="shared" si="10"/>
        <v>1</v>
      </c>
      <c r="N442" s="14" t="s">
        <v>39</v>
      </c>
      <c r="O442">
        <v>14</v>
      </c>
      <c r="P442" s="14">
        <v>2743</v>
      </c>
      <c r="Q442">
        <v>4010</v>
      </c>
      <c r="R442">
        <v>1</v>
      </c>
      <c r="S442" s="12" t="s">
        <v>186</v>
      </c>
    </row>
    <row r="443" spans="1:22" s="11" customFormat="1">
      <c r="A443" s="11">
        <v>20130204</v>
      </c>
      <c r="B443" s="11">
        <v>2</v>
      </c>
      <c r="C443" s="11" t="s">
        <v>238</v>
      </c>
      <c r="E443" s="11" t="s">
        <v>278</v>
      </c>
      <c r="I443">
        <f t="shared" si="10"/>
        <v>1</v>
      </c>
      <c r="J443"/>
      <c r="N443" s="11" t="s">
        <v>281</v>
      </c>
      <c r="O443" s="11">
        <v>14</v>
      </c>
      <c r="P443" s="11">
        <v>2748</v>
      </c>
      <c r="Q443" s="11">
        <v>5588</v>
      </c>
      <c r="R443" s="11">
        <v>1</v>
      </c>
      <c r="S443" s="11" t="s">
        <v>182</v>
      </c>
    </row>
    <row r="444" spans="1:22" s="11" customFormat="1">
      <c r="A444" s="11">
        <v>20130204</v>
      </c>
      <c r="B444" s="11">
        <v>3</v>
      </c>
      <c r="C444" s="11" t="s">
        <v>238</v>
      </c>
      <c r="E444" s="11" t="s">
        <v>278</v>
      </c>
      <c r="I444" t="str">
        <f t="shared" si="10"/>
        <v>seq5</v>
      </c>
      <c r="J444"/>
      <c r="N444" s="11" t="s">
        <v>281</v>
      </c>
      <c r="O444" s="11">
        <v>14</v>
      </c>
      <c r="P444" s="11">
        <v>2715</v>
      </c>
      <c r="Q444" s="11">
        <v>3590</v>
      </c>
      <c r="R444" s="11" t="s">
        <v>247</v>
      </c>
      <c r="S444" s="11" t="s">
        <v>182</v>
      </c>
    </row>
    <row r="445" spans="1:22">
      <c r="A445">
        <v>20130204</v>
      </c>
      <c r="B445">
        <v>4</v>
      </c>
      <c r="C445" s="13" t="s">
        <v>238</v>
      </c>
      <c r="E445" t="s">
        <v>278</v>
      </c>
      <c r="I445">
        <f t="shared" si="10"/>
        <v>4938</v>
      </c>
      <c r="N445" s="12" t="s">
        <v>46</v>
      </c>
      <c r="O445">
        <v>14</v>
      </c>
      <c r="P445" s="14">
        <v>2682</v>
      </c>
      <c r="Q445">
        <v>3870</v>
      </c>
      <c r="R445">
        <v>4938</v>
      </c>
      <c r="S445" s="12" t="s">
        <v>37</v>
      </c>
      <c r="T445" s="11">
        <v>3471</v>
      </c>
    </row>
    <row r="446" spans="1:22">
      <c r="A446">
        <v>20130204</v>
      </c>
      <c r="B446">
        <v>5</v>
      </c>
      <c r="C446" s="13" t="s">
        <v>238</v>
      </c>
      <c r="E446" t="s">
        <v>278</v>
      </c>
      <c r="I446">
        <f t="shared" si="10"/>
        <v>5588</v>
      </c>
      <c r="N446" s="12" t="s">
        <v>46</v>
      </c>
      <c r="O446">
        <v>14</v>
      </c>
      <c r="P446" s="14">
        <v>2735</v>
      </c>
      <c r="Q446">
        <v>3609</v>
      </c>
      <c r="R446">
        <v>5588</v>
      </c>
      <c r="S446" s="12" t="s">
        <v>186</v>
      </c>
      <c r="T446" s="11">
        <v>3548</v>
      </c>
    </row>
    <row r="447" spans="1:22" s="11" customFormat="1">
      <c r="A447" s="11">
        <v>20130204</v>
      </c>
      <c r="B447" s="11">
        <v>6</v>
      </c>
      <c r="C447" s="11" t="s">
        <v>238</v>
      </c>
      <c r="E447" s="11" t="s">
        <v>278</v>
      </c>
      <c r="I447">
        <f t="shared" si="10"/>
        <v>0</v>
      </c>
      <c r="J447"/>
      <c r="N447" s="11" t="s">
        <v>142</v>
      </c>
      <c r="O447" s="11">
        <v>14</v>
      </c>
    </row>
    <row r="448" spans="1:22" s="11" customFormat="1">
      <c r="A448" s="11">
        <v>20130204</v>
      </c>
      <c r="B448" s="11">
        <v>7</v>
      </c>
      <c r="C448" s="11" t="s">
        <v>238</v>
      </c>
      <c r="E448" s="11" t="s">
        <v>278</v>
      </c>
      <c r="I448">
        <f t="shared" si="10"/>
        <v>0</v>
      </c>
      <c r="J448"/>
      <c r="N448" s="11" t="s">
        <v>142</v>
      </c>
      <c r="O448" s="11">
        <v>14</v>
      </c>
    </row>
    <row r="449" spans="1:20">
      <c r="A449">
        <v>20130204</v>
      </c>
      <c r="B449">
        <v>8</v>
      </c>
      <c r="C449" s="13" t="s">
        <v>238</v>
      </c>
      <c r="E449" t="s">
        <v>278</v>
      </c>
      <c r="I449">
        <f t="shared" si="10"/>
        <v>5588</v>
      </c>
      <c r="N449" s="12" t="s">
        <v>46</v>
      </c>
      <c r="O449">
        <v>14</v>
      </c>
      <c r="P449" s="14">
        <v>2665</v>
      </c>
      <c r="Q449">
        <v>3663</v>
      </c>
      <c r="R449">
        <v>5588</v>
      </c>
      <c r="S449" s="12" t="s">
        <v>182</v>
      </c>
    </row>
    <row r="450" spans="1:20" s="11" customFormat="1">
      <c r="A450" s="11">
        <v>20130204</v>
      </c>
      <c r="B450" s="11">
        <v>9</v>
      </c>
      <c r="C450" s="11" t="s">
        <v>238</v>
      </c>
      <c r="E450" s="11" t="s">
        <v>278</v>
      </c>
      <c r="I450">
        <f t="shared" si="10"/>
        <v>1</v>
      </c>
      <c r="J450"/>
      <c r="N450" s="11" t="s">
        <v>281</v>
      </c>
      <c r="O450" s="11">
        <v>14</v>
      </c>
      <c r="P450" s="11">
        <v>2665</v>
      </c>
      <c r="Q450" s="11">
        <v>5234</v>
      </c>
      <c r="R450" s="11">
        <v>1</v>
      </c>
      <c r="S450" s="11" t="s">
        <v>182</v>
      </c>
    </row>
    <row r="451" spans="1:20">
      <c r="I451">
        <f t="shared" si="10"/>
        <v>0</v>
      </c>
    </row>
    <row r="452" spans="1:20" s="11" customFormat="1">
      <c r="A452" s="11">
        <v>20130205</v>
      </c>
      <c r="B452" s="11">
        <v>1</v>
      </c>
      <c r="C452" s="11" t="s">
        <v>238</v>
      </c>
      <c r="E452" s="11" t="s">
        <v>278</v>
      </c>
      <c r="F452" s="11" t="s">
        <v>287</v>
      </c>
      <c r="I452">
        <f t="shared" si="10"/>
        <v>0</v>
      </c>
      <c r="J452"/>
      <c r="N452" s="11" t="s">
        <v>167</v>
      </c>
      <c r="O452" s="11">
        <v>14</v>
      </c>
    </row>
    <row r="453" spans="1:20">
      <c r="A453">
        <v>20130205</v>
      </c>
      <c r="B453">
        <v>2</v>
      </c>
      <c r="C453" s="13" t="s">
        <v>238</v>
      </c>
      <c r="E453" s="12" t="s">
        <v>278</v>
      </c>
      <c r="F453" s="11" t="s">
        <v>287</v>
      </c>
      <c r="G453" s="11"/>
      <c r="H453" s="11"/>
      <c r="I453" t="str">
        <f t="shared" si="10"/>
        <v>seq6</v>
      </c>
      <c r="K453" s="11"/>
      <c r="L453" s="11"/>
      <c r="M453" s="11"/>
      <c r="N453" s="14" t="s">
        <v>45</v>
      </c>
      <c r="O453">
        <v>14</v>
      </c>
      <c r="P453" s="14">
        <v>2748</v>
      </c>
      <c r="Q453">
        <v>4525</v>
      </c>
      <c r="R453" t="s">
        <v>267</v>
      </c>
      <c r="S453" s="12" t="s">
        <v>186</v>
      </c>
      <c r="T453" s="11">
        <v>4080</v>
      </c>
    </row>
    <row r="454" spans="1:20">
      <c r="A454">
        <v>20130205</v>
      </c>
      <c r="B454">
        <v>3</v>
      </c>
      <c r="C454" s="13" t="s">
        <v>238</v>
      </c>
      <c r="E454" s="12" t="s">
        <v>278</v>
      </c>
      <c r="F454" s="11" t="s">
        <v>287</v>
      </c>
      <c r="G454" s="11"/>
      <c r="H454" s="11"/>
      <c r="I454" t="str">
        <f t="shared" si="10"/>
        <v>seq6</v>
      </c>
      <c r="K454" s="11"/>
      <c r="L454" s="11"/>
      <c r="M454" s="11"/>
      <c r="N454" s="14" t="s">
        <v>38</v>
      </c>
      <c r="O454">
        <v>14</v>
      </c>
      <c r="P454" s="14">
        <v>2747</v>
      </c>
      <c r="Q454">
        <v>3900</v>
      </c>
      <c r="R454" t="s">
        <v>267</v>
      </c>
      <c r="S454" s="12" t="s">
        <v>37</v>
      </c>
      <c r="T454" s="11">
        <v>3413</v>
      </c>
    </row>
    <row r="455" spans="1:20">
      <c r="A455">
        <v>20130205</v>
      </c>
      <c r="B455">
        <v>4</v>
      </c>
      <c r="C455" s="13" t="s">
        <v>238</v>
      </c>
      <c r="E455" s="14">
        <v>32</v>
      </c>
      <c r="F455" s="11" t="s">
        <v>287</v>
      </c>
      <c r="G455" s="11"/>
      <c r="H455" s="11"/>
      <c r="I455">
        <f t="shared" si="10"/>
        <v>5588</v>
      </c>
      <c r="K455" s="11"/>
      <c r="L455" s="11"/>
      <c r="M455" s="11"/>
      <c r="N455" s="12" t="s">
        <v>46</v>
      </c>
      <c r="O455">
        <v>14</v>
      </c>
      <c r="P455" s="14">
        <v>2731</v>
      </c>
      <c r="Q455" s="12">
        <v>3340</v>
      </c>
      <c r="R455">
        <v>5588</v>
      </c>
      <c r="S455" s="12" t="s">
        <v>186</v>
      </c>
    </row>
    <row r="456" spans="1:20">
      <c r="A456">
        <v>20130205</v>
      </c>
      <c r="B456">
        <v>5</v>
      </c>
      <c r="C456" s="13" t="s">
        <v>238</v>
      </c>
      <c r="E456" s="14">
        <v>32</v>
      </c>
      <c r="F456" s="11" t="s">
        <v>287</v>
      </c>
      <c r="G456" s="11"/>
      <c r="H456" s="11"/>
      <c r="I456">
        <f t="shared" si="10"/>
        <v>5100</v>
      </c>
      <c r="K456" s="11"/>
      <c r="L456" s="11"/>
      <c r="M456" s="11"/>
      <c r="N456" s="14" t="s">
        <v>38</v>
      </c>
      <c r="O456">
        <v>14</v>
      </c>
      <c r="P456" s="14">
        <v>2734</v>
      </c>
      <c r="Q456">
        <v>3989</v>
      </c>
      <c r="R456">
        <v>5100</v>
      </c>
      <c r="S456" s="14" t="s">
        <v>182</v>
      </c>
    </row>
    <row r="457" spans="1:20">
      <c r="A457">
        <v>20130205</v>
      </c>
      <c r="B457">
        <v>6</v>
      </c>
      <c r="C457" s="13" t="s">
        <v>238</v>
      </c>
      <c r="E457" s="14">
        <v>32</v>
      </c>
      <c r="F457" s="11" t="s">
        <v>287</v>
      </c>
      <c r="G457" s="11"/>
      <c r="H457" s="11"/>
      <c r="I457">
        <f t="shared" si="10"/>
        <v>1</v>
      </c>
      <c r="K457" s="11"/>
      <c r="L457" s="11"/>
      <c r="M457" s="11"/>
      <c r="N457" s="12" t="s">
        <v>46</v>
      </c>
      <c r="O457">
        <v>14</v>
      </c>
      <c r="P457" s="14">
        <v>2732</v>
      </c>
      <c r="Q457">
        <v>3577</v>
      </c>
      <c r="R457">
        <v>1</v>
      </c>
      <c r="S457" s="14" t="s">
        <v>182</v>
      </c>
    </row>
    <row r="458" spans="1:20" s="11" customFormat="1">
      <c r="A458" s="11">
        <v>20130205</v>
      </c>
      <c r="B458" s="11">
        <v>7</v>
      </c>
      <c r="C458" s="11" t="s">
        <v>238</v>
      </c>
      <c r="E458" s="11">
        <v>32</v>
      </c>
      <c r="F458" s="11" t="s">
        <v>287</v>
      </c>
      <c r="I458">
        <f t="shared" si="10"/>
        <v>1</v>
      </c>
      <c r="J458"/>
      <c r="N458" s="11" t="s">
        <v>281</v>
      </c>
      <c r="O458" s="11">
        <v>14</v>
      </c>
      <c r="P458" s="11">
        <v>2741</v>
      </c>
      <c r="Q458" s="11">
        <v>3939</v>
      </c>
      <c r="R458" s="11">
        <v>1</v>
      </c>
      <c r="S458" s="11" t="s">
        <v>182</v>
      </c>
    </row>
    <row r="459" spans="1:20">
      <c r="A459">
        <v>20130205</v>
      </c>
      <c r="B459">
        <v>8</v>
      </c>
      <c r="C459" s="13" t="s">
        <v>238</v>
      </c>
      <c r="E459" s="14">
        <v>32</v>
      </c>
      <c r="F459" s="11" t="s">
        <v>287</v>
      </c>
      <c r="G459" s="11"/>
      <c r="H459" s="11"/>
      <c r="I459">
        <f t="shared" si="10"/>
        <v>1</v>
      </c>
      <c r="K459" s="11"/>
      <c r="L459" s="11"/>
      <c r="M459" s="11"/>
      <c r="N459" s="12" t="s">
        <v>46</v>
      </c>
      <c r="O459">
        <v>14</v>
      </c>
      <c r="P459" s="14">
        <v>2756</v>
      </c>
      <c r="Q459">
        <v>4550</v>
      </c>
      <c r="R459">
        <v>1</v>
      </c>
      <c r="S459" s="12" t="s">
        <v>186</v>
      </c>
    </row>
    <row r="460" spans="1:20">
      <c r="A460">
        <v>20130205</v>
      </c>
      <c r="B460">
        <v>9</v>
      </c>
      <c r="C460" s="13" t="s">
        <v>238</v>
      </c>
      <c r="E460" s="14">
        <v>32</v>
      </c>
      <c r="F460" s="11" t="s">
        <v>287</v>
      </c>
      <c r="G460" s="11"/>
      <c r="H460" s="11"/>
      <c r="I460">
        <f t="shared" si="10"/>
        <v>1</v>
      </c>
      <c r="K460" s="11"/>
      <c r="L460" s="11"/>
      <c r="M460" s="11"/>
      <c r="N460" s="12" t="s">
        <v>46</v>
      </c>
      <c r="O460">
        <v>14</v>
      </c>
      <c r="P460" s="14">
        <v>2783</v>
      </c>
      <c r="Q460">
        <v>4700</v>
      </c>
      <c r="R460">
        <v>1</v>
      </c>
      <c r="S460" s="14" t="s">
        <v>182</v>
      </c>
    </row>
    <row r="461" spans="1:20" s="11" customFormat="1">
      <c r="A461" s="11">
        <v>20130205</v>
      </c>
      <c r="B461" s="11">
        <v>10</v>
      </c>
      <c r="C461" s="11" t="s">
        <v>238</v>
      </c>
      <c r="E461" s="11">
        <v>32</v>
      </c>
      <c r="F461" s="11" t="s">
        <v>287</v>
      </c>
      <c r="I461">
        <f t="shared" si="10"/>
        <v>1</v>
      </c>
      <c r="J461"/>
      <c r="N461" s="11" t="s">
        <v>281</v>
      </c>
      <c r="O461" s="11">
        <v>14</v>
      </c>
      <c r="P461" s="11">
        <v>2786</v>
      </c>
      <c r="Q461" s="11">
        <v>5400</v>
      </c>
      <c r="R461" s="11">
        <v>1</v>
      </c>
      <c r="S461" s="11" t="s">
        <v>182</v>
      </c>
    </row>
    <row r="462" spans="1:20">
      <c r="A462">
        <v>20130205</v>
      </c>
      <c r="B462">
        <v>11</v>
      </c>
      <c r="C462" s="13" t="s">
        <v>238</v>
      </c>
      <c r="E462" s="14">
        <v>32</v>
      </c>
      <c r="F462" s="11" t="s">
        <v>287</v>
      </c>
      <c r="G462" s="11"/>
      <c r="H462" s="11"/>
      <c r="I462">
        <f t="shared" si="10"/>
        <v>5409</v>
      </c>
      <c r="K462" s="11"/>
      <c r="L462" s="11"/>
      <c r="M462" s="11"/>
      <c r="N462" s="12" t="s">
        <v>46</v>
      </c>
      <c r="O462">
        <v>14</v>
      </c>
      <c r="P462" s="14">
        <v>2744</v>
      </c>
      <c r="Q462">
        <v>3486</v>
      </c>
      <c r="R462">
        <v>5409</v>
      </c>
      <c r="S462" s="14" t="s">
        <v>182</v>
      </c>
    </row>
    <row r="463" spans="1:20">
      <c r="A463">
        <v>20130205</v>
      </c>
      <c r="B463">
        <v>12</v>
      </c>
      <c r="C463" s="13" t="s">
        <v>238</v>
      </c>
      <c r="E463" s="14">
        <v>32</v>
      </c>
      <c r="F463" s="11" t="s">
        <v>287</v>
      </c>
      <c r="G463" s="11"/>
      <c r="H463" s="11"/>
      <c r="I463">
        <f t="shared" si="10"/>
        <v>4300</v>
      </c>
      <c r="K463" s="11"/>
      <c r="L463" s="11"/>
      <c r="M463" s="11"/>
      <c r="N463" s="12" t="s">
        <v>46</v>
      </c>
      <c r="O463">
        <v>14</v>
      </c>
      <c r="P463" s="14">
        <v>2743</v>
      </c>
      <c r="Q463">
        <v>3398</v>
      </c>
      <c r="R463">
        <v>4300</v>
      </c>
      <c r="S463" s="14" t="s">
        <v>182</v>
      </c>
    </row>
    <row r="464" spans="1:20" s="11" customFormat="1">
      <c r="A464" s="11">
        <v>20130205</v>
      </c>
      <c r="B464" s="11">
        <v>13</v>
      </c>
      <c r="C464" s="11" t="s">
        <v>238</v>
      </c>
      <c r="E464" s="11">
        <v>32</v>
      </c>
      <c r="I464">
        <f t="shared" si="10"/>
        <v>1</v>
      </c>
      <c r="J464"/>
      <c r="N464" s="11" t="s">
        <v>281</v>
      </c>
      <c r="O464" s="11">
        <v>14</v>
      </c>
      <c r="P464" s="11">
        <v>2751</v>
      </c>
      <c r="Q464" s="11">
        <v>5588</v>
      </c>
      <c r="R464" s="11">
        <v>1</v>
      </c>
      <c r="S464" s="11" t="s">
        <v>182</v>
      </c>
    </row>
    <row r="465" spans="1:19">
      <c r="A465">
        <v>20130205</v>
      </c>
      <c r="B465">
        <v>14</v>
      </c>
      <c r="C465" s="13" t="s">
        <v>238</v>
      </c>
      <c r="E465" s="14">
        <v>32</v>
      </c>
      <c r="F465" s="11" t="s">
        <v>287</v>
      </c>
      <c r="G465" s="11"/>
      <c r="H465" s="11"/>
      <c r="I465">
        <f t="shared" si="10"/>
        <v>5409</v>
      </c>
      <c r="K465" s="11"/>
      <c r="L465" s="11"/>
      <c r="M465" s="11"/>
      <c r="N465" s="12" t="s">
        <v>46</v>
      </c>
      <c r="O465">
        <v>14</v>
      </c>
      <c r="P465" s="14">
        <v>2718</v>
      </c>
      <c r="Q465">
        <v>3600</v>
      </c>
      <c r="R465">
        <v>5409</v>
      </c>
      <c r="S465" s="14" t="s">
        <v>182</v>
      </c>
    </row>
    <row r="466" spans="1:19" s="11" customFormat="1">
      <c r="A466" s="11">
        <v>20130205</v>
      </c>
      <c r="B466" s="11">
        <v>15</v>
      </c>
      <c r="C466" s="11" t="s">
        <v>238</v>
      </c>
      <c r="E466" s="11">
        <v>32</v>
      </c>
      <c r="F466" s="11" t="s">
        <v>287</v>
      </c>
      <c r="I466">
        <f t="shared" si="10"/>
        <v>0</v>
      </c>
      <c r="J466"/>
      <c r="N466" s="11" t="s">
        <v>167</v>
      </c>
      <c r="O466" s="11">
        <v>14</v>
      </c>
    </row>
    <row r="467" spans="1:19" s="11" customFormat="1">
      <c r="A467" s="11">
        <v>20130205</v>
      </c>
      <c r="B467" s="11">
        <v>16</v>
      </c>
      <c r="C467" s="11" t="s">
        <v>238</v>
      </c>
      <c r="E467" s="11">
        <v>32</v>
      </c>
      <c r="F467" s="11" t="s">
        <v>288</v>
      </c>
      <c r="I467">
        <f t="shared" si="10"/>
        <v>1</v>
      </c>
      <c r="J467"/>
      <c r="N467" s="11" t="s">
        <v>281</v>
      </c>
      <c r="O467" s="11">
        <v>14</v>
      </c>
      <c r="P467" s="11">
        <v>2709</v>
      </c>
      <c r="Q467" s="11">
        <v>4200</v>
      </c>
      <c r="R467" s="11">
        <v>1</v>
      </c>
      <c r="S467" s="11" t="s">
        <v>182</v>
      </c>
    </row>
    <row r="468" spans="1:19">
      <c r="I468">
        <f t="shared" si="10"/>
        <v>0</v>
      </c>
    </row>
    <row r="469" spans="1:19">
      <c r="A469">
        <v>20130206</v>
      </c>
      <c r="B469">
        <v>1</v>
      </c>
      <c r="C469" s="13" t="s">
        <v>238</v>
      </c>
      <c r="E469" s="14">
        <v>32</v>
      </c>
      <c r="F469" s="11" t="s">
        <v>287</v>
      </c>
      <c r="G469" s="11"/>
      <c r="H469" s="11"/>
      <c r="I469">
        <f t="shared" si="10"/>
        <v>1</v>
      </c>
      <c r="K469" s="11"/>
      <c r="L469" s="11"/>
      <c r="M469" s="11"/>
      <c r="N469" s="12" t="s">
        <v>46</v>
      </c>
      <c r="O469">
        <v>14</v>
      </c>
      <c r="P469" s="14">
        <v>2760</v>
      </c>
      <c r="Q469">
        <v>4009</v>
      </c>
      <c r="R469">
        <v>1</v>
      </c>
      <c r="S469" s="14" t="s">
        <v>182</v>
      </c>
    </row>
    <row r="470" spans="1:19" s="11" customFormat="1">
      <c r="A470">
        <v>20130206</v>
      </c>
      <c r="B470" s="11">
        <v>2</v>
      </c>
      <c r="C470" s="13" t="s">
        <v>238</v>
      </c>
      <c r="E470" s="14">
        <v>32</v>
      </c>
      <c r="F470" s="11" t="s">
        <v>287</v>
      </c>
      <c r="I470">
        <f t="shared" si="10"/>
        <v>0</v>
      </c>
      <c r="J470"/>
      <c r="N470" s="11" t="s">
        <v>142</v>
      </c>
      <c r="O470">
        <v>14</v>
      </c>
    </row>
    <row r="471" spans="1:19">
      <c r="A471">
        <v>20130206</v>
      </c>
      <c r="B471">
        <v>3</v>
      </c>
      <c r="C471" s="13" t="s">
        <v>238</v>
      </c>
      <c r="E471" s="14">
        <v>32</v>
      </c>
      <c r="F471" s="11" t="s">
        <v>287</v>
      </c>
      <c r="G471" s="11"/>
      <c r="H471" s="11"/>
      <c r="I471">
        <f t="shared" si="10"/>
        <v>5409</v>
      </c>
      <c r="K471" s="11"/>
      <c r="L471" s="11"/>
      <c r="M471" s="11"/>
      <c r="N471" s="14" t="s">
        <v>63</v>
      </c>
      <c r="O471">
        <v>14</v>
      </c>
      <c r="P471" s="14">
        <v>2766</v>
      </c>
      <c r="Q471">
        <v>3450</v>
      </c>
      <c r="R471">
        <v>5409</v>
      </c>
      <c r="S471" s="12" t="s">
        <v>186</v>
      </c>
    </row>
    <row r="472" spans="1:19">
      <c r="A472">
        <v>20130206</v>
      </c>
      <c r="B472">
        <v>4</v>
      </c>
      <c r="C472" s="13" t="s">
        <v>238</v>
      </c>
      <c r="E472" s="14">
        <v>32</v>
      </c>
      <c r="F472" s="11" t="s">
        <v>287</v>
      </c>
      <c r="G472" s="11"/>
      <c r="H472" s="11"/>
      <c r="I472">
        <f t="shared" si="10"/>
        <v>5409</v>
      </c>
      <c r="K472" s="11"/>
      <c r="L472" s="11"/>
      <c r="M472" s="11"/>
      <c r="N472" s="14" t="s">
        <v>38</v>
      </c>
      <c r="O472">
        <v>14</v>
      </c>
      <c r="P472" s="14">
        <v>2716</v>
      </c>
      <c r="Q472">
        <v>3833</v>
      </c>
      <c r="R472">
        <v>5409</v>
      </c>
      <c r="S472" s="12" t="s">
        <v>37</v>
      </c>
    </row>
    <row r="473" spans="1:19">
      <c r="A473">
        <v>20130206</v>
      </c>
      <c r="B473">
        <v>5</v>
      </c>
      <c r="C473" s="13" t="s">
        <v>238</v>
      </c>
      <c r="E473" s="14">
        <v>32</v>
      </c>
      <c r="F473" s="11" t="s">
        <v>287</v>
      </c>
      <c r="G473" s="11"/>
      <c r="H473" s="11"/>
      <c r="I473">
        <f t="shared" si="10"/>
        <v>1</v>
      </c>
      <c r="K473" s="11"/>
      <c r="L473" s="11"/>
      <c r="M473" s="11"/>
      <c r="N473" s="12" t="s">
        <v>46</v>
      </c>
      <c r="O473">
        <v>14</v>
      </c>
      <c r="P473" s="14">
        <v>2775</v>
      </c>
      <c r="Q473">
        <v>3618</v>
      </c>
      <c r="R473">
        <v>1</v>
      </c>
      <c r="S473" s="14" t="s">
        <v>182</v>
      </c>
    </row>
    <row r="474" spans="1:19">
      <c r="A474">
        <v>20130206</v>
      </c>
      <c r="B474">
        <v>6</v>
      </c>
      <c r="C474" s="13" t="s">
        <v>238</v>
      </c>
      <c r="E474" s="14">
        <v>32</v>
      </c>
      <c r="F474" s="11" t="s">
        <v>287</v>
      </c>
      <c r="G474" s="11"/>
      <c r="H474" s="11"/>
      <c r="I474">
        <f t="shared" si="10"/>
        <v>4002</v>
      </c>
      <c r="K474" s="11"/>
      <c r="L474" s="11"/>
      <c r="M474" s="11"/>
      <c r="N474" s="12" t="s">
        <v>46</v>
      </c>
      <c r="O474">
        <v>14</v>
      </c>
      <c r="P474" s="14">
        <v>2676</v>
      </c>
      <c r="Q474" s="12">
        <v>3558</v>
      </c>
      <c r="R474">
        <v>4002</v>
      </c>
      <c r="S474" s="12" t="s">
        <v>186</v>
      </c>
    </row>
    <row r="475" spans="1:19">
      <c r="A475">
        <v>20130206</v>
      </c>
      <c r="B475">
        <v>7</v>
      </c>
      <c r="C475" s="13" t="s">
        <v>238</v>
      </c>
      <c r="E475" s="14">
        <v>32</v>
      </c>
      <c r="F475" s="11" t="s">
        <v>287</v>
      </c>
      <c r="G475" s="11"/>
      <c r="H475" s="11"/>
      <c r="I475">
        <f t="shared" si="10"/>
        <v>1</v>
      </c>
      <c r="K475" s="11"/>
      <c r="L475" s="11"/>
      <c r="M475" s="11"/>
      <c r="N475" s="12" t="s">
        <v>46</v>
      </c>
      <c r="O475">
        <v>14</v>
      </c>
      <c r="P475" s="14">
        <v>2671</v>
      </c>
      <c r="Q475">
        <v>3600</v>
      </c>
      <c r="R475">
        <v>1</v>
      </c>
      <c r="S475" s="12" t="s">
        <v>186</v>
      </c>
    </row>
    <row r="476" spans="1:19">
      <c r="A476">
        <v>20130206</v>
      </c>
      <c r="B476">
        <v>8</v>
      </c>
      <c r="C476" s="13" t="s">
        <v>238</v>
      </c>
      <c r="E476" s="14">
        <v>32</v>
      </c>
      <c r="F476" s="11" t="s">
        <v>287</v>
      </c>
      <c r="G476" s="11"/>
      <c r="H476" s="11"/>
      <c r="I476">
        <f t="shared" si="10"/>
        <v>5409</v>
      </c>
      <c r="K476" s="11"/>
      <c r="L476" s="11"/>
      <c r="M476" s="11"/>
      <c r="N476" s="12" t="s">
        <v>284</v>
      </c>
      <c r="O476">
        <v>14</v>
      </c>
      <c r="P476" s="14">
        <v>2</v>
      </c>
      <c r="Q476" s="12">
        <v>3512</v>
      </c>
      <c r="R476">
        <v>5409</v>
      </c>
      <c r="S476" s="12" t="s">
        <v>186</v>
      </c>
    </row>
    <row r="477" spans="1:19">
      <c r="A477">
        <v>20130206</v>
      </c>
      <c r="B477">
        <v>9</v>
      </c>
      <c r="C477" s="13" t="s">
        <v>238</v>
      </c>
      <c r="E477" s="14">
        <v>32</v>
      </c>
      <c r="F477" s="11" t="s">
        <v>287</v>
      </c>
      <c r="G477" s="11"/>
      <c r="H477" s="11"/>
      <c r="I477">
        <f t="shared" si="10"/>
        <v>5409</v>
      </c>
      <c r="K477" s="11"/>
      <c r="L477" s="11"/>
      <c r="M477" s="11"/>
      <c r="N477" s="12" t="s">
        <v>46</v>
      </c>
      <c r="O477">
        <v>14</v>
      </c>
      <c r="P477" s="14">
        <v>2702</v>
      </c>
      <c r="Q477">
        <v>3615</v>
      </c>
      <c r="R477">
        <v>5409</v>
      </c>
      <c r="S477" s="14" t="s">
        <v>182</v>
      </c>
    </row>
    <row r="478" spans="1:19">
      <c r="A478">
        <v>20130206</v>
      </c>
      <c r="B478">
        <v>10</v>
      </c>
      <c r="C478" s="13" t="s">
        <v>238</v>
      </c>
      <c r="E478" s="14">
        <v>32</v>
      </c>
      <c r="F478" s="11" t="s">
        <v>287</v>
      </c>
      <c r="G478" s="11"/>
      <c r="H478" s="11"/>
      <c r="I478">
        <f t="shared" si="10"/>
        <v>5409</v>
      </c>
      <c r="K478" s="11"/>
      <c r="L478" s="11"/>
      <c r="M478" s="11"/>
      <c r="N478" s="12" t="s">
        <v>46</v>
      </c>
      <c r="O478">
        <v>14</v>
      </c>
      <c r="P478" s="14">
        <v>2734</v>
      </c>
      <c r="Q478">
        <v>3276</v>
      </c>
      <c r="R478">
        <v>5409</v>
      </c>
      <c r="S478" s="14" t="s">
        <v>182</v>
      </c>
    </row>
    <row r="479" spans="1:19" s="11" customFormat="1">
      <c r="A479" s="11">
        <v>20130206</v>
      </c>
      <c r="B479" s="11">
        <v>11</v>
      </c>
      <c r="C479" s="11" t="s">
        <v>238</v>
      </c>
      <c r="E479" s="11">
        <v>32</v>
      </c>
      <c r="F479" s="11" t="s">
        <v>287</v>
      </c>
      <c r="I479">
        <f t="shared" si="10"/>
        <v>0</v>
      </c>
      <c r="J479"/>
      <c r="N479" s="11" t="s">
        <v>281</v>
      </c>
      <c r="O479" s="11">
        <v>14</v>
      </c>
    </row>
    <row r="480" spans="1:19">
      <c r="I480">
        <f t="shared" si="10"/>
        <v>0</v>
      </c>
    </row>
    <row r="481" spans="1:22">
      <c r="A481">
        <v>20130207</v>
      </c>
      <c r="B481">
        <v>1</v>
      </c>
      <c r="C481" s="13" t="s">
        <v>238</v>
      </c>
      <c r="E481" s="14">
        <v>16</v>
      </c>
      <c r="F481" s="11" t="s">
        <v>287</v>
      </c>
      <c r="G481" s="11"/>
      <c r="H481" s="11"/>
      <c r="I481">
        <f t="shared" si="10"/>
        <v>5409</v>
      </c>
      <c r="K481" s="11"/>
      <c r="L481" s="11"/>
      <c r="M481" s="11"/>
      <c r="N481" s="14" t="s">
        <v>45</v>
      </c>
      <c r="O481">
        <v>15</v>
      </c>
      <c r="P481" s="14">
        <v>2661</v>
      </c>
      <c r="Q481">
        <v>4774</v>
      </c>
      <c r="R481">
        <v>5409</v>
      </c>
      <c r="S481" s="14" t="s">
        <v>182</v>
      </c>
    </row>
    <row r="482" spans="1:22">
      <c r="A482">
        <v>20130207</v>
      </c>
      <c r="B482">
        <v>2</v>
      </c>
      <c r="C482" s="13" t="s">
        <v>238</v>
      </c>
      <c r="E482" s="14">
        <v>16</v>
      </c>
      <c r="F482" s="11" t="s">
        <v>287</v>
      </c>
      <c r="G482" s="11"/>
      <c r="H482" s="11"/>
      <c r="I482">
        <f t="shared" ref="I482:I500" si="11">R482</f>
        <v>1</v>
      </c>
      <c r="K482" s="11"/>
      <c r="L482" s="11"/>
      <c r="M482" s="11"/>
      <c r="N482" s="12" t="s">
        <v>46</v>
      </c>
      <c r="O482">
        <v>15</v>
      </c>
      <c r="P482" s="14">
        <v>2743</v>
      </c>
      <c r="Q482">
        <v>3822</v>
      </c>
      <c r="R482">
        <v>1</v>
      </c>
      <c r="S482" s="12" t="s">
        <v>37</v>
      </c>
      <c r="T482" s="11">
        <v>3247</v>
      </c>
    </row>
    <row r="483" spans="1:22" s="11" customFormat="1">
      <c r="A483" s="11">
        <v>20130207</v>
      </c>
      <c r="B483" s="11">
        <v>3</v>
      </c>
      <c r="C483" s="11" t="s">
        <v>238</v>
      </c>
      <c r="E483" s="14">
        <v>16</v>
      </c>
      <c r="F483" s="11" t="s">
        <v>287</v>
      </c>
      <c r="I483">
        <f t="shared" si="11"/>
        <v>0</v>
      </c>
      <c r="J483"/>
      <c r="N483" s="11" t="s">
        <v>281</v>
      </c>
      <c r="O483" s="11">
        <v>15</v>
      </c>
    </row>
    <row r="484" spans="1:22">
      <c r="A484">
        <v>20130207</v>
      </c>
      <c r="B484">
        <v>4</v>
      </c>
      <c r="C484" s="13" t="s">
        <v>238</v>
      </c>
      <c r="E484" s="14">
        <v>16</v>
      </c>
      <c r="F484" s="11" t="s">
        <v>287</v>
      </c>
      <c r="G484" s="11"/>
      <c r="H484" s="11"/>
      <c r="I484">
        <f t="shared" si="11"/>
        <v>565</v>
      </c>
      <c r="K484" s="11"/>
      <c r="L484" s="11"/>
      <c r="M484" s="11"/>
      <c r="N484" s="12" t="s">
        <v>46</v>
      </c>
      <c r="O484">
        <v>15</v>
      </c>
      <c r="P484" s="14">
        <v>2714</v>
      </c>
      <c r="Q484">
        <v>3773</v>
      </c>
      <c r="R484">
        <v>565</v>
      </c>
      <c r="S484" s="12" t="s">
        <v>37</v>
      </c>
      <c r="T484" s="11">
        <v>2834</v>
      </c>
      <c r="U484" s="12">
        <v>2909</v>
      </c>
      <c r="V484" s="11">
        <v>3527</v>
      </c>
    </row>
    <row r="485" spans="1:22">
      <c r="A485">
        <v>20130207</v>
      </c>
      <c r="B485">
        <v>5</v>
      </c>
      <c r="C485" s="13" t="s">
        <v>238</v>
      </c>
      <c r="E485" s="14">
        <v>16</v>
      </c>
      <c r="F485" s="11" t="s">
        <v>287</v>
      </c>
      <c r="G485" s="11"/>
      <c r="H485" s="11"/>
      <c r="I485">
        <f t="shared" si="11"/>
        <v>4028</v>
      </c>
      <c r="K485" s="11"/>
      <c r="L485" s="11"/>
      <c r="M485" s="11"/>
      <c r="N485" s="12" t="s">
        <v>46</v>
      </c>
      <c r="O485">
        <v>15</v>
      </c>
      <c r="P485" s="14">
        <v>2751</v>
      </c>
      <c r="Q485">
        <v>3680</v>
      </c>
      <c r="R485">
        <v>4028</v>
      </c>
      <c r="S485" s="12" t="s">
        <v>186</v>
      </c>
      <c r="T485" s="11">
        <v>3552</v>
      </c>
    </row>
    <row r="486" spans="1:22">
      <c r="A486">
        <v>20130207</v>
      </c>
      <c r="B486">
        <v>6</v>
      </c>
      <c r="C486" s="13" t="s">
        <v>238</v>
      </c>
      <c r="E486" s="14">
        <v>16</v>
      </c>
      <c r="F486" s="11" t="s">
        <v>287</v>
      </c>
      <c r="G486" s="11"/>
      <c r="H486" s="11"/>
      <c r="I486">
        <f t="shared" si="11"/>
        <v>1</v>
      </c>
      <c r="K486" s="11"/>
      <c r="L486" s="11"/>
      <c r="M486" s="11"/>
      <c r="N486" s="14" t="s">
        <v>128</v>
      </c>
      <c r="O486">
        <v>15</v>
      </c>
      <c r="P486" s="14">
        <v>2571</v>
      </c>
      <c r="Q486">
        <v>4215</v>
      </c>
      <c r="R486">
        <v>1</v>
      </c>
      <c r="S486" s="14" t="s">
        <v>182</v>
      </c>
    </row>
    <row r="487" spans="1:22" s="11" customFormat="1">
      <c r="A487" s="11">
        <v>20130207</v>
      </c>
      <c r="B487" s="11">
        <v>7</v>
      </c>
      <c r="C487" s="11" t="s">
        <v>238</v>
      </c>
      <c r="E487" s="14">
        <v>16</v>
      </c>
      <c r="F487" s="11" t="s">
        <v>287</v>
      </c>
      <c r="I487">
        <f t="shared" si="11"/>
        <v>0</v>
      </c>
      <c r="J487"/>
      <c r="N487" s="11" t="s">
        <v>142</v>
      </c>
      <c r="O487" s="11">
        <v>15</v>
      </c>
    </row>
    <row r="488" spans="1:22" s="11" customFormat="1">
      <c r="A488" s="11">
        <v>20130207</v>
      </c>
      <c r="B488" s="11">
        <v>8</v>
      </c>
      <c r="C488" s="11" t="s">
        <v>238</v>
      </c>
      <c r="E488" s="11">
        <v>16</v>
      </c>
      <c r="F488" s="11" t="s">
        <v>287</v>
      </c>
      <c r="I488">
        <f t="shared" si="11"/>
        <v>4371</v>
      </c>
      <c r="J488"/>
      <c r="N488" s="11" t="s">
        <v>128</v>
      </c>
      <c r="O488" s="11">
        <v>15</v>
      </c>
      <c r="P488" s="11">
        <v>2573</v>
      </c>
      <c r="Q488" s="11">
        <v>4050</v>
      </c>
      <c r="R488" s="11">
        <v>4371</v>
      </c>
      <c r="S488" s="11" t="s">
        <v>186</v>
      </c>
      <c r="T488" s="11">
        <v>3557</v>
      </c>
    </row>
    <row r="489" spans="1:22" s="11" customFormat="1">
      <c r="A489" s="11">
        <v>20130207</v>
      </c>
      <c r="B489" s="11">
        <v>9</v>
      </c>
      <c r="C489" s="11" t="s">
        <v>238</v>
      </c>
      <c r="E489" s="11">
        <v>16</v>
      </c>
      <c r="F489" s="11" t="s">
        <v>287</v>
      </c>
      <c r="I489" t="str">
        <f t="shared" si="11"/>
        <v>seq8</v>
      </c>
      <c r="J489"/>
      <c r="N489" s="11" t="s">
        <v>128</v>
      </c>
      <c r="O489" s="11">
        <v>15</v>
      </c>
      <c r="P489" s="11">
        <v>2599</v>
      </c>
      <c r="Q489" s="11">
        <v>5409</v>
      </c>
      <c r="R489" s="11" t="s">
        <v>289</v>
      </c>
      <c r="S489" s="11" t="s">
        <v>182</v>
      </c>
    </row>
    <row r="490" spans="1:22">
      <c r="I490">
        <f t="shared" si="11"/>
        <v>0</v>
      </c>
    </row>
    <row r="491" spans="1:22" s="11" customFormat="1">
      <c r="A491" s="11">
        <v>20130208</v>
      </c>
      <c r="B491" s="11">
        <v>1</v>
      </c>
      <c r="C491" s="11" t="s">
        <v>238</v>
      </c>
      <c r="E491" s="11" t="s">
        <v>291</v>
      </c>
      <c r="F491" s="11" t="s">
        <v>287</v>
      </c>
      <c r="I491">
        <f t="shared" si="11"/>
        <v>1</v>
      </c>
      <c r="J491"/>
      <c r="N491" s="11" t="s">
        <v>281</v>
      </c>
      <c r="O491" s="11">
        <v>15</v>
      </c>
      <c r="P491" s="11">
        <v>2564</v>
      </c>
      <c r="Q491" s="11">
        <v>3532</v>
      </c>
      <c r="R491" s="11">
        <v>1</v>
      </c>
      <c r="S491" s="11" t="s">
        <v>182</v>
      </c>
    </row>
    <row r="492" spans="1:22">
      <c r="A492" s="13">
        <v>20130208</v>
      </c>
      <c r="B492">
        <v>2</v>
      </c>
      <c r="C492" s="13" t="s">
        <v>238</v>
      </c>
      <c r="E492" s="12" t="s">
        <v>291</v>
      </c>
      <c r="F492" s="11" t="s">
        <v>287</v>
      </c>
      <c r="G492" s="11"/>
      <c r="H492" s="11"/>
      <c r="I492">
        <f t="shared" si="11"/>
        <v>1</v>
      </c>
      <c r="K492" s="11"/>
      <c r="L492" s="11"/>
      <c r="M492" s="11"/>
      <c r="N492" s="12" t="s">
        <v>46</v>
      </c>
      <c r="O492" s="13">
        <v>15</v>
      </c>
      <c r="P492" s="14">
        <v>2592</v>
      </c>
      <c r="Q492">
        <v>4800</v>
      </c>
      <c r="R492">
        <v>1</v>
      </c>
      <c r="S492" s="14" t="s">
        <v>182</v>
      </c>
    </row>
    <row r="493" spans="1:22" s="11" customFormat="1">
      <c r="A493" s="11">
        <v>20130208</v>
      </c>
      <c r="B493" s="11">
        <v>3</v>
      </c>
      <c r="C493" s="11" t="s">
        <v>238</v>
      </c>
      <c r="E493" s="12" t="s">
        <v>291</v>
      </c>
      <c r="F493" s="11" t="s">
        <v>287</v>
      </c>
      <c r="I493">
        <f t="shared" si="11"/>
        <v>0</v>
      </c>
      <c r="J493"/>
      <c r="N493" s="11" t="s">
        <v>142</v>
      </c>
      <c r="O493" s="11">
        <v>15</v>
      </c>
    </row>
    <row r="494" spans="1:22" s="11" customFormat="1">
      <c r="A494" s="11">
        <v>20130208</v>
      </c>
      <c r="B494" s="11">
        <v>4</v>
      </c>
      <c r="C494" s="11" t="s">
        <v>238</v>
      </c>
      <c r="E494" s="11" t="s">
        <v>291</v>
      </c>
      <c r="F494" s="11" t="s">
        <v>287</v>
      </c>
      <c r="I494">
        <f t="shared" si="11"/>
        <v>1</v>
      </c>
      <c r="J494"/>
      <c r="N494" s="11" t="s">
        <v>281</v>
      </c>
      <c r="O494" s="11">
        <v>15</v>
      </c>
      <c r="P494" s="11">
        <v>2596</v>
      </c>
      <c r="Q494" s="11">
        <v>3577</v>
      </c>
      <c r="R494" s="11">
        <v>1</v>
      </c>
      <c r="S494" s="11" t="s">
        <v>182</v>
      </c>
    </row>
    <row r="495" spans="1:22">
      <c r="A495" s="13">
        <v>20130208</v>
      </c>
      <c r="B495">
        <v>5</v>
      </c>
      <c r="C495" s="13" t="s">
        <v>238</v>
      </c>
      <c r="E495" s="12" t="s">
        <v>291</v>
      </c>
      <c r="F495" s="11" t="s">
        <v>287</v>
      </c>
      <c r="G495" s="11"/>
      <c r="H495" s="11"/>
      <c r="I495">
        <f t="shared" si="11"/>
        <v>5099</v>
      </c>
      <c r="K495" s="11"/>
      <c r="L495" s="11"/>
      <c r="M495" s="11"/>
      <c r="N495" s="14" t="s">
        <v>128</v>
      </c>
      <c r="O495" s="13">
        <v>15</v>
      </c>
      <c r="P495" s="14">
        <v>2593</v>
      </c>
      <c r="Q495">
        <v>3888</v>
      </c>
      <c r="R495">
        <v>5099</v>
      </c>
      <c r="S495" s="12" t="s">
        <v>186</v>
      </c>
    </row>
    <row r="496" spans="1:22" s="11" customFormat="1">
      <c r="A496" s="11">
        <v>20130208</v>
      </c>
      <c r="B496" s="11">
        <v>6</v>
      </c>
      <c r="C496" s="11" t="s">
        <v>238</v>
      </c>
      <c r="E496" s="11" t="s">
        <v>291</v>
      </c>
      <c r="F496" s="11" t="s">
        <v>287</v>
      </c>
      <c r="I496">
        <f t="shared" si="11"/>
        <v>1</v>
      </c>
      <c r="J496"/>
      <c r="N496" s="11" t="s">
        <v>281</v>
      </c>
      <c r="O496" s="11">
        <v>15</v>
      </c>
      <c r="P496" s="11">
        <v>2595</v>
      </c>
      <c r="Q496" s="11">
        <v>3354</v>
      </c>
      <c r="R496" s="11">
        <v>1</v>
      </c>
      <c r="S496" s="11" t="s">
        <v>186</v>
      </c>
    </row>
    <row r="497" spans="1:19" s="11" customFormat="1">
      <c r="A497" s="11">
        <v>20130208</v>
      </c>
      <c r="B497" s="11">
        <v>7</v>
      </c>
      <c r="C497" s="11" t="s">
        <v>238</v>
      </c>
      <c r="E497" s="11" t="s">
        <v>291</v>
      </c>
      <c r="F497" s="11" t="s">
        <v>287</v>
      </c>
      <c r="I497">
        <f t="shared" si="11"/>
        <v>5409</v>
      </c>
      <c r="J497"/>
      <c r="N497" s="11" t="s">
        <v>281</v>
      </c>
      <c r="O497" s="11">
        <v>15</v>
      </c>
      <c r="P497" s="11">
        <v>2626</v>
      </c>
      <c r="Q497" s="11">
        <v>3100</v>
      </c>
      <c r="R497" s="11">
        <v>5409</v>
      </c>
      <c r="S497" s="11" t="s">
        <v>182</v>
      </c>
    </row>
    <row r="498" spans="1:19" s="11" customFormat="1">
      <c r="A498" s="11">
        <v>20130208</v>
      </c>
      <c r="B498" s="11">
        <v>8</v>
      </c>
      <c r="C498" s="11" t="s">
        <v>238</v>
      </c>
      <c r="E498" s="12" t="s">
        <v>291</v>
      </c>
      <c r="F498" s="11" t="s">
        <v>287</v>
      </c>
      <c r="I498">
        <f t="shared" si="11"/>
        <v>0</v>
      </c>
      <c r="J498"/>
      <c r="N498" s="11" t="s">
        <v>142</v>
      </c>
      <c r="O498" s="11">
        <v>15</v>
      </c>
    </row>
    <row r="499" spans="1:19">
      <c r="A499" s="13">
        <v>20130208</v>
      </c>
      <c r="B499">
        <v>9</v>
      </c>
      <c r="C499" s="13" t="s">
        <v>238</v>
      </c>
      <c r="E499" s="12" t="s">
        <v>291</v>
      </c>
      <c r="F499" s="11" t="s">
        <v>287</v>
      </c>
      <c r="G499" s="11"/>
      <c r="H499" s="11"/>
      <c r="I499">
        <f t="shared" si="11"/>
        <v>5032</v>
      </c>
      <c r="K499" s="11"/>
      <c r="L499" s="11"/>
      <c r="M499" s="11"/>
      <c r="N499" s="12" t="s">
        <v>46</v>
      </c>
      <c r="O499" s="13">
        <v>15</v>
      </c>
      <c r="P499" s="14">
        <v>2593</v>
      </c>
      <c r="Q499">
        <v>4135</v>
      </c>
      <c r="R499">
        <v>5032</v>
      </c>
      <c r="S499" s="14" t="s">
        <v>182</v>
      </c>
    </row>
    <row r="500" spans="1:19">
      <c r="A500" s="13">
        <v>20130208</v>
      </c>
      <c r="B500">
        <v>10</v>
      </c>
      <c r="C500" s="13" t="s">
        <v>238</v>
      </c>
      <c r="E500" s="12" t="s">
        <v>291</v>
      </c>
      <c r="F500" s="11" t="s">
        <v>287</v>
      </c>
      <c r="G500" s="11"/>
      <c r="H500" s="11"/>
      <c r="I500">
        <f t="shared" si="11"/>
        <v>5409</v>
      </c>
      <c r="K500" s="11"/>
      <c r="L500" s="11"/>
      <c r="M500" s="11"/>
      <c r="N500" s="14" t="s">
        <v>128</v>
      </c>
      <c r="O500" s="13">
        <v>15</v>
      </c>
      <c r="P500" s="14">
        <v>2626</v>
      </c>
      <c r="Q500">
        <v>3648</v>
      </c>
      <c r="R500">
        <v>5409</v>
      </c>
      <c r="S500" s="14" t="s"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F8" sqref="F8"/>
    </sheetView>
  </sheetViews>
  <sheetFormatPr baseColWidth="10" defaultRowHeight="15" x14ac:dyDescent="0"/>
  <sheetData>
    <row r="1" spans="1:17">
      <c r="A1" t="s">
        <v>114</v>
      </c>
      <c r="F1" t="s">
        <v>120</v>
      </c>
    </row>
    <row r="2" spans="1:17">
      <c r="D2" t="s">
        <v>149</v>
      </c>
      <c r="E2" t="s">
        <v>148</v>
      </c>
      <c r="F2" t="s">
        <v>121</v>
      </c>
      <c r="H2" t="s">
        <v>123</v>
      </c>
    </row>
    <row r="3" spans="1:17">
      <c r="A3" t="s">
        <v>0</v>
      </c>
      <c r="B3" t="s">
        <v>115</v>
      </c>
      <c r="C3" t="s">
        <v>116</v>
      </c>
      <c r="F3" t="s">
        <v>122</v>
      </c>
      <c r="G3" t="s">
        <v>1</v>
      </c>
      <c r="H3" t="s">
        <v>117</v>
      </c>
      <c r="I3" t="s">
        <v>118</v>
      </c>
    </row>
    <row r="4" spans="1:17">
      <c r="A4" s="16">
        <v>41058</v>
      </c>
      <c r="B4">
        <v>1</v>
      </c>
      <c r="C4" t="s">
        <v>112</v>
      </c>
      <c r="F4">
        <v>-3001</v>
      </c>
      <c r="G4">
        <v>-0.50016700000000003</v>
      </c>
      <c r="H4">
        <v>256</v>
      </c>
      <c r="I4" t="s">
        <v>119</v>
      </c>
    </row>
    <row r="5" spans="1:17">
      <c r="A5" s="16">
        <v>41058</v>
      </c>
      <c r="B5">
        <v>2</v>
      </c>
      <c r="F5">
        <v>-4908</v>
      </c>
      <c r="G5">
        <v>-0.81799999999999995</v>
      </c>
      <c r="H5">
        <v>-4908</v>
      </c>
      <c r="I5" t="s">
        <v>119</v>
      </c>
    </row>
    <row r="6" spans="1:17">
      <c r="A6" s="16">
        <v>41058</v>
      </c>
      <c r="B6">
        <v>3</v>
      </c>
      <c r="F6">
        <v>-3001</v>
      </c>
      <c r="G6">
        <v>-0.50016700000000003</v>
      </c>
      <c r="H6">
        <v>-3000</v>
      </c>
      <c r="I6" t="s">
        <v>119</v>
      </c>
    </row>
    <row r="7" spans="1:17">
      <c r="A7" s="16">
        <v>41058</v>
      </c>
      <c r="B7">
        <v>5</v>
      </c>
      <c r="F7">
        <v>-3001</v>
      </c>
      <c r="G7">
        <v>-0.50016700000000003</v>
      </c>
      <c r="H7">
        <v>-3001</v>
      </c>
      <c r="I7" t="s">
        <v>119</v>
      </c>
    </row>
    <row r="8" spans="1:17">
      <c r="A8" s="16">
        <v>41058</v>
      </c>
      <c r="B8">
        <v>1</v>
      </c>
      <c r="F8">
        <v>-3001</v>
      </c>
      <c r="G8">
        <v>-0.50016700000000003</v>
      </c>
      <c r="H8">
        <v>-3001</v>
      </c>
    </row>
    <row r="10" spans="1:17">
      <c r="A10" s="16">
        <v>41072</v>
      </c>
      <c r="B10">
        <v>3</v>
      </c>
      <c r="C10" t="s">
        <v>112</v>
      </c>
      <c r="F10">
        <v>-3001</v>
      </c>
    </row>
    <row r="11" spans="1:17">
      <c r="B11">
        <v>5</v>
      </c>
      <c r="F11">
        <v>-3001</v>
      </c>
    </row>
    <row r="14" spans="1:17">
      <c r="M14" t="s">
        <v>120</v>
      </c>
    </row>
    <row r="15" spans="1:17">
      <c r="L15" t="s">
        <v>148</v>
      </c>
      <c r="M15" t="s">
        <v>121</v>
      </c>
      <c r="O15" t="s">
        <v>150</v>
      </c>
    </row>
    <row r="16" spans="1:17">
      <c r="M16" t="s">
        <v>122</v>
      </c>
      <c r="N16" t="s">
        <v>1</v>
      </c>
      <c r="O16" t="s">
        <v>153</v>
      </c>
      <c r="P16" t="s">
        <v>151</v>
      </c>
      <c r="Q16" t="s">
        <v>152</v>
      </c>
    </row>
    <row r="17" spans="1:17">
      <c r="A17" s="16">
        <v>41127</v>
      </c>
      <c r="C17" t="s">
        <v>112</v>
      </c>
      <c r="D17">
        <v>48</v>
      </c>
      <c r="E17">
        <v>60</v>
      </c>
      <c r="F17">
        <v>-27</v>
      </c>
      <c r="G17">
        <f>F17/E17</f>
        <v>-0.45</v>
      </c>
      <c r="L17">
        <v>60</v>
      </c>
      <c r="M17">
        <v>-27</v>
      </c>
      <c r="N17">
        <f t="shared" ref="N17:N22" si="0">M17/L17</f>
        <v>-0.45</v>
      </c>
      <c r="O17">
        <f t="shared" ref="O17:O22" si="1">0.5/L17</f>
        <v>8.3333333333333332E-3</v>
      </c>
      <c r="P17">
        <f t="shared" ref="P17:P22" si="2">N17+O17</f>
        <v>-0.44166666666666665</v>
      </c>
      <c r="Q17">
        <f t="shared" ref="Q17:Q22" si="3">N17-O17</f>
        <v>-0.45833333333333337</v>
      </c>
    </row>
    <row r="18" spans="1:17">
      <c r="A18" s="16">
        <v>41127</v>
      </c>
      <c r="C18" t="s">
        <v>112</v>
      </c>
      <c r="D18">
        <v>48</v>
      </c>
      <c r="E18">
        <v>60</v>
      </c>
      <c r="F18">
        <v>-27</v>
      </c>
      <c r="G18">
        <f t="shared" ref="G18:G40" si="4">F18/E18</f>
        <v>-0.45</v>
      </c>
      <c r="L18">
        <v>125</v>
      </c>
      <c r="M18">
        <v>-58</v>
      </c>
      <c r="N18">
        <f t="shared" si="0"/>
        <v>-0.46400000000000002</v>
      </c>
      <c r="O18">
        <f t="shared" si="1"/>
        <v>4.0000000000000001E-3</v>
      </c>
      <c r="P18">
        <f t="shared" si="2"/>
        <v>-0.46</v>
      </c>
      <c r="Q18">
        <f t="shared" si="3"/>
        <v>-0.46800000000000003</v>
      </c>
    </row>
    <row r="19" spans="1:17">
      <c r="A19" s="16"/>
      <c r="L19">
        <v>250</v>
      </c>
      <c r="M19">
        <v>-117</v>
      </c>
      <c r="N19">
        <f t="shared" si="0"/>
        <v>-0.46800000000000003</v>
      </c>
      <c r="O19">
        <f t="shared" si="1"/>
        <v>2E-3</v>
      </c>
      <c r="P19">
        <f t="shared" si="2"/>
        <v>-0.46600000000000003</v>
      </c>
      <c r="Q19">
        <f t="shared" si="3"/>
        <v>-0.47000000000000003</v>
      </c>
    </row>
    <row r="20" spans="1:17">
      <c r="A20" s="16">
        <v>41127</v>
      </c>
      <c r="C20" t="s">
        <v>112</v>
      </c>
      <c r="D20">
        <v>48</v>
      </c>
      <c r="E20">
        <v>125</v>
      </c>
      <c r="F20">
        <v>-58</v>
      </c>
      <c r="G20">
        <f t="shared" si="4"/>
        <v>-0.46400000000000002</v>
      </c>
      <c r="L20">
        <v>500</v>
      </c>
      <c r="M20">
        <v>-234</v>
      </c>
      <c r="N20">
        <f t="shared" si="0"/>
        <v>-0.46800000000000003</v>
      </c>
      <c r="O20">
        <f t="shared" si="1"/>
        <v>1E-3</v>
      </c>
      <c r="P20">
        <f t="shared" si="2"/>
        <v>-0.46700000000000003</v>
      </c>
      <c r="Q20">
        <f t="shared" si="3"/>
        <v>-0.46900000000000003</v>
      </c>
    </row>
    <row r="21" spans="1:17">
      <c r="A21" s="16">
        <v>41127</v>
      </c>
      <c r="C21" t="s">
        <v>112</v>
      </c>
      <c r="D21">
        <v>48</v>
      </c>
      <c r="E21">
        <v>125</v>
      </c>
      <c r="F21">
        <v>-58</v>
      </c>
      <c r="G21">
        <f t="shared" si="4"/>
        <v>-0.46400000000000002</v>
      </c>
      <c r="L21">
        <v>1000</v>
      </c>
      <c r="M21">
        <v>-469</v>
      </c>
      <c r="N21">
        <f t="shared" si="0"/>
        <v>-0.46899999999999997</v>
      </c>
      <c r="O21">
        <f t="shared" si="1"/>
        <v>5.0000000000000001E-4</v>
      </c>
      <c r="P21">
        <f t="shared" si="2"/>
        <v>-0.46849999999999997</v>
      </c>
      <c r="Q21">
        <f t="shared" si="3"/>
        <v>-0.46949999999999997</v>
      </c>
    </row>
    <row r="22" spans="1:17">
      <c r="A22" s="16">
        <v>41127</v>
      </c>
      <c r="C22" t="s">
        <v>112</v>
      </c>
      <c r="D22">
        <v>48</v>
      </c>
      <c r="E22">
        <v>125</v>
      </c>
      <c r="F22">
        <v>-58</v>
      </c>
      <c r="G22">
        <f t="shared" si="4"/>
        <v>-0.46400000000000002</v>
      </c>
      <c r="L22">
        <v>2000</v>
      </c>
      <c r="M22">
        <v>-940</v>
      </c>
      <c r="N22">
        <f t="shared" si="0"/>
        <v>-0.47</v>
      </c>
      <c r="O22">
        <f t="shared" si="1"/>
        <v>2.5000000000000001E-4</v>
      </c>
      <c r="P22">
        <f t="shared" si="2"/>
        <v>-0.46975</v>
      </c>
      <c r="Q22">
        <f t="shared" si="3"/>
        <v>-0.47024999999999995</v>
      </c>
    </row>
    <row r="23" spans="1:17">
      <c r="A23" s="16"/>
    </row>
    <row r="24" spans="1:17">
      <c r="A24" s="16">
        <v>41127</v>
      </c>
      <c r="C24" t="s">
        <v>112</v>
      </c>
      <c r="D24">
        <v>48</v>
      </c>
      <c r="E24">
        <v>250</v>
      </c>
      <c r="F24">
        <v>-117</v>
      </c>
      <c r="G24">
        <f t="shared" si="4"/>
        <v>-0.46800000000000003</v>
      </c>
    </row>
    <row r="25" spans="1:17">
      <c r="A25" s="16">
        <v>41127</v>
      </c>
      <c r="C25" t="s">
        <v>112</v>
      </c>
      <c r="D25">
        <v>48</v>
      </c>
      <c r="E25">
        <v>250</v>
      </c>
      <c r="F25">
        <v>-117</v>
      </c>
      <c r="G25">
        <f t="shared" si="4"/>
        <v>-0.46800000000000003</v>
      </c>
    </row>
    <row r="26" spans="1:17">
      <c r="A26" s="16">
        <v>41127</v>
      </c>
      <c r="C26" t="s">
        <v>112</v>
      </c>
      <c r="D26">
        <v>24</v>
      </c>
      <c r="E26">
        <v>250</v>
      </c>
      <c r="F26">
        <v>-117</v>
      </c>
      <c r="G26">
        <f t="shared" si="4"/>
        <v>-0.46800000000000003</v>
      </c>
    </row>
    <row r="27" spans="1:17">
      <c r="A27" s="16">
        <v>41127</v>
      </c>
      <c r="C27" t="s">
        <v>112</v>
      </c>
      <c r="D27">
        <v>24</v>
      </c>
      <c r="E27">
        <v>250</v>
      </c>
      <c r="F27">
        <v>-117</v>
      </c>
      <c r="G27">
        <f t="shared" si="4"/>
        <v>-0.46800000000000003</v>
      </c>
    </row>
    <row r="28" spans="1:17">
      <c r="A28" s="16"/>
    </row>
    <row r="29" spans="1:17">
      <c r="A29" s="16">
        <v>41127</v>
      </c>
      <c r="C29" t="s">
        <v>112</v>
      </c>
      <c r="D29">
        <v>24</v>
      </c>
      <c r="E29">
        <v>500</v>
      </c>
      <c r="F29">
        <v>-234</v>
      </c>
      <c r="G29">
        <f t="shared" si="4"/>
        <v>-0.46800000000000003</v>
      </c>
    </row>
    <row r="30" spans="1:17">
      <c r="A30" s="16">
        <v>41127</v>
      </c>
      <c r="C30" t="s">
        <v>112</v>
      </c>
      <c r="D30">
        <v>24</v>
      </c>
      <c r="E30">
        <v>500</v>
      </c>
      <c r="F30">
        <v>-234</v>
      </c>
      <c r="G30">
        <f t="shared" si="4"/>
        <v>-0.46800000000000003</v>
      </c>
    </row>
    <row r="31" spans="1:17">
      <c r="A31" s="16">
        <v>41127</v>
      </c>
      <c r="C31" t="s">
        <v>112</v>
      </c>
      <c r="D31">
        <v>48</v>
      </c>
      <c r="E31">
        <v>500</v>
      </c>
      <c r="F31">
        <v>-234</v>
      </c>
      <c r="G31">
        <f t="shared" si="4"/>
        <v>-0.46800000000000003</v>
      </c>
    </row>
    <row r="32" spans="1:17">
      <c r="A32" s="16">
        <v>41127</v>
      </c>
      <c r="C32" t="s">
        <v>112</v>
      </c>
      <c r="D32">
        <v>48</v>
      </c>
      <c r="E32">
        <v>500</v>
      </c>
      <c r="F32">
        <v>-234</v>
      </c>
      <c r="G32">
        <f t="shared" si="4"/>
        <v>-0.46800000000000003</v>
      </c>
    </row>
    <row r="33" spans="1:7">
      <c r="A33" s="16"/>
    </row>
    <row r="34" spans="1:7">
      <c r="A34" s="16">
        <v>41127</v>
      </c>
      <c r="C34" t="s">
        <v>112</v>
      </c>
      <c r="D34">
        <v>48</v>
      </c>
      <c r="E34">
        <v>1000</v>
      </c>
      <c r="F34">
        <v>-469</v>
      </c>
      <c r="G34">
        <f t="shared" si="4"/>
        <v>-0.46899999999999997</v>
      </c>
    </row>
    <row r="35" spans="1:7">
      <c r="A35" s="16">
        <v>41127</v>
      </c>
      <c r="C35" t="s">
        <v>112</v>
      </c>
      <c r="D35">
        <v>48</v>
      </c>
      <c r="E35">
        <v>1000</v>
      </c>
      <c r="F35">
        <v>-469</v>
      </c>
      <c r="G35">
        <f t="shared" si="4"/>
        <v>-0.46899999999999997</v>
      </c>
    </row>
    <row r="36" spans="1:7">
      <c r="A36" s="16">
        <v>41127</v>
      </c>
      <c r="C36" t="s">
        <v>112</v>
      </c>
      <c r="D36">
        <v>48</v>
      </c>
      <c r="E36">
        <v>1000</v>
      </c>
      <c r="F36">
        <v>-469</v>
      </c>
      <c r="G36">
        <f t="shared" si="4"/>
        <v>-0.46899999999999997</v>
      </c>
    </row>
    <row r="37" spans="1:7">
      <c r="A37" s="16"/>
    </row>
    <row r="38" spans="1:7">
      <c r="A38" s="16">
        <v>41127</v>
      </c>
      <c r="C38" t="s">
        <v>112</v>
      </c>
      <c r="D38">
        <v>48</v>
      </c>
      <c r="E38">
        <v>2000</v>
      </c>
      <c r="F38" s="11">
        <v>-963</v>
      </c>
      <c r="G38">
        <f t="shared" si="4"/>
        <v>-0.48149999999999998</v>
      </c>
    </row>
    <row r="39" spans="1:7">
      <c r="A39" s="16">
        <v>41127</v>
      </c>
      <c r="C39" t="s">
        <v>112</v>
      </c>
      <c r="D39">
        <v>48</v>
      </c>
      <c r="E39">
        <v>2000</v>
      </c>
      <c r="F39">
        <v>-940</v>
      </c>
      <c r="G39">
        <f t="shared" si="4"/>
        <v>-0.47</v>
      </c>
    </row>
    <row r="40" spans="1:7">
      <c r="A40" s="16">
        <v>41127</v>
      </c>
      <c r="C40" t="s">
        <v>112</v>
      </c>
      <c r="D40">
        <v>48</v>
      </c>
      <c r="E40">
        <v>2000</v>
      </c>
      <c r="F40">
        <v>-940</v>
      </c>
      <c r="G40">
        <f t="shared" si="4"/>
        <v>-0.47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zoomScale="150" zoomScaleNormal="150" zoomScalePageLayoutView="150" workbookViewId="0">
      <selection activeCell="A79" sqref="A79"/>
    </sheetView>
  </sheetViews>
  <sheetFormatPr baseColWidth="10" defaultRowHeight="15" x14ac:dyDescent="0"/>
  <cols>
    <col min="13" max="13" width="10.83203125" style="11"/>
    <col min="14" max="14" width="10.83203125" style="12"/>
    <col min="15" max="15" width="10.83203125" style="11"/>
    <col min="16" max="16" width="10.83203125" style="12"/>
    <col min="17" max="17" width="10.83203125" style="11"/>
    <col min="18" max="18" width="10.83203125" style="12"/>
    <col min="19" max="19" width="10.83203125" style="11"/>
    <col min="20" max="20" width="10.83203125" style="12"/>
    <col min="21" max="21" width="10.83203125" style="11"/>
    <col min="22" max="22" width="10.83203125" style="12"/>
    <col min="23" max="23" width="10.83203125" style="11"/>
    <col min="24" max="24" width="10.83203125" style="12"/>
    <col min="25" max="25" width="10.83203125" style="11"/>
  </cols>
  <sheetData>
    <row r="1" spans="1:35">
      <c r="A1" s="13"/>
      <c r="B1" s="13"/>
      <c r="C1" s="13"/>
      <c r="D1" s="13"/>
      <c r="E1" s="13"/>
      <c r="F1" s="13"/>
      <c r="G1" s="36"/>
      <c r="H1" s="13" t="s">
        <v>180</v>
      </c>
      <c r="I1" s="13" t="s">
        <v>117</v>
      </c>
      <c r="J1" s="13"/>
      <c r="K1" s="13"/>
      <c r="L1" s="13"/>
      <c r="Z1" s="13"/>
      <c r="AA1" s="22"/>
      <c r="AB1" s="13"/>
      <c r="AC1" s="13"/>
      <c r="AD1" s="13"/>
      <c r="AE1" s="13" t="s">
        <v>23</v>
      </c>
      <c r="AF1" s="13"/>
      <c r="AG1" s="13"/>
      <c r="AH1" s="23" t="s">
        <v>4</v>
      </c>
    </row>
    <row r="2" spans="1:35">
      <c r="A2" s="23" t="s">
        <v>0</v>
      </c>
      <c r="B2" s="23" t="s">
        <v>2</v>
      </c>
      <c r="C2" s="23" t="s">
        <v>5</v>
      </c>
      <c r="D2" s="23" t="s">
        <v>226</v>
      </c>
      <c r="E2" s="23" t="s">
        <v>240</v>
      </c>
      <c r="F2" s="23" t="s">
        <v>6</v>
      </c>
      <c r="G2" s="38" t="s">
        <v>204</v>
      </c>
      <c r="H2" s="23" t="s">
        <v>181</v>
      </c>
      <c r="I2" s="23" t="s">
        <v>111</v>
      </c>
      <c r="J2" s="23" t="s">
        <v>112</v>
      </c>
      <c r="K2" s="23" t="s">
        <v>185</v>
      </c>
      <c r="L2" s="23" t="s">
        <v>4</v>
      </c>
      <c r="M2" s="11" t="s">
        <v>178</v>
      </c>
      <c r="N2" s="12" t="s">
        <v>37</v>
      </c>
      <c r="O2" s="11" t="s">
        <v>178</v>
      </c>
      <c r="P2" s="12" t="s">
        <v>37</v>
      </c>
      <c r="Q2" s="11" t="s">
        <v>178</v>
      </c>
      <c r="R2" s="12" t="s">
        <v>37</v>
      </c>
      <c r="S2" s="11" t="s">
        <v>178</v>
      </c>
      <c r="T2" s="12" t="s">
        <v>37</v>
      </c>
      <c r="U2" s="11" t="s">
        <v>178</v>
      </c>
      <c r="V2" s="12" t="s">
        <v>37</v>
      </c>
      <c r="W2" s="11" t="s">
        <v>178</v>
      </c>
      <c r="X2" s="12" t="s">
        <v>37</v>
      </c>
      <c r="Y2" s="11" t="s">
        <v>178</v>
      </c>
      <c r="Z2" s="23" t="s">
        <v>106</v>
      </c>
      <c r="AA2" s="24" t="s">
        <v>16</v>
      </c>
      <c r="AB2" s="23" t="s">
        <v>66</v>
      </c>
      <c r="AC2" s="23" t="s">
        <v>67</v>
      </c>
      <c r="AD2" s="23" t="s">
        <v>3</v>
      </c>
      <c r="AE2" s="23" t="s">
        <v>24</v>
      </c>
      <c r="AF2" s="23" t="s">
        <v>43</v>
      </c>
      <c r="AG2" s="23" t="s">
        <v>25</v>
      </c>
      <c r="AH2" s="23" t="s">
        <v>91</v>
      </c>
    </row>
    <row r="3" spans="1:35" s="12" customFormat="1">
      <c r="A3" s="34">
        <v>20120821</v>
      </c>
      <c r="B3" s="12">
        <v>3</v>
      </c>
      <c r="C3" s="34" t="s">
        <v>212</v>
      </c>
      <c r="D3">
        <v>0</v>
      </c>
      <c r="E3"/>
      <c r="F3" t="s">
        <v>155</v>
      </c>
      <c r="G3" s="43" t="s">
        <v>200</v>
      </c>
      <c r="H3" s="12">
        <v>4</v>
      </c>
      <c r="I3" s="12">
        <v>1945</v>
      </c>
      <c r="J3" s="12">
        <v>3890</v>
      </c>
      <c r="K3" s="12">
        <v>1</v>
      </c>
      <c r="L3" s="12" t="s">
        <v>186</v>
      </c>
      <c r="M3" s="11"/>
      <c r="O3" s="11"/>
      <c r="Q3" s="11"/>
      <c r="S3" s="11"/>
      <c r="U3" s="11"/>
      <c r="W3" s="11"/>
      <c r="Y3" s="11"/>
      <c r="AD3" s="30" t="s">
        <v>158</v>
      </c>
      <c r="AI3" s="11"/>
    </row>
    <row r="4" spans="1:35" s="14" customFormat="1">
      <c r="A4" s="34">
        <v>20120828</v>
      </c>
      <c r="B4" s="12">
        <v>2</v>
      </c>
      <c r="C4" s="30" t="s">
        <v>212</v>
      </c>
      <c r="D4">
        <v>0</v>
      </c>
      <c r="E4"/>
      <c r="F4" s="12" t="s">
        <v>155</v>
      </c>
      <c r="G4" s="43" t="s">
        <v>196</v>
      </c>
      <c r="H4" s="12">
        <v>4</v>
      </c>
      <c r="I4" s="12">
        <v>2081</v>
      </c>
      <c r="J4" s="12">
        <v>4064</v>
      </c>
      <c r="K4" s="12">
        <v>5588</v>
      </c>
      <c r="L4" s="12" t="s">
        <v>186</v>
      </c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2"/>
      <c r="AB4" s="12"/>
      <c r="AC4" s="12"/>
      <c r="AD4" s="30"/>
      <c r="AE4" s="12"/>
      <c r="AF4" s="12"/>
      <c r="AG4" s="12"/>
      <c r="AH4" s="12"/>
      <c r="AI4"/>
    </row>
    <row r="5" spans="1:35" s="14" customFormat="1">
      <c r="A5" s="34">
        <v>20120829</v>
      </c>
      <c r="B5" s="12">
        <v>2</v>
      </c>
      <c r="C5" s="13" t="s">
        <v>212</v>
      </c>
      <c r="D5">
        <v>0</v>
      </c>
      <c r="E5"/>
      <c r="F5" s="13" t="s">
        <v>155</v>
      </c>
      <c r="G5" s="12"/>
      <c r="H5" s="12">
        <v>4</v>
      </c>
      <c r="I5" s="12">
        <v>1997</v>
      </c>
      <c r="J5" s="11">
        <v>3637</v>
      </c>
      <c r="K5" s="12">
        <v>4516</v>
      </c>
      <c r="L5"/>
      <c r="M5" s="11">
        <v>3637</v>
      </c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2"/>
      <c r="AB5" s="12"/>
      <c r="AC5" s="12"/>
      <c r="AD5" s="12"/>
      <c r="AE5" s="12"/>
      <c r="AF5" s="12"/>
      <c r="AG5" s="12"/>
      <c r="AH5" s="12"/>
    </row>
    <row r="6" spans="1:35" s="11" customFormat="1">
      <c r="A6" s="34">
        <v>20120831</v>
      </c>
      <c r="B6" s="12">
        <v>1</v>
      </c>
      <c r="C6" t="s">
        <v>212</v>
      </c>
      <c r="D6">
        <v>0</v>
      </c>
      <c r="E6"/>
      <c r="F6" t="s">
        <v>155</v>
      </c>
      <c r="G6" s="30"/>
      <c r="H6" s="12">
        <v>5</v>
      </c>
      <c r="I6" s="12">
        <v>1753</v>
      </c>
      <c r="J6" s="11">
        <v>3663</v>
      </c>
      <c r="K6" s="12">
        <v>5588</v>
      </c>
      <c r="L6" s="12"/>
      <c r="M6" s="11">
        <v>3663</v>
      </c>
      <c r="N6" s="12"/>
      <c r="P6" s="12"/>
      <c r="R6" s="12"/>
      <c r="T6" s="12"/>
      <c r="V6" s="12"/>
      <c r="X6" s="12"/>
      <c r="Z6" s="12">
        <v>20120828</v>
      </c>
      <c r="AA6"/>
      <c r="AB6"/>
      <c r="AC6"/>
      <c r="AD6"/>
      <c r="AE6"/>
      <c r="AF6"/>
      <c r="AG6"/>
      <c r="AH6"/>
    </row>
    <row r="7" spans="1:35" s="14" customFormat="1">
      <c r="A7" s="34">
        <v>20120831</v>
      </c>
      <c r="B7" s="12">
        <v>3</v>
      </c>
      <c r="C7" t="s">
        <v>212</v>
      </c>
      <c r="D7">
        <v>0</v>
      </c>
      <c r="E7"/>
      <c r="F7" t="s">
        <v>155</v>
      </c>
      <c r="G7" s="30" t="s">
        <v>196</v>
      </c>
      <c r="H7" s="12">
        <v>5</v>
      </c>
      <c r="I7" s="12">
        <v>1790</v>
      </c>
      <c r="J7" s="12">
        <v>3690</v>
      </c>
      <c r="K7" s="12">
        <v>4441</v>
      </c>
      <c r="L7" s="12"/>
      <c r="M7" s="11">
        <v>3560</v>
      </c>
      <c r="N7" s="12">
        <v>3610</v>
      </c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/>
      <c r="AA7"/>
      <c r="AB7"/>
      <c r="AC7"/>
      <c r="AD7"/>
      <c r="AE7"/>
      <c r="AF7"/>
      <c r="AG7"/>
      <c r="AH7"/>
      <c r="AI7" s="12"/>
    </row>
    <row r="8" spans="1:35" s="14" customFormat="1">
      <c r="A8" s="34">
        <v>20120831</v>
      </c>
      <c r="B8" s="12">
        <v>5</v>
      </c>
      <c r="C8" t="s">
        <v>212</v>
      </c>
      <c r="D8">
        <v>0</v>
      </c>
      <c r="E8"/>
      <c r="F8" t="s">
        <v>155</v>
      </c>
      <c r="G8" s="30"/>
      <c r="H8" s="12">
        <v>5</v>
      </c>
      <c r="I8" s="12">
        <v>1509</v>
      </c>
      <c r="J8" s="11">
        <v>3759</v>
      </c>
      <c r="K8" s="12">
        <v>5588</v>
      </c>
      <c r="L8" s="12"/>
      <c r="M8" s="11">
        <v>3759</v>
      </c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/>
      <c r="AA8"/>
      <c r="AB8"/>
      <c r="AC8"/>
      <c r="AD8"/>
      <c r="AE8"/>
      <c r="AF8"/>
      <c r="AG8"/>
      <c r="AH8"/>
      <c r="AI8"/>
    </row>
    <row r="9" spans="1:35" s="14" customFormat="1">
      <c r="A9" s="34">
        <v>20120919</v>
      </c>
      <c r="B9" s="12">
        <v>1</v>
      </c>
      <c r="C9" s="34" t="s">
        <v>212</v>
      </c>
      <c r="D9">
        <v>0</v>
      </c>
      <c r="E9"/>
      <c r="F9" t="s">
        <v>175</v>
      </c>
      <c r="G9" s="30"/>
      <c r="H9" s="12">
        <v>5</v>
      </c>
      <c r="I9" s="12">
        <v>452</v>
      </c>
      <c r="J9" s="11">
        <v>3997</v>
      </c>
      <c r="K9" s="12">
        <v>4800</v>
      </c>
      <c r="L9" s="12" t="s">
        <v>37</v>
      </c>
      <c r="M9" s="11">
        <v>3997</v>
      </c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>
        <v>20120904</v>
      </c>
      <c r="AA9"/>
      <c r="AB9"/>
      <c r="AC9"/>
      <c r="AD9"/>
      <c r="AE9"/>
      <c r="AF9"/>
      <c r="AG9"/>
      <c r="AH9"/>
    </row>
    <row r="10" spans="1:35" s="14" customFormat="1">
      <c r="A10">
        <v>20120920</v>
      </c>
      <c r="B10" s="12">
        <v>4</v>
      </c>
      <c r="C10" t="s">
        <v>212</v>
      </c>
      <c r="D10">
        <v>0</v>
      </c>
      <c r="E10"/>
      <c r="F10" t="s">
        <v>175</v>
      </c>
      <c r="G10" s="12"/>
      <c r="H10" s="12">
        <v>5</v>
      </c>
      <c r="I10" s="12">
        <v>1838</v>
      </c>
      <c r="J10" s="11">
        <v>3946</v>
      </c>
      <c r="K10" s="12">
        <v>1</v>
      </c>
      <c r="L10" s="12" t="s">
        <v>206</v>
      </c>
      <c r="M10" s="11">
        <v>3946</v>
      </c>
      <c r="N10" s="12"/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/>
      <c r="AA10"/>
      <c r="AB10"/>
      <c r="AC10"/>
      <c r="AD10"/>
      <c r="AE10"/>
      <c r="AF10"/>
      <c r="AG10"/>
      <c r="AH10"/>
      <c r="AI10" s="12"/>
    </row>
    <row r="11" spans="1:35" s="14" customFormat="1">
      <c r="A11">
        <v>20120924</v>
      </c>
      <c r="B11" s="12">
        <v>3</v>
      </c>
      <c r="C11" s="34" t="s">
        <v>210</v>
      </c>
      <c r="D11">
        <v>0</v>
      </c>
      <c r="E11"/>
      <c r="F11" t="s">
        <v>155</v>
      </c>
      <c r="G11" s="30"/>
      <c r="H11" s="12">
        <v>5</v>
      </c>
      <c r="I11" s="11">
        <v>2149</v>
      </c>
      <c r="J11" s="11">
        <v>3835</v>
      </c>
      <c r="K11" s="12" t="s">
        <v>208</v>
      </c>
      <c r="L11" s="12" t="s">
        <v>192</v>
      </c>
      <c r="M11" s="11">
        <v>1483</v>
      </c>
      <c r="N11" s="12">
        <v>2149</v>
      </c>
      <c r="O11" s="11">
        <v>3835</v>
      </c>
      <c r="P11" s="12">
        <v>3898</v>
      </c>
      <c r="Q11" s="11">
        <v>4117</v>
      </c>
      <c r="R11" s="12"/>
      <c r="S11" s="11"/>
      <c r="T11" s="12"/>
      <c r="U11" s="11"/>
      <c r="V11" s="12"/>
      <c r="W11" s="11"/>
      <c r="X11" s="12"/>
      <c r="Y11" s="11"/>
      <c r="Z11"/>
      <c r="AA11"/>
      <c r="AB11"/>
      <c r="AC11"/>
      <c r="AD11"/>
      <c r="AE11"/>
      <c r="AF11"/>
      <c r="AG11"/>
      <c r="AH11"/>
      <c r="AI11" s="12"/>
    </row>
    <row r="12" spans="1:35" s="14" customFormat="1">
      <c r="A12">
        <v>20120924</v>
      </c>
      <c r="B12" s="12">
        <v>4</v>
      </c>
      <c r="C12" s="34" t="s">
        <v>210</v>
      </c>
      <c r="D12">
        <v>0</v>
      </c>
      <c r="E12"/>
      <c r="F12" t="s">
        <v>155</v>
      </c>
      <c r="G12" s="30"/>
      <c r="H12" s="12">
        <v>5</v>
      </c>
      <c r="I12" s="12">
        <v>2151</v>
      </c>
      <c r="J12" s="33">
        <v>3804</v>
      </c>
      <c r="K12" s="12">
        <v>1</v>
      </c>
      <c r="L12" s="12" t="s">
        <v>192</v>
      </c>
      <c r="M12" s="33">
        <v>3804</v>
      </c>
      <c r="N12" s="12">
        <v>3870</v>
      </c>
      <c r="O12" s="11">
        <v>3969</v>
      </c>
      <c r="P12" s="12"/>
      <c r="Q12" s="11"/>
      <c r="R12" s="12"/>
      <c r="S12" s="11"/>
      <c r="T12" s="12"/>
      <c r="U12" s="11"/>
      <c r="V12" s="12"/>
      <c r="W12" s="11"/>
      <c r="X12" s="12"/>
      <c r="Y12" s="11"/>
      <c r="Z12"/>
      <c r="AA12"/>
      <c r="AB12"/>
      <c r="AC12"/>
      <c r="AD12"/>
      <c r="AE12"/>
      <c r="AF12"/>
      <c r="AG12"/>
      <c r="AH12"/>
    </row>
    <row r="13" spans="1:35">
      <c r="A13" s="12">
        <v>20120925</v>
      </c>
      <c r="B13" s="12">
        <v>1</v>
      </c>
      <c r="C13" s="34" t="s">
        <v>210</v>
      </c>
      <c r="D13">
        <v>0</v>
      </c>
      <c r="F13" t="s">
        <v>155</v>
      </c>
      <c r="G13" s="30"/>
      <c r="H13" s="12">
        <v>5</v>
      </c>
      <c r="I13" s="12">
        <v>2360</v>
      </c>
      <c r="J13" s="12">
        <v>3864</v>
      </c>
      <c r="K13" s="12">
        <v>5287</v>
      </c>
      <c r="L13" s="12" t="s">
        <v>186</v>
      </c>
      <c r="M13" s="33"/>
      <c r="Z13" s="12">
        <v>20120924</v>
      </c>
      <c r="AI13" s="14"/>
    </row>
    <row r="14" spans="1:35" s="14" customFormat="1">
      <c r="A14" s="12">
        <v>20120925</v>
      </c>
      <c r="B14" s="12">
        <v>3</v>
      </c>
      <c r="C14" s="34" t="s">
        <v>210</v>
      </c>
      <c r="D14">
        <v>0</v>
      </c>
      <c r="E14"/>
      <c r="F14" t="s">
        <v>155</v>
      </c>
      <c r="G14" s="30"/>
      <c r="H14" s="12">
        <v>5</v>
      </c>
      <c r="I14" s="12">
        <v>2051</v>
      </c>
      <c r="J14" s="12">
        <v>3862</v>
      </c>
      <c r="K14" s="12">
        <v>4449</v>
      </c>
      <c r="L14" s="12" t="s">
        <v>186</v>
      </c>
      <c r="M14" s="33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/>
      <c r="AA14"/>
      <c r="AB14"/>
      <c r="AC14"/>
      <c r="AD14"/>
      <c r="AE14"/>
      <c r="AF14"/>
      <c r="AG14"/>
      <c r="AH14"/>
      <c r="AI14" s="11"/>
    </row>
    <row r="15" spans="1:35" s="14" customFormat="1">
      <c r="A15">
        <v>20120925</v>
      </c>
      <c r="B15" s="12">
        <v>4</v>
      </c>
      <c r="C15" s="34" t="s">
        <v>210</v>
      </c>
      <c r="D15">
        <v>0</v>
      </c>
      <c r="E15"/>
      <c r="F15" s="34" t="s">
        <v>155</v>
      </c>
      <c r="G15" s="30"/>
      <c r="H15" s="12">
        <v>5</v>
      </c>
      <c r="I15" s="12">
        <v>1553</v>
      </c>
      <c r="J15" s="12">
        <v>3690</v>
      </c>
      <c r="K15" s="12">
        <v>1</v>
      </c>
      <c r="L15" s="12" t="s">
        <v>37</v>
      </c>
      <c r="M15" s="11">
        <v>3377</v>
      </c>
      <c r="N15" s="12">
        <v>3407</v>
      </c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/>
      <c r="AA15"/>
      <c r="AB15"/>
      <c r="AC15"/>
      <c r="AD15"/>
      <c r="AE15"/>
      <c r="AF15"/>
      <c r="AG15"/>
      <c r="AH15"/>
    </row>
    <row r="16" spans="1:35">
      <c r="A16">
        <v>20120925</v>
      </c>
      <c r="B16" s="12">
        <v>5</v>
      </c>
      <c r="C16" s="34" t="s">
        <v>210</v>
      </c>
      <c r="D16">
        <v>0</v>
      </c>
      <c r="F16" t="s">
        <v>155</v>
      </c>
      <c r="G16" s="30"/>
      <c r="H16" s="12">
        <v>5</v>
      </c>
      <c r="I16" s="12">
        <v>1660</v>
      </c>
      <c r="J16" s="11">
        <v>3960</v>
      </c>
      <c r="K16" s="12">
        <v>5231</v>
      </c>
      <c r="L16" s="12" t="s">
        <v>37</v>
      </c>
      <c r="M16" s="11">
        <v>3760</v>
      </c>
      <c r="N16" s="12">
        <v>3817</v>
      </c>
      <c r="O16" s="11">
        <v>3973</v>
      </c>
      <c r="AI16" s="14"/>
    </row>
    <row r="17" spans="1:35" s="14" customFormat="1">
      <c r="A17" s="12">
        <v>20120926</v>
      </c>
      <c r="B17" s="12">
        <v>1</v>
      </c>
      <c r="C17" t="s">
        <v>210</v>
      </c>
      <c r="D17">
        <v>0</v>
      </c>
      <c r="E17"/>
      <c r="F17" t="s">
        <v>155</v>
      </c>
      <c r="G17" s="40" t="s">
        <v>235</v>
      </c>
      <c r="H17" s="12">
        <v>5</v>
      </c>
      <c r="I17" s="12">
        <v>1</v>
      </c>
      <c r="J17" s="12">
        <v>4321</v>
      </c>
      <c r="K17" s="12">
        <v>5588</v>
      </c>
      <c r="L17" s="12" t="s">
        <v>186</v>
      </c>
      <c r="M17" s="11"/>
      <c r="N17" s="12"/>
      <c r="O17" s="11"/>
      <c r="P17" s="12"/>
      <c r="Q17" s="11"/>
      <c r="R17" s="12">
        <v>-1555</v>
      </c>
      <c r="S17" s="11">
        <v>1757</v>
      </c>
      <c r="T17" s="12"/>
      <c r="U17" s="11"/>
      <c r="V17" s="12"/>
      <c r="W17" s="11"/>
      <c r="X17" s="12"/>
      <c r="Y17" s="11"/>
      <c r="Z17" s="12">
        <v>20120924</v>
      </c>
      <c r="AA17"/>
      <c r="AB17"/>
      <c r="AC17"/>
      <c r="AD17"/>
      <c r="AE17"/>
      <c r="AF17"/>
      <c r="AG17"/>
      <c r="AH17"/>
      <c r="AI17" s="12"/>
    </row>
    <row r="18" spans="1:35">
      <c r="A18">
        <v>20120926</v>
      </c>
      <c r="B18" s="12">
        <v>2</v>
      </c>
      <c r="C18" s="34" t="s">
        <v>210</v>
      </c>
      <c r="D18">
        <v>0</v>
      </c>
      <c r="F18" t="s">
        <v>155</v>
      </c>
      <c r="G18" s="30"/>
      <c r="H18" s="12">
        <v>5</v>
      </c>
      <c r="I18" s="11">
        <v>2244</v>
      </c>
      <c r="J18" s="11">
        <v>4040</v>
      </c>
      <c r="K18" s="12">
        <v>5588</v>
      </c>
      <c r="L18" s="12" t="s">
        <v>186</v>
      </c>
      <c r="M18" s="11">
        <v>2130</v>
      </c>
      <c r="N18" s="12">
        <v>2244</v>
      </c>
      <c r="AI18" s="11"/>
    </row>
    <row r="19" spans="1:35">
      <c r="A19" s="12">
        <v>20120927</v>
      </c>
      <c r="B19" s="12">
        <v>2</v>
      </c>
      <c r="C19" t="s">
        <v>210</v>
      </c>
      <c r="D19">
        <v>0</v>
      </c>
      <c r="F19" t="s">
        <v>155</v>
      </c>
      <c r="G19" s="12"/>
      <c r="H19" s="12">
        <v>5</v>
      </c>
      <c r="I19" s="12">
        <v>1900</v>
      </c>
      <c r="J19" s="12">
        <v>3800</v>
      </c>
      <c r="K19" s="12" t="s">
        <v>190</v>
      </c>
      <c r="L19" s="12" t="s">
        <v>186</v>
      </c>
      <c r="AI19" s="14"/>
    </row>
    <row r="20" spans="1:35">
      <c r="A20" s="12">
        <v>20120927</v>
      </c>
      <c r="B20" s="12">
        <v>4</v>
      </c>
      <c r="C20" t="s">
        <v>210</v>
      </c>
      <c r="D20">
        <v>0</v>
      </c>
      <c r="F20" t="s">
        <v>155</v>
      </c>
      <c r="G20" s="12"/>
      <c r="H20" s="12">
        <v>5</v>
      </c>
      <c r="I20" s="12">
        <v>1816</v>
      </c>
      <c r="J20" s="11">
        <v>4255</v>
      </c>
      <c r="K20" s="12" t="s">
        <v>190</v>
      </c>
      <c r="L20" s="12" t="s">
        <v>186</v>
      </c>
      <c r="AI20" s="11"/>
    </row>
    <row r="21" spans="1:35">
      <c r="A21">
        <v>20121001</v>
      </c>
      <c r="B21" s="12">
        <v>3</v>
      </c>
      <c r="C21" s="34" t="s">
        <v>210</v>
      </c>
      <c r="D21">
        <v>0</v>
      </c>
      <c r="F21" t="s">
        <v>155</v>
      </c>
      <c r="G21" s="34"/>
      <c r="H21" s="12">
        <v>7</v>
      </c>
      <c r="I21" s="12">
        <v>1480</v>
      </c>
      <c r="J21" s="12">
        <v>3950</v>
      </c>
      <c r="K21" s="12">
        <v>5588</v>
      </c>
      <c r="L21" s="12" t="s">
        <v>186</v>
      </c>
      <c r="M21" s="33">
        <v>2407</v>
      </c>
      <c r="N21" s="12">
        <v>2431</v>
      </c>
      <c r="O21" s="11">
        <v>3547</v>
      </c>
      <c r="P21" s="12">
        <v>3586</v>
      </c>
      <c r="AI21" s="14"/>
    </row>
    <row r="22" spans="1:35" ht="16" thickBot="1">
      <c r="A22">
        <v>20121001</v>
      </c>
      <c r="B22" s="12">
        <v>4</v>
      </c>
      <c r="C22" s="34" t="s">
        <v>210</v>
      </c>
      <c r="D22">
        <v>0</v>
      </c>
      <c r="F22" t="s">
        <v>155</v>
      </c>
      <c r="G22" s="30"/>
      <c r="H22" s="12">
        <v>7</v>
      </c>
      <c r="I22" s="11">
        <v>1742</v>
      </c>
      <c r="J22" s="11">
        <v>3581</v>
      </c>
      <c r="K22" s="12" t="s">
        <v>208</v>
      </c>
      <c r="L22" s="12" t="s">
        <v>182</v>
      </c>
      <c r="M22" s="33">
        <v>1397</v>
      </c>
      <c r="N22" s="12">
        <v>1742</v>
      </c>
      <c r="O22" s="11">
        <v>3551</v>
      </c>
      <c r="AD22" s="34"/>
      <c r="AI22" s="14"/>
    </row>
    <row r="23" spans="1:35" s="12" customFormat="1" ht="17" thickTop="1" thickBot="1">
      <c r="A23" s="12">
        <v>20121002</v>
      </c>
      <c r="B23" s="12">
        <v>1</v>
      </c>
      <c r="C23" t="s">
        <v>210</v>
      </c>
      <c r="D23">
        <v>0</v>
      </c>
      <c r="E23"/>
      <c r="F23" t="s">
        <v>155</v>
      </c>
      <c r="G23" s="53" t="s">
        <v>222</v>
      </c>
      <c r="H23" s="12">
        <v>7</v>
      </c>
      <c r="I23" s="12">
        <v>960</v>
      </c>
      <c r="J23" s="12">
        <v>3770</v>
      </c>
      <c r="K23" s="12">
        <v>5588</v>
      </c>
      <c r="L23" s="12" t="s">
        <v>186</v>
      </c>
      <c r="M23" s="11"/>
      <c r="O23" s="11"/>
      <c r="Q23" s="11"/>
      <c r="S23" s="11"/>
      <c r="U23" s="11"/>
      <c r="W23" s="11"/>
      <c r="Y23" s="11"/>
      <c r="Z23">
        <v>20121001</v>
      </c>
      <c r="AA23"/>
      <c r="AB23"/>
      <c r="AC23"/>
      <c r="AD23" s="41"/>
      <c r="AE23"/>
      <c r="AF23"/>
      <c r="AG23"/>
      <c r="AH23"/>
      <c r="AI23" s="14"/>
    </row>
    <row r="24" spans="1:35" ht="16" thickTop="1">
      <c r="A24" s="12">
        <v>20121003</v>
      </c>
      <c r="B24" s="12">
        <v>3</v>
      </c>
      <c r="C24" t="s">
        <v>210</v>
      </c>
      <c r="D24">
        <v>0</v>
      </c>
      <c r="F24" t="s">
        <v>155</v>
      </c>
      <c r="H24" s="12">
        <v>7</v>
      </c>
      <c r="I24" s="12">
        <v>2003</v>
      </c>
      <c r="J24" s="12">
        <v>3980</v>
      </c>
      <c r="K24" s="12">
        <v>5588</v>
      </c>
      <c r="L24" s="12" t="s">
        <v>186</v>
      </c>
      <c r="AI24" s="14"/>
    </row>
    <row r="25" spans="1:35">
      <c r="A25" s="12">
        <v>20121004</v>
      </c>
      <c r="B25" s="12">
        <v>1</v>
      </c>
      <c r="C25" t="s">
        <v>210</v>
      </c>
      <c r="D25">
        <v>0</v>
      </c>
      <c r="F25" t="s">
        <v>155</v>
      </c>
      <c r="H25" s="12">
        <v>7</v>
      </c>
      <c r="I25" s="12">
        <v>1</v>
      </c>
      <c r="J25" s="12">
        <v>3825</v>
      </c>
      <c r="K25" s="12">
        <v>5588</v>
      </c>
      <c r="L25" s="12" t="s">
        <v>186</v>
      </c>
      <c r="Z25">
        <v>20121001</v>
      </c>
      <c r="AI25" s="14"/>
    </row>
    <row r="26" spans="1:35">
      <c r="A26" s="12">
        <v>20121004</v>
      </c>
      <c r="B26" s="12">
        <v>2</v>
      </c>
      <c r="C26" t="s">
        <v>210</v>
      </c>
      <c r="D26">
        <v>0</v>
      </c>
      <c r="F26" t="s">
        <v>155</v>
      </c>
      <c r="H26" s="12">
        <v>7</v>
      </c>
      <c r="I26" s="12">
        <v>1228</v>
      </c>
      <c r="J26" s="12">
        <v>3690</v>
      </c>
      <c r="K26" s="12">
        <v>1</v>
      </c>
      <c r="L26" s="12" t="s">
        <v>186</v>
      </c>
      <c r="AI26" s="14"/>
    </row>
    <row r="27" spans="1:35">
      <c r="A27">
        <v>20121004</v>
      </c>
      <c r="B27" s="12">
        <v>4</v>
      </c>
      <c r="C27" s="34" t="s">
        <v>210</v>
      </c>
      <c r="D27">
        <v>0</v>
      </c>
      <c r="F27" t="s">
        <v>155</v>
      </c>
      <c r="G27" s="34"/>
      <c r="H27" s="12">
        <v>7</v>
      </c>
      <c r="I27" s="11">
        <v>3229</v>
      </c>
      <c r="J27" s="12">
        <v>3712</v>
      </c>
      <c r="K27" s="12">
        <v>1150</v>
      </c>
      <c r="L27" s="12" t="s">
        <v>37</v>
      </c>
      <c r="M27" s="11">
        <v>2797</v>
      </c>
      <c r="N27" s="12">
        <v>3229</v>
      </c>
    </row>
    <row r="28" spans="1:35">
      <c r="A28">
        <v>20121005</v>
      </c>
      <c r="B28" s="12">
        <v>2</v>
      </c>
      <c r="C28" s="34" t="s">
        <v>210</v>
      </c>
      <c r="D28">
        <v>0</v>
      </c>
      <c r="F28" t="s">
        <v>155</v>
      </c>
      <c r="G28" s="34"/>
      <c r="H28" s="12">
        <v>7</v>
      </c>
      <c r="I28" s="11">
        <v>2335</v>
      </c>
      <c r="J28" s="11">
        <v>3835</v>
      </c>
      <c r="K28" s="12">
        <v>1111</v>
      </c>
      <c r="L28" s="12" t="s">
        <v>37</v>
      </c>
      <c r="M28" s="11">
        <v>2083</v>
      </c>
      <c r="N28" s="12">
        <v>2335</v>
      </c>
      <c r="O28" s="11">
        <v>3835</v>
      </c>
      <c r="AI28" s="14"/>
    </row>
    <row r="29" spans="1:35">
      <c r="A29">
        <v>20121005</v>
      </c>
      <c r="B29" s="12">
        <v>3</v>
      </c>
      <c r="C29" t="s">
        <v>210</v>
      </c>
      <c r="D29">
        <v>0</v>
      </c>
      <c r="F29" t="s">
        <v>155</v>
      </c>
      <c r="H29" s="12">
        <v>7</v>
      </c>
      <c r="I29" s="12">
        <v>3134</v>
      </c>
      <c r="J29" s="11">
        <v>3546</v>
      </c>
      <c r="K29" s="12">
        <v>1</v>
      </c>
      <c r="L29" s="12" t="s">
        <v>37</v>
      </c>
      <c r="M29" s="11">
        <v>3083</v>
      </c>
      <c r="N29" s="12">
        <v>3134</v>
      </c>
      <c r="O29" s="11">
        <v>3546</v>
      </c>
    </row>
    <row r="30" spans="1:35">
      <c r="A30">
        <v>20121008</v>
      </c>
      <c r="B30" s="12">
        <v>4</v>
      </c>
      <c r="C30" t="s">
        <v>210</v>
      </c>
      <c r="D30" s="11">
        <v>180</v>
      </c>
      <c r="E30" s="11"/>
      <c r="F30" t="s">
        <v>155</v>
      </c>
      <c r="H30" s="12">
        <v>7</v>
      </c>
      <c r="I30" s="12">
        <v>1530</v>
      </c>
      <c r="J30" s="12">
        <v>3616</v>
      </c>
      <c r="K30" s="12">
        <v>4271</v>
      </c>
      <c r="L30" s="12" t="s">
        <v>186</v>
      </c>
      <c r="M30" s="11">
        <v>3510</v>
      </c>
      <c r="AI30" s="12"/>
    </row>
    <row r="31" spans="1:35" s="11" customFormat="1">
      <c r="A31" s="12">
        <v>20121009</v>
      </c>
      <c r="B31" s="12">
        <v>3</v>
      </c>
      <c r="C31" t="s">
        <v>210</v>
      </c>
      <c r="D31" s="11">
        <v>180</v>
      </c>
      <c r="F31" t="s">
        <v>155</v>
      </c>
      <c r="G31" s="40" t="s">
        <v>229</v>
      </c>
      <c r="H31" s="12">
        <v>7</v>
      </c>
      <c r="I31" s="12">
        <v>1027</v>
      </c>
      <c r="J31" s="12">
        <v>3777</v>
      </c>
      <c r="K31" s="12">
        <v>1</v>
      </c>
      <c r="L31" s="12" t="s">
        <v>186</v>
      </c>
      <c r="N31" s="12"/>
      <c r="P31" s="12"/>
      <c r="R31" s="12"/>
      <c r="T31" s="12"/>
      <c r="V31" s="12"/>
      <c r="X31" s="12"/>
      <c r="Z31"/>
      <c r="AA31"/>
      <c r="AB31"/>
      <c r="AC31"/>
      <c r="AD31" s="34"/>
      <c r="AE31"/>
      <c r="AF31"/>
      <c r="AG31"/>
      <c r="AH31"/>
      <c r="AI31" s="14"/>
    </row>
    <row r="32" spans="1:35" s="11" customFormat="1">
      <c r="A32">
        <v>20121009</v>
      </c>
      <c r="B32" s="12">
        <v>6</v>
      </c>
      <c r="C32" t="s">
        <v>210</v>
      </c>
      <c r="D32" s="11">
        <v>180</v>
      </c>
      <c r="F32" t="s">
        <v>155</v>
      </c>
      <c r="G32" s="34"/>
      <c r="H32" s="12">
        <v>7</v>
      </c>
      <c r="I32" s="12">
        <v>1949</v>
      </c>
      <c r="J32" s="11">
        <v>3785</v>
      </c>
      <c r="K32" s="12">
        <v>1</v>
      </c>
      <c r="L32" s="12" t="s">
        <v>37</v>
      </c>
      <c r="M32" s="11">
        <v>3785</v>
      </c>
      <c r="N32" s="12"/>
      <c r="P32" s="12"/>
      <c r="R32" s="12"/>
      <c r="T32" s="12"/>
      <c r="V32" s="12"/>
      <c r="X32" s="12"/>
      <c r="Z32"/>
      <c r="AA32"/>
      <c r="AB32"/>
      <c r="AC32"/>
      <c r="AD32"/>
      <c r="AE32"/>
      <c r="AF32"/>
      <c r="AG32"/>
      <c r="AH32"/>
      <c r="AI32"/>
    </row>
    <row r="33" spans="1:35" s="11" customFormat="1">
      <c r="A33">
        <v>20121009</v>
      </c>
      <c r="B33" s="12">
        <v>10</v>
      </c>
      <c r="C33" t="s">
        <v>210</v>
      </c>
      <c r="D33" s="11">
        <v>180</v>
      </c>
      <c r="F33" s="34" t="s">
        <v>155</v>
      </c>
      <c r="G33" s="34"/>
      <c r="H33" s="12">
        <v>7</v>
      </c>
      <c r="I33" s="12">
        <v>1774</v>
      </c>
      <c r="J33" s="11">
        <v>3707</v>
      </c>
      <c r="K33" s="12">
        <v>5588</v>
      </c>
      <c r="L33" s="12" t="s">
        <v>37</v>
      </c>
      <c r="M33" s="11">
        <v>3707</v>
      </c>
      <c r="N33" s="12"/>
      <c r="P33" s="12"/>
      <c r="R33" s="12"/>
      <c r="T33" s="12"/>
      <c r="V33" s="12"/>
      <c r="X33" s="12"/>
      <c r="Z33"/>
      <c r="AA33"/>
      <c r="AB33"/>
      <c r="AC33"/>
      <c r="AD33" s="34"/>
      <c r="AE33"/>
      <c r="AF33"/>
      <c r="AG33"/>
      <c r="AH33"/>
      <c r="AI33" s="14"/>
    </row>
    <row r="34" spans="1:35" s="11" customFormat="1">
      <c r="A34" s="12">
        <v>20121010</v>
      </c>
      <c r="B34" s="12">
        <v>1</v>
      </c>
      <c r="C34" t="s">
        <v>210</v>
      </c>
      <c r="D34" s="11">
        <v>180</v>
      </c>
      <c r="F34" t="s">
        <v>155</v>
      </c>
      <c r="G34" s="14" t="s">
        <v>222</v>
      </c>
      <c r="H34" s="12">
        <v>7</v>
      </c>
      <c r="I34" s="12">
        <v>1234</v>
      </c>
      <c r="J34" s="12">
        <v>3777</v>
      </c>
      <c r="K34" s="12">
        <v>5588</v>
      </c>
      <c r="L34" s="12" t="s">
        <v>186</v>
      </c>
      <c r="N34" s="12"/>
      <c r="P34" s="12"/>
      <c r="R34" s="12"/>
      <c r="T34" s="12"/>
      <c r="V34" s="12"/>
      <c r="X34" s="12"/>
      <c r="Z34"/>
      <c r="AA34"/>
      <c r="AB34"/>
      <c r="AC34"/>
      <c r="AD34"/>
      <c r="AE34"/>
      <c r="AF34"/>
      <c r="AG34"/>
      <c r="AH34"/>
      <c r="AI34" s="14"/>
    </row>
    <row r="35" spans="1:35" s="14" customFormat="1">
      <c r="A35" s="12">
        <v>20121010</v>
      </c>
      <c r="B35" s="12">
        <v>6</v>
      </c>
      <c r="C35" t="s">
        <v>210</v>
      </c>
      <c r="D35" s="11">
        <v>180</v>
      </c>
      <c r="E35" s="11"/>
      <c r="F35" t="s">
        <v>155</v>
      </c>
      <c r="G35"/>
      <c r="H35" s="12">
        <v>7</v>
      </c>
      <c r="I35" s="12">
        <v>1735</v>
      </c>
      <c r="J35" s="12">
        <v>4926</v>
      </c>
      <c r="K35" s="12">
        <v>1</v>
      </c>
      <c r="L35" s="12" t="s">
        <v>186</v>
      </c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/>
      <c r="X35" s="12"/>
      <c r="Y35" s="11"/>
      <c r="Z35"/>
      <c r="AA35"/>
      <c r="AB35"/>
      <c r="AC35"/>
      <c r="AD35"/>
      <c r="AE35"/>
      <c r="AF35"/>
      <c r="AG35"/>
      <c r="AH35"/>
      <c r="AI35" s="11"/>
    </row>
    <row r="36" spans="1:35" s="14" customFormat="1">
      <c r="A36">
        <v>20121010</v>
      </c>
      <c r="B36" s="12">
        <v>7</v>
      </c>
      <c r="C36" t="s">
        <v>210</v>
      </c>
      <c r="D36" s="11">
        <v>180</v>
      </c>
      <c r="E36" s="11"/>
      <c r="F36" s="34" t="s">
        <v>155</v>
      </c>
      <c r="G36"/>
      <c r="H36" s="12">
        <v>7</v>
      </c>
      <c r="I36" s="12">
        <v>1474</v>
      </c>
      <c r="J36" s="11">
        <v>3898</v>
      </c>
      <c r="K36" s="12">
        <v>5588</v>
      </c>
      <c r="L36" s="12" t="s">
        <v>37</v>
      </c>
      <c r="M36" s="11">
        <v>3898</v>
      </c>
      <c r="N36" s="12">
        <v>4291</v>
      </c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/>
      <c r="AA36"/>
      <c r="AB36"/>
      <c r="AC36"/>
      <c r="AD36"/>
      <c r="AE36"/>
      <c r="AF36"/>
      <c r="AG36"/>
      <c r="AH36"/>
      <c r="AI36"/>
    </row>
    <row r="37" spans="1:35">
      <c r="A37" s="12">
        <v>20121011</v>
      </c>
      <c r="B37" s="12">
        <v>1</v>
      </c>
      <c r="C37" t="s">
        <v>210</v>
      </c>
      <c r="D37" s="11">
        <v>180</v>
      </c>
      <c r="E37" s="11"/>
      <c r="F37" s="34" t="s">
        <v>155</v>
      </c>
      <c r="G37" s="14" t="s">
        <v>232</v>
      </c>
      <c r="H37" s="12">
        <v>7</v>
      </c>
      <c r="I37" s="12">
        <v>2086</v>
      </c>
      <c r="J37" s="12">
        <v>3736</v>
      </c>
      <c r="K37" s="12">
        <v>4184</v>
      </c>
      <c r="L37" s="12" t="s">
        <v>186</v>
      </c>
      <c r="AI37" s="14"/>
    </row>
    <row r="38" spans="1:35" s="14" customFormat="1">
      <c r="A38" s="12">
        <v>20121011</v>
      </c>
      <c r="B38" s="30">
        <v>4</v>
      </c>
      <c r="C38" s="34" t="s">
        <v>210</v>
      </c>
      <c r="D38" s="33">
        <v>180</v>
      </c>
      <c r="E38" s="33"/>
      <c r="F38" s="34" t="s">
        <v>155</v>
      </c>
      <c r="G38" s="34"/>
      <c r="H38" s="30">
        <v>7</v>
      </c>
      <c r="I38" s="30">
        <v>1364</v>
      </c>
      <c r="J38" s="33">
        <v>3707</v>
      </c>
      <c r="K38" s="30">
        <v>1</v>
      </c>
      <c r="L38" s="30" t="s">
        <v>186</v>
      </c>
      <c r="M38" s="33"/>
      <c r="N38" s="30"/>
      <c r="O38" s="33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/>
      <c r="AA38"/>
      <c r="AB38"/>
      <c r="AC38"/>
      <c r="AD38"/>
      <c r="AE38"/>
      <c r="AF38"/>
      <c r="AG38"/>
      <c r="AH38"/>
    </row>
    <row r="39" spans="1:35">
      <c r="A39" s="34">
        <v>20121119</v>
      </c>
      <c r="B39" s="12">
        <v>1</v>
      </c>
      <c r="C39" s="39" t="s">
        <v>237</v>
      </c>
      <c r="D39">
        <v>0</v>
      </c>
      <c r="E39" s="39">
        <v>165</v>
      </c>
      <c r="F39" t="s">
        <v>155</v>
      </c>
      <c r="H39" s="12">
        <v>9</v>
      </c>
      <c r="I39" s="12">
        <v>1404</v>
      </c>
      <c r="J39" s="12">
        <v>4257</v>
      </c>
      <c r="K39" s="12">
        <v>5588</v>
      </c>
      <c r="L39" s="12" t="s">
        <v>186</v>
      </c>
      <c r="AI39" s="14"/>
    </row>
    <row r="40" spans="1:35" s="14" customFormat="1">
      <c r="A40" s="12">
        <v>20121120</v>
      </c>
      <c r="B40" s="12">
        <v>1</v>
      </c>
      <c r="C40" s="39" t="s">
        <v>238</v>
      </c>
      <c r="D40">
        <v>0</v>
      </c>
      <c r="E40" s="39">
        <v>165</v>
      </c>
      <c r="F40" t="s">
        <v>155</v>
      </c>
      <c r="G40"/>
      <c r="H40" s="12">
        <v>9</v>
      </c>
      <c r="I40" s="12">
        <v>1990</v>
      </c>
      <c r="J40" s="12">
        <v>3557</v>
      </c>
      <c r="K40" s="12">
        <v>5588</v>
      </c>
      <c r="L40" s="12" t="s">
        <v>186</v>
      </c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/>
      <c r="AA40"/>
      <c r="AB40"/>
      <c r="AC40"/>
      <c r="AD40"/>
      <c r="AE40"/>
      <c r="AF40"/>
      <c r="AG40"/>
      <c r="AH40"/>
      <c r="AI40"/>
    </row>
    <row r="41" spans="1:35" s="14" customFormat="1">
      <c r="A41">
        <v>20121120</v>
      </c>
      <c r="B41" s="12">
        <v>3</v>
      </c>
      <c r="C41" t="s">
        <v>238</v>
      </c>
      <c r="D41">
        <v>0</v>
      </c>
      <c r="E41" s="39">
        <v>165</v>
      </c>
      <c r="F41" t="s">
        <v>155</v>
      </c>
      <c r="G41"/>
      <c r="H41" s="12">
        <v>9</v>
      </c>
      <c r="I41" s="12">
        <v>2085</v>
      </c>
      <c r="J41" s="11">
        <v>3790</v>
      </c>
      <c r="K41" s="12" t="s">
        <v>208</v>
      </c>
      <c r="L41" s="12" t="s">
        <v>37</v>
      </c>
      <c r="M41" s="11">
        <v>3460</v>
      </c>
      <c r="N41" s="12">
        <v>3483</v>
      </c>
      <c r="O41" s="11">
        <v>3790</v>
      </c>
      <c r="P41" s="12"/>
      <c r="Q41" s="11"/>
      <c r="R41" s="12"/>
      <c r="S41" s="11"/>
      <c r="T41" s="12"/>
      <c r="U41" s="11"/>
      <c r="V41" s="12"/>
      <c r="W41" s="11"/>
      <c r="X41" s="12"/>
      <c r="Y41" s="11"/>
      <c r="Z41"/>
      <c r="AA41"/>
      <c r="AB41"/>
      <c r="AC41"/>
      <c r="AD41"/>
      <c r="AE41"/>
      <c r="AF41"/>
      <c r="AG41"/>
      <c r="AH41"/>
    </row>
    <row r="42" spans="1:35" s="11" customFormat="1">
      <c r="A42">
        <v>20121120</v>
      </c>
      <c r="B42" s="12">
        <v>4</v>
      </c>
      <c r="C42" t="s">
        <v>238</v>
      </c>
      <c r="D42">
        <v>0</v>
      </c>
      <c r="E42" s="39">
        <v>165</v>
      </c>
      <c r="F42" t="s">
        <v>155</v>
      </c>
      <c r="G42" s="34"/>
      <c r="H42" s="12">
        <v>9</v>
      </c>
      <c r="I42" s="12">
        <v>2150</v>
      </c>
      <c r="J42" s="11">
        <v>3426</v>
      </c>
      <c r="K42" s="12">
        <v>1</v>
      </c>
      <c r="L42" s="12" t="s">
        <v>37</v>
      </c>
      <c r="M42" s="11">
        <v>3426</v>
      </c>
      <c r="N42" s="12"/>
      <c r="P42" s="12"/>
      <c r="R42" s="12"/>
      <c r="T42" s="12"/>
      <c r="V42" s="12"/>
      <c r="X42" s="12"/>
      <c r="Z42"/>
      <c r="AA42"/>
      <c r="AB42"/>
      <c r="AC42"/>
      <c r="AD42" s="34"/>
      <c r="AE42"/>
      <c r="AF42"/>
      <c r="AG42"/>
      <c r="AH42"/>
      <c r="AI42"/>
    </row>
    <row r="43" spans="1:35" s="14" customFormat="1">
      <c r="A43" s="12">
        <v>20121120</v>
      </c>
      <c r="B43" s="12">
        <v>6</v>
      </c>
      <c r="C43" t="s">
        <v>238</v>
      </c>
      <c r="D43">
        <v>0</v>
      </c>
      <c r="E43" s="39">
        <v>165</v>
      </c>
      <c r="F43" t="s">
        <v>155</v>
      </c>
      <c r="G43"/>
      <c r="H43" s="12">
        <v>9</v>
      </c>
      <c r="I43" s="12">
        <v>1893</v>
      </c>
      <c r="J43" s="12">
        <v>3954</v>
      </c>
      <c r="K43" s="12">
        <v>829</v>
      </c>
      <c r="L43" s="12" t="s">
        <v>186</v>
      </c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/>
      <c r="AA43"/>
      <c r="AB43"/>
      <c r="AC43"/>
      <c r="AD43"/>
      <c r="AE43"/>
      <c r="AF43"/>
      <c r="AG43"/>
      <c r="AH43"/>
      <c r="AI43"/>
    </row>
    <row r="44" spans="1:35">
      <c r="A44" s="12">
        <v>20121127</v>
      </c>
      <c r="B44">
        <v>2</v>
      </c>
      <c r="C44" t="s">
        <v>238</v>
      </c>
      <c r="D44">
        <v>0</v>
      </c>
      <c r="E44">
        <v>64</v>
      </c>
      <c r="G44" s="12" t="s">
        <v>46</v>
      </c>
      <c r="H44">
        <v>9</v>
      </c>
      <c r="I44">
        <v>1450</v>
      </c>
      <c r="J44">
        <v>3388</v>
      </c>
      <c r="K44">
        <v>5588</v>
      </c>
      <c r="L44" s="12" t="s">
        <v>186</v>
      </c>
    </row>
    <row r="45" spans="1:35" s="12" customFormat="1">
      <c r="A45" s="12">
        <v>20121127</v>
      </c>
      <c r="B45">
        <v>4</v>
      </c>
      <c r="C45" t="s">
        <v>238</v>
      </c>
      <c r="D45">
        <v>0</v>
      </c>
      <c r="E45">
        <v>64</v>
      </c>
      <c r="F45" s="34"/>
      <c r="G45" s="12" t="s">
        <v>46</v>
      </c>
      <c r="H45">
        <v>9</v>
      </c>
      <c r="I45">
        <v>1903</v>
      </c>
      <c r="J45">
        <v>3683</v>
      </c>
      <c r="K45">
        <v>5588</v>
      </c>
      <c r="L45" s="12" t="s">
        <v>241</v>
      </c>
      <c r="M45" s="11"/>
      <c r="O45" s="11"/>
      <c r="Q45" s="11"/>
      <c r="S45" s="11"/>
      <c r="U45" s="11"/>
      <c r="W45" s="11"/>
      <c r="Y45" s="11"/>
      <c r="Z45"/>
      <c r="AA45"/>
      <c r="AB45"/>
      <c r="AC45"/>
      <c r="AD45"/>
      <c r="AE45"/>
      <c r="AF45"/>
      <c r="AG45"/>
      <c r="AH45"/>
      <c r="AI45"/>
    </row>
    <row r="46" spans="1:35" s="14" customFormat="1">
      <c r="A46" s="12">
        <v>20121127</v>
      </c>
      <c r="B46">
        <v>7</v>
      </c>
      <c r="C46" t="s">
        <v>238</v>
      </c>
      <c r="D46">
        <v>0</v>
      </c>
      <c r="E46">
        <v>64</v>
      </c>
      <c r="F46"/>
      <c r="G46" s="12" t="s">
        <v>46</v>
      </c>
      <c r="H46">
        <v>9</v>
      </c>
      <c r="I46">
        <v>2280</v>
      </c>
      <c r="J46">
        <v>3741</v>
      </c>
      <c r="K46">
        <v>1</v>
      </c>
      <c r="L46" s="12" t="s">
        <v>186</v>
      </c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/>
      <c r="AA46"/>
      <c r="AB46"/>
      <c r="AC46"/>
      <c r="AD46"/>
      <c r="AE46"/>
      <c r="AF46"/>
      <c r="AG46"/>
      <c r="AH46"/>
      <c r="AI46"/>
    </row>
    <row r="47" spans="1:35" s="11" customFormat="1">
      <c r="A47" s="12">
        <v>20121128</v>
      </c>
      <c r="B47">
        <v>7</v>
      </c>
      <c r="C47" t="s">
        <v>238</v>
      </c>
      <c r="D47">
        <v>0</v>
      </c>
      <c r="E47">
        <v>64</v>
      </c>
      <c r="F47" s="34"/>
      <c r="G47" s="12" t="s">
        <v>46</v>
      </c>
      <c r="H47">
        <v>9</v>
      </c>
      <c r="I47">
        <v>2634</v>
      </c>
      <c r="J47">
        <v>3867</v>
      </c>
      <c r="K47">
        <v>4478</v>
      </c>
      <c r="L47" s="12" t="s">
        <v>186</v>
      </c>
      <c r="N47" s="12"/>
      <c r="P47" s="12"/>
      <c r="R47" s="12"/>
      <c r="T47" s="12"/>
      <c r="V47" s="12"/>
      <c r="X47" s="12"/>
      <c r="Z47"/>
      <c r="AA47"/>
      <c r="AB47"/>
      <c r="AC47"/>
      <c r="AD47"/>
      <c r="AE47"/>
      <c r="AF47"/>
      <c r="AG47"/>
      <c r="AH47"/>
      <c r="AI47"/>
    </row>
    <row r="48" spans="1:35">
      <c r="A48">
        <v>20121205</v>
      </c>
      <c r="B48" s="12">
        <v>1</v>
      </c>
      <c r="C48" s="13" t="s">
        <v>238</v>
      </c>
      <c r="E48" s="39">
        <v>165</v>
      </c>
      <c r="G48" s="12" t="s">
        <v>46</v>
      </c>
      <c r="H48">
        <v>9</v>
      </c>
      <c r="I48">
        <v>1042</v>
      </c>
      <c r="J48">
        <v>3600</v>
      </c>
      <c r="K48">
        <v>5080</v>
      </c>
      <c r="L48" s="12" t="s">
        <v>241</v>
      </c>
      <c r="AI48" s="14"/>
    </row>
    <row r="49" spans="1:35" s="14" customFormat="1">
      <c r="A49">
        <v>20121205</v>
      </c>
      <c r="B49" s="12">
        <v>2</v>
      </c>
      <c r="C49" s="13" t="s">
        <v>238</v>
      </c>
      <c r="D49"/>
      <c r="E49" s="39">
        <v>165</v>
      </c>
      <c r="F49"/>
      <c r="G49" s="12" t="s">
        <v>46</v>
      </c>
      <c r="H49">
        <v>9</v>
      </c>
      <c r="I49">
        <v>2055</v>
      </c>
      <c r="J49">
        <v>3555</v>
      </c>
      <c r="K49">
        <v>1</v>
      </c>
      <c r="L49" s="12" t="s">
        <v>186</v>
      </c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/>
      <c r="AA49"/>
      <c r="AB49"/>
      <c r="AC49"/>
      <c r="AD49"/>
      <c r="AE49"/>
      <c r="AF49"/>
      <c r="AG49"/>
      <c r="AH49"/>
      <c r="AI49" s="12"/>
    </row>
    <row r="50" spans="1:35" s="14" customFormat="1">
      <c r="A50">
        <v>20121205</v>
      </c>
      <c r="B50" s="12">
        <v>3</v>
      </c>
      <c r="C50" s="34" t="s">
        <v>238</v>
      </c>
      <c r="D50"/>
      <c r="E50" s="39">
        <v>165</v>
      </c>
      <c r="F50"/>
      <c r="G50" s="30" t="s">
        <v>46</v>
      </c>
      <c r="H50">
        <v>9</v>
      </c>
      <c r="I50" s="12">
        <v>2769</v>
      </c>
      <c r="J50" s="11">
        <v>3552</v>
      </c>
      <c r="K50">
        <v>5588</v>
      </c>
      <c r="L50" s="14" t="s">
        <v>182</v>
      </c>
      <c r="M50" s="11">
        <v>2280</v>
      </c>
      <c r="N50" s="12">
        <v>2769</v>
      </c>
      <c r="O50" s="11">
        <v>3552</v>
      </c>
      <c r="P50" s="12"/>
      <c r="Q50" s="11"/>
      <c r="R50" s="12"/>
      <c r="S50" s="11"/>
      <c r="T50" s="12"/>
      <c r="U50" s="11"/>
      <c r="V50" s="12"/>
      <c r="W50" s="11"/>
      <c r="X50" s="12"/>
      <c r="Y50" s="11"/>
      <c r="Z50"/>
      <c r="AA50"/>
      <c r="AB50"/>
      <c r="AC50"/>
      <c r="AD50"/>
      <c r="AE50"/>
      <c r="AF50"/>
      <c r="AG50"/>
      <c r="AH50"/>
    </row>
    <row r="51" spans="1:35" s="14" customFormat="1">
      <c r="A51">
        <v>20121205</v>
      </c>
      <c r="B51" s="12">
        <v>6</v>
      </c>
      <c r="C51" t="s">
        <v>238</v>
      </c>
      <c r="D51"/>
      <c r="E51" s="39">
        <v>165</v>
      </c>
      <c r="F51"/>
      <c r="G51" s="12" t="s">
        <v>46</v>
      </c>
      <c r="H51">
        <v>9</v>
      </c>
      <c r="I51" s="12">
        <v>2619</v>
      </c>
      <c r="J51" s="11">
        <v>3784</v>
      </c>
      <c r="K51">
        <v>1</v>
      </c>
      <c r="L51" s="12" t="s">
        <v>186</v>
      </c>
      <c r="M51" s="11">
        <v>2125</v>
      </c>
      <c r="N51" s="12">
        <v>2619</v>
      </c>
      <c r="O51" s="11">
        <v>3784</v>
      </c>
      <c r="P51" s="12"/>
      <c r="Q51" s="11"/>
      <c r="R51" s="12"/>
      <c r="S51" s="11"/>
      <c r="T51" s="12"/>
      <c r="U51" s="11"/>
      <c r="V51" s="12"/>
      <c r="W51" s="11"/>
      <c r="X51" s="12"/>
      <c r="Y51" s="11"/>
      <c r="Z51"/>
      <c r="AA51"/>
      <c r="AB51"/>
      <c r="AC51"/>
      <c r="AD51"/>
      <c r="AE51"/>
      <c r="AF51"/>
      <c r="AG51"/>
      <c r="AH51"/>
      <c r="AI51"/>
    </row>
    <row r="52" spans="1:35" s="12" customFormat="1">
      <c r="A52">
        <v>20121205</v>
      </c>
      <c r="B52" s="12">
        <v>7</v>
      </c>
      <c r="C52" s="13" t="s">
        <v>238</v>
      </c>
      <c r="D52"/>
      <c r="E52" s="39">
        <v>165</v>
      </c>
      <c r="F52"/>
      <c r="G52" s="30" t="s">
        <v>46</v>
      </c>
      <c r="H52">
        <v>9</v>
      </c>
      <c r="I52" s="11">
        <v>2571</v>
      </c>
      <c r="J52">
        <v>3700</v>
      </c>
      <c r="K52">
        <v>5588</v>
      </c>
      <c r="L52" s="12" t="s">
        <v>37</v>
      </c>
      <c r="M52" s="11">
        <v>1875</v>
      </c>
      <c r="N52" s="12">
        <v>2571</v>
      </c>
      <c r="O52" s="11"/>
      <c r="Q52" s="11"/>
      <c r="S52" s="11"/>
      <c r="U52" s="11"/>
      <c r="W52" s="11"/>
      <c r="Y52" s="11"/>
      <c r="Z52"/>
      <c r="AA52"/>
      <c r="AB52"/>
      <c r="AC52"/>
      <c r="AD52"/>
      <c r="AE52"/>
      <c r="AF52"/>
      <c r="AG52"/>
      <c r="AH52"/>
      <c r="AI52" s="14"/>
    </row>
    <row r="53" spans="1:35" s="14" customFormat="1">
      <c r="A53">
        <v>20121206</v>
      </c>
      <c r="B53">
        <v>3</v>
      </c>
      <c r="C53" t="s">
        <v>238</v>
      </c>
      <c r="D53"/>
      <c r="E53">
        <v>64</v>
      </c>
      <c r="F53"/>
      <c r="G53" t="s">
        <v>46</v>
      </c>
      <c r="H53">
        <v>9</v>
      </c>
      <c r="I53">
        <v>2292</v>
      </c>
      <c r="J53">
        <v>3626</v>
      </c>
      <c r="K53">
        <v>1</v>
      </c>
      <c r="L53" t="s">
        <v>186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s="14" customFormat="1">
      <c r="A54">
        <v>20121213</v>
      </c>
      <c r="B54">
        <v>1</v>
      </c>
      <c r="C54" s="13" t="s">
        <v>238</v>
      </c>
      <c r="D54"/>
      <c r="E54" s="39">
        <v>165</v>
      </c>
      <c r="F54" s="40" t="s">
        <v>245</v>
      </c>
      <c r="G54" s="29" t="s">
        <v>249</v>
      </c>
      <c r="H54">
        <v>11</v>
      </c>
      <c r="I54">
        <v>1325</v>
      </c>
      <c r="J54">
        <v>3770</v>
      </c>
      <c r="K54">
        <v>5588</v>
      </c>
      <c r="L54" s="12" t="s">
        <v>186</v>
      </c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/>
      <c r="AA54"/>
      <c r="AB54"/>
      <c r="AC54"/>
      <c r="AD54" s="34"/>
      <c r="AE54"/>
      <c r="AF54"/>
      <c r="AG54"/>
      <c r="AH54"/>
      <c r="AI54"/>
    </row>
    <row r="55" spans="1:35" s="14" customFormat="1">
      <c r="A55">
        <v>20121214</v>
      </c>
      <c r="B55" s="11">
        <v>4</v>
      </c>
      <c r="C55" s="33" t="s">
        <v>238</v>
      </c>
      <c r="D55" s="11"/>
      <c r="E55" s="11">
        <v>165</v>
      </c>
      <c r="F55" s="33" t="s">
        <v>245</v>
      </c>
      <c r="G55" s="33" t="s">
        <v>248</v>
      </c>
      <c r="H55" s="11">
        <v>11</v>
      </c>
      <c r="I55" s="11">
        <v>2544</v>
      </c>
      <c r="J55" s="11">
        <v>3201</v>
      </c>
      <c r="K55" s="11" t="s">
        <v>246</v>
      </c>
      <c r="L55" s="11" t="s">
        <v>192</v>
      </c>
      <c r="M55" s="11">
        <v>2598</v>
      </c>
      <c r="N55" s="11">
        <v>2739</v>
      </c>
      <c r="O55" s="11">
        <v>3201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33"/>
      <c r="AE55" s="11"/>
      <c r="AF55" s="11"/>
      <c r="AG55" s="11"/>
      <c r="AH55" s="11"/>
      <c r="AI55"/>
    </row>
    <row r="56" spans="1:35">
      <c r="A56">
        <v>20121214</v>
      </c>
      <c r="B56">
        <v>6</v>
      </c>
      <c r="C56" s="13" t="s">
        <v>238</v>
      </c>
      <c r="E56">
        <v>165</v>
      </c>
      <c r="F56" s="43" t="s">
        <v>245</v>
      </c>
      <c r="G56" s="12" t="s">
        <v>46</v>
      </c>
      <c r="H56">
        <v>11</v>
      </c>
      <c r="I56">
        <v>2349</v>
      </c>
      <c r="J56" s="11">
        <v>3546</v>
      </c>
      <c r="K56" t="s">
        <v>247</v>
      </c>
      <c r="L56" s="12" t="s">
        <v>37</v>
      </c>
      <c r="M56" s="11">
        <v>3546</v>
      </c>
    </row>
    <row r="57" spans="1:35">
      <c r="A57">
        <v>20121214</v>
      </c>
      <c r="B57">
        <v>9</v>
      </c>
      <c r="C57" s="13" t="s">
        <v>238</v>
      </c>
      <c r="E57" s="39">
        <v>165</v>
      </c>
      <c r="F57" s="43" t="s">
        <v>245</v>
      </c>
      <c r="G57" s="12" t="s">
        <v>46</v>
      </c>
      <c r="H57">
        <v>11</v>
      </c>
      <c r="I57" s="14">
        <v>1852</v>
      </c>
      <c r="J57" s="11">
        <v>3631</v>
      </c>
      <c r="K57">
        <v>4647</v>
      </c>
      <c r="L57" s="12" t="s">
        <v>186</v>
      </c>
      <c r="M57" s="11">
        <v>3631</v>
      </c>
      <c r="N57" s="12">
        <v>3685</v>
      </c>
    </row>
    <row r="58" spans="1:35" s="14" customFormat="1">
      <c r="A58">
        <v>20121214</v>
      </c>
      <c r="B58">
        <v>13</v>
      </c>
      <c r="C58" s="36" t="s">
        <v>238</v>
      </c>
      <c r="D58"/>
      <c r="E58" s="39">
        <v>165</v>
      </c>
      <c r="F58" s="43" t="s">
        <v>245</v>
      </c>
      <c r="G58" s="29" t="s">
        <v>251</v>
      </c>
      <c r="H58">
        <v>11</v>
      </c>
      <c r="I58" s="12">
        <v>1899</v>
      </c>
      <c r="J58" s="11">
        <v>3579</v>
      </c>
      <c r="K58">
        <v>565</v>
      </c>
      <c r="L58" s="12" t="s">
        <v>37</v>
      </c>
      <c r="M58" s="11">
        <v>1458</v>
      </c>
      <c r="N58" s="12">
        <v>1899</v>
      </c>
      <c r="O58" s="11">
        <v>3579</v>
      </c>
      <c r="P58" s="12"/>
      <c r="Q58" s="11"/>
      <c r="R58" s="12"/>
      <c r="S58" s="11"/>
      <c r="T58" s="12"/>
      <c r="U58" s="11"/>
      <c r="V58" s="12"/>
      <c r="W58" s="11"/>
      <c r="X58" s="12"/>
      <c r="Y58" s="11"/>
      <c r="Z58"/>
      <c r="AA58"/>
      <c r="AB58"/>
      <c r="AC58"/>
      <c r="AD58" s="34"/>
      <c r="AE58"/>
      <c r="AF58"/>
      <c r="AG58"/>
      <c r="AH58"/>
      <c r="AI58"/>
    </row>
    <row r="59" spans="1:35" s="12" customFormat="1">
      <c r="A59">
        <v>20130121</v>
      </c>
      <c r="B59">
        <v>1</v>
      </c>
      <c r="C59" s="13" t="s">
        <v>238</v>
      </c>
      <c r="D59"/>
      <c r="E59">
        <v>64</v>
      </c>
      <c r="F59"/>
      <c r="G59" s="30" t="s">
        <v>46</v>
      </c>
      <c r="H59">
        <v>12</v>
      </c>
      <c r="I59">
        <v>1690</v>
      </c>
      <c r="J59">
        <v>3675</v>
      </c>
      <c r="K59">
        <v>1</v>
      </c>
      <c r="L59" s="12" t="s">
        <v>186</v>
      </c>
      <c r="M59" s="11"/>
      <c r="O59" s="11"/>
      <c r="Q59" s="11"/>
      <c r="S59" s="11"/>
      <c r="U59" s="11"/>
      <c r="W59" s="11"/>
      <c r="Y59" s="11"/>
      <c r="Z59"/>
      <c r="AA59"/>
      <c r="AB59"/>
      <c r="AC59"/>
      <c r="AD59" s="34"/>
      <c r="AE59"/>
      <c r="AF59"/>
      <c r="AG59"/>
      <c r="AH59"/>
    </row>
    <row r="60" spans="1:35" s="14" customFormat="1">
      <c r="A60" s="34">
        <v>20130124</v>
      </c>
      <c r="B60">
        <v>3</v>
      </c>
      <c r="C60" s="13" t="s">
        <v>272</v>
      </c>
      <c r="D60"/>
      <c r="E60">
        <v>64</v>
      </c>
      <c r="F60"/>
      <c r="G60" s="30" t="s">
        <v>46</v>
      </c>
      <c r="H60">
        <v>12</v>
      </c>
      <c r="I60">
        <v>1</v>
      </c>
      <c r="J60" s="12">
        <v>3355</v>
      </c>
      <c r="K60">
        <v>5588</v>
      </c>
      <c r="L60" s="12" t="s">
        <v>186</v>
      </c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/>
      <c r="AA60"/>
      <c r="AB60"/>
      <c r="AC60"/>
      <c r="AD60"/>
      <c r="AE60"/>
      <c r="AF60"/>
      <c r="AG60"/>
      <c r="AH60"/>
    </row>
    <row r="61" spans="1:35" s="12" customFormat="1">
      <c r="A61">
        <v>20130124</v>
      </c>
      <c r="B61">
        <v>9</v>
      </c>
      <c r="C61" s="36" t="s">
        <v>238</v>
      </c>
      <c r="D61"/>
      <c r="E61" t="s">
        <v>273</v>
      </c>
      <c r="F61"/>
      <c r="G61" s="30" t="s">
        <v>46</v>
      </c>
      <c r="H61">
        <v>12</v>
      </c>
      <c r="I61" s="12">
        <v>2024</v>
      </c>
      <c r="J61" s="11">
        <v>3248</v>
      </c>
      <c r="K61">
        <v>5588</v>
      </c>
      <c r="L61" s="12" t="s">
        <v>37</v>
      </c>
      <c r="M61" s="11">
        <v>1886</v>
      </c>
      <c r="N61" s="12">
        <v>2024</v>
      </c>
      <c r="O61" s="11">
        <v>3248</v>
      </c>
      <c r="P61" s="12">
        <v>3341</v>
      </c>
      <c r="Q61" s="11"/>
      <c r="S61" s="11"/>
      <c r="U61" s="11"/>
      <c r="W61" s="11"/>
      <c r="Y61" s="11"/>
      <c r="Z61"/>
      <c r="AA61"/>
      <c r="AB61"/>
      <c r="AC61"/>
      <c r="AD61" s="34"/>
      <c r="AE61"/>
      <c r="AF61"/>
      <c r="AG61"/>
      <c r="AH61"/>
      <c r="AI61" s="14"/>
    </row>
    <row r="62" spans="1:35" s="14" customFormat="1">
      <c r="A62">
        <v>20130124</v>
      </c>
      <c r="B62">
        <v>15</v>
      </c>
      <c r="C62" s="13" t="s">
        <v>238</v>
      </c>
      <c r="D62"/>
      <c r="E62" t="s">
        <v>273</v>
      </c>
      <c r="F62"/>
      <c r="G62" s="12" t="s">
        <v>46</v>
      </c>
      <c r="H62">
        <v>12</v>
      </c>
      <c r="I62">
        <v>2340</v>
      </c>
      <c r="J62" s="12">
        <v>3468</v>
      </c>
      <c r="K62">
        <v>5588</v>
      </c>
      <c r="L62" s="12" t="s">
        <v>186</v>
      </c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/>
      <c r="AA62"/>
      <c r="AB62"/>
      <c r="AC62"/>
      <c r="AD62"/>
      <c r="AE62"/>
      <c r="AF62"/>
      <c r="AG62"/>
      <c r="AH62"/>
      <c r="AI62"/>
    </row>
    <row r="63" spans="1:35" s="14" customFormat="1">
      <c r="A63">
        <v>20130125</v>
      </c>
      <c r="B63">
        <v>3</v>
      </c>
      <c r="C63" s="13" t="s">
        <v>238</v>
      </c>
      <c r="D63"/>
      <c r="E63" t="s">
        <v>273</v>
      </c>
      <c r="F63"/>
      <c r="G63" s="12" t="s">
        <v>46</v>
      </c>
      <c r="H63">
        <v>11</v>
      </c>
      <c r="I63">
        <v>1571</v>
      </c>
      <c r="J63" s="12">
        <v>3674</v>
      </c>
      <c r="K63">
        <v>5588</v>
      </c>
      <c r="L63" s="12" t="s">
        <v>186</v>
      </c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/>
      <c r="AA63"/>
      <c r="AB63"/>
      <c r="AC63"/>
      <c r="AD63"/>
      <c r="AE63"/>
      <c r="AF63"/>
      <c r="AG63"/>
      <c r="AH63"/>
    </row>
    <row r="64" spans="1:35" s="14" customFormat="1">
      <c r="A64">
        <v>20130125</v>
      </c>
      <c r="B64">
        <v>8</v>
      </c>
      <c r="C64" s="13" t="s">
        <v>238</v>
      </c>
      <c r="D64"/>
      <c r="E64" t="s">
        <v>273</v>
      </c>
      <c r="F64"/>
      <c r="G64" s="14" t="s">
        <v>277</v>
      </c>
      <c r="H64">
        <v>11</v>
      </c>
      <c r="I64">
        <v>1</v>
      </c>
      <c r="J64">
        <v>3931</v>
      </c>
      <c r="K64" t="s">
        <v>243</v>
      </c>
      <c r="L64" s="12" t="s">
        <v>186</v>
      </c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/>
      <c r="AA64"/>
      <c r="AB64"/>
      <c r="AC64"/>
      <c r="AD64"/>
      <c r="AE64"/>
      <c r="AF64"/>
      <c r="AG64"/>
      <c r="AH64"/>
    </row>
    <row r="65" spans="1:35">
      <c r="A65">
        <v>20130125</v>
      </c>
      <c r="B65">
        <v>9</v>
      </c>
      <c r="C65" s="13" t="s">
        <v>238</v>
      </c>
      <c r="E65" t="s">
        <v>273</v>
      </c>
      <c r="G65" s="12" t="s">
        <v>46</v>
      </c>
      <c r="H65">
        <v>11</v>
      </c>
      <c r="I65">
        <v>2194</v>
      </c>
      <c r="J65">
        <v>3817</v>
      </c>
      <c r="K65">
        <v>5588</v>
      </c>
      <c r="L65" s="12" t="s">
        <v>186</v>
      </c>
      <c r="AI65" s="11"/>
    </row>
    <row r="66" spans="1:35" s="14" customFormat="1">
      <c r="A66">
        <v>20130129</v>
      </c>
      <c r="B66">
        <v>3</v>
      </c>
      <c r="C66" s="36" t="s">
        <v>238</v>
      </c>
      <c r="D66"/>
      <c r="E66" t="s">
        <v>273</v>
      </c>
      <c r="F66"/>
      <c r="G66" s="12" t="s">
        <v>46</v>
      </c>
      <c r="H66">
        <v>13</v>
      </c>
      <c r="I66">
        <v>1873</v>
      </c>
      <c r="J66" s="11">
        <v>3480</v>
      </c>
      <c r="K66">
        <v>5588</v>
      </c>
      <c r="L66" s="12" t="s">
        <v>186</v>
      </c>
      <c r="M66" s="11">
        <v>3484</v>
      </c>
      <c r="N66" s="12">
        <v>3637</v>
      </c>
      <c r="O66" s="11">
        <v>3859</v>
      </c>
      <c r="P66" s="12"/>
      <c r="Q66" s="11"/>
      <c r="R66" s="12"/>
      <c r="S66" s="11"/>
      <c r="T66" s="12"/>
      <c r="U66" s="11"/>
      <c r="V66" s="12"/>
      <c r="W66" s="11"/>
      <c r="X66" s="12"/>
      <c r="Y66" s="11"/>
      <c r="Z66"/>
      <c r="AA66"/>
      <c r="AB66"/>
      <c r="AC66"/>
      <c r="AD66"/>
      <c r="AE66"/>
      <c r="AF66"/>
      <c r="AG66"/>
      <c r="AH66"/>
    </row>
    <row r="67" spans="1:35" s="14" customFormat="1">
      <c r="A67">
        <v>20130129</v>
      </c>
      <c r="B67">
        <v>6</v>
      </c>
      <c r="C67" s="36" t="s">
        <v>238</v>
      </c>
      <c r="D67"/>
      <c r="E67" t="s">
        <v>273</v>
      </c>
      <c r="F67"/>
      <c r="G67" s="30" t="s">
        <v>46</v>
      </c>
      <c r="H67">
        <v>13</v>
      </c>
      <c r="I67">
        <v>1561</v>
      </c>
      <c r="J67" s="12">
        <v>3430</v>
      </c>
      <c r="K67">
        <v>1</v>
      </c>
      <c r="L67" s="12" t="s">
        <v>186</v>
      </c>
      <c r="M67" s="11">
        <v>3256</v>
      </c>
      <c r="N67" s="12">
        <v>3280</v>
      </c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/>
      <c r="AA67"/>
      <c r="AB67"/>
      <c r="AC67"/>
      <c r="AD67"/>
      <c r="AE67"/>
      <c r="AF67"/>
      <c r="AG67"/>
      <c r="AH67"/>
      <c r="AI67"/>
    </row>
    <row r="68" spans="1:35" s="14" customFormat="1">
      <c r="A68">
        <v>20130129</v>
      </c>
      <c r="B68">
        <v>11</v>
      </c>
      <c r="C68" s="13" t="s">
        <v>238</v>
      </c>
      <c r="D68"/>
      <c r="E68" t="s">
        <v>273</v>
      </c>
      <c r="F68"/>
      <c r="G68" s="30" t="s">
        <v>46</v>
      </c>
      <c r="H68">
        <v>13</v>
      </c>
      <c r="I68">
        <v>2146</v>
      </c>
      <c r="J68" s="12">
        <v>3647</v>
      </c>
      <c r="K68">
        <v>5588</v>
      </c>
      <c r="L68" s="12" t="s">
        <v>186</v>
      </c>
      <c r="M68" s="11">
        <v>3256</v>
      </c>
      <c r="N68" s="12">
        <v>3292</v>
      </c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/>
      <c r="AA68"/>
      <c r="AB68"/>
      <c r="AC68"/>
      <c r="AD68"/>
      <c r="AE68"/>
      <c r="AF68"/>
      <c r="AG68"/>
      <c r="AH68"/>
      <c r="AI68" s="12"/>
    </row>
    <row r="69" spans="1:35" s="14" customFormat="1">
      <c r="A69">
        <v>20130130</v>
      </c>
      <c r="B69">
        <v>2</v>
      </c>
      <c r="C69" s="13" t="s">
        <v>238</v>
      </c>
      <c r="D69"/>
      <c r="E69">
        <v>32</v>
      </c>
      <c r="F69"/>
      <c r="G69" s="30" t="s">
        <v>46</v>
      </c>
      <c r="H69">
        <v>14</v>
      </c>
      <c r="I69">
        <v>2372</v>
      </c>
      <c r="J69" s="11">
        <v>3566</v>
      </c>
      <c r="K69">
        <v>4930</v>
      </c>
      <c r="L69" s="12" t="s">
        <v>186</v>
      </c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/>
      <c r="AA69"/>
      <c r="AB69"/>
      <c r="AC69"/>
      <c r="AD69"/>
      <c r="AE69"/>
      <c r="AF69"/>
      <c r="AG69"/>
      <c r="AH69"/>
      <c r="AI69" s="12"/>
    </row>
    <row r="70" spans="1:35" s="11" customFormat="1">
      <c r="A70">
        <v>20130130</v>
      </c>
      <c r="B70">
        <v>5</v>
      </c>
      <c r="C70" s="13" t="s">
        <v>238</v>
      </c>
      <c r="D70"/>
      <c r="E70">
        <v>32</v>
      </c>
      <c r="F70"/>
      <c r="G70" s="30" t="s">
        <v>46</v>
      </c>
      <c r="H70">
        <v>14</v>
      </c>
      <c r="I70" s="14">
        <v>2702</v>
      </c>
      <c r="J70">
        <v>3658</v>
      </c>
      <c r="K70" t="s">
        <v>246</v>
      </c>
      <c r="L70" s="12" t="s">
        <v>186</v>
      </c>
      <c r="M70" s="11">
        <v>3410</v>
      </c>
      <c r="N70" s="12">
        <v>3458</v>
      </c>
      <c r="P70" s="12"/>
      <c r="R70" s="12"/>
      <c r="T70" s="12"/>
      <c r="V70" s="12"/>
      <c r="X70" s="12"/>
      <c r="Z70"/>
      <c r="AA70"/>
      <c r="AB70"/>
      <c r="AC70"/>
      <c r="AD70"/>
      <c r="AE70"/>
      <c r="AF70"/>
      <c r="AG70"/>
      <c r="AH70"/>
      <c r="AI70"/>
    </row>
    <row r="71" spans="1:35" s="12" customFormat="1">
      <c r="A71">
        <v>20130201</v>
      </c>
      <c r="B71">
        <v>1</v>
      </c>
      <c r="C71" s="13" t="s">
        <v>238</v>
      </c>
      <c r="D71"/>
      <c r="E71" t="s">
        <v>278</v>
      </c>
      <c r="F71"/>
      <c r="G71" s="53" t="s">
        <v>46</v>
      </c>
      <c r="H71">
        <v>14</v>
      </c>
      <c r="I71" s="14">
        <v>2692</v>
      </c>
      <c r="J71" s="11">
        <v>3730</v>
      </c>
      <c r="K71">
        <v>829</v>
      </c>
      <c r="L71" s="12" t="s">
        <v>37</v>
      </c>
      <c r="M71" s="11">
        <v>3730</v>
      </c>
      <c r="O71" s="11"/>
      <c r="Q71" s="11"/>
      <c r="S71" s="11"/>
      <c r="U71" s="11"/>
      <c r="W71" s="11"/>
      <c r="Y71" s="11"/>
      <c r="Z71"/>
      <c r="AA71"/>
      <c r="AB71"/>
      <c r="AC71"/>
      <c r="AD71"/>
      <c r="AE71"/>
      <c r="AF71"/>
      <c r="AG71"/>
      <c r="AH71"/>
      <c r="AI71"/>
    </row>
    <row r="72" spans="1:35">
      <c r="A72">
        <v>20130201</v>
      </c>
      <c r="B72">
        <v>2</v>
      </c>
      <c r="C72" t="s">
        <v>238</v>
      </c>
      <c r="E72" t="s">
        <v>278</v>
      </c>
      <c r="G72" s="12" t="s">
        <v>46</v>
      </c>
      <c r="H72">
        <v>14</v>
      </c>
      <c r="I72" s="14">
        <v>2631</v>
      </c>
      <c r="J72">
        <v>3608</v>
      </c>
      <c r="K72">
        <v>1</v>
      </c>
      <c r="L72" s="12" t="s">
        <v>186</v>
      </c>
    </row>
    <row r="73" spans="1:35" s="12" customFormat="1">
      <c r="A73" s="34">
        <v>20130201</v>
      </c>
      <c r="B73">
        <v>4</v>
      </c>
      <c r="C73" t="s">
        <v>238</v>
      </c>
      <c r="D73"/>
      <c r="E73" t="s">
        <v>278</v>
      </c>
      <c r="F73"/>
      <c r="G73" s="53" t="s">
        <v>46</v>
      </c>
      <c r="H73">
        <v>14</v>
      </c>
      <c r="I73" s="14">
        <v>2746</v>
      </c>
      <c r="J73" s="11">
        <v>3484</v>
      </c>
      <c r="K73">
        <v>5040</v>
      </c>
      <c r="L73" s="12" t="s">
        <v>186</v>
      </c>
      <c r="M73" s="11">
        <v>3025</v>
      </c>
      <c r="N73" s="12">
        <v>3055</v>
      </c>
      <c r="O73" s="11"/>
      <c r="Q73" s="11"/>
      <c r="S73" s="11"/>
      <c r="U73" s="11"/>
      <c r="W73" s="11"/>
      <c r="Y73" s="11"/>
      <c r="Z73"/>
      <c r="AA73"/>
      <c r="AB73"/>
      <c r="AC73"/>
      <c r="AD73"/>
      <c r="AE73"/>
      <c r="AF73"/>
      <c r="AG73"/>
      <c r="AH73"/>
      <c r="AI73"/>
    </row>
    <row r="74" spans="1:35" s="12" customFormat="1">
      <c r="A74" s="34">
        <v>20130201</v>
      </c>
      <c r="B74">
        <v>8</v>
      </c>
      <c r="C74" t="s">
        <v>238</v>
      </c>
      <c r="D74"/>
      <c r="E74" t="s">
        <v>278</v>
      </c>
      <c r="F74"/>
      <c r="G74" s="14" t="s">
        <v>283</v>
      </c>
      <c r="H74">
        <v>14</v>
      </c>
      <c r="I74" s="14">
        <v>2687</v>
      </c>
      <c r="J74" s="11">
        <v>3527</v>
      </c>
      <c r="K74">
        <v>1</v>
      </c>
      <c r="L74" s="12" t="s">
        <v>37</v>
      </c>
      <c r="M74" s="11">
        <v>3080</v>
      </c>
      <c r="N74" s="12">
        <v>3125</v>
      </c>
      <c r="O74" s="11">
        <v>3527</v>
      </c>
      <c r="Q74" s="11"/>
      <c r="S74" s="11"/>
      <c r="U74" s="11"/>
      <c r="W74" s="11"/>
      <c r="Y74" s="11"/>
      <c r="Z74"/>
      <c r="AA74"/>
      <c r="AB74"/>
      <c r="AC74"/>
      <c r="AD74"/>
      <c r="AE74"/>
      <c r="AF74"/>
      <c r="AG74"/>
      <c r="AH74"/>
      <c r="AI74" s="11"/>
    </row>
    <row r="75" spans="1:35" s="12" customFormat="1">
      <c r="A75" s="34">
        <v>20130201</v>
      </c>
      <c r="B75" s="13">
        <v>9</v>
      </c>
      <c r="C75" s="34" t="s">
        <v>238</v>
      </c>
      <c r="D75" s="13"/>
      <c r="E75" s="13" t="s">
        <v>278</v>
      </c>
      <c r="F75" s="13"/>
      <c r="G75" s="29" t="s">
        <v>39</v>
      </c>
      <c r="H75" s="13">
        <v>14</v>
      </c>
      <c r="I75" s="48">
        <v>2791</v>
      </c>
      <c r="J75" s="11">
        <v>4264</v>
      </c>
      <c r="K75" s="13">
        <v>1</v>
      </c>
      <c r="L75" s="49" t="s">
        <v>186</v>
      </c>
      <c r="M75" s="50">
        <v>3730</v>
      </c>
      <c r="N75" s="49">
        <v>3760</v>
      </c>
      <c r="O75" s="50"/>
      <c r="P75" s="49"/>
      <c r="Q75" s="50"/>
      <c r="R75" s="49"/>
      <c r="S75" s="50"/>
      <c r="T75" s="49"/>
      <c r="U75" s="50"/>
      <c r="V75" s="49"/>
      <c r="W75" s="50"/>
      <c r="X75" s="49"/>
      <c r="Y75" s="50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5">
      <c r="A76" s="52">
        <v>20130201</v>
      </c>
      <c r="B76" s="13">
        <v>10</v>
      </c>
      <c r="C76" t="s">
        <v>238</v>
      </c>
      <c r="D76" s="13"/>
      <c r="E76" s="13" t="s">
        <v>278</v>
      </c>
      <c r="F76" s="13"/>
      <c r="G76" s="51" t="s">
        <v>290</v>
      </c>
      <c r="H76" s="13">
        <v>14</v>
      </c>
      <c r="I76" s="48">
        <v>2735</v>
      </c>
      <c r="J76" s="11">
        <v>3636</v>
      </c>
      <c r="K76" s="13">
        <v>5588</v>
      </c>
      <c r="L76" s="49" t="s">
        <v>186</v>
      </c>
      <c r="M76" s="50"/>
      <c r="N76" s="49"/>
      <c r="O76" s="50"/>
      <c r="P76" s="49"/>
      <c r="Q76" s="50"/>
      <c r="R76" s="49"/>
      <c r="S76" s="50"/>
      <c r="T76" s="49"/>
      <c r="U76" s="50"/>
      <c r="V76" s="49"/>
      <c r="W76" s="50"/>
      <c r="X76" s="49"/>
      <c r="Y76" s="50"/>
      <c r="Z76" s="13"/>
      <c r="AA76" s="13"/>
      <c r="AB76" s="13"/>
      <c r="AC76" s="13"/>
      <c r="AD76" s="13"/>
      <c r="AE76" s="13"/>
      <c r="AF76" s="13"/>
      <c r="AG76" s="13"/>
      <c r="AH76" s="13"/>
      <c r="AI76" s="11"/>
    </row>
    <row r="77" spans="1:35" ht="16" thickBot="1">
      <c r="A77" s="52">
        <v>20130201</v>
      </c>
      <c r="B77" s="13">
        <v>12</v>
      </c>
      <c r="C77" t="s">
        <v>238</v>
      </c>
      <c r="D77" s="13"/>
      <c r="E77" s="13" t="s">
        <v>278</v>
      </c>
      <c r="F77" s="13"/>
      <c r="G77" s="54" t="s">
        <v>46</v>
      </c>
      <c r="H77" s="13">
        <v>14</v>
      </c>
      <c r="I77" s="48">
        <v>2742</v>
      </c>
      <c r="J77" s="13">
        <v>3618</v>
      </c>
      <c r="K77" s="13">
        <v>3989</v>
      </c>
      <c r="L77" s="49" t="s">
        <v>186</v>
      </c>
      <c r="M77" s="57"/>
      <c r="N77" s="49"/>
      <c r="O77" s="50"/>
      <c r="P77" s="49"/>
      <c r="Q77" s="50"/>
      <c r="R77" s="49"/>
      <c r="S77" s="50"/>
      <c r="T77" s="49"/>
      <c r="U77" s="50"/>
      <c r="V77" s="49"/>
      <c r="W77" s="50"/>
      <c r="X77" s="49"/>
      <c r="Y77" s="50"/>
      <c r="Z77" s="13"/>
      <c r="AA77" s="13"/>
      <c r="AB77" s="13"/>
      <c r="AC77" s="13"/>
      <c r="AD77" s="36"/>
      <c r="AE77" s="13"/>
      <c r="AF77" s="13"/>
      <c r="AG77" s="13"/>
      <c r="AH77" s="13"/>
      <c r="AI77" s="11"/>
    </row>
    <row r="78" spans="1:35" s="14" customFormat="1" ht="17" thickTop="1" thickBot="1">
      <c r="A78" s="52">
        <v>20130201</v>
      </c>
      <c r="B78" s="13">
        <v>13</v>
      </c>
      <c r="C78" t="s">
        <v>238</v>
      </c>
      <c r="D78" s="13"/>
      <c r="E78" s="13" t="s">
        <v>278</v>
      </c>
      <c r="F78" s="13"/>
      <c r="G78" s="56" t="s">
        <v>46</v>
      </c>
      <c r="H78" s="13">
        <v>14</v>
      </c>
      <c r="I78" s="48">
        <v>2738</v>
      </c>
      <c r="J78" s="13">
        <v>3610</v>
      </c>
      <c r="K78" s="13" t="s">
        <v>282</v>
      </c>
      <c r="L78" s="49" t="s">
        <v>186</v>
      </c>
      <c r="M78" s="57">
        <v>3062</v>
      </c>
      <c r="N78" s="49">
        <v>3080</v>
      </c>
      <c r="O78" s="50"/>
      <c r="P78" s="49"/>
      <c r="Q78" s="50"/>
      <c r="R78" s="49"/>
      <c r="S78" s="50"/>
      <c r="T78" s="49"/>
      <c r="U78" s="50"/>
      <c r="V78" s="49"/>
      <c r="W78" s="50"/>
      <c r="X78" s="49"/>
      <c r="Y78" s="50"/>
      <c r="Z78" s="13"/>
      <c r="AA78" s="13"/>
      <c r="AB78" s="13"/>
      <c r="AC78" s="13"/>
      <c r="AD78" s="13"/>
      <c r="AE78" s="13"/>
      <c r="AF78" s="13"/>
      <c r="AG78" s="13"/>
      <c r="AH78" s="13"/>
      <c r="AI78" s="11"/>
    </row>
    <row r="79" spans="1:35" ht="17" thickTop="1" thickBot="1">
      <c r="A79" s="52">
        <v>20130204</v>
      </c>
      <c r="B79" s="13">
        <v>1</v>
      </c>
      <c r="C79" t="s">
        <v>238</v>
      </c>
      <c r="D79" s="13"/>
      <c r="E79" s="13" t="s">
        <v>278</v>
      </c>
      <c r="F79" s="13"/>
      <c r="G79" s="55" t="s">
        <v>39</v>
      </c>
      <c r="H79" s="13">
        <v>14</v>
      </c>
      <c r="I79" s="48">
        <v>2743</v>
      </c>
      <c r="J79" s="13">
        <v>4010</v>
      </c>
      <c r="K79" s="13">
        <v>1</v>
      </c>
      <c r="L79" s="49" t="s">
        <v>186</v>
      </c>
      <c r="M79" s="50"/>
      <c r="N79" s="49"/>
      <c r="O79" s="50"/>
      <c r="P79" s="49"/>
      <c r="Q79" s="50"/>
      <c r="R79" s="49"/>
      <c r="S79" s="50"/>
      <c r="T79" s="49"/>
      <c r="U79" s="50"/>
      <c r="V79" s="49"/>
      <c r="W79" s="50"/>
      <c r="X79" s="49"/>
      <c r="Y79" s="50"/>
      <c r="Z79" s="13"/>
      <c r="AA79" s="13"/>
      <c r="AB79" s="13"/>
      <c r="AC79" s="13"/>
      <c r="AD79" s="13"/>
      <c r="AE79" s="13"/>
      <c r="AF79" s="13"/>
      <c r="AG79" s="13"/>
      <c r="AH79" s="13"/>
      <c r="AI79" s="12"/>
    </row>
    <row r="80" spans="1:35" s="12" customFormat="1" ht="17" thickTop="1" thickBot="1">
      <c r="A80" s="52">
        <v>20130204</v>
      </c>
      <c r="B80" s="13">
        <v>4</v>
      </c>
      <c r="C80" t="s">
        <v>238</v>
      </c>
      <c r="D80" s="13"/>
      <c r="E80" s="13" t="s">
        <v>278</v>
      </c>
      <c r="F80" s="13"/>
      <c r="G80" s="56" t="s">
        <v>46</v>
      </c>
      <c r="H80" s="13">
        <v>14</v>
      </c>
      <c r="I80" s="48">
        <v>2682</v>
      </c>
      <c r="J80" s="50">
        <v>3471</v>
      </c>
      <c r="K80" s="13">
        <v>4938</v>
      </c>
      <c r="L80" s="49" t="s">
        <v>37</v>
      </c>
      <c r="M80" s="11">
        <v>3471</v>
      </c>
      <c r="N80" s="49"/>
      <c r="O80" s="50"/>
      <c r="P80" s="49"/>
      <c r="Q80" s="50"/>
      <c r="R80" s="49"/>
      <c r="S80" s="50"/>
      <c r="T80" s="49"/>
      <c r="U80" s="50"/>
      <c r="V80" s="49"/>
      <c r="W80" s="50"/>
      <c r="X80" s="49"/>
      <c r="Y80" s="50"/>
      <c r="Z80" s="13"/>
      <c r="AA80" s="13"/>
      <c r="AB80" s="13"/>
      <c r="AC80" s="13"/>
      <c r="AD80" s="13"/>
      <c r="AE80" s="13"/>
      <c r="AF80" s="13"/>
      <c r="AG80" s="13"/>
      <c r="AH80" s="13"/>
      <c r="AI80" s="14"/>
    </row>
    <row r="81" spans="1:35" s="12" customFormat="1" ht="17" thickTop="1" thickBot="1">
      <c r="A81" s="52">
        <v>20130204</v>
      </c>
      <c r="B81" s="13">
        <v>5</v>
      </c>
      <c r="C81" t="s">
        <v>238</v>
      </c>
      <c r="D81" s="13"/>
      <c r="E81" s="13" t="s">
        <v>278</v>
      </c>
      <c r="F81" s="13"/>
      <c r="G81" s="56" t="s">
        <v>46</v>
      </c>
      <c r="H81" s="13">
        <v>14</v>
      </c>
      <c r="I81" s="48">
        <v>2735</v>
      </c>
      <c r="J81" s="13">
        <v>3609</v>
      </c>
      <c r="K81" s="13">
        <v>5588</v>
      </c>
      <c r="L81" s="49" t="s">
        <v>186</v>
      </c>
      <c r="M81" s="50">
        <v>3548</v>
      </c>
      <c r="N81" s="49"/>
      <c r="O81" s="50"/>
      <c r="P81" s="49"/>
      <c r="Q81" s="50"/>
      <c r="R81" s="49"/>
      <c r="S81" s="50"/>
      <c r="T81" s="49"/>
      <c r="U81" s="50"/>
      <c r="V81" s="49"/>
      <c r="W81" s="50"/>
      <c r="X81" s="49"/>
      <c r="Y81" s="50"/>
      <c r="Z81" s="13"/>
      <c r="AA81" s="13"/>
      <c r="AB81" s="13"/>
      <c r="AC81" s="13"/>
      <c r="AD81" s="13"/>
      <c r="AE81" s="13"/>
      <c r="AF81" s="13"/>
      <c r="AG81" s="13"/>
      <c r="AH81" s="13"/>
      <c r="AI81" s="14"/>
    </row>
    <row r="82" spans="1:35" s="12" customFormat="1" ht="16" thickTop="1">
      <c r="A82" s="52">
        <v>20130205</v>
      </c>
      <c r="B82" s="13">
        <v>2</v>
      </c>
      <c r="C82" t="s">
        <v>238</v>
      </c>
      <c r="D82" s="13"/>
      <c r="E82" s="49" t="s">
        <v>278</v>
      </c>
      <c r="F82" s="50" t="s">
        <v>287</v>
      </c>
      <c r="G82" s="51" t="s">
        <v>45</v>
      </c>
      <c r="H82" s="13">
        <v>14</v>
      </c>
      <c r="I82" s="48">
        <v>2748</v>
      </c>
      <c r="J82" s="13">
        <v>4525</v>
      </c>
      <c r="K82" s="13" t="s">
        <v>267</v>
      </c>
      <c r="L82" s="49" t="s">
        <v>186</v>
      </c>
      <c r="M82" s="50">
        <v>4080</v>
      </c>
      <c r="N82" s="49"/>
      <c r="O82" s="50"/>
      <c r="P82" s="49"/>
      <c r="Q82" s="50"/>
      <c r="R82" s="49"/>
      <c r="S82" s="50"/>
      <c r="T82" s="49"/>
      <c r="U82" s="50"/>
      <c r="V82" s="49"/>
      <c r="W82" s="50"/>
      <c r="X82" s="49"/>
      <c r="Y82" s="50"/>
      <c r="Z82" s="13"/>
      <c r="AA82" s="13"/>
      <c r="AB82" s="13"/>
      <c r="AC82" s="13"/>
      <c r="AD82" s="36"/>
      <c r="AE82" s="13"/>
      <c r="AF82" s="13"/>
      <c r="AG82" s="13"/>
      <c r="AH82" s="13"/>
      <c r="AI82"/>
    </row>
    <row r="83" spans="1:35" s="11" customFormat="1">
      <c r="A83" s="52">
        <v>20130205</v>
      </c>
      <c r="B83" s="13">
        <v>3</v>
      </c>
      <c r="C83" t="s">
        <v>238</v>
      </c>
      <c r="D83" s="13"/>
      <c r="E83" s="49" t="s">
        <v>278</v>
      </c>
      <c r="F83" s="50" t="s">
        <v>287</v>
      </c>
      <c r="G83" s="51" t="s">
        <v>38</v>
      </c>
      <c r="H83" s="13">
        <v>14</v>
      </c>
      <c r="I83" s="48">
        <v>2747</v>
      </c>
      <c r="J83" s="50">
        <v>3413</v>
      </c>
      <c r="K83" s="13" t="s">
        <v>267</v>
      </c>
      <c r="L83" s="49" t="s">
        <v>37</v>
      </c>
      <c r="M83" s="50">
        <v>3413</v>
      </c>
      <c r="N83" s="49"/>
      <c r="O83" s="50"/>
      <c r="P83" s="49"/>
      <c r="Q83" s="50"/>
      <c r="R83" s="49"/>
      <c r="S83" s="50"/>
      <c r="T83" s="49"/>
      <c r="U83" s="50"/>
      <c r="V83" s="49"/>
      <c r="W83" s="50"/>
      <c r="X83" s="49"/>
      <c r="Y83" s="50"/>
      <c r="Z83" s="13"/>
      <c r="AA83" s="13"/>
      <c r="AB83" s="13"/>
      <c r="AC83" s="13"/>
      <c r="AD83" s="13"/>
      <c r="AE83" s="13"/>
      <c r="AF83" s="13"/>
      <c r="AG83" s="13"/>
      <c r="AH83" s="13"/>
      <c r="AI83" s="12"/>
    </row>
    <row r="84" spans="1:35" s="11" customFormat="1">
      <c r="A84" s="52">
        <v>20130205</v>
      </c>
      <c r="B84" s="13">
        <v>4</v>
      </c>
      <c r="C84" t="s">
        <v>238</v>
      </c>
      <c r="D84" s="13"/>
      <c r="E84" s="48">
        <v>32</v>
      </c>
      <c r="F84" s="50" t="s">
        <v>287</v>
      </c>
      <c r="G84" s="49" t="s">
        <v>46</v>
      </c>
      <c r="H84" s="13">
        <v>14</v>
      </c>
      <c r="I84" s="48">
        <v>2731</v>
      </c>
      <c r="J84" s="11">
        <v>3340</v>
      </c>
      <c r="K84" s="13">
        <v>5588</v>
      </c>
      <c r="L84" s="49" t="s">
        <v>186</v>
      </c>
      <c r="M84" s="50"/>
      <c r="N84" s="49"/>
      <c r="O84" s="50"/>
      <c r="P84" s="49"/>
      <c r="Q84" s="50"/>
      <c r="R84" s="49"/>
      <c r="S84" s="50"/>
      <c r="T84" s="49"/>
      <c r="U84" s="50"/>
      <c r="V84" s="49"/>
      <c r="W84" s="50"/>
      <c r="X84" s="49"/>
      <c r="Y84" s="50"/>
      <c r="Z84" s="13"/>
      <c r="AA84" s="13"/>
      <c r="AB84" s="13"/>
      <c r="AC84" s="13"/>
      <c r="AD84" s="13"/>
      <c r="AE84" s="13"/>
      <c r="AF84" s="13"/>
      <c r="AG84" s="13"/>
      <c r="AH84" s="13"/>
      <c r="AI84"/>
    </row>
    <row r="85" spans="1:35" s="11" customFormat="1">
      <c r="A85" s="52">
        <v>20130205</v>
      </c>
      <c r="B85" s="13">
        <v>8</v>
      </c>
      <c r="C85" s="13" t="s">
        <v>238</v>
      </c>
      <c r="D85" s="13"/>
      <c r="E85" s="48">
        <v>32</v>
      </c>
      <c r="F85" s="50" t="s">
        <v>287</v>
      </c>
      <c r="G85" s="49" t="s">
        <v>46</v>
      </c>
      <c r="H85" s="13">
        <v>14</v>
      </c>
      <c r="I85" s="48">
        <v>2756</v>
      </c>
      <c r="J85" s="11">
        <v>3464</v>
      </c>
      <c r="K85" s="13">
        <v>1</v>
      </c>
      <c r="L85" s="49" t="s">
        <v>186</v>
      </c>
      <c r="M85" s="11">
        <v>3464</v>
      </c>
      <c r="N85" s="49"/>
      <c r="O85" s="50"/>
      <c r="P85" s="49"/>
      <c r="Q85" s="50"/>
      <c r="R85" s="49"/>
      <c r="S85" s="50"/>
      <c r="T85" s="49"/>
      <c r="U85" s="50"/>
      <c r="V85" s="49"/>
      <c r="W85" s="50"/>
      <c r="X85" s="49"/>
      <c r="Y85" s="50"/>
      <c r="Z85" s="13"/>
      <c r="AA85" s="13"/>
      <c r="AB85" s="13"/>
      <c r="AC85" s="13"/>
      <c r="AD85" s="13"/>
      <c r="AE85" s="13"/>
      <c r="AF85" s="13"/>
      <c r="AG85" s="13"/>
      <c r="AH85" s="13"/>
      <c r="AI85"/>
    </row>
    <row r="86" spans="1:35">
      <c r="A86" s="52">
        <v>20130206</v>
      </c>
      <c r="B86" s="13">
        <v>3</v>
      </c>
      <c r="C86" s="13" t="s">
        <v>238</v>
      </c>
      <c r="D86" s="13"/>
      <c r="E86" s="48">
        <v>32</v>
      </c>
      <c r="F86" s="50" t="s">
        <v>287</v>
      </c>
      <c r="G86" s="48" t="s">
        <v>63</v>
      </c>
      <c r="H86" s="13">
        <v>14</v>
      </c>
      <c r="I86" s="48">
        <v>2766</v>
      </c>
      <c r="J86" s="13">
        <v>3450</v>
      </c>
      <c r="K86" s="13">
        <v>5409</v>
      </c>
      <c r="L86" s="49" t="s">
        <v>186</v>
      </c>
      <c r="M86" s="50"/>
      <c r="N86" s="49"/>
      <c r="O86" s="50"/>
      <c r="P86" s="49"/>
      <c r="Q86" s="50"/>
      <c r="R86" s="49"/>
      <c r="S86" s="50"/>
      <c r="T86" s="49"/>
      <c r="U86" s="50"/>
      <c r="V86" s="49"/>
      <c r="W86" s="50"/>
      <c r="X86" s="49"/>
      <c r="Y86" s="50"/>
      <c r="Z86" s="13"/>
      <c r="AA86" s="13"/>
      <c r="AB86" s="13"/>
      <c r="AC86" s="13"/>
      <c r="AD86" s="13"/>
      <c r="AE86" s="13"/>
      <c r="AF86" s="13"/>
      <c r="AG86" s="13"/>
      <c r="AH86" s="13"/>
      <c r="AI86" s="14"/>
    </row>
    <row r="87" spans="1:35">
      <c r="A87" s="52">
        <v>20130206</v>
      </c>
      <c r="B87" s="13">
        <v>6</v>
      </c>
      <c r="C87" s="13" t="s">
        <v>238</v>
      </c>
      <c r="D87" s="13"/>
      <c r="E87" s="48">
        <v>32</v>
      </c>
      <c r="F87" s="50" t="s">
        <v>287</v>
      </c>
      <c r="G87" s="54" t="s">
        <v>46</v>
      </c>
      <c r="H87" s="13">
        <v>14</v>
      </c>
      <c r="I87" s="48">
        <v>2676</v>
      </c>
      <c r="J87" s="11">
        <v>3558</v>
      </c>
      <c r="K87" s="13">
        <v>4002</v>
      </c>
      <c r="L87" s="49" t="s">
        <v>186</v>
      </c>
      <c r="M87" s="50"/>
      <c r="N87" s="49"/>
      <c r="O87" s="50"/>
      <c r="P87" s="49"/>
      <c r="Q87" s="50"/>
      <c r="R87" s="49"/>
      <c r="S87" s="50"/>
      <c r="T87" s="49"/>
      <c r="U87" s="50"/>
      <c r="V87" s="49"/>
      <c r="W87" s="50"/>
      <c r="X87" s="49"/>
      <c r="Y87" s="50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5" s="14" customFormat="1">
      <c r="A88" s="52">
        <v>20130206</v>
      </c>
      <c r="B88">
        <v>7</v>
      </c>
      <c r="C88" t="s">
        <v>238</v>
      </c>
      <c r="D88"/>
      <c r="E88">
        <v>32</v>
      </c>
      <c r="F88" t="s">
        <v>287</v>
      </c>
      <c r="G88" t="s">
        <v>46</v>
      </c>
      <c r="H88">
        <v>14</v>
      </c>
      <c r="I88">
        <v>2671</v>
      </c>
      <c r="J88">
        <v>3600</v>
      </c>
      <c r="K88">
        <v>1</v>
      </c>
      <c r="L88" t="s">
        <v>186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s="14" customFormat="1">
      <c r="A89" s="52">
        <v>20130206</v>
      </c>
      <c r="B89" s="13">
        <v>8</v>
      </c>
      <c r="C89" s="13" t="s">
        <v>238</v>
      </c>
      <c r="D89" s="13"/>
      <c r="E89" s="48">
        <v>32</v>
      </c>
      <c r="F89" s="50" t="s">
        <v>287</v>
      </c>
      <c r="G89" s="54" t="s">
        <v>284</v>
      </c>
      <c r="H89" s="13">
        <v>14</v>
      </c>
      <c r="I89" s="48">
        <v>2</v>
      </c>
      <c r="J89" s="11">
        <v>3512</v>
      </c>
      <c r="K89" s="13">
        <v>5409</v>
      </c>
      <c r="L89" s="49" t="s">
        <v>186</v>
      </c>
      <c r="M89" s="50"/>
      <c r="N89" s="49"/>
      <c r="O89" s="50"/>
      <c r="P89" s="49"/>
      <c r="Q89" s="50"/>
      <c r="R89" s="49"/>
      <c r="S89" s="50"/>
      <c r="T89" s="49"/>
      <c r="U89" s="50"/>
      <c r="V89" s="49"/>
      <c r="W89" s="50"/>
      <c r="X89" s="49"/>
      <c r="Y89" s="50"/>
      <c r="Z89" s="13"/>
      <c r="AA89" s="13"/>
      <c r="AB89" s="13"/>
      <c r="AC89" s="13"/>
      <c r="AD89" s="13"/>
      <c r="AE89" s="13"/>
      <c r="AF89" s="13"/>
      <c r="AG89" s="13"/>
      <c r="AH89" s="13"/>
      <c r="AI89"/>
    </row>
    <row r="90" spans="1:35" s="12" customFormat="1">
      <c r="A90" s="52">
        <v>20130207</v>
      </c>
      <c r="B90" s="13">
        <v>2</v>
      </c>
      <c r="C90" s="13" t="s">
        <v>238</v>
      </c>
      <c r="D90" s="13"/>
      <c r="E90" s="48">
        <v>16</v>
      </c>
      <c r="F90" s="50" t="s">
        <v>287</v>
      </c>
      <c r="G90" s="54" t="s">
        <v>46</v>
      </c>
      <c r="H90" s="13">
        <v>15</v>
      </c>
      <c r="I90" s="48">
        <v>2743</v>
      </c>
      <c r="J90" s="11">
        <v>3388</v>
      </c>
      <c r="K90" s="13">
        <v>1</v>
      </c>
      <c r="L90" s="49" t="s">
        <v>37</v>
      </c>
      <c r="M90" s="50">
        <v>3247</v>
      </c>
      <c r="N90" s="49"/>
      <c r="O90" s="50"/>
      <c r="P90" s="49"/>
      <c r="Q90" s="50"/>
      <c r="R90" s="49"/>
      <c r="S90" s="50"/>
      <c r="T90" s="49"/>
      <c r="U90" s="50"/>
      <c r="V90" s="49"/>
      <c r="W90" s="50"/>
      <c r="X90" s="49"/>
      <c r="Y90" s="50"/>
      <c r="Z90" s="13"/>
      <c r="AA90" s="13"/>
      <c r="AB90" s="13"/>
      <c r="AC90" s="13"/>
      <c r="AD90" s="13"/>
      <c r="AE90" s="13"/>
      <c r="AF90" s="13"/>
      <c r="AG90" s="13"/>
      <c r="AH90" s="13"/>
      <c r="AI90" s="14"/>
    </row>
    <row r="91" spans="1:35" s="14" customFormat="1">
      <c r="A91" s="52">
        <v>20130207</v>
      </c>
      <c r="B91" s="13">
        <v>4</v>
      </c>
      <c r="C91" s="13" t="s">
        <v>238</v>
      </c>
      <c r="D91" s="13"/>
      <c r="E91" s="48">
        <v>16</v>
      </c>
      <c r="F91" s="50" t="s">
        <v>287</v>
      </c>
      <c r="G91" s="49" t="s">
        <v>46</v>
      </c>
      <c r="H91" s="13">
        <v>15</v>
      </c>
      <c r="I91" s="48">
        <v>2714</v>
      </c>
      <c r="J91" s="50">
        <v>3527</v>
      </c>
      <c r="K91" s="13">
        <v>565</v>
      </c>
      <c r="L91" s="49" t="s">
        <v>37</v>
      </c>
      <c r="M91" s="50">
        <v>2834</v>
      </c>
      <c r="N91" s="49">
        <v>2909</v>
      </c>
      <c r="O91" s="50">
        <v>3527</v>
      </c>
      <c r="P91" s="49"/>
      <c r="Q91" s="50"/>
      <c r="R91" s="49"/>
      <c r="S91" s="50"/>
      <c r="T91" s="49"/>
      <c r="U91" s="50"/>
      <c r="V91" s="49"/>
      <c r="W91" s="50"/>
      <c r="X91" s="49"/>
      <c r="Y91" s="50"/>
      <c r="Z91" s="13"/>
      <c r="AA91" s="13"/>
      <c r="AB91" s="13"/>
      <c r="AC91" s="13"/>
      <c r="AD91" s="13"/>
      <c r="AE91" s="13"/>
      <c r="AF91" s="13"/>
      <c r="AG91" s="13"/>
      <c r="AH91" s="13"/>
      <c r="AI91"/>
    </row>
    <row r="92" spans="1:35" s="14" customFormat="1">
      <c r="A92" s="34">
        <v>20130207</v>
      </c>
      <c r="B92" s="13">
        <v>5</v>
      </c>
      <c r="C92" s="13" t="s">
        <v>238</v>
      </c>
      <c r="D92" s="13"/>
      <c r="E92" s="48">
        <v>16</v>
      </c>
      <c r="F92" s="50" t="s">
        <v>287</v>
      </c>
      <c r="G92" s="49" t="s">
        <v>46</v>
      </c>
      <c r="H92" s="13">
        <v>15</v>
      </c>
      <c r="I92" s="48">
        <v>2751</v>
      </c>
      <c r="J92" s="50">
        <v>3555</v>
      </c>
      <c r="K92" s="13">
        <v>4028</v>
      </c>
      <c r="L92" s="49" t="s">
        <v>186</v>
      </c>
      <c r="M92" s="50">
        <v>3555</v>
      </c>
      <c r="N92" s="49"/>
      <c r="O92" s="50"/>
      <c r="P92" s="49"/>
      <c r="Q92" s="50"/>
      <c r="R92" s="49"/>
      <c r="S92" s="50"/>
      <c r="T92" s="49"/>
      <c r="U92" s="50"/>
      <c r="V92" s="49"/>
      <c r="W92" s="50"/>
      <c r="X92" s="49"/>
      <c r="Y92" s="50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5">
      <c r="A93" s="52">
        <v>20130208</v>
      </c>
      <c r="B93" s="13">
        <v>5</v>
      </c>
      <c r="C93" s="13" t="s">
        <v>238</v>
      </c>
      <c r="D93" s="13"/>
      <c r="E93" s="49" t="s">
        <v>291</v>
      </c>
      <c r="F93" s="50" t="s">
        <v>287</v>
      </c>
      <c r="G93" s="48" t="s">
        <v>128</v>
      </c>
      <c r="H93" s="13">
        <v>15</v>
      </c>
      <c r="I93" s="48">
        <v>2593</v>
      </c>
      <c r="J93" s="13">
        <v>3888</v>
      </c>
      <c r="K93" s="13">
        <v>5099</v>
      </c>
      <c r="L93" s="49" t="s">
        <v>186</v>
      </c>
      <c r="M93" s="50"/>
      <c r="N93" s="49"/>
      <c r="O93" s="50"/>
      <c r="P93" s="49"/>
      <c r="Q93" s="50"/>
      <c r="R93" s="49"/>
      <c r="S93" s="50"/>
      <c r="T93" s="49"/>
      <c r="U93" s="50"/>
      <c r="V93" s="49"/>
      <c r="W93" s="50"/>
      <c r="X93" s="49"/>
      <c r="Y93" s="50"/>
      <c r="Z93" s="13"/>
      <c r="AA93" s="13"/>
      <c r="AB93" s="13"/>
      <c r="AC93" s="13"/>
      <c r="AD93" s="13"/>
      <c r="AE93" s="13"/>
      <c r="AF93" s="13"/>
      <c r="AG93" s="13"/>
      <c r="AH93" s="13"/>
    </row>
  </sheetData>
  <sortState ref="A3:AI93">
    <sortCondition ref="A3:A93"/>
    <sortCondition ref="B3:B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K25" sqref="K25"/>
    </sheetView>
  </sheetViews>
  <sheetFormatPr baseColWidth="10" defaultRowHeight="15" x14ac:dyDescent="0"/>
  <sheetData>
    <row r="1" spans="2:6">
      <c r="B1" t="s">
        <v>5</v>
      </c>
      <c r="C1" t="s">
        <v>260</v>
      </c>
      <c r="D1" t="s">
        <v>262</v>
      </c>
      <c r="E1" t="s">
        <v>263</v>
      </c>
      <c r="F1" t="s">
        <v>264</v>
      </c>
    </row>
    <row r="2" spans="2:6">
      <c r="B2" t="s">
        <v>259</v>
      </c>
      <c r="C2" t="s">
        <v>261</v>
      </c>
      <c r="D2">
        <v>165</v>
      </c>
      <c r="E2">
        <f>9+6+30</f>
        <v>45</v>
      </c>
    </row>
    <row r="3" spans="2:6">
      <c r="B3" t="s">
        <v>259</v>
      </c>
      <c r="C3" t="s">
        <v>51</v>
      </c>
      <c r="D3">
        <v>165</v>
      </c>
      <c r="E3">
        <f>39+21</f>
        <v>60</v>
      </c>
    </row>
    <row r="4" spans="2:6">
      <c r="B4" t="s">
        <v>258</v>
      </c>
      <c r="C4" t="s">
        <v>51</v>
      </c>
      <c r="D4">
        <v>165</v>
      </c>
      <c r="E4">
        <f>22</f>
        <v>22</v>
      </c>
    </row>
    <row r="5" spans="2:6">
      <c r="B5" t="s">
        <v>258</v>
      </c>
      <c r="C5" t="s">
        <v>51</v>
      </c>
      <c r="D5">
        <v>64</v>
      </c>
      <c r="E5">
        <f>19</f>
        <v>19</v>
      </c>
      <c r="F5">
        <f>4+19</f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</vt:lpstr>
      <vt:lpstr>Dh</vt:lpstr>
      <vt:lpstr>Dh_pretriggersaccade</vt:lpstr>
      <vt:lpstr>trigger delay</vt:lpstr>
      <vt:lpstr>wing_inc</vt:lpstr>
      <vt:lpstr>summary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Muijres</dc:creator>
  <cp:lastModifiedBy>Florian Muijres</cp:lastModifiedBy>
  <dcterms:created xsi:type="dcterms:W3CDTF">2012-05-23T23:07:24Z</dcterms:created>
  <dcterms:modified xsi:type="dcterms:W3CDTF">2013-06-06T17:30:59Z</dcterms:modified>
</cp:coreProperties>
</file>