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Ex2.xml" ContentType="application/vnd.ms-office.chartex+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pivotTables/pivotTable7.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ODE BASICS BOOTCAMPS\EXCEL\PROJECT\"/>
    </mc:Choice>
  </mc:AlternateContent>
  <bookViews>
    <workbookView xWindow="0" yWindow="0" windowWidth="28800" windowHeight="12300" tabRatio="971" firstSheet="9" activeTab="9"/>
  </bookViews>
  <sheets>
    <sheet name="Gender" sheetId="9" state="hidden" r:id="rId1"/>
    <sheet name="Education by Attrition" sheetId="10" state="hidden" r:id="rId2"/>
    <sheet name="Attrition by job" sheetId="11" state="hidden" r:id="rId3"/>
    <sheet name="DeptWise Attrition" sheetId="12" state="hidden" r:id="rId4"/>
    <sheet name="Attrition by Age Group" sheetId="13" state="hidden" r:id="rId5"/>
    <sheet name="Marital Status" sheetId="14" state="hidden" r:id="rId6"/>
    <sheet name="Data" sheetId="1" state="hidden" r:id="rId7"/>
    <sheet name="KPI" sheetId="7" state="hidden" r:id="rId8"/>
    <sheet name="RATING" sheetId="8" state="hidden" r:id="rId9"/>
    <sheet name="DASHBOARD" sheetId="4" r:id="rId10"/>
    <sheet name="Images" sheetId="2" state="hidden" r:id="rId11"/>
    <sheet name="Background 1" sheetId="3" state="hidden" r:id="rId12"/>
    <sheet name="Background 3" sheetId="5" state="hidden" r:id="rId13"/>
    <sheet name="Background 4" sheetId="6" state="hidden" r:id="rId14"/>
  </sheets>
  <definedNames>
    <definedName name="_xlchart.v1.0" hidden="1">'Attrition by job'!$D$4:$D$12</definedName>
    <definedName name="_xlchart.v1.1" hidden="1">'Attrition by job'!$E$3</definedName>
    <definedName name="_xlchart.v1.10" hidden="1">'Attrition by job'!$E$3</definedName>
    <definedName name="_xlchart.v1.11" hidden="1">'Attrition by job'!$E$4:$E$12</definedName>
    <definedName name="_xlchart.v1.2" hidden="1">'Attrition by job'!$E$4:$E$12</definedName>
    <definedName name="_xlchart.v1.3" hidden="1">'Marital Status'!$D$4:$D$6</definedName>
    <definedName name="_xlchart.v1.4" hidden="1">'Marital Status'!$E$3</definedName>
    <definedName name="_xlchart.v1.5" hidden="1">'Marital Status'!$E$4:$E$6</definedName>
    <definedName name="_xlchart.v1.6" hidden="1">'Marital Status'!$D$4:$D$6</definedName>
    <definedName name="_xlchart.v1.7" hidden="1">'Marital Status'!$E$3</definedName>
    <definedName name="_xlchart.v1.8" hidden="1">'Marital Status'!$E$4:$E$6</definedName>
    <definedName name="_xlchart.v1.9" hidden="1">'Attrition by job'!$D$4:$D$12</definedName>
    <definedName name="Slicer_Department">#N/A</definedName>
    <definedName name="Slicer_Education_Field2">#N/A</definedName>
    <definedName name="Slicer_Gender">#N/A</definedName>
    <definedName name="Slicer_Gender1">#N/A</definedName>
    <definedName name="Slicer_Gender2">#N/A</definedName>
  </definedNames>
  <calcPr calcId="162913"/>
  <pivotCaches>
    <pivotCache cacheId="0" r:id="rId15"/>
  </pivotCaches>
  <extLst>
    <ext xmlns:x14="http://schemas.microsoft.com/office/spreadsheetml/2009/9/main" uri="{BBE1A952-AA13-448e-AADC-164F8A28A991}">
      <x14:slicerCaches>
        <x14:slicerCache r:id="rId16"/>
        <x14:slicerCache r:id="rId17"/>
        <x14:slicerCache r:id="rId18"/>
        <x14:slicerCache r:id="rId19"/>
        <x14:slicerCache r:id="rId20"/>
      </x14:slicerCaches>
    </ext>
    <ext xmlns:x14="http://schemas.microsoft.com/office/spreadsheetml/2009/9/main" uri="{79F54976-1DA5-4618-B147-4CDE4B953A38}">
      <x14:workbookPr/>
    </ext>
  </extLst>
</workbook>
</file>

<file path=xl/calcChain.xml><?xml version="1.0" encoding="utf-8"?>
<calcChain xmlns="http://schemas.openxmlformats.org/spreadsheetml/2006/main">
  <c r="D5" i="11" l="1"/>
  <c r="D6" i="11"/>
  <c r="D7" i="11"/>
  <c r="D8" i="11"/>
  <c r="D9" i="11"/>
  <c r="D10" i="11"/>
  <c r="D11" i="11"/>
  <c r="D12" i="11"/>
  <c r="D4" i="11"/>
  <c r="E5" i="14"/>
  <c r="E12" i="11"/>
  <c r="E6" i="14"/>
  <c r="E9" i="11"/>
  <c r="E4" i="14"/>
  <c r="E10" i="11"/>
  <c r="E5" i="11"/>
  <c r="E7" i="11"/>
  <c r="E11" i="11"/>
  <c r="E8" i="11"/>
  <c r="E6" i="11"/>
  <c r="E4" i="11"/>
  <c r="C8" i="7"/>
  <c r="A8" i="7"/>
  <c r="B7" i="8"/>
  <c r="B10" i="9"/>
  <c r="B8" i="7"/>
  <c r="B9" i="9"/>
  <c r="C9" i="9" l="1"/>
  <c r="E8" i="7"/>
  <c r="C10" i="9"/>
  <c r="C7" i="8"/>
  <c r="B8" i="8"/>
  <c r="C8" i="8" s="1"/>
  <c r="D8" i="7"/>
</calcChain>
</file>

<file path=xl/sharedStrings.xml><?xml version="1.0" encoding="utf-8"?>
<sst xmlns="http://schemas.openxmlformats.org/spreadsheetml/2006/main" count="19219" uniqueCount="1571">
  <si>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</si>
  <si>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</si>
  <si>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</si>
  <si>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</si>
  <si>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</si>
  <si>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</si>
  <si>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</si>
  <si>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</si>
  <si>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</si>
  <si>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</si>
  <si>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</si>
  <si>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</si>
  <si>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</si>
  <si>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</si>
  <si>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</si>
  <si>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</si>
  <si>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</si>
  <si>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</si>
  <si>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</si>
  <si>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</si>
  <si>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</si>
  <si>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</si>
  <si>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</si>
  <si>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</si>
  <si>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</si>
  <si>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</si>
  <si>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</si>
  <si>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</si>
  <si>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</si>
  <si>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</si>
  <si>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</si>
  <si>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</si>
  <si>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</si>
  <si>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</si>
  <si>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</si>
  <si>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</si>
  <si>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</si>
  <si>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</si>
  <si>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</si>
  <si>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</si>
  <si>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</si>
  <si>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</si>
  <si>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</si>
  <si>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</si>
  <si>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</si>
  <si>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</si>
  <si>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</si>
  <si>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</si>
  <si>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</si>
  <si>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</si>
  <si>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</si>
  <si>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</si>
  <si>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</si>
  <si>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</si>
  <si>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</si>
  <si>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</si>
  <si>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</si>
  <si>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</si>
  <si>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</si>
  <si>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</si>
  <si>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</si>
  <si>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</si>
  <si>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</si>
  <si>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</si>
  <si>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</si>
  <si>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</si>
  <si>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</si>
  <si>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</si>
  <si>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</si>
  <si>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</si>
  <si>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</si>
  <si>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</si>
  <si>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</si>
  <si>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</si>
  <si>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</si>
  <si>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</si>
  <si>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</si>
  <si>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</si>
  <si>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</si>
  <si>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</si>
  <si>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</si>
  <si>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</si>
  <si>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</si>
  <si>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</si>
  <si>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</si>
  <si>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</si>
  <si>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</si>
  <si>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</si>
  <si>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</si>
  <si>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</si>
  <si>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</si>
  <si>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</si>
  <si>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</si>
  <si>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</si>
  <si>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</si>
  <si>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</si>
  <si>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</si>
  <si>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</si>
  <si>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</si>
  <si>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</si>
  <si>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</si>
  <si>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</si>
  <si>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</si>
  <si>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</si>
  <si>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</si>
  <si>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</si>
  <si>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</si>
  <si>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</si>
  <si>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</si>
  <si>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</si>
  <si>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</si>
  <si>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</si>
  <si>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</si>
  <si>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</si>
  <si>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</si>
  <si>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</si>
  <si>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</si>
  <si>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</si>
  <si>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</si>
  <si>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</si>
  <si>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</si>
  <si>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</si>
  <si>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</si>
  <si>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</si>
  <si>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</si>
  <si>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</si>
  <si>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</si>
  <si>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</si>
  <si>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</si>
  <si>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</si>
  <si>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</si>
  <si>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</si>
  <si>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</si>
  <si>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</si>
  <si>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</si>
  <si>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</si>
  <si>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</si>
  <si>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</si>
  <si>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</si>
  <si>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</si>
  <si>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</si>
  <si>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</si>
  <si>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</si>
  <si>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</si>
  <si>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</si>
  <si>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</si>
  <si>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</si>
  <si>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</si>
  <si>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</si>
  <si>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</si>
  <si>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</si>
  <si>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</si>
  <si>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</si>
  <si>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</si>
  <si>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</si>
  <si>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</si>
  <si>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</si>
  <si>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</si>
  <si>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</si>
  <si>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</si>
  <si>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</si>
  <si>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</si>
  <si>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</si>
  <si>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</si>
  <si>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</si>
  <si>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</si>
  <si>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</si>
  <si>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</si>
  <si>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</si>
  <si>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</si>
  <si>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</si>
  <si>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</si>
  <si>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</si>
  <si>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</si>
  <si>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</si>
  <si>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</si>
  <si>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</si>
  <si>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</si>
  <si>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</si>
  <si>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</si>
  <si>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</si>
  <si>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</si>
  <si>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</si>
  <si>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</si>
  <si>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</si>
  <si>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</si>
  <si>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</si>
  <si>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</si>
  <si>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</si>
  <si>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</si>
  <si>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</si>
  <si>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</si>
  <si>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</si>
  <si>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</si>
  <si>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</si>
  <si>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</si>
  <si>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</si>
  <si>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</si>
  <si>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</si>
  <si>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</si>
  <si>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</si>
  <si>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</si>
  <si>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</si>
  <si>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</si>
  <si>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</si>
  <si>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</si>
  <si>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</si>
  <si>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</si>
  <si>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</si>
  <si>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</si>
  <si>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</si>
  <si>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</si>
  <si>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</si>
  <si>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</si>
  <si>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</si>
  <si>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</si>
  <si>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</si>
  <si>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</si>
  <si>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</si>
  <si>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</si>
  <si>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</si>
  <si>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</si>
  <si>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</si>
  <si>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</si>
  <si>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</si>
  <si>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</si>
  <si>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</si>
  <si>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</si>
  <si>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</si>
  <si>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</si>
  <si>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</si>
  <si>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</si>
  <si>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</si>
  <si>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</si>
  <si>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</si>
  <si>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</si>
  <si>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</si>
  <si>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</si>
  <si>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</si>
  <si>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</si>
  <si>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</si>
  <si>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</si>
  <si>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</si>
  <si>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</si>
  <si>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</si>
  <si>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</si>
  <si>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</si>
  <si>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</si>
  <si>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</si>
  <si>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</si>
  <si>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</si>
  <si>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</si>
  <si>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</si>
  <si>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</si>
  <si>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</si>
  <si>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</si>
  <si>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</si>
  <si>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</si>
  <si>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</si>
  <si>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</si>
  <si>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</si>
  <si>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</si>
  <si>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</si>
  <si>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</si>
  <si>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</si>
  <si>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</si>
  <si>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</si>
  <si>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</si>
  <si>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</si>
  <si>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</si>
  <si>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</si>
  <si>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</si>
  <si>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</si>
  <si>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</si>
  <si>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</si>
  <si>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</si>
  <si>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</si>
  <si>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</si>
  <si>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</si>
  <si>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</si>
  <si>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</si>
  <si>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</si>
  <si>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</si>
  <si>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</si>
  <si>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</si>
  <si>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</si>
  <si>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</si>
  <si>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</si>
  <si>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</si>
  <si>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</si>
  <si>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</si>
  <si>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</si>
  <si>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</si>
  <si>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</si>
  <si>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</si>
  <si>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</si>
  <si>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</si>
  <si>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</si>
  <si>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</si>
  <si>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</si>
  <si>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</si>
  <si>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</si>
  <si>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</si>
  <si>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</si>
  <si>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</si>
  <si>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</si>
  <si>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</si>
  <si>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</si>
  <si>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</si>
  <si>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</si>
  <si>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</si>
  <si>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</si>
  <si>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</si>
  <si>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</si>
  <si>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</si>
  <si>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</si>
  <si>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</si>
  <si>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</si>
  <si>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</si>
  <si>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</si>
  <si>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</si>
  <si>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</si>
  <si>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</si>
  <si>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</si>
  <si>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</si>
  <si>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</si>
  <si>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</si>
  <si>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</si>
  <si>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</si>
  <si>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</si>
  <si>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</si>
  <si>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</si>
  <si>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</si>
  <si>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</si>
  <si>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</si>
  <si>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</si>
  <si>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</si>
  <si>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</si>
  <si>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</si>
  <si>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</si>
  <si>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</si>
  <si>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</si>
  <si>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</si>
  <si>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</si>
  <si>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</si>
  <si>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</si>
  <si>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</si>
  <si>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</si>
  <si>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</si>
  <si>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</si>
  <si>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</si>
  <si>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</si>
  <si>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</si>
  <si>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</si>
  <si>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</si>
  <si>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</si>
  <si>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</si>
  <si>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</si>
  <si>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</si>
  <si>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</si>
  <si>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</si>
  <si>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</si>
  <si>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</si>
  <si>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</si>
  <si>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</si>
  <si>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</si>
  <si>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</si>
  <si>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</si>
  <si>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</si>
  <si>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</si>
  <si>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</si>
  <si>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</si>
  <si>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</si>
  <si>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</si>
  <si>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</si>
  <si>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</si>
  <si>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</si>
  <si>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</si>
  <si>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</si>
  <si>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</si>
  <si>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</si>
  <si>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</si>
  <si>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</si>
  <si>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</si>
  <si>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</si>
  <si>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</si>
  <si>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</si>
  <si>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</si>
  <si>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</si>
  <si>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</si>
  <si>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</si>
  <si>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</si>
  <si>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</si>
  <si>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</si>
  <si>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</si>
  <si>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</si>
  <si>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</si>
  <si>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</si>
  <si>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</si>
  <si>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</si>
  <si>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</si>
  <si>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</si>
  <si>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</si>
  <si>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</si>
  <si>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</si>
  <si>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</si>
  <si>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</si>
  <si>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</si>
  <si>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</si>
  <si>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</si>
  <si>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</si>
  <si>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</si>
  <si>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</si>
  <si>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</si>
  <si>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</si>
  <si>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</si>
  <si>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</si>
  <si>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</si>
  <si>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</si>
  <si>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</si>
  <si>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</si>
  <si>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</si>
  <si>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</si>
  <si>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</si>
  <si>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</si>
  <si>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</si>
  <si>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</si>
  <si>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</si>
  <si>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</si>
  <si>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</si>
  <si>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</si>
  <si>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</si>
  <si>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</si>
  <si>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</si>
  <si>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</si>
  <si>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</si>
  <si>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</si>
  <si>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</si>
  <si>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</si>
  <si>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</si>
  <si>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</si>
  <si>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</si>
  <si>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</si>
  <si>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</si>
  <si>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</si>
  <si>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</si>
  <si>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</si>
  <si>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</si>
  <si>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</si>
  <si>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</si>
  <si>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</si>
  <si>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</si>
  <si>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</si>
  <si>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</si>
  <si>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</si>
  <si>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</si>
  <si>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</si>
  <si>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</si>
  <si>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</si>
  <si>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</si>
  <si>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</si>
  <si>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</si>
  <si>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</si>
  <si>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</si>
  <si>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</si>
  <si>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</si>
  <si>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</si>
  <si>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</si>
  <si>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</si>
  <si>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</si>
  <si>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</si>
  <si>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</si>
  <si>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</si>
  <si>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</si>
  <si>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</si>
  <si>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</si>
  <si>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</si>
  <si>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</si>
  <si>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</si>
  <si>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</si>
  <si>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</si>
  <si>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</si>
  <si>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</si>
  <si>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</si>
  <si>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</si>
  <si>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</si>
  <si>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</si>
  <si>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</si>
  <si>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</si>
  <si>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</si>
  <si>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</si>
  <si>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</si>
  <si>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</si>
  <si>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</si>
  <si>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</si>
  <si>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</si>
  <si>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</si>
  <si>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</si>
  <si>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</si>
  <si>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</si>
  <si>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</si>
  <si>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</si>
  <si>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</si>
  <si>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</si>
  <si>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</si>
  <si>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</si>
  <si>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</si>
  <si>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</si>
  <si>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</si>
  <si>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</si>
  <si>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</si>
  <si>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</si>
  <si>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</si>
  <si>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</si>
  <si>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</si>
  <si>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</si>
  <si>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</si>
  <si>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</si>
  <si>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</si>
  <si>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</si>
  <si>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</si>
  <si>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</si>
  <si>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</si>
  <si>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</si>
  <si>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</si>
  <si>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</si>
  <si>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</si>
  <si>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</si>
  <si>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</si>
  <si>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</si>
  <si>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</si>
  <si>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</si>
  <si>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</si>
  <si>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</si>
  <si>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</si>
  <si>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</si>
  <si>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</si>
  <si>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</si>
  <si>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</si>
  <si>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</si>
  <si>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</si>
  <si>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</si>
  <si>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</si>
  <si>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</si>
  <si>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</si>
  <si>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</si>
  <si>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</si>
  <si>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</si>
  <si>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</si>
  <si>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</si>
  <si>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</si>
  <si>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</si>
  <si>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</si>
  <si>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</si>
  <si>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</si>
  <si>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</si>
  <si>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</si>
  <si>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</si>
  <si>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</si>
  <si>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</si>
  <si>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</si>
  <si>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</si>
  <si>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</si>
  <si>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</si>
  <si>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</si>
  <si>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</si>
  <si>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</si>
  <si>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</si>
  <si>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</si>
  <si>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</si>
  <si>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</si>
  <si>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</si>
  <si>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</si>
  <si>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</si>
  <si>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</si>
  <si>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</si>
  <si>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</si>
  <si>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</si>
  <si>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</si>
  <si>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</si>
  <si>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</si>
  <si>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</si>
  <si>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</si>
  <si>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</si>
  <si>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</si>
  <si>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</si>
  <si>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</si>
  <si>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</si>
  <si>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</si>
  <si>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</si>
  <si>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</si>
  <si>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</si>
  <si>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</si>
  <si>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</si>
  <si>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</si>
  <si>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</si>
  <si>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</si>
  <si>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</si>
  <si>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</si>
  <si>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</si>
  <si>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</si>
  <si>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</si>
  <si>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</si>
  <si>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</si>
  <si>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</si>
  <si>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</si>
  <si>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</si>
  <si>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</si>
  <si>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</si>
  <si>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</si>
  <si>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</si>
  <si>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</si>
  <si>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</si>
  <si>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</si>
  <si>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</si>
  <si>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</si>
  <si>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</si>
  <si>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</si>
  <si>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</si>
  <si>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</si>
  <si>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</si>
  <si>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</si>
  <si>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</si>
  <si>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</si>
  <si>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</si>
  <si>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</si>
  <si>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</si>
  <si>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</si>
  <si>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</si>
  <si>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</si>
  <si>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</si>
  <si>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</si>
  <si>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</si>
  <si>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</si>
  <si>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</si>
  <si>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</si>
  <si>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</si>
  <si>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</si>
  <si>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</si>
  <si>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</si>
  <si>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</si>
  <si>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</si>
  <si>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</si>
  <si>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</si>
  <si>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</si>
  <si>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</si>
  <si>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</si>
  <si>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</si>
  <si>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</si>
  <si>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</si>
  <si>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</si>
  <si>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</si>
  <si>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</si>
  <si>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</si>
  <si>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</si>
  <si>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</si>
  <si>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</si>
  <si>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</si>
  <si>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</si>
  <si>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</si>
  <si>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</si>
  <si>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</si>
  <si>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</si>
  <si>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</si>
  <si>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</si>
  <si>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</si>
  <si>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</si>
  <si>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</si>
  <si>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</si>
  <si>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</si>
  <si>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</si>
  <si>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</si>
  <si>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</si>
  <si>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</si>
  <si>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</si>
  <si>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</si>
  <si>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</si>
  <si>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</si>
  <si>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</si>
  <si>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</si>
  <si>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</si>
  <si>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</si>
  <si>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</si>
  <si>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</si>
  <si>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</si>
  <si>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</si>
  <si>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</si>
  <si>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</si>
  <si>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</si>
  <si>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</si>
  <si>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</si>
  <si>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</si>
  <si>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</si>
  <si>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</si>
  <si>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</si>
  <si>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</si>
  <si>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</si>
  <si>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</si>
  <si>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</si>
  <si>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</si>
  <si>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</si>
  <si>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</si>
  <si>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</si>
  <si>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</si>
  <si>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</si>
  <si>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</si>
  <si>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</si>
  <si>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</si>
  <si>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</si>
  <si>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</si>
  <si>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</si>
  <si>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</si>
  <si>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</si>
  <si>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</si>
  <si>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</si>
  <si>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</si>
  <si>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</si>
  <si>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</si>
  <si>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</si>
  <si>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</si>
  <si>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</si>
  <si>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</si>
  <si>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</si>
  <si>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</si>
  <si>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</si>
  <si>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</si>
  <si>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</si>
  <si>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</si>
  <si>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</si>
  <si>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</si>
  <si>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</si>
  <si>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</si>
  <si>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</si>
  <si>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</si>
  <si>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</si>
  <si>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</si>
  <si>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</si>
  <si>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</si>
  <si>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</si>
  <si>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</si>
  <si>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</si>
  <si>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</si>
  <si>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</si>
  <si>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</si>
  <si>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</si>
  <si>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</si>
  <si>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</si>
  <si>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</si>
  <si>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</si>
  <si>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</si>
  <si>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</si>
  <si>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</si>
  <si>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</si>
  <si>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</si>
  <si>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</si>
  <si>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</si>
  <si>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</si>
  <si>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</si>
  <si>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</si>
  <si>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</si>
  <si>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</si>
  <si>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</si>
  <si>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</si>
  <si>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</si>
  <si>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</si>
  <si>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</si>
  <si>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</si>
  <si>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</si>
  <si>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</si>
  <si>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</si>
  <si>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</si>
  <si>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</si>
  <si>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</si>
  <si>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</si>
  <si>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</si>
  <si>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</si>
  <si>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</si>
  <si>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</si>
  <si>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</si>
  <si>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</si>
  <si>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</si>
  <si>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</si>
  <si>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</si>
  <si>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</si>
  <si>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</si>
  <si>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</si>
  <si>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</si>
  <si>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</si>
  <si>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</si>
  <si>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</si>
  <si>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</si>
  <si>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</si>
  <si>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</si>
  <si>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</si>
  <si>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</si>
  <si>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</si>
  <si>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</si>
  <si>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</si>
  <si>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</si>
  <si>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</si>
  <si>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</si>
  <si>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</si>
  <si>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</si>
  <si>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</si>
  <si>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</si>
  <si>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</si>
  <si>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</si>
  <si>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</si>
  <si>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</si>
  <si>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</si>
  <si>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</si>
  <si>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</si>
  <si>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</si>
  <si>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</si>
  <si>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</si>
  <si>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</si>
  <si>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</si>
  <si>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</si>
  <si>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</si>
  <si>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</si>
  <si>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</si>
  <si>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</si>
  <si>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</si>
  <si>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</si>
  <si>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</si>
  <si>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</si>
  <si>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</si>
  <si>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</si>
  <si>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</si>
  <si>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</si>
  <si>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</si>
  <si>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</si>
  <si>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</si>
  <si>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</si>
  <si>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</si>
  <si>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</si>
  <si>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</si>
  <si>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</si>
  <si>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</si>
  <si>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</si>
  <si>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</si>
  <si>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</si>
  <si>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</si>
  <si>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</si>
  <si>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</si>
  <si>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</si>
  <si>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</si>
  <si>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</si>
  <si>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</si>
  <si>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</si>
  <si>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</si>
  <si>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</si>
  <si>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</si>
  <si>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</si>
  <si>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</si>
  <si>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</si>
  <si>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</si>
  <si>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</si>
  <si>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</si>
  <si>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</si>
  <si>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</si>
  <si>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</si>
  <si>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</si>
  <si>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</si>
  <si>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</si>
  <si>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</si>
  <si>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</si>
  <si>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</si>
  <si>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</si>
  <si>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</si>
  <si>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</si>
  <si>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</si>
  <si>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</si>
  <si>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</si>
  <si>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</si>
  <si>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</si>
  <si>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</si>
  <si>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</si>
  <si>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</si>
  <si>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</si>
  <si>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</si>
  <si>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</si>
  <si>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</si>
  <si>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</si>
  <si>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</si>
  <si>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</si>
  <si>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</si>
  <si>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</si>
  <si>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</si>
  <si>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</si>
  <si>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</si>
  <si>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</si>
  <si>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</si>
  <si>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</si>
  <si>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</si>
  <si>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</si>
  <si>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</si>
  <si>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</si>
  <si>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</si>
  <si>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</si>
  <si>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</si>
  <si>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</si>
  <si>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</si>
  <si>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</si>
  <si>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</si>
  <si>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</si>
  <si>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</si>
  <si>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</si>
  <si>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</si>
  <si>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</si>
  <si>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</si>
  <si>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</si>
  <si>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</si>
  <si>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</si>
  <si>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</si>
  <si>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</si>
  <si>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</si>
  <si>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</si>
  <si>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</si>
  <si>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</si>
  <si>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</si>
  <si>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</si>
  <si>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</si>
  <si>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</si>
  <si>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</si>
  <si>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</si>
  <si>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</si>
  <si>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</si>
  <si>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</si>
  <si>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</si>
  <si>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</si>
  <si>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</si>
  <si>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</si>
  <si>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</si>
  <si>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</si>
  <si>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</si>
  <si>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</si>
  <si>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</si>
  <si>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</si>
  <si>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</si>
  <si>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</si>
  <si>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</si>
  <si>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</si>
  <si>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</si>
  <si>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</si>
  <si>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</si>
  <si>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</si>
  <si>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</si>
  <si>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</si>
  <si>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</si>
  <si>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</si>
  <si>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</si>
  <si>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</si>
  <si>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</si>
  <si>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</si>
  <si>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</si>
  <si>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</si>
  <si>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</si>
  <si>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</si>
  <si>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</si>
  <si>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</si>
  <si>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</si>
  <si>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</si>
  <si>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</si>
  <si>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</si>
  <si>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</si>
  <si>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</si>
  <si>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</si>
  <si>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</si>
  <si>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</si>
  <si>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</si>
  <si>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</si>
  <si>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</si>
  <si>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</si>
  <si>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</si>
  <si>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</si>
  <si>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</si>
  <si>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</si>
  <si>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</si>
  <si>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</si>
  <si>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</si>
  <si>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</si>
  <si>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</si>
  <si>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</si>
  <si>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</si>
  <si>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</si>
  <si>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</si>
  <si>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</si>
  <si>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</si>
  <si>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</si>
  <si>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</si>
  <si>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</si>
  <si>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</si>
  <si>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</si>
  <si>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</si>
  <si>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</si>
  <si>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</si>
  <si>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</si>
  <si>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</si>
  <si>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</si>
  <si>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</si>
  <si>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</si>
  <si>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</si>
  <si>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</si>
  <si>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</si>
  <si>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</si>
  <si>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</si>
  <si>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</si>
  <si>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</si>
  <si>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</si>
  <si>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</si>
  <si>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</si>
  <si>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</si>
  <si>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</si>
  <si>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</si>
  <si>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</si>
  <si>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</si>
  <si>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</si>
  <si>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</si>
  <si>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</si>
  <si>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</si>
  <si>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</si>
  <si>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</si>
  <si>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</si>
  <si>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</si>
  <si>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</si>
  <si>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</si>
  <si>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</si>
  <si>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</si>
  <si>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</si>
  <si>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</si>
  <si>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</si>
  <si>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</si>
  <si>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</si>
  <si>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</si>
  <si>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</si>
  <si>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</si>
  <si>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</si>
  <si>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</si>
  <si>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</si>
  <si>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</si>
  <si>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</si>
  <si>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</si>
  <si>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</si>
  <si>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</si>
  <si>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</si>
  <si>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</si>
  <si>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</si>
  <si>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</si>
  <si>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</si>
  <si>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</si>
  <si>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</si>
  <si>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</si>
  <si>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</si>
  <si>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</si>
  <si>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</si>
  <si>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</si>
  <si>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</si>
  <si>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</si>
  <si>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</si>
  <si>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</si>
  <si>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</si>
  <si>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</si>
  <si>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</si>
  <si>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</si>
  <si>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</si>
  <si>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</si>
  <si>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</si>
  <si>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</si>
  <si>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</si>
  <si>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</si>
  <si>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</si>
  <si>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</si>
  <si>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</si>
  <si>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</si>
  <si>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</si>
  <si>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</si>
  <si>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</si>
  <si>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</si>
  <si>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</si>
  <si>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</si>
  <si>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</si>
  <si>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</si>
  <si>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</si>
  <si>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</si>
  <si>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</si>
  <si>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</si>
  <si>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</si>
  <si>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</si>
  <si>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</si>
  <si>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</si>
  <si>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</si>
  <si>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</si>
  <si>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</si>
  <si>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</si>
  <si>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</si>
  <si>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</si>
  <si>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</si>
  <si>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</si>
  <si>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</si>
  <si>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</si>
  <si>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</si>
  <si>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</si>
  <si>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</si>
  <si>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</si>
  <si>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</si>
  <si>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</si>
  <si>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</si>
  <si>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</si>
  <si>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</si>
  <si>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</si>
  <si>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</si>
  <si>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</si>
  <si>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</si>
  <si>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</si>
  <si>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</si>
  <si>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</si>
  <si>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</si>
  <si>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</si>
  <si>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</si>
  <si>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</si>
  <si>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</si>
  <si>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</si>
  <si>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</si>
  <si>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</si>
  <si>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</si>
  <si>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</si>
  <si>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</si>
  <si>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</si>
  <si>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</si>
  <si>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</si>
  <si>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</si>
  <si>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</si>
  <si>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</si>
  <si>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</si>
  <si>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</si>
  <si>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</si>
  <si>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</si>
  <si>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</si>
  <si>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</si>
  <si>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</si>
  <si>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</si>
  <si>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</si>
  <si>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</si>
  <si>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</si>
  <si>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</si>
  <si>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</si>
  <si>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</si>
  <si>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</si>
  <si>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</si>
  <si>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</si>
  <si>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</si>
  <si>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</si>
  <si>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</si>
  <si>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</si>
  <si>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</si>
  <si>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</si>
  <si>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</si>
  <si>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</si>
  <si>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</si>
  <si>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</si>
  <si>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</si>
  <si>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</si>
  <si>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</si>
  <si>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</si>
  <si>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</si>
  <si>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</si>
  <si>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</si>
  <si>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</si>
  <si>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</si>
  <si>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</si>
  <si>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</si>
  <si>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</si>
  <si>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</si>
  <si>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</si>
  <si>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</si>
  <si>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</si>
  <si>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</si>
  <si>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</si>
  <si>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</si>
  <si>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</si>
  <si>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</si>
  <si>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</si>
  <si>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</si>
  <si>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</si>
  <si>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</si>
  <si>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</si>
  <si>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</si>
  <si>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</si>
  <si>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</si>
  <si>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</si>
  <si>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</si>
  <si>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</si>
  <si>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</si>
  <si>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</si>
  <si>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</si>
  <si>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</si>
  <si>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</si>
  <si>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</si>
  <si>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</si>
  <si>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</si>
  <si>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</si>
  <si>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</si>
  <si>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</si>
  <si>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</si>
  <si>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</si>
  <si>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</si>
  <si>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</si>
  <si>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</si>
  <si>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</si>
  <si>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</si>
  <si>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</si>
  <si>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</si>
  <si>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</si>
  <si>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</si>
  <si>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</si>
  <si>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</si>
  <si>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</si>
  <si>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</si>
  <si>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</si>
  <si>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</si>
  <si>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</si>
  <si>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</si>
  <si>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</si>
  <si>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</si>
  <si>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</si>
  <si>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</si>
  <si>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</si>
  <si>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</si>
  <si>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</si>
  <si>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</si>
  <si>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</si>
  <si>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</si>
  <si>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</si>
  <si>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</si>
  <si>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</si>
  <si>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</si>
  <si>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</si>
  <si>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</si>
  <si>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</si>
  <si>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</si>
  <si>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</si>
  <si>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</si>
  <si>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</si>
  <si>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</si>
  <si>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</si>
  <si>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</si>
  <si>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</si>
  <si>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</si>
  <si>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</si>
  <si>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</si>
  <si>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</si>
  <si>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</si>
  <si>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</si>
  <si>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</si>
  <si>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</si>
  <si>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</si>
  <si>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</si>
  <si>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</si>
  <si>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</si>
  <si>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</si>
  <si>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</si>
  <si>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</si>
  <si>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</si>
  <si>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</si>
  <si>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</si>
  <si>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</si>
  <si>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</si>
  <si>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</si>
  <si>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</si>
  <si>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</si>
  <si>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</si>
  <si>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</si>
  <si>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</si>
  <si>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</si>
  <si>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</si>
  <si>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</si>
  <si>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</si>
  <si>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</si>
  <si>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</si>
  <si>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</si>
  <si>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</si>
  <si>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</si>
  <si>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</si>
  <si>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</si>
  <si>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</si>
  <si>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</si>
  <si>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</si>
  <si>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</si>
  <si>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</si>
  <si>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</si>
  <si>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</si>
  <si>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</si>
  <si>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</si>
  <si>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</si>
  <si>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</si>
  <si>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</si>
  <si>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</si>
  <si>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</si>
  <si>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</si>
  <si>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</si>
  <si>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</si>
  <si>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</si>
  <si>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</si>
  <si>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</si>
  <si>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</si>
  <si>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</si>
  <si>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</si>
  <si>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</si>
  <si>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</si>
  <si>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</si>
  <si>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</si>
  <si>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</si>
  <si>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</si>
  <si>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</si>
  <si>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</si>
  <si>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</si>
  <si>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</si>
  <si>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</si>
  <si>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</si>
  <si>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</si>
  <si>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</si>
  <si>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</si>
  <si>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</si>
  <si>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</si>
  <si>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</si>
  <si>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</si>
  <si>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</si>
  <si>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</si>
  <si>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</si>
  <si>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</si>
  <si>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</si>
  <si>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</si>
  <si>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</si>
  <si>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</si>
  <si>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</si>
  <si>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</si>
  <si>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</si>
  <si>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</si>
  <si>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</si>
  <si>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</si>
  <si>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</si>
  <si>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</si>
  <si>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</si>
  <si>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</si>
  <si>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</si>
  <si>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</si>
  <si>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</si>
  <si>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</si>
  <si>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</si>
  <si>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</si>
  <si>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</si>
  <si>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</si>
  <si>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</si>
  <si>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</si>
  <si>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</si>
  <si>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</si>
  <si>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</si>
  <si>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</si>
  <si>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</si>
  <si>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</si>
  <si>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</si>
  <si>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</si>
  <si>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</si>
  <si>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</si>
  <si>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</si>
  <si>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</si>
  <si>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</si>
  <si>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</si>
  <si>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</si>
  <si>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</si>
  <si>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</si>
  <si>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</si>
  <si>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</si>
  <si>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</si>
  <si>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</si>
  <si>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</si>
  <si>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</si>
  <si>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</si>
  <si>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</si>
  <si>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</si>
  <si>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</si>
  <si>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</si>
  <si>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</si>
  <si>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</si>
  <si>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</si>
  <si>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</si>
  <si>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</si>
  <si>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</si>
  <si>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</si>
  <si>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</si>
  <si>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</si>
  <si>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</si>
  <si>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</si>
  <si>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</si>
  <si>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</si>
  <si>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</si>
  <si>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</si>
  <si>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</si>
  <si>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</si>
  <si>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</si>
  <si>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</si>
  <si>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</si>
  <si>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</si>
  <si>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</si>
  <si>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</si>
  <si>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</si>
  <si>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</si>
  <si>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</si>
  <si>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</si>
  <si>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</si>
  <si>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</si>
  <si>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</si>
  <si>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</si>
  <si>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</si>
  <si>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</si>
  <si>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</si>
  <si>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</si>
  <si>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</si>
  <si>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</si>
  <si>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</si>
  <si>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</si>
  <si>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</si>
  <si>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</si>
  <si>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</si>
  <si>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</si>
  <si>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</si>
  <si>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</si>
  <si>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</si>
  <si>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</si>
  <si>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</si>
  <si>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</si>
  <si>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</si>
  <si>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</si>
  <si>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</si>
  <si>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</si>
  <si>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</si>
  <si>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</si>
  <si>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</si>
  <si>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</si>
  <si>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</si>
  <si>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</si>
  <si>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</si>
  <si>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</si>
  <si>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</si>
  <si>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</si>
  <si>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</si>
  <si>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</si>
  <si>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</si>
  <si>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</si>
  <si>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</si>
  <si>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</si>
  <si>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</si>
  <si>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</si>
  <si>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</si>
  <si>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</si>
  <si>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</si>
  <si>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</si>
  <si>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</si>
  <si>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</si>
  <si>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</si>
  <si>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</si>
  <si>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</si>
  <si>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</si>
  <si>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</si>
  <si>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</si>
  <si>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</si>
  <si>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</si>
  <si>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</si>
  <si>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</si>
  <si>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</si>
  <si>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</si>
  <si>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</si>
  <si>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</si>
  <si>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</si>
  <si>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</si>
  <si>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</si>
  <si>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</si>
  <si>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</si>
  <si>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</si>
  <si>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</si>
  <si>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</si>
  <si>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</si>
  <si>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</si>
  <si>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</si>
  <si>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</si>
  <si>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</si>
  <si>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</si>
  <si>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</si>
  <si>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</si>
  <si>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</si>
  <si>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</si>
  <si>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</si>
  <si>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</si>
  <si>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</si>
  <si>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</si>
  <si>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</si>
  <si>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</si>
  <si>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</si>
  <si>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</si>
  <si>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</si>
  <si>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</si>
  <si>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</si>
  <si>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</si>
  <si>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</si>
  <si>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</si>
  <si>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</si>
  <si>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</si>
  <si>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</si>
  <si>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</si>
  <si>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</si>
  <si>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</si>
  <si>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</si>
  <si>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</si>
  <si>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</si>
  <si>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</si>
  <si>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</si>
  <si>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</si>
  <si>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</si>
  <si>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</si>
  <si>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</si>
  <si>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</si>
  <si>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</si>
  <si>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</si>
  <si>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</si>
  <si>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</si>
  <si>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</si>
  <si>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</si>
  <si>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</si>
  <si>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</si>
  <si>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</si>
  <si>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</si>
  <si>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</si>
  <si>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</si>
  <si>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</si>
  <si>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</si>
  <si>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</si>
  <si>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</si>
  <si>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</si>
  <si>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</si>
  <si>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</si>
  <si>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</si>
  <si>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</si>
  <si>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</si>
  <si>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</si>
  <si>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</si>
  <si>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</si>
  <si>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</si>
  <si>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</si>
  <si>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</si>
  <si>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</si>
  <si>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</si>
  <si>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</si>
  <si>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</si>
  <si>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</si>
  <si>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</si>
  <si>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</si>
  <si>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Employess</t>
  </si>
  <si>
    <t>Attrition count</t>
  </si>
  <si>
    <t>Average Age</t>
  </si>
  <si>
    <t>Active Employees</t>
  </si>
  <si>
    <t>Attrition rate</t>
  </si>
  <si>
    <t>Average of Job Satisfaction</t>
  </si>
  <si>
    <t xml:space="preserve">RATING </t>
  </si>
  <si>
    <t>BALANCE RATING</t>
  </si>
  <si>
    <t>Row Labels</t>
  </si>
  <si>
    <t>Grand Total</t>
  </si>
  <si>
    <t>Sum of Employee Count</t>
  </si>
  <si>
    <t>Count of Attrition</t>
  </si>
  <si>
    <t xml:space="preserve">Job Role </t>
  </si>
  <si>
    <t>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</si>
</sst>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000"/>
    <numFmt numFmtId="165" formatCode="0.0"/>
  </numFmts>
  <fonts count="3" x14ac:knownFonts="1">
    <font>
      <sz val="12"/>
      <color theme="1"/>
      <name val="Calibri"/>
      <scheme val="minor"/>
    </font>
    <font>
      <sz val="12"/>
      <color theme="1"/>
      <name val="Calibri"/>
      <scheme val="minor"/>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s>
  <cellStyleXfs count="2">
    <xf numFmtId="0" fontId="0" fillId="0" borderId="0"/>
    <xf numFmtId="9" fontId="1" fillId="0" borderId="0" applyFont="0" applyFill="0" applyBorder="0" applyAlignment="0" applyProtection="0"/>
  </cellStyleXfs>
  <cellXfs count="27">
    <xf numFmtId="0" fontId="0" fillId="0" borderId="0" xfId="0" applyFont="1" applyAlignment="1"/>
    <xf numFmtId="0" fontId="1" fillId="0" borderId="0" xfId="0" applyFont="1"/>
    <xf numFmtId="0" fontId="0" fillId="0" borderId="0" xfId="0" applyNumberFormat="1" applyFont="1" applyAlignment="1"/>
    <xf numFmtId="1" fontId="0" fillId="0" borderId="0" xfId="0" applyNumberFormat="1" applyFont="1" applyAlignment="1"/>
    <xf numFmtId="0" fontId="0" fillId="0" borderId="0" xfId="0" applyFont="1" applyBorder="1" applyAlignment="1"/>
    <xf numFmtId="0" fontId="0" fillId="0" borderId="0" xfId="0" applyNumberFormat="1" applyFont="1" applyBorder="1" applyAlignment="1"/>
    <xf numFmtId="0" fontId="2" fillId="0" borderId="0" xfId="0" applyFont="1" applyBorder="1" applyAlignment="1"/>
    <xf numFmtId="0" fontId="2" fillId="0" borderId="0" xfId="0" applyFont="1" applyAlignment="1"/>
    <xf numFmtId="10" fontId="0" fillId="0" borderId="0" xfId="1" applyNumberFormat="1" applyFont="1" applyAlignment="1"/>
    <xf numFmtId="164" fontId="0" fillId="0" borderId="0" xfId="0" applyNumberFormat="1" applyFont="1" applyAlignment="1"/>
    <xf numFmtId="0" fontId="0" fillId="2" borderId="0" xfId="0" applyFont="1" applyFill="1" applyAlignment="1"/>
    <xf numFmtId="0" fontId="0" fillId="0" borderId="1" xfId="0" applyFont="1" applyBorder="1" applyAlignment="1"/>
    <xf numFmtId="165" fontId="0" fillId="0" borderId="2" xfId="0" applyNumberFormat="1" applyFont="1" applyBorder="1" applyAlignment="1"/>
    <xf numFmtId="165" fontId="0" fillId="0" borderId="0" xfId="0" applyNumberFormat="1" applyFont="1" applyAlignment="1"/>
    <xf numFmtId="0" fontId="0" fillId="0" borderId="0" xfId="1" applyNumberFormat="1" applyFont="1" applyAlignment="1"/>
    <xf numFmtId="0" fontId="0" fillId="0" borderId="3" xfId="0" pivotButton="1" applyFont="1" applyBorder="1" applyAlignment="1"/>
    <xf numFmtId="0" fontId="0" fillId="0" borderId="3" xfId="0" applyFont="1" applyBorder="1" applyAlignment="1">
      <alignment horizontal="left"/>
    </xf>
    <xf numFmtId="0" fontId="0" fillId="0" borderId="1" xfId="0" applyNumberFormat="1" applyFont="1" applyBorder="1" applyAlignment="1"/>
    <xf numFmtId="0" fontId="0" fillId="0" borderId="4" xfId="0" applyFont="1" applyBorder="1" applyAlignment="1">
      <alignment horizontal="left"/>
    </xf>
    <xf numFmtId="0" fontId="0" fillId="0" borderId="5" xfId="0" applyNumberFormat="1" applyFont="1" applyBorder="1" applyAlignment="1"/>
    <xf numFmtId="0" fontId="0" fillId="0" borderId="6" xfId="0" applyFont="1" applyBorder="1" applyAlignment="1">
      <alignment horizontal="left"/>
    </xf>
    <xf numFmtId="0" fontId="0" fillId="0" borderId="2" xfId="0" applyNumberFormat="1" applyFont="1" applyBorder="1" applyAlignment="1"/>
    <xf numFmtId="9" fontId="0" fillId="0" borderId="0" xfId="1" applyFont="1" applyAlignment="1"/>
    <xf numFmtId="0" fontId="2" fillId="0" borderId="0" xfId="0" applyFont="1" applyFill="1" applyBorder="1" applyAlignment="1"/>
    <xf numFmtId="10" fontId="0" fillId="0" borderId="1" xfId="0" applyNumberFormat="1" applyFont="1" applyBorder="1" applyAlignment="1"/>
    <xf numFmtId="10" fontId="0" fillId="0" borderId="5" xfId="0" applyNumberFormat="1" applyFont="1" applyBorder="1" applyAlignment="1"/>
    <xf numFmtId="10" fontId="0" fillId="0" borderId="2" xfId="0" applyNumberFormat="1" applyFont="1" applyBorder="1" applyAlignment="1"/>
  </cellXfs>
  <cellStyles count="2">
    <cellStyle name="Normal" xfId="0" builtinId="0"/>
    <cellStyle name="Percent" xfId="1" builtinId="5"/>
  </cellStyles>
  <dxfs count="17">
    <dxf>
      <font>
        <sz val="10"/>
      </font>
      <fill>
        <patternFill>
          <bgColor theme="0" tint="-4.9989318521683403E-2"/>
        </patternFill>
      </fill>
    </dxf>
    <dxf>
      <numFmt numFmtId="165" formatCode="0.0"/>
    </dxf>
    <dxf>
      <numFmt numFmtId="2" formatCode="0.00"/>
    </dxf>
    <dxf>
      <numFmt numFmtId="166" formatCode="0.000"/>
    </dxf>
    <dxf>
      <numFmt numFmtId="167" formatCode="0.0000"/>
    </dxf>
    <dxf>
      <numFmt numFmtId="168" formatCode="0.00000"/>
    </dxf>
    <dxf>
      <numFmt numFmtId="169" formatCode="0.000000"/>
    </dxf>
    <dxf>
      <numFmt numFmtId="170" formatCode="0.0000000"/>
    </dxf>
    <dxf>
      <numFmt numFmtId="164" formatCode="0.00000000"/>
    </dxf>
    <dxf>
      <numFmt numFmtId="164" formatCode="0.00000000"/>
    </dxf>
    <dxf>
      <numFmt numFmtId="170" formatCode="0.0000000"/>
    </dxf>
    <dxf>
      <numFmt numFmtId="169" formatCode="0.000000"/>
    </dxf>
    <dxf>
      <numFmt numFmtId="170" formatCode="0.0000000"/>
    </dxf>
    <dxf>
      <numFmt numFmtId="0" formatCode="Genera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tableStyleElement type="headerRow" dxfId="16"/>
      <tableStyleElement type="firstRowStripe" dxfId="15"/>
      <tableStyleElement type="secondRowStripe" dxfId="14"/>
    </tableStyle>
    <tableStyle name="Slicer" pivot="0" table="0" count="4">
      <tableStyleElement type="wholeTable" dxfId="0"/>
    </tableStyle>
  </tableStyles>
  <colors>
    <mruColors>
      <color rgb="FF181200"/>
      <color rgb="FF9CCA80"/>
      <color rgb="FF050903"/>
      <color rgb="FFE8A2E3"/>
      <color rgb="FF92AFDA"/>
      <color rgb="FFD75BCE"/>
      <color rgb="FF2F0C76"/>
      <color rgb="FF6C1662"/>
      <color rgb="FFBC26AA"/>
      <color rgb="FFFDF5FC"/>
    </mruColors>
  </colors>
  <extLst>
    <ext xmlns:x14="http://schemas.microsoft.com/office/spreadsheetml/2009/9/main" uri="{46F421CA-312F-682f-3DD2-61675219B42D}">
      <x14:dxfs count="3">
        <dxf>
          <fill>
            <gradientFill>
              <stop position="0">
                <color theme="1" tint="0.1490218817712943"/>
              </stop>
              <stop position="1">
                <color theme="0" tint="-0.34900967436750391"/>
              </stop>
            </gradientFill>
          </fill>
        </dxf>
        <dxf>
          <font>
            <b/>
            <i val="0"/>
            <color theme="0"/>
            <name val="Calibri"/>
            <scheme val="minor"/>
          </font>
          <fill>
            <gradientFill>
              <stop position="0">
                <color theme="9" tint="-0.49803155613879818"/>
              </stop>
              <stop position="1">
                <color theme="9" tint="-0.25098422193060094"/>
              </stop>
            </gradientFill>
          </fill>
        </dxf>
        <dxf>
          <fill>
            <gradientFill>
              <stop position="0">
                <color theme="1"/>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335-46AB-822D-7591A112A67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335-46AB-822D-7591A112A67C}"/>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129E-46B5-AB0D-A5F232826CB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5"/>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BB24-46EF-A94F-62AE2903C34C}"/>
            </c:ext>
          </c:extLst>
        </c:ser>
        <c:dLbls>
          <c:dLblPos val="outEnd"/>
          <c:showLegendKey val="0"/>
          <c:showVal val="1"/>
          <c:showCatName val="0"/>
          <c:showSerName val="0"/>
          <c:showPercent val="0"/>
          <c:showBubbleSize val="0"/>
        </c:dLbls>
        <c:gapWidth val="182"/>
        <c:axId val="2021139312"/>
        <c:axId val="2021135152"/>
      </c:barChart>
      <c:catAx>
        <c:axId val="20211393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135152"/>
        <c:crosses val="autoZero"/>
        <c:auto val="1"/>
        <c:lblAlgn val="ctr"/>
        <c:lblOffset val="100"/>
        <c:noMultiLvlLbl val="0"/>
      </c:catAx>
      <c:valAx>
        <c:axId val="2021135152"/>
        <c:scaling>
          <c:orientation val="minMax"/>
        </c:scaling>
        <c:delete val="1"/>
        <c:axPos val="b"/>
        <c:numFmt formatCode="General" sourceLinked="1"/>
        <c:majorTickMark val="out"/>
        <c:minorTickMark val="none"/>
        <c:tickLblPos val="nextTo"/>
        <c:crossAx val="2021139312"/>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DATA_Excel.xlsx]DeptWise Attrition!DeptWise Attrition</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'DeptWise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477-4CC9-8EB8-88E5A9FBD5A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477-4CC9-8EB8-88E5A9FBD5A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477-4CC9-8EB8-88E5A9FBD5A5}"/>
              </c:ext>
            </c:extLst>
          </c:dPt>
          <c:cat>
            <c:strRef>
              <c:f>'DeptWise Attrition'!$A$4:$A$7</c:f>
              <c:strCache>
                <c:ptCount val="3"/>
                <c:pt idx="0">
                  <c:v>HR</c:v>
                </c:pt>
                <c:pt idx="1">
                  <c:v>R&amp;D</c:v>
                </c:pt>
                <c:pt idx="2">
                  <c:v>Sales</c:v>
                </c:pt>
              </c:strCache>
            </c:strRef>
          </c:cat>
          <c:val>
            <c:numRef>
              <c:f>'DeptWise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1526-432F-928E-034FB43FC89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3"/>
  </c:pivotSource>
  <c:chart>
    <c:autoTitleDeleted val="1"/>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F008-4A59-AE55-DFE0E54EC548}"/>
            </c:ext>
          </c:extLst>
        </c:ser>
        <c:dLbls>
          <c:showLegendKey val="0"/>
          <c:showVal val="0"/>
          <c:showCatName val="0"/>
          <c:showSerName val="0"/>
          <c:showPercent val="0"/>
          <c:showBubbleSize val="0"/>
        </c:dLbls>
        <c:gapWidth val="219"/>
        <c:overlap val="-27"/>
        <c:axId val="381530848"/>
        <c:axId val="381552064"/>
      </c:barChart>
      <c:catAx>
        <c:axId val="381530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552064"/>
        <c:crosses val="autoZero"/>
        <c:auto val="1"/>
        <c:lblAlgn val="ctr"/>
        <c:lblOffset val="100"/>
        <c:noMultiLvlLbl val="0"/>
      </c:catAx>
      <c:valAx>
        <c:axId val="381552064"/>
        <c:scaling>
          <c:orientation val="minMax"/>
        </c:scaling>
        <c:delete val="1"/>
        <c:axPos val="l"/>
        <c:numFmt formatCode="General" sourceLinked="1"/>
        <c:majorTickMark val="none"/>
        <c:minorTickMark val="none"/>
        <c:tickLblPos val="nextTo"/>
        <c:crossAx val="3815308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F83-43FD-A941-46F68B58415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F83-43FD-A941-46F68B584158}"/>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B1EE-4574-A432-4711B95EE86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97BF-4F13-AD64-0CB893FA675E}"/>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97BF-4F13-AD64-0CB893FA675E}"/>
            </c:ext>
          </c:extLst>
        </c:ser>
        <c:dLbls>
          <c:showLegendKey val="0"/>
          <c:showVal val="0"/>
          <c:showCatName val="0"/>
          <c:showSerName val="0"/>
          <c:showPercent val="0"/>
          <c:showBubbleSize val="0"/>
        </c:dLbls>
        <c:gapWidth val="0"/>
        <c:overlap val="100"/>
        <c:axId val="2033493360"/>
        <c:axId val="2033497104"/>
      </c:barChart>
      <c:catAx>
        <c:axId val="2033493360"/>
        <c:scaling>
          <c:orientation val="minMax"/>
        </c:scaling>
        <c:delete val="1"/>
        <c:axPos val="l"/>
        <c:majorTickMark val="out"/>
        <c:minorTickMark val="none"/>
        <c:tickLblPos val="nextTo"/>
        <c:crossAx val="2033497104"/>
        <c:crosses val="autoZero"/>
        <c:auto val="1"/>
        <c:lblAlgn val="ctr"/>
        <c:lblOffset val="100"/>
        <c:noMultiLvlLbl val="0"/>
      </c:catAx>
      <c:valAx>
        <c:axId val="2033497104"/>
        <c:scaling>
          <c:orientation val="minMax"/>
          <c:max val="4"/>
          <c:min val="0"/>
        </c:scaling>
        <c:delete val="1"/>
        <c:axPos val="b"/>
        <c:numFmt formatCode="0.0" sourceLinked="1"/>
        <c:majorTickMark val="out"/>
        <c:minorTickMark val="none"/>
        <c:tickLblPos val="nextTo"/>
        <c:crossAx val="20334933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solidFill>
                <a:schemeClr val="bg1">
                  <a:lumMod val="95000"/>
                  <a:alpha val="95000"/>
                </a:schemeClr>
              </a:solidFill>
              <a:bevel/>
            </a:ln>
            <a:scene3d>
              <a:camera prst="orthographicFront"/>
              <a:lightRig rig="threePt" dir="t"/>
            </a:scene3d>
            <a:sp3d prstMaterial="dkEdge">
              <a:bevelB/>
            </a:sp3d>
          </c:spPr>
          <c:dPt>
            <c:idx val="0"/>
            <c:bubble3D val="0"/>
            <c:spPr>
              <a:gradFill>
                <a:gsLst>
                  <a:gs pos="0">
                    <a:schemeClr val="accent6">
                      <a:lumMod val="75000"/>
                    </a:schemeClr>
                  </a:gs>
                  <a:gs pos="100000">
                    <a:schemeClr val="accent6">
                      <a:lumMod val="75000"/>
                    </a:schemeClr>
                  </a:gs>
                </a:gsLst>
                <a:lin ang="3000000" scaled="0"/>
              </a:gradFill>
              <a:ln w="19050">
                <a:solidFill>
                  <a:schemeClr val="bg1">
                    <a:lumMod val="95000"/>
                    <a:alpha val="95000"/>
                  </a:schemeClr>
                </a:solidFill>
                <a:bevel/>
              </a:ln>
              <a:effectLst/>
              <a:scene3d>
                <a:camera prst="orthographicFront"/>
                <a:lightRig rig="threePt" dir="t"/>
              </a:scene3d>
              <a:sp3d prstMaterial="dkEdge"/>
            </c:spPr>
            <c:extLst>
              <c:ext xmlns:c16="http://schemas.microsoft.com/office/drawing/2014/chart" uri="{C3380CC4-5D6E-409C-BE32-E72D297353CC}">
                <c16:uniqueId val="{00000001-CB02-4984-B8FB-7AD45BE695F0}"/>
              </c:ext>
            </c:extLst>
          </c:dPt>
          <c:dPt>
            <c:idx val="1"/>
            <c:bubble3D val="0"/>
            <c:spPr>
              <a:solidFill>
                <a:srgbClr val="FFFFFF">
                  <a:alpha val="94902"/>
                </a:srgbClr>
              </a:solidFill>
              <a:ln w="19050">
                <a:solidFill>
                  <a:schemeClr val="bg1">
                    <a:alpha val="95000"/>
                  </a:schemeClr>
                </a:solidFill>
                <a:bevel/>
              </a:ln>
              <a:effectLst/>
              <a:scene3d>
                <a:camera prst="orthographicFront"/>
                <a:lightRig rig="threePt" dir="t"/>
              </a:scene3d>
              <a:sp3d prstMaterial="dkEdge">
                <a:bevelB/>
              </a:sp3d>
            </c:spPr>
            <c:extLst>
              <c:ext xmlns:c16="http://schemas.microsoft.com/office/drawing/2014/chart" uri="{C3380CC4-5D6E-409C-BE32-E72D297353CC}">
                <c16:uniqueId val="{00000003-CB02-4984-B8FB-7AD45BE695F0}"/>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CB02-4984-B8FB-7AD45BE695F0}"/>
            </c:ext>
          </c:extLst>
        </c:ser>
        <c:dLbls>
          <c:showLegendKey val="0"/>
          <c:showVal val="0"/>
          <c:showCatName val="0"/>
          <c:showSerName val="0"/>
          <c:showPercent val="0"/>
          <c:showBubbleSize val="0"/>
          <c:showLeaderLines val="1"/>
        </c:dLbls>
        <c:firstSliceAng val="0"/>
        <c:holeSize val="54"/>
      </c:doughnutChart>
      <c:spPr>
        <a:noFill/>
        <a:ln>
          <a:noFill/>
        </a:ln>
        <a:effectLst>
          <a:softEdge rad="12700"/>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89D7-4578-8B25-E34BAD490F8C}"/>
            </c:ext>
          </c:extLst>
        </c:ser>
        <c:ser>
          <c:idx val="1"/>
          <c:order val="1"/>
          <c:spPr>
            <a:solidFill>
              <a:schemeClr val="bg1"/>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89D7-4578-8B25-E34BAD490F8C}"/>
            </c:ext>
          </c:extLst>
        </c:ser>
        <c:dLbls>
          <c:showLegendKey val="0"/>
          <c:showVal val="0"/>
          <c:showCatName val="0"/>
          <c:showSerName val="0"/>
          <c:showPercent val="0"/>
          <c:showBubbleSize val="0"/>
        </c:dLbls>
        <c:gapWidth val="0"/>
        <c:overlap val="100"/>
        <c:axId val="2033493360"/>
        <c:axId val="2033497104"/>
      </c:barChart>
      <c:catAx>
        <c:axId val="2033493360"/>
        <c:scaling>
          <c:orientation val="minMax"/>
        </c:scaling>
        <c:delete val="1"/>
        <c:axPos val="l"/>
        <c:majorTickMark val="out"/>
        <c:minorTickMark val="none"/>
        <c:tickLblPos val="nextTo"/>
        <c:crossAx val="2033497104"/>
        <c:crosses val="autoZero"/>
        <c:auto val="1"/>
        <c:lblAlgn val="ctr"/>
        <c:lblOffset val="100"/>
        <c:noMultiLvlLbl val="0"/>
      </c:catAx>
      <c:valAx>
        <c:axId val="2033497104"/>
        <c:scaling>
          <c:orientation val="minMax"/>
          <c:max val="4"/>
          <c:min val="0"/>
        </c:scaling>
        <c:delete val="1"/>
        <c:axPos val="b"/>
        <c:numFmt formatCode="0.0" sourceLinked="1"/>
        <c:majorTickMark val="out"/>
        <c:minorTickMark val="none"/>
        <c:tickLblPos val="nextTo"/>
        <c:crossAx val="2033493360"/>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6C1662"/>
                  </a:gs>
                  <a:gs pos="100000">
                    <a:srgbClr val="E8A2E3"/>
                  </a:gs>
                </a:gsLst>
                <a:lin ang="5400000" scaled="1"/>
              </a:gradFill>
              <a:ln w="19050">
                <a:noFill/>
              </a:ln>
              <a:effectLst/>
            </c:spPr>
            <c:extLst>
              <c:ext xmlns:c16="http://schemas.microsoft.com/office/drawing/2014/chart" uri="{C3380CC4-5D6E-409C-BE32-E72D297353CC}">
                <c16:uniqueId val="{00000001-31F2-4E05-B535-AB33E50377B0}"/>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31F2-4E05-B535-AB33E50377B0}"/>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31F2-4E05-B535-AB33E50377B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9B8B-4074-A145-F7F882083007}"/>
              </c:ext>
            </c:extLst>
          </c:dPt>
          <c:dPt>
            <c:idx val="1"/>
            <c:bubble3D val="0"/>
            <c:spPr>
              <a:gradFill>
                <a:gsLst>
                  <a:gs pos="0">
                    <a:schemeClr val="accent1">
                      <a:lumMod val="50000"/>
                    </a:schemeClr>
                  </a:gs>
                  <a:gs pos="100000">
                    <a:srgbClr val="92AFDA"/>
                  </a:gs>
                </a:gsLst>
                <a:lin ang="5400000" scaled="1"/>
              </a:gradFill>
              <a:ln w="19050">
                <a:solidFill>
                  <a:schemeClr val="lt1"/>
                </a:solidFill>
              </a:ln>
              <a:effectLst/>
            </c:spPr>
            <c:extLst>
              <c:ext xmlns:c16="http://schemas.microsoft.com/office/drawing/2014/chart" uri="{C3380CC4-5D6E-409C-BE32-E72D297353CC}">
                <c16:uniqueId val="{00000003-9B8B-4074-A145-F7F882083007}"/>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9B8B-4074-A145-F7F88208300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7"/>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rgbClr val="050903"/>
              </a:gs>
              <a:gs pos="100000">
                <a:schemeClr val="accent6">
                  <a:lumMod val="75000"/>
                </a:schemeClr>
              </a:gs>
            </a:gsLst>
            <a:lin ang="5400000" scaled="1"/>
          </a:gradFill>
          <a:ln>
            <a:noFill/>
          </a:ln>
          <a:effectLst/>
          <a:scene3d>
            <a:camera prst="orthographicFront"/>
            <a:lightRig rig="threePt" dir="t"/>
          </a:scene3d>
          <a:sp3d>
            <a:bevel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
        <c:spPr>
          <a:gradFill>
            <a:gsLst>
              <a:gs pos="0">
                <a:srgbClr val="050903"/>
              </a:gs>
              <a:gs pos="100000">
                <a:schemeClr val="accent6">
                  <a:lumMod val="75000"/>
                </a:schemeClr>
              </a:gs>
            </a:gsLst>
            <a:lin ang="5400000" scaled="1"/>
          </a:gradFill>
          <a:ln>
            <a:noFill/>
          </a:ln>
          <a:effectLst/>
          <a:scene3d>
            <a:camera prst="orthographicFront"/>
            <a:lightRig rig="threePt" dir="t"/>
          </a:scene3d>
          <a:sp3d>
            <a:bevelT/>
          </a:sp3d>
        </c:spPr>
        <c:dLbl>
          <c:idx val="0"/>
          <c:layout/>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5.044837582346029E-2"/>
                  <c:h val="0.10294470254610223"/>
                </c:manualLayout>
              </c15:layout>
            </c:ext>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rgbClr val="050903"/>
                </a:gs>
                <a:gs pos="100000">
                  <a:schemeClr val="accent6">
                    <a:lumMod val="75000"/>
                  </a:schemeClr>
                </a:gs>
              </a:gsLst>
              <a:lin ang="5400000" scaled="1"/>
            </a:gradFill>
            <a:ln>
              <a:noFill/>
            </a:ln>
            <a:effectLst/>
            <a:scene3d>
              <a:camera prst="orthographicFront"/>
              <a:lightRig rig="threePt" dir="t"/>
            </a:scene3d>
            <a:sp3d>
              <a:bevelT/>
            </a:sp3d>
          </c:spPr>
          <c:invertIfNegative val="0"/>
          <c:dPt>
            <c:idx val="4"/>
            <c:invertIfNegative val="0"/>
            <c:bubble3D val="0"/>
            <c:spPr>
              <a:gradFill>
                <a:gsLst>
                  <a:gs pos="0">
                    <a:srgbClr val="050903"/>
                  </a:gs>
                  <a:gs pos="100000">
                    <a:schemeClr val="accent6">
                      <a:lumMod val="75000"/>
                    </a:schemeClr>
                  </a:gs>
                </a:gsLst>
                <a:lin ang="5400000" scaled="1"/>
              </a:gradFill>
              <a:ln>
                <a:noFill/>
              </a:ln>
              <a:effectLst/>
              <a:scene3d>
                <a:camera prst="orthographicFront"/>
                <a:lightRig rig="threePt" dir="t"/>
              </a:scene3d>
              <a:sp3d>
                <a:bevelT/>
              </a:sp3d>
            </c:spPr>
            <c:extLst>
              <c:ext xmlns:c16="http://schemas.microsoft.com/office/drawing/2014/chart" uri="{C3380CC4-5D6E-409C-BE32-E72D297353CC}">
                <c16:uniqueId val="{00000001-580C-4520-A364-C079FF9DAB7D}"/>
              </c:ext>
            </c:extLst>
          </c:dPt>
          <c:dLbls>
            <c:dLbl>
              <c:idx val="4"/>
              <c:layout/>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5.044837582346029E-2"/>
                      <c:h val="0.10294470254610223"/>
                    </c:manualLayout>
                  </c15:layout>
                </c:ext>
                <c:ext xmlns:c16="http://schemas.microsoft.com/office/drawing/2014/chart" uri="{C3380CC4-5D6E-409C-BE32-E72D297353CC}">
                  <c16:uniqueId val="{00000001-580C-4520-A364-C079FF9DAB7D}"/>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80C-4520-A364-C079FF9DAB7D}"/>
            </c:ext>
          </c:extLst>
        </c:ser>
        <c:dLbls>
          <c:dLblPos val="outEnd"/>
          <c:showLegendKey val="0"/>
          <c:showVal val="1"/>
          <c:showCatName val="0"/>
          <c:showSerName val="0"/>
          <c:showPercent val="0"/>
          <c:showBubbleSize val="0"/>
        </c:dLbls>
        <c:gapWidth val="75"/>
        <c:axId val="2021139312"/>
        <c:axId val="2021135152"/>
      </c:barChart>
      <c:catAx>
        <c:axId val="20211393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21135152"/>
        <c:crosses val="autoZero"/>
        <c:auto val="1"/>
        <c:lblAlgn val="ctr"/>
        <c:lblOffset val="100"/>
        <c:noMultiLvlLbl val="0"/>
      </c:catAx>
      <c:valAx>
        <c:axId val="2021135152"/>
        <c:scaling>
          <c:orientation val="minMax"/>
        </c:scaling>
        <c:delete val="1"/>
        <c:axPos val="b"/>
        <c:numFmt formatCode="General" sourceLinked="1"/>
        <c:majorTickMark val="out"/>
        <c:minorTickMark val="none"/>
        <c:tickLblPos val="nextTo"/>
        <c:crossAx val="2021139312"/>
        <c:crosses val="autoZero"/>
        <c:crossBetween val="between"/>
      </c:valAx>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DATA_Excel.xlsx]DeptWise Attrition!DeptWise Attrition</c:name>
    <c:fmtId val="2"/>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9525">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gradFill>
            <a:gsLst>
              <a:gs pos="0">
                <a:schemeClr val="accent2">
                  <a:lumMod val="50000"/>
                </a:schemeClr>
              </a:gs>
              <a:gs pos="100000">
                <a:schemeClr val="accent2">
                  <a:lumMod val="75000"/>
                </a:schemeClr>
              </a:gs>
            </a:gsLst>
            <a:lin ang="10800000" scaled="0"/>
          </a:gradFill>
          <a:ln w="9525">
            <a:solidFill>
              <a:schemeClr val="lt1"/>
            </a:solidFill>
          </a:ln>
          <a:effectLst/>
        </c:spPr>
        <c:dLbl>
          <c:idx val="0"/>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11832504492028811"/>
                  <c:h val="0.11119566119704474"/>
                </c:manualLayout>
              </c15:layout>
            </c:ext>
          </c:extLst>
        </c:dLbl>
      </c:pivotFmt>
      <c:pivotFmt>
        <c:idx val="7"/>
        <c:spPr>
          <a:gradFill>
            <a:gsLst>
              <a:gs pos="0">
                <a:schemeClr val="accent4">
                  <a:lumMod val="50000"/>
                </a:schemeClr>
              </a:gs>
              <a:gs pos="100000">
                <a:schemeClr val="accent4">
                  <a:lumMod val="75000"/>
                </a:schemeClr>
              </a:gs>
            </a:gsLst>
            <a:lin ang="10800000" scaled="0"/>
          </a:gradFill>
          <a:ln w="9525">
            <a:solidFill>
              <a:schemeClr val="lt1"/>
            </a:solidFill>
          </a:ln>
          <a:effectLst/>
        </c:spPr>
      </c:pivotFmt>
      <c:pivotFmt>
        <c:idx val="8"/>
        <c:spPr>
          <a:gradFill>
            <a:gsLst>
              <a:gs pos="0">
                <a:schemeClr val="accent3">
                  <a:lumMod val="50000"/>
                </a:schemeClr>
              </a:gs>
              <a:gs pos="100000">
                <a:schemeClr val="accent3">
                  <a:lumMod val="75000"/>
                </a:schemeClr>
              </a:gs>
            </a:gsLst>
            <a:lin ang="10800000" scaled="0"/>
          </a:gradFill>
          <a:ln w="9525">
            <a:solidFill>
              <a:schemeClr val="lt1"/>
            </a:solidFill>
          </a:ln>
          <a:effectLst/>
        </c:spPr>
      </c:pivotFmt>
    </c:pivotFmts>
    <c:plotArea>
      <c:layout/>
      <c:pieChart>
        <c:varyColors val="1"/>
        <c:ser>
          <c:idx val="0"/>
          <c:order val="0"/>
          <c:tx>
            <c:strRef>
              <c:f>'DeptWise Attrition'!$B$3</c:f>
              <c:strCache>
                <c:ptCount val="1"/>
                <c:pt idx="0">
                  <c:v>Total</c:v>
                </c:pt>
              </c:strCache>
            </c:strRef>
          </c:tx>
          <c:spPr>
            <a:ln w="9525"/>
          </c:spPr>
          <c:dPt>
            <c:idx val="0"/>
            <c:bubble3D val="0"/>
            <c:spPr>
              <a:gradFill>
                <a:gsLst>
                  <a:gs pos="0">
                    <a:schemeClr val="accent2">
                      <a:lumMod val="50000"/>
                    </a:schemeClr>
                  </a:gs>
                  <a:gs pos="100000">
                    <a:schemeClr val="accent2">
                      <a:lumMod val="75000"/>
                    </a:schemeClr>
                  </a:gs>
                </a:gsLst>
                <a:lin ang="10800000" scaled="0"/>
              </a:gradFill>
              <a:ln w="9525">
                <a:solidFill>
                  <a:schemeClr val="lt1"/>
                </a:solidFill>
              </a:ln>
              <a:effectLst/>
            </c:spPr>
            <c:extLst>
              <c:ext xmlns:c16="http://schemas.microsoft.com/office/drawing/2014/chart" uri="{C3380CC4-5D6E-409C-BE32-E72D297353CC}">
                <c16:uniqueId val="{00000001-CCB3-4441-94AC-243C7AD9AAFC}"/>
              </c:ext>
            </c:extLst>
          </c:dPt>
          <c:dPt>
            <c:idx val="1"/>
            <c:bubble3D val="0"/>
            <c:spPr>
              <a:gradFill>
                <a:gsLst>
                  <a:gs pos="0">
                    <a:schemeClr val="accent4">
                      <a:lumMod val="50000"/>
                    </a:schemeClr>
                  </a:gs>
                  <a:gs pos="100000">
                    <a:schemeClr val="accent4">
                      <a:lumMod val="75000"/>
                    </a:schemeClr>
                  </a:gs>
                </a:gsLst>
                <a:lin ang="10800000" scaled="0"/>
              </a:gradFill>
              <a:ln w="9525">
                <a:solidFill>
                  <a:schemeClr val="lt1"/>
                </a:solidFill>
              </a:ln>
              <a:effectLst/>
            </c:spPr>
            <c:extLst>
              <c:ext xmlns:c16="http://schemas.microsoft.com/office/drawing/2014/chart" uri="{C3380CC4-5D6E-409C-BE32-E72D297353CC}">
                <c16:uniqueId val="{00000003-CCB3-4441-94AC-243C7AD9AAFC}"/>
              </c:ext>
            </c:extLst>
          </c:dPt>
          <c:dPt>
            <c:idx val="2"/>
            <c:bubble3D val="0"/>
            <c:spPr>
              <a:gradFill>
                <a:gsLst>
                  <a:gs pos="0">
                    <a:schemeClr val="accent3">
                      <a:lumMod val="50000"/>
                    </a:schemeClr>
                  </a:gs>
                  <a:gs pos="100000">
                    <a:schemeClr val="accent3">
                      <a:lumMod val="75000"/>
                    </a:schemeClr>
                  </a:gs>
                </a:gsLst>
                <a:lin ang="10800000" scaled="0"/>
              </a:gradFill>
              <a:ln w="9525">
                <a:solidFill>
                  <a:schemeClr val="lt1"/>
                </a:solidFill>
              </a:ln>
              <a:effectLst/>
            </c:spPr>
            <c:extLst>
              <c:ext xmlns:c16="http://schemas.microsoft.com/office/drawing/2014/chart" uri="{C3380CC4-5D6E-409C-BE32-E72D297353CC}">
                <c16:uniqueId val="{00000005-CCB3-4441-94AC-243C7AD9AAFC}"/>
              </c:ext>
            </c:extLst>
          </c:dPt>
          <c:dLbls>
            <c:dLbl>
              <c:idx val="0"/>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11832504492028811"/>
                      <c:h val="0.11119566119704474"/>
                    </c:manualLayout>
                  </c15:layout>
                </c:ext>
                <c:ext xmlns:c16="http://schemas.microsoft.com/office/drawing/2014/chart" uri="{C3380CC4-5D6E-409C-BE32-E72D297353CC}">
                  <c16:uniqueId val="{00000001-CCB3-4441-94AC-243C7AD9AAF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'DeptWise Attrition'!$A$4:$A$7</c:f>
              <c:strCache>
                <c:ptCount val="3"/>
                <c:pt idx="0">
                  <c:v>HR</c:v>
                </c:pt>
                <c:pt idx="1">
                  <c:v>R&amp;D</c:v>
                </c:pt>
                <c:pt idx="2">
                  <c:v>Sales</c:v>
                </c:pt>
              </c:strCache>
            </c:strRef>
          </c:cat>
          <c:val>
            <c:numRef>
              <c:f>'DeptWise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CCB3-4441-94AC-243C7AD9AAFC}"/>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8551386565182391"/>
          <c:y val="0.26974505843179575"/>
          <c:w val="0.19474722445777595"/>
          <c:h val="0.4722239132239409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5"/>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5000">
                <a:schemeClr val="accent2">
                  <a:lumMod val="50000"/>
                </a:schemeClr>
              </a:gs>
              <a:gs pos="100000">
                <a:schemeClr val="accent2">
                  <a:lumMod val="75000"/>
                </a:schemeClr>
              </a:gs>
            </a:gsLst>
            <a:lin ang="10800000" scaled="0"/>
          </a:gradFill>
          <a:ln>
            <a:noFill/>
          </a:ln>
          <a:effectLst/>
          <a:scene3d>
            <a:camera prst="orthographicFront"/>
            <a:lightRig rig="threePt" dir="t"/>
          </a:scene3d>
          <a:sp3d>
            <a:bevel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5000">
                  <a:schemeClr val="accent2">
                    <a:lumMod val="50000"/>
                  </a:schemeClr>
                </a:gs>
                <a:gs pos="100000">
                  <a:schemeClr val="accent2">
                    <a:lumMod val="75000"/>
                  </a:schemeClr>
                </a:gs>
              </a:gsLst>
              <a:lin ang="10800000" scaled="0"/>
            </a:gra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0330-4012-BD98-D8CF4715C431}"/>
            </c:ext>
          </c:extLst>
        </c:ser>
        <c:dLbls>
          <c:dLblPos val="outEnd"/>
          <c:showLegendKey val="0"/>
          <c:showVal val="1"/>
          <c:showCatName val="0"/>
          <c:showSerName val="0"/>
          <c:showPercent val="0"/>
          <c:showBubbleSize val="0"/>
        </c:dLbls>
        <c:gapWidth val="107"/>
        <c:overlap val="-27"/>
        <c:axId val="381530848"/>
        <c:axId val="381552064"/>
      </c:barChart>
      <c:catAx>
        <c:axId val="381530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381552064"/>
        <c:crosses val="autoZero"/>
        <c:auto val="1"/>
        <c:lblAlgn val="ctr"/>
        <c:lblOffset val="100"/>
        <c:noMultiLvlLbl val="0"/>
      </c:catAx>
      <c:valAx>
        <c:axId val="381552064"/>
        <c:scaling>
          <c:orientation val="minMax"/>
        </c:scaling>
        <c:delete val="1"/>
        <c:axPos val="l"/>
        <c:numFmt formatCode="General" sourceLinked="1"/>
        <c:majorTickMark val="none"/>
        <c:minorTickMark val="none"/>
        <c:tickLblPos val="nextTo"/>
        <c:crossAx val="38153084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8449FAE8-1093-433C-B383-6BB52035F5CB}">
          <cx:tx>
            <cx:txData>
              <cx:f>_xlchart.v1.1</cx:f>
              <cx:v>Attrition Count</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plotArea>
      <cx:plotAreaRegion>
        <cx:series layoutId="waterfall" uniqueId="{2B6B2377-A07C-42B1-8E42-44A52A7DD598}">
          <cx:tx>
            <cx:txData>
              <cx:f>_xlchart.v1.4</cx:f>
              <cx:v>Attrition</cx:v>
            </cx:txData>
          </cx:tx>
          <cx:dataLabels pos="outEnd">
            <cx:visibility seriesName="0" categoryName="0" value="1"/>
          </cx:dataLabels>
          <cx:dataId val="0"/>
          <cx:layoutPr>
            <cx:subtotals/>
          </cx:layoutPr>
        </cx:series>
      </cx:plotAreaRegion>
      <cx:axis id="0">
        <cx:catScaling gapWidth="0.5"/>
        <cx:tickLabels/>
      </cx:axis>
      <cx:axis id="1" hidden="1">
        <cx:valScaling/>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plotArea>
      <cx:plotAreaRegion>
        <cx:series layoutId="treemap" uniqueId="{8449FAE8-1093-433C-B383-6BB52035F5CB}">
          <cx:tx>
            <cx:txData>
              <cx:f>_xlchart.v1.10</cx:f>
              <cx:v>Attrition Count</cx:v>
            </cx:txData>
          </cx:tx>
          <cx:dataPt idx="8">
            <cx:spPr>
              <a:solidFill>
                <a:schemeClr val="accent1">
                  <a:lumMod val="75000"/>
                </a:scheme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_xlchart.v1.8</cx:f>
      </cx:numDim>
    </cx:data>
  </cx:chartData>
  <cx:chart>
    <cx:plotArea>
      <cx:plotAreaRegion>
        <cx:series layoutId="waterfall" uniqueId="{2B6B2377-A07C-42B1-8E42-44A52A7DD598}">
          <cx:tx>
            <cx:txData>
              <cx:f>_xlchart.v1.7</cx:f>
              <cx:v>Attrition</cx:v>
            </cx:txData>
          </cx:tx>
          <cx:spPr>
            <a:gradFill>
              <a:gsLst>
                <a:gs pos="0">
                  <a:schemeClr val="accent4">
                    <a:lumMod val="50000"/>
                  </a:schemeClr>
                </a:gs>
                <a:gs pos="100000">
                  <a:schemeClr val="accent4">
                    <a:lumMod val="75000"/>
                  </a:schemeClr>
                </a:gs>
              </a:gsLst>
              <a:lin ang="5400000" scaled="1"/>
            </a:gradFill>
            <a:ln>
              <a:noFill/>
            </a:ln>
          </cx:spPr>
          <cx:dataLabels pos="outEnd">
            <cx:txPr>
              <a:bodyPr spcFirstLastPara="1" vertOverflow="ellipsis" wrap="square" lIns="0" tIns="0" rIns="0" bIns="0" anchor="ctr" anchorCtr="1">
                <a:spAutoFit/>
              </a:bodyPr>
              <a:lstStyle/>
              <a:p>
                <a:pPr>
                  <a:defRPr lang="en-US" sz="1050" b="1" i="0" u="none" strike="noStrike" kern="1200" baseline="0">
                    <a:solidFill>
                      <a:srgbClr val="000000">
                        <a:lumMod val="75000"/>
                        <a:lumOff val="25000"/>
                      </a:srgbClr>
                    </a:solidFill>
                    <a:latin typeface="Calibri"/>
                    <a:ea typeface="Calibri"/>
                    <a:cs typeface="Calibri"/>
                  </a:defRPr>
                </a:pPr>
                <a:endParaRPr lang="en-US" sz="1050" b="1"/>
              </a:p>
            </cx:txPr>
            <cx:visibility seriesName="0" categoryName="0" value="1"/>
          </cx:dataLabels>
          <cx:dataId val="0"/>
          <cx:layoutPr>
            <cx:subtotals/>
          </cx:layoutPr>
        </cx:series>
      </cx:plotAreaRegion>
      <cx:axis id="0">
        <cx:catScaling gapWidth="0.5"/>
        <cx:tickLabels/>
        <cx:txPr>
          <a:bodyPr spcFirstLastPara="1" vertOverflow="ellipsis" wrap="square" lIns="0" tIns="0" rIns="0" bIns="0" anchor="ctr" anchorCtr="1"/>
          <a:lstStyle/>
          <a:p>
            <a:pPr>
              <a:defRPr sz="1050" b="1"/>
            </a:pPr>
            <a:endParaRPr lang="en-US" sz="1050" b="1"/>
          </a:p>
        </cx:txPr>
      </cx:axis>
      <cx:axis id="1" hidden="1">
        <cx:valScaling/>
        <cx:tickLabels/>
      </cx:axis>
    </cx:plotArea>
  </cx:chart>
  <cx:spPr>
    <a:noFill/>
    <a:ln>
      <a:solidFill>
        <a:schemeClr val="lt1"/>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bodyPr wrap="square" lIns="38100" tIns="19050" rIns="38100" bIns="19050" anchor="ctr">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bodyPr/>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bodyPr wrap="square" lIns="38100" tIns="19050" rIns="38100" bIns="19050" anchor="ctr">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bodyPr/>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png"/><Relationship Id="rId18" Type="http://schemas.microsoft.com/office/2014/relationships/chartEx" Target="../charts/chartEx4.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openxmlformats.org/officeDocument/2006/relationships/chart" Target="../charts/chart13.xml"/><Relationship Id="rId2" Type="http://schemas.openxmlformats.org/officeDocument/2006/relationships/image" Target="../media/image2.png"/><Relationship Id="rId16" Type="http://schemas.openxmlformats.org/officeDocument/2006/relationships/chart" Target="../charts/chart1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microsoft.com/office/2014/relationships/chartEx" Target="../charts/chartEx3.xml"/><Relationship Id="rId10" Type="http://schemas.openxmlformats.org/officeDocument/2006/relationships/chart" Target="../charts/chart9.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chart" Target="../charts/chart11.xml"/></Relationships>
</file>

<file path=xl/drawings/_rels/drawing10.xml.rels><?xml version="1.0" encoding="UTF-8" standalone="yes"?>
<Relationships xmlns="http://schemas.openxmlformats.org/package/2006/relationships"><Relationship Id="rId3" Type="http://schemas.openxmlformats.org/officeDocument/2006/relationships/image" Target="../media/image5.png"/><Relationship Id="rId7" Type="http://schemas.openxmlformats.org/officeDocument/2006/relationships/image" Target="../media/image7.png"/><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3.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8</xdr:col>
      <xdr:colOff>57150</xdr:colOff>
      <xdr:row>11</xdr:row>
      <xdr:rowOff>19050</xdr:rowOff>
    </xdr:from>
    <xdr:to>
      <xdr:col>10</xdr:col>
      <xdr:colOff>514350</xdr:colOff>
      <xdr:row>24</xdr:row>
      <xdr:rowOff>85725</xdr:rowOff>
    </xdr:to>
    <mc:AlternateContent xmlns:mc="http://schemas.openxmlformats.org/markup-compatibility/2006" xmlns:a14="http://schemas.microsoft.com/office/drawing/2010/main">
      <mc:Choice Requires="a14">
        <xdr:graphicFrame macro="">
          <xdr:nvGraphicFramePr>
            <xdr:cNvPr id="2"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638925" y="22193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590550</xdr:colOff>
      <xdr:row>10</xdr:row>
      <xdr:rowOff>180975</xdr:rowOff>
    </xdr:from>
    <xdr:to>
      <xdr:col>14</xdr:col>
      <xdr:colOff>361950</xdr:colOff>
      <xdr:row>16</xdr:row>
      <xdr:rowOff>47625</xdr:rowOff>
    </xdr:to>
    <mc:AlternateContent xmlns:mc="http://schemas.openxmlformats.org/markup-compatibility/2006" xmlns:a14="http://schemas.microsoft.com/office/drawing/2010/main">
      <mc:Choice Requires="a14">
        <xdr:graphicFrame macro="">
          <xdr:nvGraphicFramePr>
            <xdr:cNvPr id="3"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9229725" y="2181225"/>
              <a:ext cx="1828800" cy="1066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571501</xdr:colOff>
      <xdr:row>10</xdr:row>
      <xdr:rowOff>171450</xdr:rowOff>
    </xdr:from>
    <xdr:to>
      <xdr:col>6</xdr:col>
      <xdr:colOff>381001</xdr:colOff>
      <xdr:row>19</xdr:row>
      <xdr:rowOff>47624</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566737</xdr:colOff>
      <xdr:row>12</xdr:row>
      <xdr:rowOff>0</xdr:rowOff>
    </xdr:from>
    <xdr:to>
      <xdr:col>12</xdr:col>
      <xdr:colOff>338137</xdr:colOff>
      <xdr:row>25</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1309687</xdr:colOff>
      <xdr:row>12</xdr:row>
      <xdr:rowOff>0</xdr:rowOff>
    </xdr:from>
    <xdr:to>
      <xdr:col>9</xdr:col>
      <xdr:colOff>423862</xdr:colOff>
      <xdr:row>25</xdr:row>
      <xdr:rowOff>142875</xdr:rowOff>
    </xdr:to>
    <mc:AlternateContent xmlns:mc="http://schemas.openxmlformats.org/markup-compatibility/2006">
      <mc:Choice xmlns:cx1="http://schemas.microsoft.com/office/drawing/2015/9/8/chartex" Requires="cx1">
        <xdr:graphicFrame macro="">
          <xdr:nvGraphicFramePr>
            <xdr:cNvPr id="2" name="Chart 1"/>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200025</xdr:colOff>
      <xdr:row>12</xdr:row>
      <xdr:rowOff>0</xdr:rowOff>
    </xdr:from>
    <xdr:to>
      <xdr:col>10</xdr:col>
      <xdr:colOff>657225</xdr:colOff>
      <xdr:row>25</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200025</xdr:colOff>
      <xdr:row>12</xdr:row>
      <xdr:rowOff>0</xdr:rowOff>
    </xdr:from>
    <xdr:to>
      <xdr:col>10</xdr:col>
      <xdr:colOff>657225</xdr:colOff>
      <xdr:row>25</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85725</xdr:colOff>
      <xdr:row>3</xdr:row>
      <xdr:rowOff>47625</xdr:rowOff>
    </xdr:from>
    <xdr:to>
      <xdr:col>9</xdr:col>
      <xdr:colOff>542925</xdr:colOff>
      <xdr:row>11</xdr:row>
      <xdr:rowOff>19050</xdr:rowOff>
    </xdr:to>
    <mc:AlternateContent xmlns:mc="http://schemas.openxmlformats.org/markup-compatibility/2006">
      <mc:Choice xmlns:a14="http://schemas.microsoft.com/office/drawing/2010/main" Requires="a14">
        <xdr:graphicFrame macro="">
          <xdr:nvGraphicFramePr>
            <xdr:cNvPr id="3"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6096000" y="647700"/>
              <a:ext cx="1828800" cy="15716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390525</xdr:colOff>
      <xdr:row>7</xdr:row>
      <xdr:rowOff>133350</xdr:rowOff>
    </xdr:from>
    <xdr:to>
      <xdr:col>13</xdr:col>
      <xdr:colOff>161925</xdr:colOff>
      <xdr:row>21</xdr:row>
      <xdr:rowOff>0</xdr:rowOff>
    </xdr:to>
    <mc:AlternateContent xmlns:mc="http://schemas.openxmlformats.org/markup-compatibility/2006">
      <mc:Choice xmlns:a14="http://schemas.microsoft.com/office/drawing/2010/main" Requires="a14">
        <xdr:graphicFrame macro="">
          <xdr:nvGraphicFramePr>
            <xdr:cNvPr id="4"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8458200" y="15335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681037</xdr:colOff>
      <xdr:row>12</xdr:row>
      <xdr:rowOff>0</xdr:rowOff>
    </xdr:from>
    <xdr:to>
      <xdr:col>12</xdr:col>
      <xdr:colOff>452437</xdr:colOff>
      <xdr:row>25</xdr:row>
      <xdr:rowOff>142875</xdr:rowOff>
    </xdr:to>
    <mc:AlternateContent xmlns:mc="http://schemas.openxmlformats.org/markup-compatibility/2006">
      <mc:Choice xmlns:cx1="http://schemas.microsoft.com/office/drawing/2015/9/8/chartex" Requires="cx1">
        <xdr:graphicFrame macro="">
          <xdr:nvGraphicFramePr>
            <xdr:cNvPr id="4" name="Chart 3"/>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314325</xdr:colOff>
      <xdr:row>0</xdr:row>
      <xdr:rowOff>0</xdr:rowOff>
    </xdr:from>
    <xdr:to>
      <xdr:col>11</xdr:col>
      <xdr:colOff>85725</xdr:colOff>
      <xdr:row>5</xdr:row>
      <xdr:rowOff>0</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677275" y="0"/>
              <a:ext cx="1828800" cy="1000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628650</xdr:colOff>
      <xdr:row>3</xdr:row>
      <xdr:rowOff>104775</xdr:rowOff>
    </xdr:from>
    <xdr:to>
      <xdr:col>6</xdr:col>
      <xdr:colOff>381000</xdr:colOff>
      <xdr:row>9</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571500</xdr:colOff>
      <xdr:row>2</xdr:row>
      <xdr:rowOff>66675</xdr:rowOff>
    </xdr:from>
    <xdr:to>
      <xdr:col>11</xdr:col>
      <xdr:colOff>342900</xdr:colOff>
      <xdr:row>7</xdr:row>
      <xdr:rowOff>152400</xdr:rowOff>
    </xdr:to>
    <mc:AlternateContent xmlns:mc="http://schemas.openxmlformats.org/markup-compatibility/2006" xmlns:a14="http://schemas.microsoft.com/office/drawing/2010/main">
      <mc:Choice Requires="a14">
        <xdr:graphicFrame macro="">
          <xdr:nvGraphicFramePr>
            <xdr:cNvPr id="4"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134225" y="466725"/>
              <a:ext cx="1828800" cy="1085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204787</xdr:colOff>
      <xdr:row>19</xdr:row>
      <xdr:rowOff>95251</xdr:rowOff>
    </xdr:from>
    <xdr:to>
      <xdr:col>12</xdr:col>
      <xdr:colOff>661987</xdr:colOff>
      <xdr:row>25</xdr:row>
      <xdr:rowOff>142875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419100</xdr:colOff>
      <xdr:row>5</xdr:row>
      <xdr:rowOff>104775</xdr:rowOff>
    </xdr:from>
    <xdr:to>
      <xdr:col>17</xdr:col>
      <xdr:colOff>190500</xdr:colOff>
      <xdr:row>18</xdr:row>
      <xdr:rowOff>171450</xdr:rowOff>
    </xdr:to>
    <mc:AlternateContent xmlns:mc="http://schemas.openxmlformats.org/markup-compatibility/2006" xmlns:a14="http://schemas.microsoft.com/office/drawing/2010/main">
      <mc:Choice Requires="a14">
        <xdr:graphicFrame macro="">
          <xdr:nvGraphicFramePr>
            <xdr:cNvPr id="6"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1096625" y="110490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2</xdr:col>
      <xdr:colOff>240926</xdr:colOff>
      <xdr:row>1</xdr:row>
      <xdr:rowOff>140073</xdr:rowOff>
    </xdr:from>
    <xdr:ext cx="14754225" cy="7439025"/>
    <xdr:grpSp>
      <xdr:nvGrpSpPr>
        <xdr:cNvPr id="2" name="Shape 2"/>
        <xdr:cNvGrpSpPr/>
      </xdr:nvGrpSpPr>
      <xdr:grpSpPr>
        <a:xfrm>
          <a:off x="1540808" y="330573"/>
          <a:ext cx="14754225" cy="7439025"/>
          <a:chOff x="0" y="60488"/>
          <a:chExt cx="10692000" cy="7439025"/>
        </a:xfrm>
      </xdr:grpSpPr>
      <xdr:grpSp>
        <xdr:nvGrpSpPr>
          <xdr:cNvPr id="29" name="Shape 29"/>
          <xdr:cNvGrpSpPr/>
        </xdr:nvGrpSpPr>
        <xdr:grpSpPr>
          <a:xfrm>
            <a:off x="0" y="60488"/>
            <a:ext cx="10692000" cy="74390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b="1"/>
            </a:p>
          </xdr:txBody>
        </xdr:sp>
        <xdr:sp macro="" textlink="">
          <xdr:nvSpPr>
            <xdr:cNvPr id="30" name="Shape 3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1">
                  <a:solidFill>
                    <a:schemeClr val="lt1"/>
                  </a:solidFill>
                  <a:latin typeface="Calibri"/>
                  <a:ea typeface="Calibri"/>
                  <a:cs typeface="Calibri"/>
                  <a:sym typeface="Calibri"/>
                </a:rPr>
                <a:t>`</a:t>
              </a:r>
              <a:endParaRPr sz="1400" b="1"/>
            </a:p>
          </xdr:txBody>
        </xdr:sp>
        <xdr:sp macro="" textlink="">
          <xdr:nvSpPr>
            <xdr:cNvPr id="31" name="Shape 31"/>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b="1">
                <a:solidFill>
                  <a:srgbClr val="7030A0"/>
                </a:solidFill>
                <a:latin typeface="Lato"/>
                <a:ea typeface="Lato"/>
                <a:cs typeface="Lato"/>
                <a:sym typeface="Lato"/>
              </a:endParaRPr>
            </a:p>
          </xdr:txBody>
        </xdr:sp>
        <xdr:sp macro="" textlink="">
          <xdr:nvSpPr>
            <xdr:cNvPr id="32" name="Shape 32"/>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sp macro="" textlink="">
          <xdr:nvSpPr>
            <xdr:cNvPr id="33" name="Shape 33"/>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grpSp>
          <xdr:nvGrpSpPr>
            <xdr:cNvPr id="34" name="Shape 34"/>
            <xdr:cNvGrpSpPr/>
          </xdr:nvGrpSpPr>
          <xdr:grpSpPr>
            <a:xfrm>
              <a:off x="1846116" y="1215714"/>
              <a:ext cx="13289109" cy="998848"/>
              <a:chOff x="1846116" y="1215714"/>
              <a:chExt cx="13403409" cy="998848"/>
            </a:xfrm>
          </xdr:grpSpPr>
          <xdr:sp macro="" textlink="">
            <xdr:nvSpPr>
              <xdr:cNvPr id="35" name="Shape 35"/>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sp macro="" textlink="">
            <xdr:nvSpPr>
              <xdr:cNvPr id="36" name="Shape 36"/>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sp macro="" textlink="">
            <xdr:nvSpPr>
              <xdr:cNvPr id="37" name="Shape 37"/>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sp macro="" textlink="">
            <xdr:nvSpPr>
              <xdr:cNvPr id="38" name="Shape 38"/>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sp macro="" textlink="">
            <xdr:nvSpPr>
              <xdr:cNvPr id="39" name="Shape 39"/>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grpSp>
        <xdr:grpSp>
          <xdr:nvGrpSpPr>
            <xdr:cNvPr id="40" name="Shape 40"/>
            <xdr:cNvGrpSpPr/>
          </xdr:nvGrpSpPr>
          <xdr:grpSpPr>
            <a:xfrm>
              <a:off x="1847145" y="5162550"/>
              <a:ext cx="3867930" cy="2709509"/>
              <a:chOff x="1847145" y="2304895"/>
              <a:chExt cx="3867930" cy="2772878"/>
            </a:xfrm>
          </xdr:grpSpPr>
          <xdr:sp macro="" textlink="">
            <xdr:nvSpPr>
              <xdr:cNvPr id="41" name="Shape 41"/>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42" name="Shape 4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45" name="Shape 4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47" name="Shape 4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49" name="Shape 4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51" name="Shape 5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53" name="Shape 5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459441</xdr:colOff>
      <xdr:row>7</xdr:row>
      <xdr:rowOff>22413</xdr:rowOff>
    </xdr:from>
    <xdr:to>
      <xdr:col>6</xdr:col>
      <xdr:colOff>78441</xdr:colOff>
      <xdr:row>8</xdr:row>
      <xdr:rowOff>123265</xdr:rowOff>
    </xdr:to>
    <xdr:sp macro="" textlink="">
      <xdr:nvSpPr>
        <xdr:cNvPr id="3" name="TextBox 2"/>
        <xdr:cNvSpPr txBox="1"/>
      </xdr:nvSpPr>
      <xdr:spPr>
        <a:xfrm>
          <a:off x="1759323" y="1355913"/>
          <a:ext cx="2218765" cy="291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TOTAL </a:t>
          </a:r>
          <a:r>
            <a:rPr lang="en-IN" sz="1500" b="1">
              <a:solidFill>
                <a:srgbClr val="602928"/>
              </a:solidFill>
              <a:latin typeface="Lato Black" panose="020F0502020204030203" pitchFamily="34" charset="0"/>
              <a:ea typeface="Lato Black" panose="020F0502020204030203" pitchFamily="34" charset="0"/>
              <a:cs typeface="Lato Black" panose="020F0502020204030203" pitchFamily="34" charset="0"/>
            </a:rPr>
            <a:t>EMPLOYEES</a:t>
          </a:r>
        </a:p>
      </xdr:txBody>
    </xdr:sp>
    <xdr:clientData/>
  </xdr:twoCellAnchor>
  <xdr:twoCellAnchor>
    <xdr:from>
      <xdr:col>2</xdr:col>
      <xdr:colOff>582706</xdr:colOff>
      <xdr:row>8</xdr:row>
      <xdr:rowOff>134471</xdr:rowOff>
    </xdr:from>
    <xdr:to>
      <xdr:col>6</xdr:col>
      <xdr:colOff>134471</xdr:colOff>
      <xdr:row>11</xdr:row>
      <xdr:rowOff>89647</xdr:rowOff>
    </xdr:to>
    <xdr:sp macro="" textlink="KPI!$A$8">
      <xdr:nvSpPr>
        <xdr:cNvPr id="6" name="TextBox 5"/>
        <xdr:cNvSpPr txBox="1"/>
      </xdr:nvSpPr>
      <xdr:spPr>
        <a:xfrm>
          <a:off x="1882588" y="1658471"/>
          <a:ext cx="2151530" cy="526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E1E8025-033A-43B1-AA01-4B7597291845}" type="TxLink">
            <a:rPr lang="en-US" sz="2600" b="1"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US" sz="260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7</xdr:col>
      <xdr:colOff>296956</xdr:colOff>
      <xdr:row>7</xdr:row>
      <xdr:rowOff>5602</xdr:rowOff>
    </xdr:from>
    <xdr:to>
      <xdr:col>11</xdr:col>
      <xdr:colOff>11206</xdr:colOff>
      <xdr:row>8</xdr:row>
      <xdr:rowOff>179293</xdr:rowOff>
    </xdr:to>
    <xdr:sp macro="" textlink="">
      <xdr:nvSpPr>
        <xdr:cNvPr id="54" name="TextBox 53"/>
        <xdr:cNvSpPr txBox="1"/>
      </xdr:nvSpPr>
      <xdr:spPr>
        <a:xfrm>
          <a:off x="4846544" y="1339102"/>
          <a:ext cx="2314015" cy="3641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500" b="1">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p>
      </xdr:txBody>
    </xdr:sp>
    <xdr:clientData/>
  </xdr:twoCellAnchor>
  <xdr:twoCellAnchor>
    <xdr:from>
      <xdr:col>7</xdr:col>
      <xdr:colOff>420221</xdr:colOff>
      <xdr:row>8</xdr:row>
      <xdr:rowOff>117661</xdr:rowOff>
    </xdr:from>
    <xdr:to>
      <xdr:col>10</xdr:col>
      <xdr:colOff>621927</xdr:colOff>
      <xdr:row>11</xdr:row>
      <xdr:rowOff>72837</xdr:rowOff>
    </xdr:to>
    <xdr:sp macro="" textlink="KPI!$B$8">
      <xdr:nvSpPr>
        <xdr:cNvPr id="55" name="TextBox 54"/>
        <xdr:cNvSpPr txBox="1"/>
      </xdr:nvSpPr>
      <xdr:spPr>
        <a:xfrm>
          <a:off x="4969809" y="1641661"/>
          <a:ext cx="2151530" cy="526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B38121E5-B101-4467-A17F-AF01003A8BFD}" type="TxLink">
            <a:rPr lang="en-US" sz="2600" b="1"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marL="0" indent="0" algn="ctr"/>
            <a:t>237</a:t>
          </a:fld>
          <a:endParaRPr lang="en-US" sz="2600" b="1"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xdr:col>
      <xdr:colOff>0</xdr:colOff>
      <xdr:row>45</xdr:row>
      <xdr:rowOff>0</xdr:rowOff>
    </xdr:from>
    <xdr:to>
      <xdr:col>3</xdr:col>
      <xdr:colOff>19050</xdr:colOff>
      <xdr:row>47</xdr:row>
      <xdr:rowOff>161925</xdr:rowOff>
    </xdr:to>
    <xdr:sp macro="" textlink="">
      <xdr:nvSpPr>
        <xdr:cNvPr id="2049" name="Text Box 1"/>
        <xdr:cNvSpPr txBox="1">
          <a:spLocks noChangeArrowheads="1"/>
        </xdr:cNvSpPr>
      </xdr:nvSpPr>
      <xdr:spPr bwMode="auto">
        <a:xfrm>
          <a:off x="1295400" y="8572500"/>
          <a:ext cx="666750" cy="542925"/>
        </a:xfrm>
        <a:prstGeom prst="rect">
          <a:avLst/>
        </a:prstGeom>
        <a:solidFill>
          <a:srgbClr val="FFFFFF"/>
        </a:solidFill>
        <a:ln w="9525">
          <a:solidFill>
            <a:srgbClr val="000000"/>
          </a:solidFill>
          <a:miter lim="800000"/>
          <a:headEnd/>
          <a:tailEnd/>
        </a:ln>
      </xdr:spPr>
      <xdr:txBody>
        <a:bodyPr vertOverflow="clip" wrap="square" lIns="27432" tIns="27432" rIns="0" bIns="0" anchor="t" upright="1"/>
        <a:lstStyle/>
        <a:p>
          <a:pPr algn="l" rtl="0">
            <a:defRPr sz="1000"/>
          </a:pPr>
          <a:r>
            <a:rPr lang="en-IN" sz="1200" b="0" i="0" u="none" strike="noStrike" baseline="0">
              <a:solidFill>
                <a:srgbClr val="000000"/>
              </a:solidFill>
              <a:latin typeface="Calibri"/>
              <a:cs typeface="Calibri"/>
            </a:rPr>
            <a:t>Average Age</a:t>
          </a:r>
        </a:p>
      </xdr:txBody>
    </xdr:sp>
    <xdr:clientData/>
  </xdr:twoCellAnchor>
  <xdr:twoCellAnchor>
    <xdr:from>
      <xdr:col>11</xdr:col>
      <xdr:colOff>296955</xdr:colOff>
      <xdr:row>7</xdr:row>
      <xdr:rowOff>16809</xdr:rowOff>
    </xdr:from>
    <xdr:to>
      <xdr:col>15</xdr:col>
      <xdr:colOff>11205</xdr:colOff>
      <xdr:row>9</xdr:row>
      <xdr:rowOff>0</xdr:rowOff>
    </xdr:to>
    <xdr:sp macro="" textlink="">
      <xdr:nvSpPr>
        <xdr:cNvPr id="60" name="TextBox 59"/>
        <xdr:cNvSpPr txBox="1"/>
      </xdr:nvSpPr>
      <xdr:spPr>
        <a:xfrm>
          <a:off x="7446308" y="1350309"/>
          <a:ext cx="2314015" cy="3641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500" b="1">
              <a:solidFill>
                <a:srgbClr val="602928"/>
              </a:solidFill>
              <a:latin typeface="Lato Black" panose="020F0502020204030203" pitchFamily="34" charset="0"/>
              <a:ea typeface="Lato Black" panose="020F0502020204030203" pitchFamily="34" charset="0"/>
              <a:cs typeface="Lato Black" panose="020F0502020204030203" pitchFamily="34" charset="0"/>
            </a:rPr>
            <a:t>Active </a:t>
          </a:r>
        </a:p>
      </xdr:txBody>
    </xdr:sp>
    <xdr:clientData/>
  </xdr:twoCellAnchor>
  <xdr:twoCellAnchor>
    <xdr:from>
      <xdr:col>11</xdr:col>
      <xdr:colOff>420220</xdr:colOff>
      <xdr:row>8</xdr:row>
      <xdr:rowOff>128868</xdr:rowOff>
    </xdr:from>
    <xdr:to>
      <xdr:col>14</xdr:col>
      <xdr:colOff>621927</xdr:colOff>
      <xdr:row>11</xdr:row>
      <xdr:rowOff>84044</xdr:rowOff>
    </xdr:to>
    <xdr:sp macro="" textlink="KPI!D8">
      <xdr:nvSpPr>
        <xdr:cNvPr id="61" name="TextBox 60"/>
        <xdr:cNvSpPr txBox="1"/>
      </xdr:nvSpPr>
      <xdr:spPr>
        <a:xfrm>
          <a:off x="7569573" y="1652868"/>
          <a:ext cx="2151530" cy="526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AFA74E5-4658-4286-8812-AA292445B2B6}" type="TxLink">
            <a:rPr lang="en-US" sz="2600" b="1"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marL="0" indent="0" algn="ctr"/>
            <a:t>1233</a:t>
          </a:fld>
          <a:endParaRPr lang="en-US" sz="2600" b="1"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xdr:col>
      <xdr:colOff>0</xdr:colOff>
      <xdr:row>45</xdr:row>
      <xdr:rowOff>0</xdr:rowOff>
    </xdr:from>
    <xdr:to>
      <xdr:col>3</xdr:col>
      <xdr:colOff>19050</xdr:colOff>
      <xdr:row>47</xdr:row>
      <xdr:rowOff>161925</xdr:rowOff>
    </xdr:to>
    <xdr:sp macro="" textlink="">
      <xdr:nvSpPr>
        <xdr:cNvPr id="2050" name="Text Box 2"/>
        <xdr:cNvSpPr txBox="1">
          <a:spLocks noChangeArrowheads="1"/>
        </xdr:cNvSpPr>
      </xdr:nvSpPr>
      <xdr:spPr bwMode="auto">
        <a:xfrm>
          <a:off x="1295400" y="8572500"/>
          <a:ext cx="666750" cy="542925"/>
        </a:xfrm>
        <a:prstGeom prst="rect">
          <a:avLst/>
        </a:prstGeom>
        <a:solidFill>
          <a:srgbClr val="FFFFFF"/>
        </a:solidFill>
        <a:ln w="9525">
          <a:solidFill>
            <a:srgbClr val="000000"/>
          </a:solidFill>
          <a:miter lim="800000"/>
          <a:headEnd/>
          <a:tailEnd/>
        </a:ln>
      </xdr:spPr>
      <xdr:txBody>
        <a:bodyPr vertOverflow="clip" wrap="square" lIns="27432" tIns="27432" rIns="0" bIns="0" anchor="t" upright="1"/>
        <a:lstStyle/>
        <a:p>
          <a:pPr algn="l" rtl="0">
            <a:defRPr sz="1000"/>
          </a:pPr>
          <a:r>
            <a:rPr lang="en-IN" sz="1200" b="0" i="0" u="none" strike="noStrike" baseline="0">
              <a:solidFill>
                <a:srgbClr val="000000"/>
              </a:solidFill>
              <a:latin typeface="Calibri"/>
              <a:cs typeface="Calibri"/>
            </a:rPr>
            <a:t>Active Employees</a:t>
          </a:r>
        </a:p>
      </xdr:txBody>
    </xdr:sp>
    <xdr:clientData/>
  </xdr:twoCellAnchor>
  <xdr:twoCellAnchor>
    <xdr:from>
      <xdr:col>16</xdr:col>
      <xdr:colOff>135590</xdr:colOff>
      <xdr:row>7</xdr:row>
      <xdr:rowOff>34739</xdr:rowOff>
    </xdr:from>
    <xdr:to>
      <xdr:col>19</xdr:col>
      <xdr:colOff>499782</xdr:colOff>
      <xdr:row>9</xdr:row>
      <xdr:rowOff>17930</xdr:rowOff>
    </xdr:to>
    <xdr:sp macro="" textlink="">
      <xdr:nvSpPr>
        <xdr:cNvPr id="62" name="TextBox 61"/>
        <xdr:cNvSpPr txBox="1"/>
      </xdr:nvSpPr>
      <xdr:spPr>
        <a:xfrm>
          <a:off x="10534649" y="1368239"/>
          <a:ext cx="2314015" cy="3641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500" b="1">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rate</a:t>
          </a:r>
        </a:p>
      </xdr:txBody>
    </xdr:sp>
    <xdr:clientData/>
  </xdr:twoCellAnchor>
  <xdr:twoCellAnchor>
    <xdr:from>
      <xdr:col>16</xdr:col>
      <xdr:colOff>258855</xdr:colOff>
      <xdr:row>8</xdr:row>
      <xdr:rowOff>146798</xdr:rowOff>
    </xdr:from>
    <xdr:to>
      <xdr:col>19</xdr:col>
      <xdr:colOff>460562</xdr:colOff>
      <xdr:row>11</xdr:row>
      <xdr:rowOff>101974</xdr:rowOff>
    </xdr:to>
    <xdr:sp macro="" textlink="KPI!E8">
      <xdr:nvSpPr>
        <xdr:cNvPr id="63" name="TextBox 62"/>
        <xdr:cNvSpPr txBox="1"/>
      </xdr:nvSpPr>
      <xdr:spPr>
        <a:xfrm>
          <a:off x="10657914" y="1670798"/>
          <a:ext cx="2151530" cy="526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9CDEC541-E28A-4CF2-8E5E-38DA6C277F0B}" type="TxLink">
            <a:rPr lang="en-US" sz="2600" b="1"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marL="0" indent="0" algn="ctr"/>
            <a:t>16.12%</a:t>
          </a:fld>
          <a:endParaRPr lang="en-US" sz="2600" b="1"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20</xdr:col>
      <xdr:colOff>442632</xdr:colOff>
      <xdr:row>7</xdr:row>
      <xdr:rowOff>28014</xdr:rowOff>
    </xdr:from>
    <xdr:to>
      <xdr:col>23</xdr:col>
      <xdr:colOff>537883</xdr:colOff>
      <xdr:row>8</xdr:row>
      <xdr:rowOff>128866</xdr:rowOff>
    </xdr:to>
    <xdr:sp macro="" textlink="">
      <xdr:nvSpPr>
        <xdr:cNvPr id="64" name="TextBox 63"/>
        <xdr:cNvSpPr txBox="1"/>
      </xdr:nvSpPr>
      <xdr:spPr>
        <a:xfrm>
          <a:off x="13441456" y="1361514"/>
          <a:ext cx="2045074" cy="291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Average </a:t>
          </a:r>
          <a:r>
            <a:rPr lang="en-IN" sz="1500" b="1">
              <a:solidFill>
                <a:srgbClr val="602928"/>
              </a:solidFill>
              <a:latin typeface="Lato Black" panose="020F0502020204030203" pitchFamily="34" charset="0"/>
              <a:ea typeface="Lato Black" panose="020F0502020204030203" pitchFamily="34" charset="0"/>
              <a:cs typeface="Lato Black" panose="020F0502020204030203" pitchFamily="34" charset="0"/>
            </a:rPr>
            <a:t>Age</a:t>
          </a:r>
        </a:p>
      </xdr:txBody>
    </xdr:sp>
    <xdr:clientData/>
  </xdr:twoCellAnchor>
  <xdr:twoCellAnchor>
    <xdr:from>
      <xdr:col>20</xdr:col>
      <xdr:colOff>565896</xdr:colOff>
      <xdr:row>8</xdr:row>
      <xdr:rowOff>140072</xdr:rowOff>
    </xdr:from>
    <xdr:to>
      <xdr:col>24</xdr:col>
      <xdr:colOff>117662</xdr:colOff>
      <xdr:row>11</xdr:row>
      <xdr:rowOff>95248</xdr:rowOff>
    </xdr:to>
    <xdr:sp macro="" textlink="KPI!C8">
      <xdr:nvSpPr>
        <xdr:cNvPr id="65" name="TextBox 64"/>
        <xdr:cNvSpPr txBox="1"/>
      </xdr:nvSpPr>
      <xdr:spPr>
        <a:xfrm>
          <a:off x="13564720" y="1664072"/>
          <a:ext cx="2151530" cy="526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1BD6FD18-5657-479F-9879-CF4AE1354267}" type="TxLink">
            <a:rPr lang="en-US" sz="2600" b="1"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marL="0" indent="0" algn="ctr"/>
            <a:t>37</a:t>
          </a:fld>
          <a:endParaRPr lang="en-US" sz="2600" b="1"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5</xdr:col>
      <xdr:colOff>644338</xdr:colOff>
      <xdr:row>7</xdr:row>
      <xdr:rowOff>72838</xdr:rowOff>
    </xdr:from>
    <xdr:ext cx="333375" cy="314325"/>
    <xdr:pic>
      <xdr:nvPicPr>
        <xdr:cNvPr id="66" name="image4.png"/>
        <xdr:cNvPicPr preferRelativeResize="0"/>
      </xdr:nvPicPr>
      <xdr:blipFill>
        <a:blip xmlns:r="http://schemas.openxmlformats.org/officeDocument/2006/relationships" r:embed="rId1" cstate="print"/>
        <a:stretch>
          <a:fillRect/>
        </a:stretch>
      </xdr:blipFill>
      <xdr:spPr>
        <a:xfrm>
          <a:off x="3894044" y="1406338"/>
          <a:ext cx="333375" cy="314325"/>
        </a:xfrm>
        <a:prstGeom prst="rect">
          <a:avLst/>
        </a:prstGeom>
        <a:noFill/>
      </xdr:spPr>
    </xdr:pic>
    <xdr:clientData fLocksWithSheet="0"/>
  </xdr:oneCellAnchor>
  <xdr:oneCellAnchor>
    <xdr:from>
      <xdr:col>23</xdr:col>
      <xdr:colOff>588309</xdr:colOff>
      <xdr:row>7</xdr:row>
      <xdr:rowOff>84044</xdr:rowOff>
    </xdr:from>
    <xdr:ext cx="295275" cy="266700"/>
    <xdr:pic>
      <xdr:nvPicPr>
        <xdr:cNvPr id="67" name="image6.png"/>
        <xdr:cNvPicPr preferRelativeResize="0"/>
      </xdr:nvPicPr>
      <xdr:blipFill>
        <a:blip xmlns:r="http://schemas.openxmlformats.org/officeDocument/2006/relationships" r:embed="rId2" cstate="print"/>
        <a:stretch>
          <a:fillRect/>
        </a:stretch>
      </xdr:blipFill>
      <xdr:spPr>
        <a:xfrm>
          <a:off x="15536956" y="1417544"/>
          <a:ext cx="295275" cy="266700"/>
        </a:xfrm>
        <a:prstGeom prst="rect">
          <a:avLst/>
        </a:prstGeom>
        <a:noFill/>
      </xdr:spPr>
    </xdr:pic>
    <xdr:clientData fLocksWithSheet="0"/>
  </xdr:oneCellAnchor>
  <xdr:oneCellAnchor>
    <xdr:from>
      <xdr:col>10</xdr:col>
      <xdr:colOff>296955</xdr:colOff>
      <xdr:row>7</xdr:row>
      <xdr:rowOff>61632</xdr:rowOff>
    </xdr:from>
    <xdr:ext cx="485775" cy="400050"/>
    <xdr:pic>
      <xdr:nvPicPr>
        <xdr:cNvPr id="68" name="image7.png"/>
        <xdr:cNvPicPr preferRelativeResize="0"/>
      </xdr:nvPicPr>
      <xdr:blipFill>
        <a:blip xmlns:r="http://schemas.openxmlformats.org/officeDocument/2006/relationships" r:embed="rId3" cstate="print"/>
        <a:stretch>
          <a:fillRect/>
        </a:stretch>
      </xdr:blipFill>
      <xdr:spPr>
        <a:xfrm>
          <a:off x="6796367" y="1395132"/>
          <a:ext cx="485775" cy="400050"/>
        </a:xfrm>
        <a:prstGeom prst="rect">
          <a:avLst/>
        </a:prstGeom>
        <a:noFill/>
      </xdr:spPr>
    </xdr:pic>
    <xdr:clientData fLocksWithSheet="0"/>
  </xdr:oneCellAnchor>
  <xdr:oneCellAnchor>
    <xdr:from>
      <xdr:col>14</xdr:col>
      <xdr:colOff>599515</xdr:colOff>
      <xdr:row>7</xdr:row>
      <xdr:rowOff>106455</xdr:rowOff>
    </xdr:from>
    <xdr:ext cx="419100" cy="304800"/>
    <xdr:pic>
      <xdr:nvPicPr>
        <xdr:cNvPr id="69" name="image5.png"/>
        <xdr:cNvPicPr preferRelativeResize="0"/>
      </xdr:nvPicPr>
      <xdr:blipFill>
        <a:blip xmlns:r="http://schemas.openxmlformats.org/officeDocument/2006/relationships" r:embed="rId4" cstate="print"/>
        <a:stretch>
          <a:fillRect/>
        </a:stretch>
      </xdr:blipFill>
      <xdr:spPr>
        <a:xfrm>
          <a:off x="9698691" y="1439955"/>
          <a:ext cx="419100" cy="304800"/>
        </a:xfrm>
        <a:prstGeom prst="rect">
          <a:avLst/>
        </a:prstGeom>
        <a:noFill/>
      </xdr:spPr>
    </xdr:pic>
    <xdr:clientData fLocksWithSheet="0"/>
  </xdr:oneCellAnchor>
  <xdr:oneCellAnchor>
    <xdr:from>
      <xdr:col>19</xdr:col>
      <xdr:colOff>341779</xdr:colOff>
      <xdr:row>7</xdr:row>
      <xdr:rowOff>72837</xdr:rowOff>
    </xdr:from>
    <xdr:ext cx="390525" cy="314325"/>
    <xdr:pic>
      <xdr:nvPicPr>
        <xdr:cNvPr id="71" name="image2.png"/>
        <xdr:cNvPicPr preferRelativeResize="0"/>
      </xdr:nvPicPr>
      <xdr:blipFill>
        <a:blip xmlns:r="http://schemas.openxmlformats.org/officeDocument/2006/relationships" r:embed="rId5" cstate="print"/>
        <a:stretch>
          <a:fillRect/>
        </a:stretch>
      </xdr:blipFill>
      <xdr:spPr>
        <a:xfrm>
          <a:off x="12690661" y="1406337"/>
          <a:ext cx="390525" cy="314325"/>
        </a:xfrm>
        <a:prstGeom prst="rect">
          <a:avLst/>
        </a:prstGeom>
        <a:noFill/>
      </xdr:spPr>
    </xdr:pic>
    <xdr:clientData fLocksWithSheet="0"/>
  </xdr:oneCellAnchor>
  <xdr:twoCellAnchor>
    <xdr:from>
      <xdr:col>3</xdr:col>
      <xdr:colOff>324970</xdr:colOff>
      <xdr:row>3</xdr:row>
      <xdr:rowOff>11206</xdr:rowOff>
    </xdr:from>
    <xdr:to>
      <xdr:col>15</xdr:col>
      <xdr:colOff>235323</xdr:colOff>
      <xdr:row>5</xdr:row>
      <xdr:rowOff>168088</xdr:rowOff>
    </xdr:to>
    <xdr:sp macro="" textlink="">
      <xdr:nvSpPr>
        <xdr:cNvPr id="7" name="TextBox 6"/>
        <xdr:cNvSpPr txBox="1"/>
      </xdr:nvSpPr>
      <xdr:spPr>
        <a:xfrm>
          <a:off x="2274794" y="582706"/>
          <a:ext cx="7709647" cy="537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IN" sz="3600" b="1"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t>HR ANALYTICS DASHBOARD</a:t>
          </a:r>
        </a:p>
      </xdr:txBody>
    </xdr:sp>
    <xdr:clientData/>
  </xdr:twoCellAnchor>
  <xdr:oneCellAnchor>
    <xdr:from>
      <xdr:col>2</xdr:col>
      <xdr:colOff>453838</xdr:colOff>
      <xdr:row>2</xdr:row>
      <xdr:rowOff>151279</xdr:rowOff>
    </xdr:from>
    <xdr:ext cx="542925" cy="523875"/>
    <xdr:pic>
      <xdr:nvPicPr>
        <xdr:cNvPr id="72" name="image1.png"/>
        <xdr:cNvPicPr preferRelativeResize="0"/>
      </xdr:nvPicPr>
      <xdr:blipFill>
        <a:blip xmlns:r="http://schemas.openxmlformats.org/officeDocument/2006/relationships" r:embed="rId6" cstate="print"/>
        <a:stretch>
          <a:fillRect/>
        </a:stretch>
      </xdr:blipFill>
      <xdr:spPr>
        <a:xfrm>
          <a:off x="1753720" y="532279"/>
          <a:ext cx="542925" cy="523875"/>
        </a:xfrm>
        <a:prstGeom prst="rect">
          <a:avLst/>
        </a:prstGeom>
        <a:noFill/>
      </xdr:spPr>
    </xdr:pic>
    <xdr:clientData fLocksWithSheet="0"/>
  </xdr:oneCellAnchor>
  <xdr:oneCellAnchor>
    <xdr:from>
      <xdr:col>16</xdr:col>
      <xdr:colOff>11206</xdr:colOff>
      <xdr:row>2</xdr:row>
      <xdr:rowOff>134470</xdr:rowOff>
    </xdr:from>
    <xdr:ext cx="560294" cy="537882"/>
    <xdr:pic>
      <xdr:nvPicPr>
        <xdr:cNvPr id="56" name="image3.png"/>
        <xdr:cNvPicPr preferRelativeResize="0"/>
      </xdr:nvPicPr>
      <xdr:blipFill>
        <a:blip xmlns:r="http://schemas.openxmlformats.org/officeDocument/2006/relationships" r:embed="rId7" cstate="print"/>
        <a:stretch>
          <a:fillRect/>
        </a:stretch>
      </xdr:blipFill>
      <xdr:spPr>
        <a:xfrm>
          <a:off x="10410265" y="515470"/>
          <a:ext cx="560294" cy="537882"/>
        </a:xfrm>
        <a:prstGeom prst="rect">
          <a:avLst/>
        </a:prstGeom>
        <a:noFill/>
      </xdr:spPr>
    </xdr:pic>
    <xdr:clientData fLocksWithSheet="0"/>
  </xdr:oneCellAnchor>
  <xdr:twoCellAnchor>
    <xdr:from>
      <xdr:col>17</xdr:col>
      <xdr:colOff>11206</xdr:colOff>
      <xdr:row>1</xdr:row>
      <xdr:rowOff>190499</xdr:rowOff>
    </xdr:from>
    <xdr:to>
      <xdr:col>20</xdr:col>
      <xdr:colOff>22411</xdr:colOff>
      <xdr:row>6</xdr:row>
      <xdr:rowOff>44822</xdr:rowOff>
    </xdr:to>
    <xdr:sp macro="" textlink="">
      <xdr:nvSpPr>
        <xdr:cNvPr id="8" name="TextBox 7"/>
        <xdr:cNvSpPr txBox="1"/>
      </xdr:nvSpPr>
      <xdr:spPr>
        <a:xfrm>
          <a:off x="11060206" y="380999"/>
          <a:ext cx="1961029" cy="8068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500" b="1">
              <a:solidFill>
                <a:srgbClr val="602928"/>
              </a:solidFill>
              <a:latin typeface="Lato Black" panose="020F0502020204030203" pitchFamily="34" charset="0"/>
              <a:ea typeface="Lato Black" panose="020F0502020204030203" pitchFamily="34" charset="0"/>
              <a:cs typeface="Lato Black" panose="020F0502020204030203" pitchFamily="34" charset="0"/>
            </a:rPr>
            <a:t>JOB SATISFACTION RATING</a:t>
          </a:r>
        </a:p>
      </xdr:txBody>
    </xdr:sp>
    <xdr:clientData/>
  </xdr:twoCellAnchor>
  <xdr:twoCellAnchor>
    <xdr:from>
      <xdr:col>19</xdr:col>
      <xdr:colOff>521073</xdr:colOff>
      <xdr:row>2</xdr:row>
      <xdr:rowOff>0</xdr:rowOff>
    </xdr:from>
    <xdr:to>
      <xdr:col>22</xdr:col>
      <xdr:colOff>392206</xdr:colOff>
      <xdr:row>6</xdr:row>
      <xdr:rowOff>145676</xdr:rowOff>
    </xdr:to>
    <xdr:graphicFrame macro="">
      <xdr:nvGraphicFramePr>
        <xdr:cNvPr id="57" name="Chart 5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571500</xdr:colOff>
      <xdr:row>3</xdr:row>
      <xdr:rowOff>112059</xdr:rowOff>
    </xdr:from>
    <xdr:to>
      <xdr:col>21</xdr:col>
      <xdr:colOff>381000</xdr:colOff>
      <xdr:row>5</xdr:row>
      <xdr:rowOff>22412</xdr:rowOff>
    </xdr:to>
    <xdr:sp macro="" textlink="RATING!B7">
      <xdr:nvSpPr>
        <xdr:cNvPr id="9" name="TextBox 8"/>
        <xdr:cNvSpPr txBox="1"/>
      </xdr:nvSpPr>
      <xdr:spPr>
        <a:xfrm>
          <a:off x="13570324" y="683559"/>
          <a:ext cx="459441" cy="291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DFCCD7F-E497-4254-ADDB-9A861251F306}" type="TxLink">
            <a:rPr lang="en-US" sz="1400" b="1" i="0" u="none" strike="noStrike">
              <a:solidFill>
                <a:srgbClr val="000000"/>
              </a:solidFill>
              <a:latin typeface="Calibri"/>
              <a:cs typeface="Calibri"/>
            </a:rPr>
            <a:pPr/>
            <a:t>2.6</a:t>
          </a:fld>
          <a:endParaRPr lang="en-IN" sz="1400" b="1"/>
        </a:p>
      </xdr:txBody>
    </xdr:sp>
    <xdr:clientData/>
  </xdr:twoCellAnchor>
  <xdr:twoCellAnchor>
    <xdr:from>
      <xdr:col>22</xdr:col>
      <xdr:colOff>89649</xdr:colOff>
      <xdr:row>2</xdr:row>
      <xdr:rowOff>112057</xdr:rowOff>
    </xdr:from>
    <xdr:to>
      <xdr:col>24</xdr:col>
      <xdr:colOff>347383</xdr:colOff>
      <xdr:row>6</xdr:row>
      <xdr:rowOff>22411</xdr:rowOff>
    </xdr:to>
    <xdr:graphicFrame macro="">
      <xdr:nvGraphicFramePr>
        <xdr:cNvPr id="77" name="Chart 7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22</xdr:col>
      <xdr:colOff>224118</xdr:colOff>
      <xdr:row>2</xdr:row>
      <xdr:rowOff>168086</xdr:rowOff>
    </xdr:from>
    <xdr:to>
      <xdr:col>24</xdr:col>
      <xdr:colOff>324971</xdr:colOff>
      <xdr:row>5</xdr:row>
      <xdr:rowOff>156882</xdr:rowOff>
    </xdr:to>
    <xdr:sp macro="" textlink="">
      <xdr:nvSpPr>
        <xdr:cNvPr id="74" name="Freeform 73"/>
        <xdr:cNvSpPr/>
      </xdr:nvSpPr>
      <xdr:spPr>
        <a:xfrm>
          <a:off x="14522824" y="549086"/>
          <a:ext cx="1400735" cy="560296"/>
        </a:xfrm>
        <a:custGeom>
          <a:avLst/>
          <a:gdLst>
            <a:gd name="connsiteX0" fmla="*/ 655215 w 1735494"/>
            <a:gd name="connsiteY0" fmla="*/ 83976 h 522515"/>
            <a:gd name="connsiteX1" fmla="*/ 613365 w 1735494"/>
            <a:gd name="connsiteY1" fmla="*/ 219408 h 522515"/>
            <a:gd name="connsiteX2" fmla="*/ 477933 w 1735494"/>
            <a:gd name="connsiteY2" fmla="*/ 219407 h 522515"/>
            <a:gd name="connsiteX3" fmla="*/ 587501 w 1735494"/>
            <a:gd name="connsiteY3" fmla="*/ 303107 h 522515"/>
            <a:gd name="connsiteX4" fmla="*/ 545649 w 1735494"/>
            <a:gd name="connsiteY4" fmla="*/ 438538 h 522515"/>
            <a:gd name="connsiteX5" fmla="*/ 655215 w 1735494"/>
            <a:gd name="connsiteY5" fmla="*/ 354836 h 522515"/>
            <a:gd name="connsiteX6" fmla="*/ 764781 w 1735494"/>
            <a:gd name="connsiteY6" fmla="*/ 438538 h 522515"/>
            <a:gd name="connsiteX7" fmla="*/ 722929 w 1735494"/>
            <a:gd name="connsiteY7" fmla="*/ 303107 h 522515"/>
            <a:gd name="connsiteX8" fmla="*/ 832497 w 1735494"/>
            <a:gd name="connsiteY8" fmla="*/ 219407 h 522515"/>
            <a:gd name="connsiteX9" fmla="*/ 697065 w 1735494"/>
            <a:gd name="connsiteY9" fmla="*/ 219408 h 522515"/>
            <a:gd name="connsiteX10" fmla="*/ 242596 w 1735494"/>
            <a:gd name="connsiteY10" fmla="*/ 83976 h 522515"/>
            <a:gd name="connsiteX11" fmla="*/ 200746 w 1735494"/>
            <a:gd name="connsiteY11" fmla="*/ 219408 h 522515"/>
            <a:gd name="connsiteX12" fmla="*/ 65314 w 1735494"/>
            <a:gd name="connsiteY12" fmla="*/ 219407 h 522515"/>
            <a:gd name="connsiteX13" fmla="*/ 174882 w 1735494"/>
            <a:gd name="connsiteY13" fmla="*/ 303107 h 522515"/>
            <a:gd name="connsiteX14" fmla="*/ 133030 w 1735494"/>
            <a:gd name="connsiteY14" fmla="*/ 438538 h 522515"/>
            <a:gd name="connsiteX15" fmla="*/ 242596 w 1735494"/>
            <a:gd name="connsiteY15" fmla="*/ 354836 h 522515"/>
            <a:gd name="connsiteX16" fmla="*/ 352162 w 1735494"/>
            <a:gd name="connsiteY16" fmla="*/ 438538 h 522515"/>
            <a:gd name="connsiteX17" fmla="*/ 310310 w 1735494"/>
            <a:gd name="connsiteY17" fmla="*/ 303107 h 522515"/>
            <a:gd name="connsiteX18" fmla="*/ 419878 w 1735494"/>
            <a:gd name="connsiteY18" fmla="*/ 219407 h 522515"/>
            <a:gd name="connsiteX19" fmla="*/ 284446 w 1735494"/>
            <a:gd name="connsiteY19" fmla="*/ 219408 h 522515"/>
            <a:gd name="connsiteX20" fmla="*/ 1067834 w 1735494"/>
            <a:gd name="connsiteY20" fmla="*/ 83975 h 522515"/>
            <a:gd name="connsiteX21" fmla="*/ 1025984 w 1735494"/>
            <a:gd name="connsiteY21" fmla="*/ 219407 h 522515"/>
            <a:gd name="connsiteX22" fmla="*/ 890552 w 1735494"/>
            <a:gd name="connsiteY22" fmla="*/ 219406 h 522515"/>
            <a:gd name="connsiteX23" fmla="*/ 1000120 w 1735494"/>
            <a:gd name="connsiteY23" fmla="*/ 303106 h 522515"/>
            <a:gd name="connsiteX24" fmla="*/ 958268 w 1735494"/>
            <a:gd name="connsiteY24" fmla="*/ 438537 h 522515"/>
            <a:gd name="connsiteX25" fmla="*/ 1067834 w 1735494"/>
            <a:gd name="connsiteY25" fmla="*/ 354835 h 522515"/>
            <a:gd name="connsiteX26" fmla="*/ 1177400 w 1735494"/>
            <a:gd name="connsiteY26" fmla="*/ 438537 h 522515"/>
            <a:gd name="connsiteX27" fmla="*/ 1135548 w 1735494"/>
            <a:gd name="connsiteY27" fmla="*/ 303106 h 522515"/>
            <a:gd name="connsiteX28" fmla="*/ 1245116 w 1735494"/>
            <a:gd name="connsiteY28" fmla="*/ 219406 h 522515"/>
            <a:gd name="connsiteX29" fmla="*/ 1109684 w 1735494"/>
            <a:gd name="connsiteY29" fmla="*/ 219407 h 522515"/>
            <a:gd name="connsiteX30" fmla="*/ 1480452 w 1735494"/>
            <a:gd name="connsiteY30" fmla="*/ 83974 h 522515"/>
            <a:gd name="connsiteX31" fmla="*/ 1438602 w 1735494"/>
            <a:gd name="connsiteY31" fmla="*/ 219406 h 522515"/>
            <a:gd name="connsiteX32" fmla="*/ 1303170 w 1735494"/>
            <a:gd name="connsiteY32" fmla="*/ 219405 h 522515"/>
            <a:gd name="connsiteX33" fmla="*/ 1412738 w 1735494"/>
            <a:gd name="connsiteY33" fmla="*/ 303105 h 522515"/>
            <a:gd name="connsiteX34" fmla="*/ 1370886 w 1735494"/>
            <a:gd name="connsiteY34" fmla="*/ 438536 h 522515"/>
            <a:gd name="connsiteX35" fmla="*/ 1480452 w 1735494"/>
            <a:gd name="connsiteY35" fmla="*/ 354834 h 522515"/>
            <a:gd name="connsiteX36" fmla="*/ 1590018 w 1735494"/>
            <a:gd name="connsiteY36" fmla="*/ 438536 h 522515"/>
            <a:gd name="connsiteX37" fmla="*/ 1548166 w 1735494"/>
            <a:gd name="connsiteY37" fmla="*/ 303105 h 522515"/>
            <a:gd name="connsiteX38" fmla="*/ 1657734 w 1735494"/>
            <a:gd name="connsiteY38" fmla="*/ 219405 h 522515"/>
            <a:gd name="connsiteX39" fmla="*/ 1522302 w 1735494"/>
            <a:gd name="connsiteY39" fmla="*/ 219406 h 522515"/>
            <a:gd name="connsiteX40" fmla="*/ 0 w 1735494"/>
            <a:gd name="connsiteY40" fmla="*/ 0 h 522515"/>
            <a:gd name="connsiteX41" fmla="*/ 1735494 w 1735494"/>
            <a:gd name="connsiteY41" fmla="*/ 0 h 522515"/>
            <a:gd name="connsiteX42" fmla="*/ 1735494 w 1735494"/>
            <a:gd name="connsiteY42" fmla="*/ 522515 h 522515"/>
            <a:gd name="connsiteX43" fmla="*/ 0 w 1735494"/>
            <a:gd name="connsiteY43" fmla="*/ 522515 h 52251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735494" h="522515">
              <a:moveTo>
                <a:pt x="655215" y="83976"/>
              </a:moveTo>
              <a:lnTo>
                <a:pt x="613365" y="219408"/>
              </a:lnTo>
              <a:lnTo>
                <a:pt x="477933" y="219407"/>
              </a:lnTo>
              <a:lnTo>
                <a:pt x="587501" y="303107"/>
              </a:lnTo>
              <a:lnTo>
                <a:pt x="545649" y="438538"/>
              </a:lnTo>
              <a:lnTo>
                <a:pt x="655215" y="354836"/>
              </a:lnTo>
              <a:lnTo>
                <a:pt x="764781" y="438538"/>
              </a:lnTo>
              <a:lnTo>
                <a:pt x="722929" y="303107"/>
              </a:lnTo>
              <a:lnTo>
                <a:pt x="832497" y="219407"/>
              </a:lnTo>
              <a:lnTo>
                <a:pt x="697065" y="219408"/>
              </a:lnTo>
              <a:close/>
              <a:moveTo>
                <a:pt x="242596" y="83976"/>
              </a:moveTo>
              <a:lnTo>
                <a:pt x="200746" y="219408"/>
              </a:lnTo>
              <a:lnTo>
                <a:pt x="65314" y="219407"/>
              </a:lnTo>
              <a:lnTo>
                <a:pt x="174882" y="303107"/>
              </a:lnTo>
              <a:lnTo>
                <a:pt x="133030" y="438538"/>
              </a:lnTo>
              <a:lnTo>
                <a:pt x="242596" y="354836"/>
              </a:lnTo>
              <a:lnTo>
                <a:pt x="352162" y="438538"/>
              </a:lnTo>
              <a:lnTo>
                <a:pt x="310310" y="303107"/>
              </a:lnTo>
              <a:lnTo>
                <a:pt x="419878" y="219407"/>
              </a:lnTo>
              <a:lnTo>
                <a:pt x="284446" y="219408"/>
              </a:lnTo>
              <a:close/>
              <a:moveTo>
                <a:pt x="1067834" y="83975"/>
              </a:moveTo>
              <a:lnTo>
                <a:pt x="1025984" y="219407"/>
              </a:lnTo>
              <a:lnTo>
                <a:pt x="890552" y="219406"/>
              </a:lnTo>
              <a:lnTo>
                <a:pt x="1000120" y="303106"/>
              </a:lnTo>
              <a:lnTo>
                <a:pt x="958268" y="438537"/>
              </a:lnTo>
              <a:lnTo>
                <a:pt x="1067834" y="354835"/>
              </a:lnTo>
              <a:lnTo>
                <a:pt x="1177400" y="438537"/>
              </a:lnTo>
              <a:lnTo>
                <a:pt x="1135548" y="303106"/>
              </a:lnTo>
              <a:lnTo>
                <a:pt x="1245116" y="219406"/>
              </a:lnTo>
              <a:lnTo>
                <a:pt x="1109684" y="219407"/>
              </a:lnTo>
              <a:close/>
              <a:moveTo>
                <a:pt x="1480452" y="83974"/>
              </a:moveTo>
              <a:lnTo>
                <a:pt x="1438602" y="219406"/>
              </a:lnTo>
              <a:lnTo>
                <a:pt x="1303170" y="219405"/>
              </a:lnTo>
              <a:lnTo>
                <a:pt x="1412738" y="303105"/>
              </a:lnTo>
              <a:lnTo>
                <a:pt x="1370886" y="438536"/>
              </a:lnTo>
              <a:lnTo>
                <a:pt x="1480452" y="354834"/>
              </a:lnTo>
              <a:lnTo>
                <a:pt x="1590018" y="438536"/>
              </a:lnTo>
              <a:lnTo>
                <a:pt x="1548166" y="303105"/>
              </a:lnTo>
              <a:lnTo>
                <a:pt x="1657734" y="219405"/>
              </a:lnTo>
              <a:lnTo>
                <a:pt x="1522302" y="219406"/>
              </a:lnTo>
              <a:close/>
              <a:moveTo>
                <a:pt x="0" y="0"/>
              </a:moveTo>
              <a:lnTo>
                <a:pt x="1735494" y="0"/>
              </a:lnTo>
              <a:lnTo>
                <a:pt x="1735494" y="522515"/>
              </a:lnTo>
              <a:lnTo>
                <a:pt x="0" y="522515"/>
              </a:lnTo>
              <a:close/>
            </a:path>
          </a:pathLst>
        </a:cu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392204</xdr:colOff>
      <xdr:row>17</xdr:row>
      <xdr:rowOff>91585</xdr:rowOff>
    </xdr:from>
    <xdr:to>
      <xdr:col>9</xdr:col>
      <xdr:colOff>22455</xdr:colOff>
      <xdr:row>25</xdr:row>
      <xdr:rowOff>7585</xdr:rowOff>
    </xdr:to>
    <xdr:grpSp>
      <xdr:nvGrpSpPr>
        <xdr:cNvPr id="13" name="Group 12"/>
        <xdr:cNvGrpSpPr/>
      </xdr:nvGrpSpPr>
      <xdr:grpSpPr>
        <a:xfrm>
          <a:off x="1692086" y="3330085"/>
          <a:ext cx="4179840" cy="1440000"/>
          <a:chOff x="1692086" y="3330085"/>
          <a:chExt cx="4179840" cy="1440000"/>
        </a:xfrm>
      </xdr:grpSpPr>
      <xdr:graphicFrame macro="">
        <xdr:nvGraphicFramePr>
          <xdr:cNvPr id="58" name="Chart 57"/>
          <xdr:cNvGraphicFramePr>
            <a:graphicFrameLocks/>
          </xdr:cNvGraphicFramePr>
        </xdr:nvGraphicFramePr>
        <xdr:xfrm>
          <a:off x="1692086" y="3330085"/>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59" name="Chart 58"/>
          <xdr:cNvGraphicFramePr>
            <a:graphicFrameLocks/>
          </xdr:cNvGraphicFramePr>
        </xdr:nvGraphicFramePr>
        <xdr:xfrm>
          <a:off x="4431926" y="3330085"/>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11" name="Picture 10"/>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3079949" y="3729157"/>
            <a:ext cx="674022" cy="637912"/>
          </a:xfrm>
          <a:prstGeom prst="rect">
            <a:avLst/>
          </a:prstGeom>
        </xdr:spPr>
      </xdr:pic>
      <xdr:pic>
        <xdr:nvPicPr>
          <xdr:cNvPr id="12" name="Picture 11"/>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3888441" y="3720351"/>
            <a:ext cx="659981" cy="659981"/>
          </a:xfrm>
          <a:prstGeom prst="rect">
            <a:avLst/>
          </a:prstGeom>
        </xdr:spPr>
      </xdr:pic>
      <xdr:sp macro="" textlink="Gender!$B$9">
        <xdr:nvSpPr>
          <xdr:cNvPr id="70" name="TextBox 69"/>
          <xdr:cNvSpPr txBox="1"/>
        </xdr:nvSpPr>
        <xdr:spPr>
          <a:xfrm>
            <a:off x="2095500" y="3809999"/>
            <a:ext cx="638735"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6248148-717E-4501-9176-AEFA47A3ED16}" type="TxLink">
              <a:rPr lang="en-US" sz="1800" b="1"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marL="0" indent="0" algn="ctr"/>
              <a:t>588</a:t>
            </a:fld>
            <a:endParaRPr lang="en-IN" sz="1800" b="1"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Gender!$B$10">
        <xdr:nvSpPr>
          <xdr:cNvPr id="73" name="TextBox 72"/>
          <xdr:cNvSpPr txBox="1"/>
        </xdr:nvSpPr>
        <xdr:spPr>
          <a:xfrm>
            <a:off x="4807324" y="3850341"/>
            <a:ext cx="649941" cy="414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44E5562-A1B7-4108-9C22-138C407DD04A}" type="TxLink">
              <a:rPr lang="en-US" sz="1800" b="1"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marL="0" indent="0" algn="ctr"/>
              <a:t>882</a:t>
            </a:fld>
            <a:endParaRPr lang="en-IN" sz="1800" b="1"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grpSp>
    <xdr:clientData/>
  </xdr:twoCellAnchor>
  <xdr:twoCellAnchor>
    <xdr:from>
      <xdr:col>2</xdr:col>
      <xdr:colOff>537883</xdr:colOff>
      <xdr:row>12</xdr:row>
      <xdr:rowOff>89647</xdr:rowOff>
    </xdr:from>
    <xdr:to>
      <xdr:col>7</xdr:col>
      <xdr:colOff>268941</xdr:colOff>
      <xdr:row>14</xdr:row>
      <xdr:rowOff>11206</xdr:rowOff>
    </xdr:to>
    <xdr:sp macro="" textlink="">
      <xdr:nvSpPr>
        <xdr:cNvPr id="14" name="TextBox 13"/>
        <xdr:cNvSpPr txBox="1"/>
      </xdr:nvSpPr>
      <xdr:spPr>
        <a:xfrm>
          <a:off x="1837765" y="2375647"/>
          <a:ext cx="2980764" cy="302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Total Employees by Gender</a:t>
          </a:r>
        </a:p>
      </xdr:txBody>
    </xdr:sp>
    <xdr:clientData/>
  </xdr:twoCellAnchor>
  <xdr:twoCellAnchor editAs="oneCell">
    <xdr:from>
      <xdr:col>4</xdr:col>
      <xdr:colOff>381000</xdr:colOff>
      <xdr:row>14</xdr:row>
      <xdr:rowOff>78441</xdr:rowOff>
    </xdr:from>
    <xdr:to>
      <xdr:col>7</xdr:col>
      <xdr:colOff>259977</xdr:colOff>
      <xdr:row>18</xdr:row>
      <xdr:rowOff>0</xdr:rowOff>
    </xdr:to>
    <mc:AlternateContent xmlns:mc="http://schemas.openxmlformats.org/markup-compatibility/2006" xmlns:a14="http://schemas.microsoft.com/office/drawing/2010/main">
      <mc:Choice Requires="a14">
        <xdr:graphicFrame macro="">
          <xdr:nvGraphicFramePr>
            <xdr:cNvPr id="75"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980765" y="2745441"/>
              <a:ext cx="1828800" cy="6835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257735</xdr:colOff>
      <xdr:row>14</xdr:row>
      <xdr:rowOff>44824</xdr:rowOff>
    </xdr:from>
    <xdr:to>
      <xdr:col>17</xdr:col>
      <xdr:colOff>123265</xdr:colOff>
      <xdr:row>25</xdr:row>
      <xdr:rowOff>168088</xdr:rowOff>
    </xdr:to>
    <xdr:graphicFrame macro="">
      <xdr:nvGraphicFramePr>
        <xdr:cNvPr id="76" name="Chart 7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9</xdr:col>
      <xdr:colOff>454959</xdr:colOff>
      <xdr:row>12</xdr:row>
      <xdr:rowOff>96371</xdr:rowOff>
    </xdr:from>
    <xdr:to>
      <xdr:col>14</xdr:col>
      <xdr:colOff>186018</xdr:colOff>
      <xdr:row>14</xdr:row>
      <xdr:rowOff>17930</xdr:rowOff>
    </xdr:to>
    <xdr:sp macro="" textlink="">
      <xdr:nvSpPr>
        <xdr:cNvPr id="78" name="TextBox 77"/>
        <xdr:cNvSpPr txBox="1"/>
      </xdr:nvSpPr>
      <xdr:spPr>
        <a:xfrm>
          <a:off x="6304430" y="2382371"/>
          <a:ext cx="2980764" cy="302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Education</a:t>
          </a:r>
          <a:r>
            <a:rPr lang="en-IN" sz="14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17</xdr:col>
      <xdr:colOff>470647</xdr:colOff>
      <xdr:row>14</xdr:row>
      <xdr:rowOff>72838</xdr:rowOff>
    </xdr:from>
    <xdr:to>
      <xdr:col>24</xdr:col>
      <xdr:colOff>403412</xdr:colOff>
      <xdr:row>26</xdr:row>
      <xdr:rowOff>11206</xdr:rowOff>
    </xdr:to>
    <mc:AlternateContent xmlns:mc="http://schemas.openxmlformats.org/markup-compatibility/2006">
      <mc:Choice xmlns:cx1="http://schemas.microsoft.com/office/drawing/2015/9/8/chartex" Requires="cx1">
        <xdr:graphicFrame macro="">
          <xdr:nvGraphicFramePr>
            <xdr:cNvPr id="79" name="Chart 78"/>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607359</xdr:colOff>
      <xdr:row>12</xdr:row>
      <xdr:rowOff>125506</xdr:rowOff>
    </xdr:from>
    <xdr:to>
      <xdr:col>22</xdr:col>
      <xdr:colOff>338417</xdr:colOff>
      <xdr:row>14</xdr:row>
      <xdr:rowOff>47065</xdr:rowOff>
    </xdr:to>
    <xdr:sp macro="" textlink="">
      <xdr:nvSpPr>
        <xdr:cNvPr id="80" name="TextBox 79"/>
        <xdr:cNvSpPr txBox="1"/>
      </xdr:nvSpPr>
      <xdr:spPr>
        <a:xfrm>
          <a:off x="11656359" y="2411506"/>
          <a:ext cx="2980764" cy="302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Job Role</a:t>
          </a:r>
        </a:p>
      </xdr:txBody>
    </xdr:sp>
    <xdr:clientData/>
  </xdr:twoCellAnchor>
  <xdr:twoCellAnchor>
    <xdr:from>
      <xdr:col>2</xdr:col>
      <xdr:colOff>476248</xdr:colOff>
      <xdr:row>28</xdr:row>
      <xdr:rowOff>128866</xdr:rowOff>
    </xdr:from>
    <xdr:to>
      <xdr:col>8</xdr:col>
      <xdr:colOff>515471</xdr:colOff>
      <xdr:row>40</xdr:row>
      <xdr:rowOff>11206</xdr:rowOff>
    </xdr:to>
    <xdr:graphicFrame macro="">
      <xdr:nvGraphicFramePr>
        <xdr:cNvPr id="81" name="Chart 8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xdr:col>
      <xdr:colOff>647701</xdr:colOff>
      <xdr:row>26</xdr:row>
      <xdr:rowOff>154641</xdr:rowOff>
    </xdr:from>
    <xdr:to>
      <xdr:col>7</xdr:col>
      <xdr:colOff>378759</xdr:colOff>
      <xdr:row>28</xdr:row>
      <xdr:rowOff>76200</xdr:rowOff>
    </xdr:to>
    <xdr:sp macro="" textlink="">
      <xdr:nvSpPr>
        <xdr:cNvPr id="82" name="TextBox 81"/>
        <xdr:cNvSpPr txBox="1"/>
      </xdr:nvSpPr>
      <xdr:spPr>
        <a:xfrm>
          <a:off x="1947583" y="5107641"/>
          <a:ext cx="2980764" cy="302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Department Wise Attrition</a:t>
          </a:r>
        </a:p>
      </xdr:txBody>
    </xdr:sp>
    <xdr:clientData/>
  </xdr:twoCellAnchor>
  <xdr:twoCellAnchor>
    <xdr:from>
      <xdr:col>9</xdr:col>
      <xdr:colOff>190500</xdr:colOff>
      <xdr:row>28</xdr:row>
      <xdr:rowOff>145676</xdr:rowOff>
    </xdr:from>
    <xdr:to>
      <xdr:col>15</xdr:col>
      <xdr:colOff>112058</xdr:colOff>
      <xdr:row>39</xdr:row>
      <xdr:rowOff>134471</xdr:rowOff>
    </xdr:to>
    <xdr:graphicFrame macro="">
      <xdr:nvGraphicFramePr>
        <xdr:cNvPr id="83" name="Chart 8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9</xdr:col>
      <xdr:colOff>396688</xdr:colOff>
      <xdr:row>26</xdr:row>
      <xdr:rowOff>183777</xdr:rowOff>
    </xdr:from>
    <xdr:to>
      <xdr:col>14</xdr:col>
      <xdr:colOff>127747</xdr:colOff>
      <xdr:row>28</xdr:row>
      <xdr:rowOff>105336</xdr:rowOff>
    </xdr:to>
    <xdr:sp macro="" textlink="">
      <xdr:nvSpPr>
        <xdr:cNvPr id="84" name="TextBox 83"/>
        <xdr:cNvSpPr txBox="1"/>
      </xdr:nvSpPr>
      <xdr:spPr>
        <a:xfrm>
          <a:off x="6246159" y="5136777"/>
          <a:ext cx="2980764" cy="302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Age Group</a:t>
          </a:r>
        </a:p>
      </xdr:txBody>
    </xdr:sp>
    <xdr:clientData/>
  </xdr:twoCellAnchor>
  <xdr:twoCellAnchor>
    <xdr:from>
      <xdr:col>15</xdr:col>
      <xdr:colOff>364190</xdr:colOff>
      <xdr:row>28</xdr:row>
      <xdr:rowOff>128868</xdr:rowOff>
    </xdr:from>
    <xdr:to>
      <xdr:col>20</xdr:col>
      <xdr:colOff>0</xdr:colOff>
      <xdr:row>39</xdr:row>
      <xdr:rowOff>134471</xdr:rowOff>
    </xdr:to>
    <mc:AlternateContent xmlns:mc="http://schemas.openxmlformats.org/markup-compatibility/2006">
      <mc:Choice xmlns:cx1="http://schemas.microsoft.com/office/drawing/2015/9/8/chartex" Requires="cx1">
        <xdr:graphicFrame macro="">
          <xdr:nvGraphicFramePr>
            <xdr:cNvPr id="85" name="Chart 84"/>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526676</xdr:colOff>
      <xdr:row>27</xdr:row>
      <xdr:rowOff>1</xdr:rowOff>
    </xdr:from>
    <xdr:to>
      <xdr:col>19</xdr:col>
      <xdr:colOff>593912</xdr:colOff>
      <xdr:row>28</xdr:row>
      <xdr:rowOff>112060</xdr:rowOff>
    </xdr:to>
    <xdr:sp macro="" textlink="">
      <xdr:nvSpPr>
        <xdr:cNvPr id="86" name="TextBox 85"/>
        <xdr:cNvSpPr txBox="1"/>
      </xdr:nvSpPr>
      <xdr:spPr>
        <a:xfrm>
          <a:off x="10275794" y="5143501"/>
          <a:ext cx="2667000" cy="302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Marital Status</a:t>
          </a:r>
        </a:p>
      </xdr:txBody>
    </xdr:sp>
    <xdr:clientData/>
  </xdr:twoCellAnchor>
  <xdr:twoCellAnchor editAs="oneCell">
    <xdr:from>
      <xdr:col>23</xdr:col>
      <xdr:colOff>224119</xdr:colOff>
      <xdr:row>30</xdr:row>
      <xdr:rowOff>100853</xdr:rowOff>
    </xdr:from>
    <xdr:to>
      <xdr:col>24</xdr:col>
      <xdr:colOff>515472</xdr:colOff>
      <xdr:row>39</xdr:row>
      <xdr:rowOff>156882</xdr:rowOff>
    </xdr:to>
    <mc:AlternateContent xmlns:mc="http://schemas.openxmlformats.org/markup-compatibility/2006">
      <mc:Choice xmlns:a14="http://schemas.microsoft.com/office/drawing/2010/main" Requires="a14">
        <xdr:graphicFrame macro="">
          <xdr:nvGraphicFramePr>
            <xdr:cNvPr id="87"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5172766" y="5815853"/>
              <a:ext cx="941294" cy="17705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313764</xdr:colOff>
      <xdr:row>29</xdr:row>
      <xdr:rowOff>67235</xdr:rowOff>
    </xdr:from>
    <xdr:to>
      <xdr:col>23</xdr:col>
      <xdr:colOff>179294</xdr:colOff>
      <xdr:row>40</xdr:row>
      <xdr:rowOff>56028</xdr:rowOff>
    </xdr:to>
    <mc:AlternateContent xmlns:mc="http://schemas.openxmlformats.org/markup-compatibility/2006">
      <mc:Choice xmlns:a14="http://schemas.microsoft.com/office/drawing/2010/main" Requires="a14">
        <xdr:graphicFrame macro="">
          <xdr:nvGraphicFramePr>
            <xdr:cNvPr id="88" name="Education Field 3"/>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3312588" y="5591735"/>
              <a:ext cx="1815353" cy="20842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336175</xdr:colOff>
      <xdr:row>29</xdr:row>
      <xdr:rowOff>0</xdr:rowOff>
    </xdr:from>
    <xdr:to>
      <xdr:col>22</xdr:col>
      <xdr:colOff>257734</xdr:colOff>
      <xdr:row>31</xdr:row>
      <xdr:rowOff>11206</xdr:rowOff>
    </xdr:to>
    <xdr:sp macro="" textlink="">
      <xdr:nvSpPr>
        <xdr:cNvPr id="5" name="TextBox 4"/>
        <xdr:cNvSpPr txBox="1"/>
      </xdr:nvSpPr>
      <xdr:spPr>
        <a:xfrm>
          <a:off x="13334999" y="5524500"/>
          <a:ext cx="1221441" cy="392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900" b="1"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t>EDUCATION</a:t>
          </a:r>
          <a:r>
            <a:rPr lang="en-IN" sz="900" b="1" i="0" u="none" strike="noStrike"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t> </a:t>
          </a:r>
          <a:r>
            <a:rPr lang="en-IN" sz="900" b="1"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t>FIELD</a:t>
          </a:r>
        </a:p>
      </xdr:txBody>
    </xdr:sp>
    <xdr:clientData/>
  </xdr:twoCellAnchor>
  <xdr:twoCellAnchor>
    <xdr:from>
      <xdr:col>23</xdr:col>
      <xdr:colOff>201707</xdr:colOff>
      <xdr:row>28</xdr:row>
      <xdr:rowOff>186018</xdr:rowOff>
    </xdr:from>
    <xdr:to>
      <xdr:col>24</xdr:col>
      <xdr:colOff>544606</xdr:colOff>
      <xdr:row>30</xdr:row>
      <xdr:rowOff>56029</xdr:rowOff>
    </xdr:to>
    <xdr:sp macro="" textlink="">
      <xdr:nvSpPr>
        <xdr:cNvPr id="89" name="TextBox 88"/>
        <xdr:cNvSpPr txBox="1"/>
      </xdr:nvSpPr>
      <xdr:spPr>
        <a:xfrm>
          <a:off x="15150354" y="5520018"/>
          <a:ext cx="992840" cy="251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900" b="1"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t>DEPT</a:t>
          </a:r>
        </a:p>
      </xdr:txBody>
    </xdr:sp>
    <xdr:clientData/>
  </xdr:twoCellAnchor>
</xdr:wsDr>
</file>

<file path=xl/drawings/drawing10.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xdr:cNvGrpSpPr/>
      </xdr:nvGrpSpPr>
      <xdr:grpSpPr>
        <a:xfrm>
          <a:off x="1333500" y="314325"/>
          <a:ext cx="14725650" cy="7477125"/>
          <a:chOff x="0" y="41438"/>
          <a:chExt cx="10692000" cy="7477125"/>
        </a:xfrm>
      </xdr:grpSpPr>
      <xdr:grpSp>
        <xdr:nvGrpSpPr>
          <xdr:cNvPr id="3" name="Shape 3"/>
          <xdr:cNvGrpSpPr/>
        </xdr:nvGrpSpPr>
        <xdr:grpSpPr>
          <a:xfrm>
            <a:off x="0" y="41438"/>
            <a:ext cx="10692000" cy="74771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xdr:cNvGrpSpPr/>
          </xdr:nvGrpSpPr>
          <xdr:grpSpPr>
            <a:xfrm>
              <a:off x="1846116" y="1215714"/>
              <a:ext cx="13289109" cy="998848"/>
              <a:chOff x="1846116" y="1215714"/>
              <a:chExt cx="13403409" cy="998848"/>
            </a:xfrm>
          </xdr:grpSpPr>
          <xdr:sp macro="" textlink="">
            <xdr:nvSpPr>
              <xdr:cNvPr id="10" name="Shape 10"/>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xdr:cNvGrpSpPr/>
          </xdr:nvGrpSpPr>
          <xdr:grpSpPr>
            <a:xfrm>
              <a:off x="1847145" y="5162550"/>
              <a:ext cx="3867930" cy="2709509"/>
              <a:chOff x="1847145" y="2304895"/>
              <a:chExt cx="3867930" cy="2772878"/>
            </a:xfrm>
          </xdr:grpSpPr>
          <xdr:sp macro="" textlink="">
            <xdr:nvSpPr>
              <xdr:cNvPr id="16" name="Shape 16"/>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xdr:cNvGrpSpPr/>
      </xdr:nvGrpSpPr>
      <xdr:grpSpPr>
        <a:xfrm>
          <a:off x="1038225" y="295275"/>
          <a:ext cx="10191750" cy="7124700"/>
          <a:chOff x="509146" y="381848"/>
          <a:chExt cx="10183419" cy="7103376"/>
        </a:xfrm>
      </xdr:grpSpPr>
      <xdr:grpSp>
        <xdr:nvGrpSpPr>
          <xdr:cNvPr id="54" name="Shape 54"/>
          <xdr:cNvGrpSpPr/>
        </xdr:nvGrpSpPr>
        <xdr:grpSpPr>
          <a:xfrm>
            <a:off x="509146" y="381848"/>
            <a:ext cx="10183419" cy="7103376"/>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xdr:cNvGrpSpPr/>
          </xdr:nvGrpSpPr>
          <xdr:grpSpPr>
            <a:xfrm>
              <a:off x="1846116" y="1215714"/>
              <a:ext cx="13289109" cy="998848"/>
              <a:chOff x="1846116" y="1215714"/>
              <a:chExt cx="13403409" cy="998848"/>
            </a:xfrm>
          </xdr:grpSpPr>
          <xdr:sp macro="" textlink="">
            <xdr:nvSpPr>
              <xdr:cNvPr id="60" name="Shape 60"/>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xdr:cNvGrpSpPr/>
          </xdr:nvGrpSpPr>
          <xdr:grpSpPr>
            <a:xfrm>
              <a:off x="1847145" y="5162550"/>
              <a:ext cx="3867930" cy="2709509"/>
              <a:chOff x="1847145" y="2304895"/>
              <a:chExt cx="3867930" cy="2772878"/>
            </a:xfrm>
          </xdr:grpSpPr>
          <xdr:sp macro="" textlink="">
            <xdr:nvSpPr>
              <xdr:cNvPr id="66" name="Shape 66"/>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xdr:cNvGrpSpPr/>
      </xdr:nvGrpSpPr>
      <xdr:grpSpPr>
        <a:xfrm>
          <a:off x="1076325" y="514350"/>
          <a:ext cx="14830425" cy="7381875"/>
          <a:chOff x="0" y="89063"/>
          <a:chExt cx="10692000" cy="7381875"/>
        </a:xfrm>
      </xdr:grpSpPr>
      <xdr:grpSp>
        <xdr:nvGrpSpPr>
          <xdr:cNvPr id="79" name="Shape 79"/>
          <xdr:cNvGrpSpPr/>
        </xdr:nvGrpSpPr>
        <xdr:grpSpPr>
          <a:xfrm>
            <a:off x="0" y="89063"/>
            <a:ext cx="10692000" cy="738187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xdr:cNvGrpSpPr/>
          </xdr:nvGrpSpPr>
          <xdr:grpSpPr>
            <a:xfrm>
              <a:off x="1846116" y="1215714"/>
              <a:ext cx="13289109" cy="998848"/>
              <a:chOff x="1846116" y="1215714"/>
              <a:chExt cx="13403409" cy="998848"/>
            </a:xfrm>
          </xdr:grpSpPr>
          <xdr:sp macro="" textlink="">
            <xdr:nvSpPr>
              <xdr:cNvPr id="85" name="Shape 85"/>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xdr:cNvGrpSpPr/>
          </xdr:nvGrpSpPr>
          <xdr:grpSpPr>
            <a:xfrm>
              <a:off x="1847145" y="5162550"/>
              <a:ext cx="3867930" cy="2709509"/>
              <a:chOff x="1847145" y="2304895"/>
              <a:chExt cx="3867930" cy="2772878"/>
            </a:xfrm>
          </xdr:grpSpPr>
          <xdr:sp macro="" textlink="">
            <xdr:nvSpPr>
              <xdr:cNvPr id="91" name="Shape 91"/>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210.889356481479" createdVersion="6" refreshedVersion="6" minRefreshableVersion="3" recordCount="1470">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Gender"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Education by Attri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5" format="1"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7" format="4">
      <pivotArea type="data" outline="0" fieldPosition="0">
        <references count="2">
          <reference field="4294967294" count="1" selected="0">
            <x v="0"/>
          </reference>
          <reference field="23"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Attrition by job"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sortType="a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v="5"/>
    </i>
    <i>
      <x v="3"/>
    </i>
    <i>
      <x/>
    </i>
    <i>
      <x v="4"/>
    </i>
    <i>
      <x v="1"/>
    </i>
    <i>
      <x v="8"/>
    </i>
    <i>
      <x v="6"/>
    </i>
    <i>
      <x v="7"/>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DeptWise Attri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1"/>
          </reference>
        </references>
      </pivotArea>
    </chartFormat>
    <chartFormat chart="0" format="4">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Attrition by Age Group"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Marital Statu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KPI"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2" numFmtId="164"/>
  </dataFields>
  <formats count="5">
    <format dxfId="13">
      <pivotArea outline="0" collapsedLevelsAreSubtotals="1" fieldPosition="0">
        <references count="1">
          <reference field="4294967294" count="1" selected="0">
            <x v="2"/>
          </reference>
        </references>
      </pivotArea>
    </format>
    <format dxfId="12">
      <pivotArea outline="0" collapsedLevelsAreSubtotals="1" fieldPosition="0">
        <references count="1">
          <reference field="4294967294" count="1" selected="0">
            <x v="2"/>
          </reference>
        </references>
      </pivotArea>
    </format>
    <format dxfId="11">
      <pivotArea outline="0" collapsedLevelsAreSubtotals="1" fieldPosition="0">
        <references count="1">
          <reference field="4294967294" count="1" selected="0">
            <x v="2"/>
          </reference>
        </references>
      </pivotArea>
    </format>
    <format dxfId="10">
      <pivotArea outline="0" collapsedLevelsAreSubtotals="1" fieldPosition="0">
        <references count="1">
          <reference field="4294967294" count="1" selected="0">
            <x v="2"/>
          </reference>
        </references>
      </pivotArea>
    </format>
    <format dxfId="9">
      <pivotArea outline="0" collapsedLevelsAreSubtotals="1" fieldPosition="0">
        <references count="1">
          <reference field="4294967294" count="1" selected="0">
            <x v="2"/>
          </reference>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RATING"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5"/>
  </dataFields>
  <formats count="8">
    <format dxfId="8">
      <pivotArea outline="0" collapsedLevelsAreSubtotals="1" fieldPosition="0"/>
    </format>
    <format dxfId="7">
      <pivotArea outline="0" collapsedLevelsAreSubtotals="1" fieldPosition="0"/>
    </format>
    <format dxfId="6">
      <pivotArea outline="0" collapsedLevelsAreSubtotals="1" fieldPosition="0"/>
    </format>
    <format dxfId="5">
      <pivotArea outline="0" collapsedLevelsAreSubtotals="1" fieldPosition="0"/>
    </format>
    <format dxfId="4">
      <pivotArea outline="0" collapsedLevelsAreSubtotals="1" fieldPosition="0"/>
    </format>
    <format dxfId="3">
      <pivotArea outline="0" collapsedLevelsAreSubtotals="1" fieldPosition="0"/>
    </format>
    <format dxfId="2">
      <pivotArea outline="0" collapsedLevelsAreSubtotals="1" fieldPosition="0"/>
    </format>
    <format dxfId="1">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7" name="KPI"/>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8" name="RATING"/>
  </pivotTables>
  <data>
    <tabular pivotCacheId="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9" name="Gender"/>
  </pivotTables>
  <data>
    <tabular pivotCacheId="1">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3" name="Attrition by Age Group"/>
    <pivotTable tabId="11" name="Attrition by job"/>
    <pivotTable tabId="12" name="DeptWise Attrition"/>
    <pivotTable tabId="10" name="Education by Attrition"/>
    <pivotTable tabId="9" name="Gender"/>
    <pivotTable tabId="7" name="KPI"/>
    <pivotTable tabId="14" name="Marital Status"/>
    <pivotTable tabId="8" name="RATING"/>
  </pivotTables>
  <data>
    <tabular pivotCacheId="1">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Education_Field2" sourceName="Education Field">
  <pivotTables>
    <pivotTable tabId="13" name="Attrition by Age Group"/>
    <pivotTable tabId="11" name="Attrition by job"/>
    <pivotTable tabId="12" name="DeptWise Attrition"/>
    <pivotTable tabId="10" name="Education by Attrition"/>
    <pivotTable tabId="9" name="Gender"/>
    <pivotTable tabId="7" name="KPI"/>
    <pivotTable tabId="14" name="Marital Status"/>
    <pivotTable tabId="8" name="RATING"/>
  </pivotTables>
  <data>
    <tabular pivotCacheId="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2" cache="Slicer_Gender2" caption="Gender" rowHeight="257175"/>
  <slicer name="Education Field 1" cache="Slicer_Education_Field2" caption="Education Field" rowHeight="257175"/>
</slicers>
</file>

<file path=xl/slicers/slicer2.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57175"/>
  <slicer name="Education Field 2" cache="Slicer_Education_Field2"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57175"/>
</slicers>
</file>

<file path=xl/slicers/slicer4.xml><?xml version="1.0" encoding="utf-8"?>
<slicers xmlns="http://schemas.microsoft.com/office/spreadsheetml/2009/9/main" xmlns:mc="http://schemas.openxmlformats.org/markup-compatibility/2006" xmlns:x="http://schemas.openxmlformats.org/spreadsheetml/2006/main" mc:Ignorable="x">
  <slicer name="Gender 1" cache="Slicer_Gender1" caption="Gender" rowHeight="257175"/>
  <slicer name="Education Field" cache="Slicer_Education_Field2" caption="Education Field" rowHeight="257175"/>
</slicers>
</file>

<file path=xl/slicers/slicer5.xml><?xml version="1.0" encoding="utf-8"?>
<slicers xmlns="http://schemas.microsoft.com/office/spreadsheetml/2009/9/main" xmlns:mc="http://schemas.openxmlformats.org/markup-compatibility/2006" xmlns:x="http://schemas.openxmlformats.org/spreadsheetml/2006/main" mc:Ignorable="x">
  <slicer name="Gender 3" cache="Slicer_Gender2" caption="Gender" columnCount="2" style="Slicer" rowHeight="257175"/>
  <slicer name="Department 1" cache="Slicer_Department" style="Slicer" rowHeight="257175"/>
  <slicer name="Education Field 3" cache="Slicer_Education_Field2" style="Slicer" rowHeight="257175"/>
</slicers>
</file>

<file path=xl/tables/table1.xml><?xml version="1.0" encoding="utf-8"?>
<table xmlns="http://schemas.openxmlformats.org/spreadsheetml/2006/main" id="1" name="Table_1" displayName="Table_1"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bin"/><Relationship Id="rId1" Type="http://schemas.openxmlformats.org/officeDocument/2006/relationships/pivotTable" Target="../pivotTables/pivotTable7.xml"/><Relationship Id="rId4" Type="http://schemas.microsoft.com/office/2007/relationships/slicer" Target="../slicers/slicer3.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workbookViewId="0">
      <selection activeCell="C9" sqref="C9:C10"/>
    </sheetView>
  </sheetViews>
  <sheetFormatPr defaultRowHeight="15.75" x14ac:dyDescent="0.25"/>
  <cols>
    <col min="1" max="1" width="12.125" bestFit="1" customWidth="1"/>
    <col min="2" max="2" width="20.25" bestFit="1" customWidth="1"/>
  </cols>
  <sheetData>
    <row r="3" spans="1:3" x14ac:dyDescent="0.25">
      <c r="A3" s="15" t="s">
        <v>1565</v>
      </c>
      <c r="B3" s="11" t="s">
        <v>1567</v>
      </c>
    </row>
    <row r="4" spans="1:3" x14ac:dyDescent="0.25">
      <c r="A4" s="16" t="s">
        <v>51</v>
      </c>
      <c r="B4" s="17">
        <v>588</v>
      </c>
    </row>
    <row r="5" spans="1:3" x14ac:dyDescent="0.25">
      <c r="A5" s="18" t="s">
        <v>62</v>
      </c>
      <c r="B5" s="19">
        <v>882</v>
      </c>
    </row>
    <row r="6" spans="1:3" x14ac:dyDescent="0.25">
      <c r="A6" s="20" t="s">
        <v>1566</v>
      </c>
      <c r="B6" s="21">
        <v>1470</v>
      </c>
    </row>
    <row r="9" spans="1:3" x14ac:dyDescent="0.25">
      <c r="A9" s="16" t="s">
        <v>51</v>
      </c>
      <c r="B9">
        <f>IFERROR(GETPIVOTDATA("Employee Count",$A$3,"Gender","Female"),0)</f>
        <v>588</v>
      </c>
      <c r="C9" s="22">
        <f>IFERROR(B9/($B$9+$B$10),0)</f>
        <v>0.4</v>
      </c>
    </row>
    <row r="10" spans="1:3" x14ac:dyDescent="0.25">
      <c r="A10" s="18" t="s">
        <v>62</v>
      </c>
      <c r="B10">
        <f>IFERROR(GETPIVOTDATA("Employee Count",$A$3,"Gender","male"),0)</f>
        <v>882</v>
      </c>
      <c r="C10" s="22">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E7" sqref="E7"/>
    </sheetView>
  </sheetViews>
  <sheetFormatPr defaultRowHeight="15.75" x14ac:dyDescent="0.25"/>
  <cols>
    <col min="1" max="1" width="16.125" customWidth="1"/>
    <col min="2" max="2" width="21.75" bestFit="1" customWidth="1"/>
  </cols>
  <sheetData>
    <row r="3" spans="1:2" x14ac:dyDescent="0.25">
      <c r="A3" s="15" t="s">
        <v>1565</v>
      </c>
      <c r="B3" s="11" t="s">
        <v>1555</v>
      </c>
    </row>
    <row r="4" spans="1:2" x14ac:dyDescent="0.25">
      <c r="A4" s="16" t="s">
        <v>134</v>
      </c>
      <c r="B4" s="17">
        <v>5</v>
      </c>
    </row>
    <row r="5" spans="1:2" x14ac:dyDescent="0.25">
      <c r="A5" s="18" t="s">
        <v>65</v>
      </c>
      <c r="B5" s="19">
        <v>31</v>
      </c>
    </row>
    <row r="6" spans="1:2" x14ac:dyDescent="0.25">
      <c r="A6" s="18" t="s">
        <v>55</v>
      </c>
      <c r="B6" s="19">
        <v>44</v>
      </c>
    </row>
    <row r="7" spans="1:2" x14ac:dyDescent="0.25">
      <c r="A7" s="18" t="s">
        <v>71</v>
      </c>
      <c r="B7" s="19">
        <v>58</v>
      </c>
    </row>
    <row r="8" spans="1:2" x14ac:dyDescent="0.25">
      <c r="A8" s="18" t="s">
        <v>77</v>
      </c>
      <c r="B8" s="19">
        <v>99</v>
      </c>
    </row>
    <row r="9" spans="1:2" x14ac:dyDescent="0.25">
      <c r="A9" s="20" t="s">
        <v>1566</v>
      </c>
      <c r="B9" s="21">
        <v>237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3"/>
  <sheetViews>
    <sheetView workbookViewId="0">
      <selection activeCell="E7" sqref="E7"/>
    </sheetView>
  </sheetViews>
  <sheetFormatPr defaultRowHeight="15.75" x14ac:dyDescent="0.25"/>
  <cols>
    <col min="1" max="1" width="22.875" bestFit="1" customWidth="1"/>
    <col min="2" max="2" width="21.75" bestFit="1" customWidth="1"/>
    <col min="4" max="4" width="22.875" bestFit="1" customWidth="1"/>
    <col min="5" max="5" width="12.75" bestFit="1" customWidth="1"/>
  </cols>
  <sheetData>
    <row r="3" spans="1:5" x14ac:dyDescent="0.25">
      <c r="A3" s="15" t="s">
        <v>1565</v>
      </c>
      <c r="B3" s="11" t="s">
        <v>1555</v>
      </c>
      <c r="D3" s="7" t="s">
        <v>1569</v>
      </c>
      <c r="E3" s="23" t="s">
        <v>1570</v>
      </c>
    </row>
    <row r="4" spans="1:5" x14ac:dyDescent="0.25">
      <c r="A4" s="16" t="s">
        <v>101</v>
      </c>
      <c r="B4" s="17">
        <v>2</v>
      </c>
      <c r="D4" t="str">
        <f>A4</f>
        <v>Research Director</v>
      </c>
      <c r="E4">
        <f>GETPIVOTDATA("CF_attrition count",$A$3,"Job Role",A4)</f>
        <v>2</v>
      </c>
    </row>
    <row r="5" spans="1:5" x14ac:dyDescent="0.25">
      <c r="A5" s="18" t="s">
        <v>95</v>
      </c>
      <c r="B5" s="19">
        <v>5</v>
      </c>
      <c r="D5" t="str">
        <f t="shared" ref="D5:D12" si="0">A5</f>
        <v>Manager</v>
      </c>
      <c r="E5">
        <f t="shared" ref="E5:E12" si="1">GETPIVOTDATA("CF_attrition count",$A$3,"Job Role",A5)</f>
        <v>5</v>
      </c>
    </row>
    <row r="6" spans="1:5" x14ac:dyDescent="0.25">
      <c r="A6" s="18" t="s">
        <v>83</v>
      </c>
      <c r="B6" s="19">
        <v>9</v>
      </c>
      <c r="D6" t="str">
        <f t="shared" si="0"/>
        <v>Healthcare Representative</v>
      </c>
      <c r="E6">
        <f t="shared" si="1"/>
        <v>9</v>
      </c>
    </row>
    <row r="7" spans="1:5" x14ac:dyDescent="0.25">
      <c r="A7" s="18" t="s">
        <v>81</v>
      </c>
      <c r="B7" s="19">
        <v>10</v>
      </c>
      <c r="D7" t="str">
        <f t="shared" si="0"/>
        <v>Manufacturing Director</v>
      </c>
      <c r="E7">
        <f t="shared" si="1"/>
        <v>10</v>
      </c>
    </row>
    <row r="8" spans="1:5" x14ac:dyDescent="0.25">
      <c r="A8" s="18" t="s">
        <v>163</v>
      </c>
      <c r="B8" s="19">
        <v>12</v>
      </c>
      <c r="D8" t="str">
        <f t="shared" si="0"/>
        <v>Human Resources</v>
      </c>
      <c r="E8">
        <f t="shared" si="1"/>
        <v>12</v>
      </c>
    </row>
    <row r="9" spans="1:5" x14ac:dyDescent="0.25">
      <c r="A9" s="18" t="s">
        <v>99</v>
      </c>
      <c r="B9" s="19">
        <v>33</v>
      </c>
      <c r="D9" t="str">
        <f t="shared" si="0"/>
        <v>Sales Representative</v>
      </c>
      <c r="E9">
        <f t="shared" si="1"/>
        <v>33</v>
      </c>
    </row>
    <row r="10" spans="1:5" x14ac:dyDescent="0.25">
      <c r="A10" s="18" t="s">
        <v>63</v>
      </c>
      <c r="B10" s="19">
        <v>47</v>
      </c>
      <c r="D10" t="str">
        <f t="shared" si="0"/>
        <v>Research Scientist</v>
      </c>
      <c r="E10">
        <f t="shared" si="1"/>
        <v>47</v>
      </c>
    </row>
    <row r="11" spans="1:5" x14ac:dyDescent="0.25">
      <c r="A11" s="18" t="s">
        <v>52</v>
      </c>
      <c r="B11" s="19">
        <v>57</v>
      </c>
      <c r="D11" t="str">
        <f t="shared" si="0"/>
        <v>Sales Executive</v>
      </c>
      <c r="E11">
        <f t="shared" si="1"/>
        <v>57</v>
      </c>
    </row>
    <row r="12" spans="1:5" x14ac:dyDescent="0.25">
      <c r="A12" s="18" t="s">
        <v>68</v>
      </c>
      <c r="B12" s="19">
        <v>62</v>
      </c>
      <c r="D12" t="str">
        <f t="shared" si="0"/>
        <v>Laboratory Technician</v>
      </c>
      <c r="E12">
        <f t="shared" si="1"/>
        <v>62</v>
      </c>
    </row>
    <row r="13" spans="1:5" x14ac:dyDescent="0.25">
      <c r="A13" s="20" t="s">
        <v>1566</v>
      </c>
      <c r="B13" s="21">
        <v>237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E7" sqref="E7"/>
    </sheetView>
  </sheetViews>
  <sheetFormatPr defaultRowHeight="15.75" x14ac:dyDescent="0.25"/>
  <cols>
    <col min="1" max="1" width="12.125" bestFit="1" customWidth="1"/>
    <col min="2" max="2" width="21.75" bestFit="1" customWidth="1"/>
  </cols>
  <sheetData>
    <row r="3" spans="1:2" x14ac:dyDescent="0.25">
      <c r="A3" s="15" t="s">
        <v>1565</v>
      </c>
      <c r="B3" s="11" t="s">
        <v>1555</v>
      </c>
    </row>
    <row r="4" spans="1:2" x14ac:dyDescent="0.25">
      <c r="A4" s="16" t="s">
        <v>161</v>
      </c>
      <c r="B4" s="24">
        <v>5.0632911392405063E-2</v>
      </c>
    </row>
    <row r="5" spans="1:2" x14ac:dyDescent="0.25">
      <c r="A5" s="18" t="s">
        <v>60</v>
      </c>
      <c r="B5" s="25">
        <v>0.56118143459915615</v>
      </c>
    </row>
    <row r="6" spans="1:2" x14ac:dyDescent="0.25">
      <c r="A6" s="18" t="s">
        <v>48</v>
      </c>
      <c r="B6" s="25">
        <v>0.3881856540084388</v>
      </c>
    </row>
    <row r="7" spans="1:2" x14ac:dyDescent="0.25">
      <c r="A7" s="20" t="s">
        <v>1566</v>
      </c>
      <c r="B7" s="26">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E7" sqref="E7"/>
    </sheetView>
  </sheetViews>
  <sheetFormatPr defaultRowHeight="15.75" x14ac:dyDescent="0.25"/>
  <cols>
    <col min="1" max="1" width="12.125" customWidth="1"/>
    <col min="2" max="2" width="21.75" bestFit="1" customWidth="1"/>
  </cols>
  <sheetData>
    <row r="3" spans="1:2" x14ac:dyDescent="0.25">
      <c r="A3" s="15" t="s">
        <v>1565</v>
      </c>
      <c r="B3" s="11" t="s">
        <v>1555</v>
      </c>
    </row>
    <row r="4" spans="1:2" x14ac:dyDescent="0.25">
      <c r="A4" s="16" t="s">
        <v>69</v>
      </c>
      <c r="B4" s="17">
        <v>112</v>
      </c>
    </row>
    <row r="5" spans="1:2" x14ac:dyDescent="0.25">
      <c r="A5" s="18" t="s">
        <v>46</v>
      </c>
      <c r="B5" s="19">
        <v>51</v>
      </c>
    </row>
    <row r="6" spans="1:2" x14ac:dyDescent="0.25">
      <c r="A6" s="18" t="s">
        <v>92</v>
      </c>
      <c r="B6" s="19">
        <v>38</v>
      </c>
    </row>
    <row r="7" spans="1:2" x14ac:dyDescent="0.25">
      <c r="A7" s="18" t="s">
        <v>58</v>
      </c>
      <c r="B7" s="19">
        <v>25</v>
      </c>
    </row>
    <row r="8" spans="1:2" x14ac:dyDescent="0.25">
      <c r="A8" s="18" t="s">
        <v>75</v>
      </c>
      <c r="B8" s="19">
        <v>11</v>
      </c>
    </row>
    <row r="9" spans="1:2" x14ac:dyDescent="0.25">
      <c r="A9" s="20" t="s">
        <v>1566</v>
      </c>
      <c r="B9" s="2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workbookViewId="0">
      <selection activeCell="E7" sqref="E7"/>
    </sheetView>
  </sheetViews>
  <sheetFormatPr defaultRowHeight="15.75" x14ac:dyDescent="0.25"/>
  <cols>
    <col min="1" max="1" width="12.125" bestFit="1" customWidth="1"/>
    <col min="2" max="2" width="15" customWidth="1"/>
    <col min="3" max="3" width="15" bestFit="1" customWidth="1"/>
    <col min="4" max="4" width="12.25" bestFit="1" customWidth="1"/>
    <col min="5" max="5" width="7.5" bestFit="1" customWidth="1"/>
  </cols>
  <sheetData>
    <row r="3" spans="1:5" x14ac:dyDescent="0.25">
      <c r="A3" s="15" t="s">
        <v>1565</v>
      </c>
      <c r="B3" s="11" t="s">
        <v>1568</v>
      </c>
      <c r="D3" s="7" t="s">
        <v>10</v>
      </c>
      <c r="E3" s="23" t="s">
        <v>0</v>
      </c>
    </row>
    <row r="4" spans="1:5" x14ac:dyDescent="0.25">
      <c r="A4" s="16" t="s">
        <v>79</v>
      </c>
      <c r="B4" s="17">
        <v>327</v>
      </c>
      <c r="D4" s="16" t="s">
        <v>79</v>
      </c>
      <c r="E4">
        <f>GETPIVOTDATA("Attrition",$A$3,"Marital Status","Divorced")</f>
        <v>327</v>
      </c>
    </row>
    <row r="5" spans="1:5" x14ac:dyDescent="0.25">
      <c r="A5" s="18" t="s">
        <v>64</v>
      </c>
      <c r="B5" s="19">
        <v>673</v>
      </c>
      <c r="D5" s="18" t="s">
        <v>53</v>
      </c>
      <c r="E5">
        <f>GETPIVOTDATA("Attrition",$A$3,"Marital Status","Single")</f>
        <v>470</v>
      </c>
    </row>
    <row r="6" spans="1:5" x14ac:dyDescent="0.25">
      <c r="A6" s="18" t="s">
        <v>53</v>
      </c>
      <c r="B6" s="19">
        <v>470</v>
      </c>
      <c r="D6" s="18" t="s">
        <v>64</v>
      </c>
      <c r="E6">
        <f>GETPIVOTDATA("Attrition",$A$3,"Marital Status","Married")</f>
        <v>673</v>
      </c>
    </row>
    <row r="7" spans="1:5" x14ac:dyDescent="0.25">
      <c r="A7" s="20" t="s">
        <v>1566</v>
      </c>
      <c r="B7" s="21">
        <v>1470</v>
      </c>
    </row>
  </sheetData>
  <sortState ref="D4:E6">
    <sortCondition ref="E5"/>
  </sortState>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A2" workbookViewId="0">
      <selection activeCell="E7" sqref="E7"/>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75"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75"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75"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75"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75"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75"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75"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75"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75"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75"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75"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75"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75"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75"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75"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75"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75"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75"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75"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75"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75"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75"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75"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75"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75"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75"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75"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75"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75"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75"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75"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75"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75"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75"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75"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75"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75"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75"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75"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75"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75"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75"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75"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75"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75"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75"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75"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75"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75"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75"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75"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75"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75"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75"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75"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75"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75"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75"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75"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75"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75"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75"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75"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75"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75"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75"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75"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75"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75"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75"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75"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75"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75"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75"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75"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75"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75"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75"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75"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75"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75"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75"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75"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75"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75"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75"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75"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75"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75"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75"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75"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75"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75"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75"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75"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75"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75"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75"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75"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75"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75"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75"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75"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75"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75"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75"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75"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75"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75"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75"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75"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75"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75"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75"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75"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75"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75"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75"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75"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75"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75"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75"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75"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75"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75"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75"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75"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75"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75"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75"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75"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75"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75"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75"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75"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75"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75"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75"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75"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75"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75"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75"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75"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75"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75"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75"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75"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75"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75"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75"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75"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75"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75"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75"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75"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75"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75"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75"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75"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75"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75"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75"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75"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75"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75"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75"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75"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75"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75"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75"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75"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75"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75"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75"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75"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75"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75"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75"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75"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75"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75"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75"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75"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75"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75"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75"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75"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75"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75"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75"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75"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75"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75"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75"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75"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75"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75"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75"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75"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75"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75"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75"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75"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75"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75"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75"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75"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75"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75"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75"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75"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75"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75"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75"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75"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75"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75"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75"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75"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75"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75"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75"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75"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75"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75"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75"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75"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75"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75"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75"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75"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75"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75"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75"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75"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75"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75"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75"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75"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75"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75"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75"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75"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75"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75"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75"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75"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75"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75"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75"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75"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75"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75"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75"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75"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75"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75"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75"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75"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75"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75"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75"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75"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75"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75"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75"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75"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75"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75"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75"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75"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75"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75"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75"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75"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75"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75"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75"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75"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75"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75"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75"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75"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75"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75"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75"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75"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75"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75"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75"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75"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75"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75"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75"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75"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75"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75"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75"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75"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75"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75"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75"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75"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75"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75"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75"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75"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75"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75"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75"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75"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75"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75"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75"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75"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75"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75"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75"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75"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75"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75"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75"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75"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75"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75"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75"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75"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75"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75"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75"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75"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75"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75"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75"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75"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75"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75"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75"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75"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75"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75"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75"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75"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75"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75"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75"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75"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75"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75"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75"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75"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75"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75"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75"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75"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75"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75"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75"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75"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75"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75"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75"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75"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75"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75"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75"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75"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75"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75"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75"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75"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75"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75"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75"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75"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75"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75"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75"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75"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75"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75"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75"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75"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75"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75"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75"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75"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75"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75"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75"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75"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75"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75"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75"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75"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75"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75"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75"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75"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75"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75"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75"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75"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75"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75"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75"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75"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75"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75"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75"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75"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75"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75"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75"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75"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75"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75"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75"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75"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75"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75"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75"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75"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75"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75"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75"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75"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75"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75"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75"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75"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75"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75"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75"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75"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75"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75"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75"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75"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75"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75"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75"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75"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75"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75"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75"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75"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75"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75"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75"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75"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75"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75"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75"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75"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75"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75"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75"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75"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75"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75"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75"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75"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75"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75"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75"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75"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75"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75"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75"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75"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75"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75"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75"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75"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75"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75"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75"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75"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75"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75"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75"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75"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75"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75"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75"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75"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75"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75"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75"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75"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75"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75"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75"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75"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75"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75"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75"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75"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75"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75"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75"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75"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75"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75"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75"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75"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75"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75"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75"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75"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75"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75"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75"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75"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75"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75"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75"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75"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75"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75"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75"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75"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75"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75"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75"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75"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75"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75"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75"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75"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75"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75"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75"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75"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75"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75"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75"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75"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75"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75"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75"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75"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75"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75"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75"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75"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75"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75"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75"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75"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75"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75"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75"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75"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75"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75"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75"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75"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75"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75"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75"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75"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75"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75"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75"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75"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75"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75"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75"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75"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75"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75"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75"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75"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75"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75"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75"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75"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75"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75"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75"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75"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75"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75"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75"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75"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75"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75"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75"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75"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75"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75"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75"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75"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75"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75"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75"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75"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75"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75"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75"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75"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75"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75"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75"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75"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75"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75"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75"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75"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75"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75"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75"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75"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75"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75"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75"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75"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75"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75"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75"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75"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75"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75"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75"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75"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75"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75"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75"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75"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75"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75"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75"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75"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75"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75"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75"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75"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75"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75"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75"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75"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75"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75"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75"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75"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75"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75"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75"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75"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75"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75"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75"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75"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75"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75"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75"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75"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75"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75"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75"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75"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75"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75"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75"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75"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75"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75"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75"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75"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75"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75"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75"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75"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75"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75"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75"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75"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75"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75"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75"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75"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75"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75"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75"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75"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75"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75"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75"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75"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75"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75"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75"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75"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75"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75"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75"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75"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75"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75"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75"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75"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75"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75"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75"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75"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75"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75"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75"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75"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75"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75"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75"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75"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75"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75"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75"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75"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75"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75"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75"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75"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75"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75"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75"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75"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75"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75"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75"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75"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75"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75"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75"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75"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75"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75"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75"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75"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75"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75"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75"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75"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75"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75"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75"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75"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75"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75"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75"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75"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75"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75"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75"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75"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75"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75"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75"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75"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75"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75"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75"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75"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75"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75"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75"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75"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75"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75"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75"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75"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75"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75"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75"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75"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75"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75"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75"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75"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75"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75"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75"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75"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75"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75"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75"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75"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75"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75"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75"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75"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75"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75"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75"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75"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75"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75"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75"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75"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75"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75"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75"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75"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75"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75"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75"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75"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75"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75"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75"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75"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75"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75"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75"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75"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75"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75"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75"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75"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75"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75"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75"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75"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75"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75"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75"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75"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75"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75"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75"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75"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75"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75"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75"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75"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75"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75"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75"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75"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75"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75"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75"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75"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75"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75"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75"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75"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75"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75"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75"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75"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75"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75"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75"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75"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75"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75"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75"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75"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75"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75"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75"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75"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75"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75"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75"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75"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75"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75"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75"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75"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75"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75"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75"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75"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75"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75"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75"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75"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75"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75"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75"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75"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75"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75"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75"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75"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75"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75"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75"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75"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75"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75"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75"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75"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75"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75"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75"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75"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75"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75"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75"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75"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75"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75"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75"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75"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75"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75"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75"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75"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75"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75"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75"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75"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75"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75"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75"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75"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75"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75"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75"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75"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75"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75"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75"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75"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75"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75"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75"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75"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75"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75"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75"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75"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75"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75"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75"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75"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75"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75"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75"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75"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75"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75"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75"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75"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75"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75"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75"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75"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75"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75"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75"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75"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75"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75"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75"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75"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75"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75"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75"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75"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75"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75"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75"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75"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75"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75"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75"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75"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75"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75"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75"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75"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75"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75"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75"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75"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75"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75"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75"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75"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75"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75"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75"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75"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75"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75"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75"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75"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75"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75"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75"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75"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75"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75"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75"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75"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75"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75"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75"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75"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75"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75"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75"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75"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75"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75"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75"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75"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75"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75"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75"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75"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75"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75"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75"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75"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75"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75"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75"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75"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75"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75"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75"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75"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75"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75"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75"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75"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75"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75"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75"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75"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75"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75"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75"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75"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75"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75"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75"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75"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75"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75"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75"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75"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75"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75"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75"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75"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75"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75"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75"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75"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75"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75"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75"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75"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75"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75"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75"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75"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75"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75"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75"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75"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75"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75"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75"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75"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75"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75"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75"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75"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75"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75"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75"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75"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75"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75"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75"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75"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75"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75"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75"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75"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75"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75"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75"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75"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75"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75"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75"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75"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75"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75"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75"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75"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75"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75"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75"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75"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75"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75"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75"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75"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75"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75"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75"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75"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75"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75"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75"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75"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75"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75"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75"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75"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75"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75"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75"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75"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75"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75"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75"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75"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75"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75"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75"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75"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75"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75"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75"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75"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75"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75"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75"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75"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75"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75"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75"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75"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75"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75"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75"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75"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75"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75"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75"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75"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75"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75"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75"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75"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75"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75"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75"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75"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75"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75"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75"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75"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75"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75"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75"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75"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75"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75"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75"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75"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75"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75"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75"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75"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75"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75"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75"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75"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75"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75"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75"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75"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75"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75"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75"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75"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75"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75"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75"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75"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75"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75"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75"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75"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75"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75"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75"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75"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75"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75"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75"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75"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75"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75"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75"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75"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75"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75"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75"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75"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75"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75"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75"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75"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75"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75"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75"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75"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75"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75"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75"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75"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75"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75"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75"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75"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75"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75"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75"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75"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75"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75"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75"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75"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75"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75"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75"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75"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75"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75"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75"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75"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75"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75"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75"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75"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75"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75"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75"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75"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75"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75"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75"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75"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75"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75"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75"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75"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75"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75"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75"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75"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75"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75"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75"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75"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75"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75"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75"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75"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75"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75"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75"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75"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75"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75"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75"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75"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75"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75"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75"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75"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75"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75"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75"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75"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75"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75"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75"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75"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75"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75"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75"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75"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75"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75"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75"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75"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75"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75"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75"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75"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75"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75"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75"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75"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75"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75"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75"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75"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75"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75"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75"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75"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75"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75"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75"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75"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75"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75"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75"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75"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75"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75"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75"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75"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75"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75"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75"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75"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75"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75"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75"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75"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75"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75"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75"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75"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75"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75"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75"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75"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75"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75"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75"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75"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75"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75"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75"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75"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75"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75"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75"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75"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75"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75"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75"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75"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75"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75"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75"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75"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75"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75"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75"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75"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75"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75"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75"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75"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75"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75"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75"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75"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75"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75"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75"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75"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75"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75"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75"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75"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75"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75"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75"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75"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75"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75"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75"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75"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75"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75"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75"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75"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75"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75"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75"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75"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75"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75"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75"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75"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75"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75"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75"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75"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75"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75"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75"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75"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75"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75"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75"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75"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75"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75"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75"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75"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75"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75"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75"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75"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75"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75"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75"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75"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75"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75"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75"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75"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75"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75"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75"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75"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75"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75"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75"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75"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75"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75"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75"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75"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75"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75"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75"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75"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75"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75"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75"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75"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75"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75"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75"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75"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75"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75"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75"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75"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75"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75"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75"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75"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75"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75"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75"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75"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75"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75"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75"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9"/>
  <sheetViews>
    <sheetView workbookViewId="0">
      <selection activeCell="E7" sqref="E7"/>
    </sheetView>
  </sheetViews>
  <sheetFormatPr defaultRowHeight="15.75" x14ac:dyDescent="0.25"/>
  <cols>
    <col min="1" max="1" width="23.375" customWidth="1"/>
    <col min="2" max="2" width="21.75" customWidth="1"/>
    <col min="3" max="3" width="13.375" bestFit="1" customWidth="1"/>
    <col min="4" max="4" width="15.25" bestFit="1" customWidth="1"/>
  </cols>
  <sheetData>
    <row r="3" spans="1:5" x14ac:dyDescent="0.25">
      <c r="A3" t="s">
        <v>1554</v>
      </c>
      <c r="B3" t="s">
        <v>1555</v>
      </c>
      <c r="C3" t="s">
        <v>1556</v>
      </c>
    </row>
    <row r="4" spans="1:5" x14ac:dyDescent="0.25">
      <c r="A4" s="2">
        <v>1470</v>
      </c>
      <c r="B4" s="2">
        <v>237</v>
      </c>
      <c r="C4" s="9">
        <v>36.923809523809524</v>
      </c>
    </row>
    <row r="7" spans="1:5" x14ac:dyDescent="0.25">
      <c r="A7" s="6" t="s">
        <v>1557</v>
      </c>
      <c r="B7" s="7" t="s">
        <v>1558</v>
      </c>
      <c r="C7" s="7" t="s">
        <v>1559</v>
      </c>
      <c r="D7" s="7" t="s">
        <v>1560</v>
      </c>
      <c r="E7" s="7" t="s">
        <v>1561</v>
      </c>
    </row>
    <row r="8" spans="1:5" x14ac:dyDescent="0.25">
      <c r="A8" s="5">
        <f>GETPIVOTDATA("Count of Employee Number",$A$3)</f>
        <v>1470</v>
      </c>
      <c r="B8">
        <f>GETPIVOTDATA("Sum of CF_attrition count",$A$3)</f>
        <v>237</v>
      </c>
      <c r="C8" s="3">
        <f>GETPIVOTDATA("Average of Age",$A$3)</f>
        <v>36.923809523809524</v>
      </c>
      <c r="D8">
        <f>A8-B8</f>
        <v>1233</v>
      </c>
      <c r="E8" s="8">
        <f>B8/A8</f>
        <v>0.16122448979591836</v>
      </c>
    </row>
    <row r="9" spans="1:5" x14ac:dyDescent="0.25">
      <c r="A9" s="4"/>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5"/>
  <sheetViews>
    <sheetView workbookViewId="0"/>
  </sheetViews>
  <sheetFormatPr defaultRowHeight="15.75" x14ac:dyDescent="0.25"/>
  <cols>
    <col min="1" max="1" width="23.125" bestFit="1" customWidth="1"/>
  </cols>
  <sheetData>
    <row r="3" spans="1:3" x14ac:dyDescent="0.25">
      <c r="A3" s="11" t="s">
        <v>1562</v>
      </c>
    </row>
    <row r="4" spans="1:3" x14ac:dyDescent="0.25">
      <c r="A4" s="12">
        <v>2.6265306122448981</v>
      </c>
    </row>
    <row r="7" spans="1:3" x14ac:dyDescent="0.25">
      <c r="A7" t="s">
        <v>1563</v>
      </c>
      <c r="B7" s="13">
        <f>GETPIVOTDATA("Job Satisfaction",$A$3)</f>
        <v>2.6265306122448981</v>
      </c>
      <c r="C7" s="14">
        <f>B7/4</f>
        <v>0.65663265306122454</v>
      </c>
    </row>
    <row r="8" spans="1:3" x14ac:dyDescent="0.25">
      <c r="A8" t="s">
        <v>1564</v>
      </c>
      <c r="B8" s="13">
        <f>4-B7</f>
        <v>1.3734693877551019</v>
      </c>
      <c r="C8" s="14">
        <f>B8/4</f>
        <v>0.34336734693877546</v>
      </c>
    </row>
    <row r="14" spans="1:3" x14ac:dyDescent="0.25">
      <c r="A14" s="11"/>
    </row>
    <row r="15" spans="1:3" x14ac:dyDescent="0.25">
      <c r="A15" s="12"/>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85" zoomScaleNormal="85" workbookViewId="0">
      <selection activeCell="AA36" sqref="AA36"/>
    </sheetView>
  </sheetViews>
  <sheetFormatPr defaultColWidth="11.25" defaultRowHeight="15" customHeight="1" x14ac:dyDescent="0.25"/>
  <cols>
    <col min="1" max="26" width="8.5" style="10" customWidth="1"/>
    <col min="27" max="16384" width="11.25" style="10"/>
  </cols>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Gender</vt:lpstr>
      <vt:lpstr>Education by Attrition</vt:lpstr>
      <vt:lpstr>Attrition by job</vt:lpstr>
      <vt:lpstr>DeptWise Attrition</vt:lpstr>
      <vt:lpstr>Attrition by Age Group</vt:lpstr>
      <vt:lpstr>Marital Status</vt:lpstr>
      <vt:lpstr>Data</vt:lpstr>
      <vt:lpstr>KPI</vt:lpstr>
      <vt:lpstr>RATING</vt:lpstr>
      <vt:lpstr>DASHBOARD</vt:lpstr>
      <vt:lpstr>Images</vt:lpstr>
      <vt:lpstr>Background 1</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Admin</cp:lastModifiedBy>
  <dcterms:created xsi:type="dcterms:W3CDTF">2022-12-29T16:02:46Z</dcterms:created>
  <dcterms:modified xsi:type="dcterms:W3CDTF">2023-10-14T15:10:48Z</dcterms:modified>
</cp:coreProperties>
</file>