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untitled folder/"/>
    </mc:Choice>
  </mc:AlternateContent>
  <xr:revisionPtr revIDLastSave="0" documentId="13_ncr:1_{C45F502A-E3F0-124C-AB4D-A61D36FD8181}" xr6:coauthVersionLast="45" xr6:coauthVersionMax="45" xr10:uidLastSave="{00000000-0000-0000-0000-000000000000}"/>
  <bookViews>
    <workbookView xWindow="0" yWindow="460" windowWidth="35840" windowHeight="20380" activeTab="1" xr2:uid="{FF7AEF7F-9C47-9C4C-9CC3-8775ECE9D146}"/>
  </bookViews>
  <sheets>
    <sheet name="Лист1" sheetId="2" r:id="rId1"/>
    <sheet name="Лист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C2" i="2"/>
  <c r="C3" i="2"/>
  <c r="C4" i="2"/>
  <c r="C5" i="2"/>
  <c r="C6" i="2"/>
  <c r="C7" i="2"/>
  <c r="C8" i="2"/>
  <c r="B11" i="3" l="1"/>
  <c r="B12" i="3" s="1"/>
  <c r="F2" i="2" l="1"/>
  <c r="G2" i="2" s="1"/>
  <c r="E2" i="2"/>
  <c r="D3" i="3" l="1"/>
  <c r="E3" i="3" s="1"/>
  <c r="F3" i="3" s="1"/>
  <c r="G3" i="3" s="1"/>
  <c r="D4" i="3"/>
  <c r="E4" i="3" s="1"/>
  <c r="F4" i="3" s="1"/>
  <c r="G4" i="3" s="1"/>
  <c r="D5" i="3"/>
  <c r="E5" i="3" s="1"/>
  <c r="F5" i="3" s="1"/>
  <c r="G5" i="3" s="1"/>
  <c r="D6" i="3"/>
  <c r="E6" i="3" s="1"/>
  <c r="F6" i="3" s="1"/>
  <c r="G6" i="3" s="1"/>
  <c r="D7" i="3"/>
  <c r="E7" i="3" s="1"/>
  <c r="F7" i="3" s="1"/>
  <c r="G7" i="3" s="1"/>
  <c r="D8" i="3"/>
  <c r="E8" i="3" s="1"/>
  <c r="F8" i="3" s="1"/>
  <c r="G8" i="3" s="1"/>
  <c r="D2" i="3"/>
  <c r="E2" i="3" s="1"/>
  <c r="F2" i="3" s="1"/>
  <c r="G2" i="3" s="1"/>
  <c r="F5" i="2"/>
  <c r="G5" i="2" s="1"/>
  <c r="F7" i="2"/>
  <c r="G7" i="2" s="1"/>
  <c r="D9" i="2"/>
  <c r="E3" i="2"/>
  <c r="E5" i="2"/>
  <c r="E7" i="2"/>
  <c r="E8" i="2"/>
  <c r="F3" i="2"/>
  <c r="G3" i="2" s="1"/>
  <c r="F4" i="2"/>
  <c r="G4" i="2" s="1"/>
  <c r="F6" i="2"/>
  <c r="G6" i="2" s="1"/>
  <c r="F8" i="2"/>
  <c r="G8" i="2" s="1"/>
  <c r="G9" i="3" l="1"/>
  <c r="G9" i="2"/>
  <c r="E6" i="2"/>
  <c r="E4" i="2"/>
  <c r="E9" i="2" l="1"/>
  <c r="B10" i="2" s="1"/>
  <c r="B12" i="2" l="1"/>
  <c r="B13" i="2" s="1"/>
  <c r="I2" i="2" l="1"/>
  <c r="H2" i="2"/>
  <c r="H3" i="2"/>
  <c r="J3" i="2" s="1"/>
  <c r="H4" i="2"/>
  <c r="I5" i="2"/>
  <c r="H5" i="2"/>
  <c r="H6" i="2"/>
  <c r="I6" i="2"/>
  <c r="I7" i="2"/>
  <c r="H8" i="2"/>
  <c r="I4" i="2"/>
  <c r="H7" i="2"/>
  <c r="J7" i="2" s="1"/>
  <c r="I3" i="2"/>
  <c r="I8" i="2"/>
  <c r="J8" i="2" l="1"/>
  <c r="J6" i="2"/>
  <c r="J5" i="2"/>
  <c r="J4" i="2"/>
  <c r="J2" i="2"/>
  <c r="J9" i="2" l="1"/>
</calcChain>
</file>

<file path=xl/sharedStrings.xml><?xml version="1.0" encoding="utf-8"?>
<sst xmlns="http://schemas.openxmlformats.org/spreadsheetml/2006/main" count="23" uniqueCount="20">
  <si>
    <t>ni</t>
  </si>
  <si>
    <t>среднее</t>
  </si>
  <si>
    <t>pi</t>
  </si>
  <si>
    <t>npi</t>
  </si>
  <si>
    <t>(ni-npi)</t>
  </si>
  <si>
    <t>(ni-npi)^2</t>
  </si>
  <si>
    <t>(ni-npi)^2/npi</t>
  </si>
  <si>
    <t>для 5%</t>
  </si>
  <si>
    <t>Л</t>
  </si>
  <si>
    <t>П</t>
  </si>
  <si>
    <t>С</t>
  </si>
  <si>
    <t>Среднее</t>
  </si>
  <si>
    <t>Дисперсия</t>
  </si>
  <si>
    <t>Ст. отклон</t>
  </si>
  <si>
    <t>Наблюдаемое значение больше критической правосторонней области =&gt; принимаем гипотезу Н1  о том, что наблюдаемое распределение не нормальное</t>
  </si>
  <si>
    <t xml:space="preserve">Правосторонн область </t>
  </si>
  <si>
    <t>Число ст. св.</t>
  </si>
  <si>
    <t>сред кв</t>
  </si>
  <si>
    <t>фр прав</t>
  </si>
  <si>
    <t>фр лев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</si>
</sst>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D325-242A-0246-9F44-EBC5BE36D307}">
  <dimension ref="A1:J13"/>
  <sheetViews>
    <sheetView zoomScale="166" workbookViewId="0">
      <selection activeCell="H1" sqref="H1:J9"/>
    </sheetView>
  </sheetViews>
  <sheetFormatPr baseColWidth="10" defaultRowHeight="16" x14ac:dyDescent="0.2"/>
  <sheetData>
    <row r="1" spans="1:10" x14ac:dyDescent="0.2">
      <c r="A1" s="1" t="s">
        <v>8</v>
      </c>
      <c r="B1" s="1" t="s">
        <v>9</v>
      </c>
      <c r="C1" s="1" t="s">
        <v>10</v>
      </c>
      <c r="D1" s="1" t="s">
        <v>0</v>
      </c>
      <c r="E1" s="15" t="s">
        <v>1</v>
      </c>
      <c r="F1" s="15" t="s">
        <v>17</v>
      </c>
      <c r="G1" s="1"/>
      <c r="H1" s="1" t="s">
        <v>18</v>
      </c>
      <c r="I1" s="1" t="s">
        <v>19</v>
      </c>
      <c r="J1" s="1" t="s">
        <v>2</v>
      </c>
    </row>
    <row r="2" spans="1:10" x14ac:dyDescent="0.2">
      <c r="A2" s="2">
        <v>10.5</v>
      </c>
      <c r="B2" s="2">
        <v>11</v>
      </c>
      <c r="C2" s="1">
        <f>(A2+B2)/2</f>
        <v>10.75</v>
      </c>
      <c r="D2" s="1">
        <v>11</v>
      </c>
      <c r="E2" s="1">
        <f>C2*D2</f>
        <v>118.25</v>
      </c>
      <c r="F2" s="1">
        <f>C2*C2</f>
        <v>115.5625</v>
      </c>
      <c r="G2" s="1">
        <f>F2*D2</f>
        <v>1271.1875</v>
      </c>
      <c r="H2" s="1">
        <f t="shared" ref="H2:H8" si="0">_xlfn.NORM.DIST(B2,$B$10,$B$13,TRUE)</f>
        <v>6.4498752499981854E-2</v>
      </c>
      <c r="I2" s="1">
        <f t="shared" ref="I2:I8" si="1">_xlfn.NORM.DIST(A2,$B$10,$B$13,TRUE)</f>
        <v>1.6032388406769189E-2</v>
      </c>
      <c r="J2" s="1">
        <f>H2-I2</f>
        <v>4.8466364093212665E-2</v>
      </c>
    </row>
    <row r="3" spans="1:10" x14ac:dyDescent="0.2">
      <c r="A3" s="2">
        <v>11</v>
      </c>
      <c r="B3" s="2">
        <v>11.5</v>
      </c>
      <c r="C3" s="1">
        <f t="shared" ref="C3:C8" si="2">(A3+B3)/2</f>
        <v>11.25</v>
      </c>
      <c r="D3" s="1">
        <v>15</v>
      </c>
      <c r="E3" s="1">
        <f t="shared" ref="E3:E8" si="3">C3*D3</f>
        <v>168.75</v>
      </c>
      <c r="F3" s="1">
        <f t="shared" ref="F3:F8" si="4">C3*C3</f>
        <v>126.5625</v>
      </c>
      <c r="G3" s="1">
        <f t="shared" ref="G3:G8" si="5">F3*D3</f>
        <v>1898.4375</v>
      </c>
      <c r="H3" s="1">
        <f t="shared" si="0"/>
        <v>0.18605396074180064</v>
      </c>
      <c r="I3" s="1">
        <f t="shared" si="1"/>
        <v>6.4498752499981854E-2</v>
      </c>
      <c r="J3" s="1">
        <f t="shared" ref="J3:J8" si="6">H3-I3</f>
        <v>0.12155520824181879</v>
      </c>
    </row>
    <row r="4" spans="1:10" x14ac:dyDescent="0.2">
      <c r="A4" s="2">
        <v>11.5</v>
      </c>
      <c r="B4" s="2">
        <v>12</v>
      </c>
      <c r="C4" s="1">
        <f t="shared" si="2"/>
        <v>11.75</v>
      </c>
      <c r="D4" s="1">
        <v>17</v>
      </c>
      <c r="E4" s="1">
        <f t="shared" si="3"/>
        <v>199.75</v>
      </c>
      <c r="F4" s="1">
        <f t="shared" si="4"/>
        <v>138.0625</v>
      </c>
      <c r="G4" s="1">
        <f t="shared" si="5"/>
        <v>2347.0625</v>
      </c>
      <c r="H4" s="1">
        <f t="shared" si="0"/>
        <v>0.39473584653108273</v>
      </c>
      <c r="I4" s="1">
        <f t="shared" si="1"/>
        <v>0.18605396074180064</v>
      </c>
      <c r="J4" s="1">
        <f>H4-I4</f>
        <v>0.2086818857892821</v>
      </c>
    </row>
    <row r="5" spans="1:10" x14ac:dyDescent="0.2">
      <c r="A5" s="2">
        <v>12</v>
      </c>
      <c r="B5" s="2">
        <v>12.5</v>
      </c>
      <c r="C5" s="1">
        <f t="shared" si="2"/>
        <v>12.25</v>
      </c>
      <c r="D5" s="1">
        <v>37</v>
      </c>
      <c r="E5" s="1">
        <f t="shared" si="3"/>
        <v>453.25</v>
      </c>
      <c r="F5" s="1">
        <f t="shared" si="4"/>
        <v>150.0625</v>
      </c>
      <c r="G5" s="1">
        <f t="shared" si="5"/>
        <v>5552.3125</v>
      </c>
      <c r="H5" s="1">
        <f t="shared" si="0"/>
        <v>0.64002979726043785</v>
      </c>
      <c r="I5" s="1">
        <f t="shared" si="1"/>
        <v>0.39473584653108273</v>
      </c>
      <c r="J5" s="1">
        <f t="shared" si="6"/>
        <v>0.24529395072935511</v>
      </c>
    </row>
    <row r="6" spans="1:10" x14ac:dyDescent="0.2">
      <c r="A6" s="2">
        <v>12.5</v>
      </c>
      <c r="B6" s="2">
        <v>13</v>
      </c>
      <c r="C6" s="1">
        <f t="shared" si="2"/>
        <v>12.75</v>
      </c>
      <c r="D6" s="1">
        <v>21</v>
      </c>
      <c r="E6" s="1">
        <f t="shared" si="3"/>
        <v>267.75</v>
      </c>
      <c r="F6" s="1">
        <f t="shared" si="4"/>
        <v>162.5625</v>
      </c>
      <c r="G6" s="1">
        <f t="shared" si="5"/>
        <v>3413.8125</v>
      </c>
      <c r="H6" s="1">
        <f t="shared" si="0"/>
        <v>0.83746033533229469</v>
      </c>
      <c r="I6" s="1">
        <f t="shared" si="1"/>
        <v>0.64002979726043785</v>
      </c>
      <c r="J6" s="1">
        <f t="shared" si="6"/>
        <v>0.19743053807185684</v>
      </c>
    </row>
    <row r="7" spans="1:10" x14ac:dyDescent="0.2">
      <c r="A7" s="2">
        <v>13</v>
      </c>
      <c r="B7" s="2">
        <v>13.5</v>
      </c>
      <c r="C7" s="1">
        <f t="shared" si="2"/>
        <v>13.25</v>
      </c>
      <c r="D7" s="1">
        <v>16</v>
      </c>
      <c r="E7" s="1">
        <f t="shared" si="3"/>
        <v>212</v>
      </c>
      <c r="F7" s="1">
        <f t="shared" si="4"/>
        <v>175.5625</v>
      </c>
      <c r="G7" s="1">
        <f t="shared" si="5"/>
        <v>2809</v>
      </c>
      <c r="H7" s="1">
        <f t="shared" si="0"/>
        <v>0.9462583512069298</v>
      </c>
      <c r="I7" s="1">
        <f t="shared" si="1"/>
        <v>0.83746033533229469</v>
      </c>
      <c r="J7" s="1">
        <f t="shared" si="6"/>
        <v>0.10879801587463511</v>
      </c>
    </row>
    <row r="8" spans="1:10" x14ac:dyDescent="0.2">
      <c r="A8" s="2">
        <v>13.5</v>
      </c>
      <c r="B8" s="2">
        <v>14</v>
      </c>
      <c r="C8" s="1">
        <f t="shared" si="2"/>
        <v>13.75</v>
      </c>
      <c r="D8" s="1">
        <v>6</v>
      </c>
      <c r="E8" s="1">
        <f t="shared" si="3"/>
        <v>82.5</v>
      </c>
      <c r="F8" s="1">
        <f t="shared" si="4"/>
        <v>189.0625</v>
      </c>
      <c r="G8" s="1">
        <f t="shared" si="5"/>
        <v>1134.375</v>
      </c>
      <c r="H8" s="1">
        <f t="shared" si="0"/>
        <v>0.9872960484203015</v>
      </c>
      <c r="I8" s="1">
        <f t="shared" si="1"/>
        <v>0.9462583512069298</v>
      </c>
      <c r="J8" s="1">
        <f t="shared" si="6"/>
        <v>4.1037697213371693E-2</v>
      </c>
    </row>
    <row r="9" spans="1:10" ht="17" thickBot="1" x14ac:dyDescent="0.25">
      <c r="A9" s="16"/>
      <c r="B9" s="16"/>
      <c r="C9" s="1"/>
      <c r="D9" s="1">
        <f>SUM(D2:D8)</f>
        <v>123</v>
      </c>
      <c r="E9" s="1">
        <f>SUM(E2:E8)</f>
        <v>1502.25</v>
      </c>
      <c r="F9" s="1"/>
      <c r="G9" s="1">
        <f>SUM(G2:G8)</f>
        <v>18426.1875</v>
      </c>
      <c r="H9" s="1"/>
      <c r="I9" s="1"/>
      <c r="J9" s="1">
        <f>SUM(J2:J8)</f>
        <v>0.97126366001353226</v>
      </c>
    </row>
    <row r="10" spans="1:10" x14ac:dyDescent="0.2">
      <c r="A10" s="3" t="s">
        <v>11</v>
      </c>
      <c r="B10" s="12">
        <f>E9/D9</f>
        <v>12.213414634146341</v>
      </c>
    </row>
    <row r="11" spans="1:10" x14ac:dyDescent="0.2">
      <c r="A11" s="6"/>
      <c r="B11" s="7">
        <f>G9/D9</f>
        <v>149.8064024390244</v>
      </c>
    </row>
    <row r="12" spans="1:10" x14ac:dyDescent="0.2">
      <c r="A12" s="6" t="s">
        <v>12</v>
      </c>
      <c r="B12" s="7">
        <f>B11-B10*B10</f>
        <v>0.63890541344440521</v>
      </c>
    </row>
    <row r="13" spans="1:10" ht="17" thickBot="1" x14ac:dyDescent="0.25">
      <c r="A13" s="8" t="s">
        <v>13</v>
      </c>
      <c r="B13" s="10">
        <f>SQRT(B12)</f>
        <v>0.79931559064264801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4F4D-F3F1-E14A-BAB6-04EB42AC293C}">
  <dimension ref="A1:L14"/>
  <sheetViews>
    <sheetView tabSelected="1" zoomScale="157" workbookViewId="0">
      <selection activeCell="E14" sqref="E14"/>
    </sheetView>
  </sheetViews>
  <sheetFormatPr baseColWidth="10" defaultRowHeight="16" x14ac:dyDescent="0.2"/>
  <cols>
    <col min="7" max="7" width="14.1640625" customWidth="1"/>
  </cols>
  <sheetData>
    <row r="1" spans="1:12" x14ac:dyDescent="0.2">
      <c r="A1" s="11" t="s">
        <v>10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12" x14ac:dyDescent="0.2">
      <c r="A2" s="17">
        <v>10.75</v>
      </c>
      <c r="B2" s="1">
        <v>11</v>
      </c>
      <c r="C2" s="1">
        <v>3.3259952676028035E-2</v>
      </c>
      <c r="D2" s="1">
        <f>B2*C2</f>
        <v>0.36585947943630837</v>
      </c>
      <c r="E2" s="1">
        <f>B2-D2</f>
        <v>10.634140520563692</v>
      </c>
      <c r="F2" s="1">
        <f>E2^2</f>
        <v>113.08494461109463</v>
      </c>
      <c r="G2" s="18">
        <f>F2/D2</f>
        <v>309.09393077727083</v>
      </c>
    </row>
    <row r="3" spans="1:12" x14ac:dyDescent="0.2">
      <c r="A3" s="17">
        <v>11.25</v>
      </c>
      <c r="B3" s="1">
        <v>15</v>
      </c>
      <c r="C3" s="1">
        <v>0.10710131127118996</v>
      </c>
      <c r="D3" s="1">
        <f t="shared" ref="D3:D8" si="0">B3*C3</f>
        <v>1.6065196690678494</v>
      </c>
      <c r="E3" s="1">
        <f t="shared" ref="E3:E8" si="1">B3-D3</f>
        <v>13.393480330932151</v>
      </c>
      <c r="F3" s="1">
        <f t="shared" ref="F3:F8" si="2">E3^2</f>
        <v>179.3853153750664</v>
      </c>
      <c r="G3" s="18">
        <f t="shared" ref="G3:G8" si="3">F3/D3</f>
        <v>111.66082733313256</v>
      </c>
    </row>
    <row r="4" spans="1:12" x14ac:dyDescent="0.2">
      <c r="A4" s="17">
        <v>11.75</v>
      </c>
      <c r="B4" s="1">
        <v>17</v>
      </c>
      <c r="C4" s="1">
        <v>0.21594060735809958</v>
      </c>
      <c r="D4" s="1">
        <f t="shared" si="0"/>
        <v>3.670990325087693</v>
      </c>
      <c r="E4" s="1">
        <f t="shared" si="1"/>
        <v>13.329009674912307</v>
      </c>
      <c r="F4" s="1">
        <f t="shared" si="2"/>
        <v>177.66249891390586</v>
      </c>
      <c r="G4" s="18">
        <f t="shared" si="3"/>
        <v>48.396340818376267</v>
      </c>
    </row>
    <row r="5" spans="1:12" x14ac:dyDescent="0.2">
      <c r="A5" s="17">
        <v>12.25</v>
      </c>
      <c r="B5" s="1">
        <v>37</v>
      </c>
      <c r="C5" s="1">
        <v>0.27278203478921825</v>
      </c>
      <c r="D5" s="1">
        <f t="shared" si="0"/>
        <v>10.092935287201076</v>
      </c>
      <c r="E5" s="1">
        <f t="shared" si="1"/>
        <v>26.907064712798924</v>
      </c>
      <c r="F5" s="1">
        <f t="shared" si="2"/>
        <v>723.99013145874903</v>
      </c>
      <c r="G5" s="18">
        <f t="shared" si="3"/>
        <v>71.732366339140825</v>
      </c>
    </row>
    <row r="6" spans="1:12" x14ac:dyDescent="0.2">
      <c r="A6" s="17">
        <v>12.75</v>
      </c>
      <c r="B6" s="1">
        <v>21</v>
      </c>
      <c r="C6" s="1">
        <v>0.21594060735809961</v>
      </c>
      <c r="D6" s="1">
        <f t="shared" si="0"/>
        <v>4.5347527545200919</v>
      </c>
      <c r="E6" s="1">
        <f t="shared" si="1"/>
        <v>16.465247245479908</v>
      </c>
      <c r="F6" s="1">
        <f t="shared" si="2"/>
        <v>271.10436685478368</v>
      </c>
      <c r="G6" s="18">
        <f t="shared" si="3"/>
        <v>59.783715128582436</v>
      </c>
    </row>
    <row r="7" spans="1:12" x14ac:dyDescent="0.2">
      <c r="A7" s="17">
        <v>13.25</v>
      </c>
      <c r="B7" s="1">
        <v>16</v>
      </c>
      <c r="C7" s="1">
        <v>0.10710131127118994</v>
      </c>
      <c r="D7" s="1">
        <f t="shared" si="0"/>
        <v>1.713620980339039</v>
      </c>
      <c r="E7" s="1">
        <f t="shared" si="1"/>
        <v>14.286379019660961</v>
      </c>
      <c r="F7" s="1">
        <f t="shared" si="2"/>
        <v>204.10062549340887</v>
      </c>
      <c r="G7" s="18">
        <f t="shared" si="3"/>
        <v>119.10488248867476</v>
      </c>
    </row>
    <row r="8" spans="1:12" ht="17" thickBot="1" x14ac:dyDescent="0.25">
      <c r="A8" s="19">
        <v>13.75</v>
      </c>
      <c r="B8" s="9">
        <v>6</v>
      </c>
      <c r="C8" s="9">
        <v>3.3259952676027993E-2</v>
      </c>
      <c r="D8" s="9">
        <f t="shared" si="0"/>
        <v>0.19955971605616796</v>
      </c>
      <c r="E8" s="9">
        <f t="shared" si="1"/>
        <v>5.800440283943832</v>
      </c>
      <c r="F8" s="9">
        <f t="shared" si="2"/>
        <v>33.645107487598402</v>
      </c>
      <c r="G8" s="20">
        <f t="shared" si="3"/>
        <v>168.59668951487518</v>
      </c>
    </row>
    <row r="9" spans="1:12" x14ac:dyDescent="0.2">
      <c r="G9">
        <f>SUM(G2:G8)</f>
        <v>888.36875240005281</v>
      </c>
    </row>
    <row r="11" spans="1:12" x14ac:dyDescent="0.2">
      <c r="A11" t="s">
        <v>16</v>
      </c>
      <c r="B11">
        <f>7-1-2</f>
        <v>4</v>
      </c>
    </row>
    <row r="12" spans="1:12" x14ac:dyDescent="0.2">
      <c r="A12" t="s">
        <v>7</v>
      </c>
      <c r="B12">
        <f>_xlfn.CHISQ.INV(0.95,B11)</f>
        <v>9.4877290367811575</v>
      </c>
    </row>
    <row r="13" spans="1:12" x14ac:dyDescent="0.2">
      <c r="A13" s="13" t="s">
        <v>14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">
      <c r="A14" s="14" t="s">
        <v>15</v>
      </c>
      <c r="B14" s="14"/>
    </row>
  </sheetData>
  <mergeCells count="2">
    <mergeCell ref="A13:L1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2020-04-15T11:28:59Z</dcterms:created>
  <dcterms:modified xsi:type="dcterms:W3CDTF">2020-04-15T18:19:12Z</dcterms:modified>
  <cp:category/>
</cp:coreProperties>
</file>