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yme/Desktop/untitled folder/"/>
    </mc:Choice>
  </mc:AlternateContent>
  <xr:revisionPtr revIDLastSave="0" documentId="13_ncr:1_{5B05C1C9-CE5F-F245-9B7D-D160BE88D0BE}" xr6:coauthVersionLast="45" xr6:coauthVersionMax="45" xr10:uidLastSave="{00000000-0000-0000-0000-000000000000}"/>
  <bookViews>
    <workbookView xWindow="0" yWindow="460" windowWidth="35840" windowHeight="20380" activeTab="1" xr2:uid="{1BE01147-94FD-0A46-A37F-376A807F5C4D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E8" i="1"/>
  <c r="B9" i="2" l="1"/>
  <c r="D7" i="2" l="1"/>
  <c r="E7" i="2" s="1"/>
  <c r="F7" i="2" s="1"/>
  <c r="G7" i="2" s="1"/>
  <c r="D6" i="2"/>
  <c r="E6" i="2" s="1"/>
  <c r="F6" i="2" s="1"/>
  <c r="G6" i="2" s="1"/>
  <c r="D5" i="2"/>
  <c r="E5" i="2" s="1"/>
  <c r="F5" i="2" s="1"/>
  <c r="G5" i="2" s="1"/>
  <c r="D4" i="2"/>
  <c r="E4" i="2" s="1"/>
  <c r="F4" i="2" s="1"/>
  <c r="G4" i="2" s="1"/>
  <c r="D3" i="2"/>
  <c r="E3" i="2" s="1"/>
  <c r="F3" i="2" s="1"/>
  <c r="G3" i="2" s="1"/>
  <c r="D2" i="2"/>
  <c r="E2" i="2" s="1"/>
  <c r="C7" i="1"/>
  <c r="C6" i="1"/>
  <c r="E6" i="1" s="1"/>
  <c r="C5" i="1"/>
  <c r="C4" i="1"/>
  <c r="C3" i="1"/>
  <c r="C2" i="1"/>
  <c r="E2" i="1" s="1"/>
  <c r="B10" i="2"/>
  <c r="F2" i="2" l="1"/>
  <c r="G2" i="2" s="1"/>
  <c r="G8" i="2" s="1"/>
  <c r="E5" i="1"/>
  <c r="E4" i="1"/>
  <c r="E3" i="1"/>
  <c r="E7" i="1"/>
  <c r="H9" i="1" l="1"/>
  <c r="H10" i="1" s="1"/>
  <c r="G4" i="1" l="1"/>
  <c r="F7" i="1"/>
  <c r="F3" i="1"/>
  <c r="F2" i="1"/>
  <c r="G5" i="1"/>
  <c r="G6" i="1"/>
  <c r="G7" i="1"/>
  <c r="G2" i="1"/>
  <c r="F4" i="1"/>
  <c r="F5" i="1"/>
  <c r="F6" i="1"/>
  <c r="G3" i="1"/>
  <c r="H5" i="1" l="1"/>
  <c r="H6" i="1"/>
  <c r="H4" i="1"/>
  <c r="H7" i="1"/>
  <c r="H2" i="1"/>
  <c r="H3" i="1"/>
  <c r="H8" i="1" l="1"/>
</calcChain>
</file>

<file path=xl/sharedStrings.xml><?xml version="1.0" encoding="utf-8"?>
<sst xmlns="http://schemas.openxmlformats.org/spreadsheetml/2006/main" count="20" uniqueCount="16">
  <si>
    <t>ni</t>
  </si>
  <si>
    <t>pi</t>
  </si>
  <si>
    <t>(ni-npi)</t>
  </si>
  <si>
    <t>(ni-npi)^2</t>
  </si>
  <si>
    <t>(ni-npi)^2/npi</t>
  </si>
  <si>
    <t>альфа=5%</t>
  </si>
  <si>
    <t>npi</t>
  </si>
  <si>
    <t> =</t>
  </si>
  <si>
    <t>Л</t>
  </si>
  <si>
    <t>П</t>
  </si>
  <si>
    <t>С</t>
  </si>
  <si>
    <t>Среднее</t>
  </si>
  <si>
    <t>фр прав</t>
  </si>
  <si>
    <t>фр лев</t>
  </si>
  <si>
    <t>Кол-во степеней свободы</t>
  </si>
  <si>
    <t>Наблюдаемое значечение &gt; критической правосторонней области =&gt; принимаем гипотезу Н1  о том, что наблюдаемое распределение не экспеннциальное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</si>
</sst>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Symbol"/>
      <charset val="2"/>
    </font>
    <font>
      <sz val="12"/>
      <color rgb="FF000000"/>
      <name val="Calibri"/>
      <family val="2"/>
      <charset val="204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2" borderId="0" xfId="0" applyFont="1" applyFill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408A3-DA62-8D4C-88F1-01793BFF7EDE}">
  <dimension ref="A1:H10"/>
  <sheetViews>
    <sheetView zoomScale="138" workbookViewId="0">
      <selection activeCell="F1" sqref="F1:H8"/>
    </sheetView>
  </sheetViews>
  <sheetFormatPr baseColWidth="10" defaultRowHeight="16" x14ac:dyDescent="0.2"/>
  <sheetData>
    <row r="1" spans="1:8" x14ac:dyDescent="0.2">
      <c r="A1" s="8" t="s">
        <v>8</v>
      </c>
      <c r="B1" s="9" t="s">
        <v>9</v>
      </c>
      <c r="C1" s="9" t="s">
        <v>10</v>
      </c>
      <c r="D1" s="9" t="s">
        <v>0</v>
      </c>
      <c r="E1" s="9" t="s">
        <v>11</v>
      </c>
      <c r="F1" s="9" t="s">
        <v>12</v>
      </c>
      <c r="G1" s="9" t="s">
        <v>13</v>
      </c>
      <c r="H1" s="10" t="s">
        <v>1</v>
      </c>
    </row>
    <row r="2" spans="1:8" x14ac:dyDescent="0.2">
      <c r="A2" s="11">
        <v>0</v>
      </c>
      <c r="B2" s="1">
        <v>1</v>
      </c>
      <c r="C2" s="1">
        <f>(A2+B2)/2</f>
        <v>0.5</v>
      </c>
      <c r="D2" s="1">
        <v>77</v>
      </c>
      <c r="E2" s="1">
        <f>C2*D2</f>
        <v>38.5</v>
      </c>
      <c r="F2" s="1">
        <f>_xlfn.EXPON.DIST(B2,$H$10,TRUE)</f>
        <v>0.4116915999973827</v>
      </c>
      <c r="G2" s="1">
        <f>_xlfn.EXPON.DIST(A2,$H$10,TRUE)</f>
        <v>0</v>
      </c>
      <c r="H2" s="12">
        <f>F2-G2</f>
        <v>0.4116915999973827</v>
      </c>
    </row>
    <row r="3" spans="1:8" x14ac:dyDescent="0.2">
      <c r="A3" s="11">
        <v>1</v>
      </c>
      <c r="B3" s="1">
        <v>2</v>
      </c>
      <c r="C3" s="1">
        <f t="shared" ref="C3:C7" si="0">(A3+B3)/2</f>
        <v>1.5</v>
      </c>
      <c r="D3" s="1">
        <v>43</v>
      </c>
      <c r="E3" s="1">
        <f t="shared" ref="E3:E7" si="1">C3*D3</f>
        <v>64.5</v>
      </c>
      <c r="F3" s="1">
        <f>_xlfn.EXPON.DIST(A3+B3,$H$10,TRUE)</f>
        <v>0.79638247784412242</v>
      </c>
      <c r="G3" s="1">
        <f>_xlfn.EXPON.DIST(A3,$H$10,TRUE)</f>
        <v>0.4116915999973827</v>
      </c>
      <c r="H3" s="12">
        <f t="shared" ref="H3:H7" si="2">F3-G3</f>
        <v>0.38469087784673972</v>
      </c>
    </row>
    <row r="4" spans="1:8" x14ac:dyDescent="0.2">
      <c r="A4" s="11">
        <v>2</v>
      </c>
      <c r="B4" s="1">
        <v>3</v>
      </c>
      <c r="C4" s="1">
        <f t="shared" si="0"/>
        <v>2.5</v>
      </c>
      <c r="D4" s="1">
        <v>35</v>
      </c>
      <c r="E4" s="1">
        <f t="shared" si="1"/>
        <v>87.5</v>
      </c>
      <c r="F4" s="1">
        <f>_xlfn.EXPON.DIST(A4+B4,$H$10,TRUE)</f>
        <v>0.92952659637578716</v>
      </c>
      <c r="G4" s="1">
        <f>_xlfn.EXPON.DIST(A4,$H$10,TRUE)</f>
        <v>0.65389322648636039</v>
      </c>
      <c r="H4" s="12">
        <f>F4-G4</f>
        <v>0.27563336988942677</v>
      </c>
    </row>
    <row r="5" spans="1:8" x14ac:dyDescent="0.2">
      <c r="A5" s="11">
        <v>3</v>
      </c>
      <c r="B5" s="1">
        <v>4</v>
      </c>
      <c r="C5" s="1">
        <f t="shared" si="0"/>
        <v>3.5</v>
      </c>
      <c r="D5" s="1">
        <v>23</v>
      </c>
      <c r="E5" s="1">
        <f t="shared" si="1"/>
        <v>80.5</v>
      </c>
      <c r="F5" s="1">
        <f>_xlfn.EXPON.DIST(A5+B5,$H$10,TRUE)</f>
        <v>0.97560867765309922</v>
      </c>
      <c r="G5" s="1">
        <f>_xlfn.EXPON.DIST(A5,$H$10,TRUE)</f>
        <v>0.79638247784412242</v>
      </c>
      <c r="H5" s="12">
        <f t="shared" si="2"/>
        <v>0.1792261998089768</v>
      </c>
    </row>
    <row r="6" spans="1:8" x14ac:dyDescent="0.2">
      <c r="A6" s="11">
        <v>4</v>
      </c>
      <c r="B6" s="1">
        <v>5</v>
      </c>
      <c r="C6" s="1">
        <f t="shared" si="0"/>
        <v>4.5</v>
      </c>
      <c r="D6" s="1">
        <v>15</v>
      </c>
      <c r="E6" s="1">
        <f t="shared" si="1"/>
        <v>67.5</v>
      </c>
      <c r="F6" s="1">
        <f>_xlfn.EXPON.DIST(A6+B6,$H$10,TRUE)</f>
        <v>0.99155799812078305</v>
      </c>
      <c r="G6" s="1">
        <f>_xlfn.EXPON.DIST(A6,$H$10,TRUE)</f>
        <v>0.88021010132797817</v>
      </c>
      <c r="H6" s="12">
        <f t="shared" si="2"/>
        <v>0.11134789679280488</v>
      </c>
    </row>
    <row r="7" spans="1:8" ht="17" thickBot="1" x14ac:dyDescent="0.25">
      <c r="A7" s="13">
        <v>5</v>
      </c>
      <c r="B7" s="14">
        <v>6</v>
      </c>
      <c r="C7" s="14">
        <f t="shared" si="0"/>
        <v>5.5</v>
      </c>
      <c r="D7" s="14">
        <v>7</v>
      </c>
      <c r="E7" s="14">
        <f t="shared" si="1"/>
        <v>38.5</v>
      </c>
      <c r="F7" s="14">
        <f>_xlfn.EXPON.DIST(A7+B7,$H$10,TRUE)</f>
        <v>0.99707816596758814</v>
      </c>
      <c r="G7" s="14">
        <f>_xlfn.EXPON.DIST(A7,$H$10,TRUE)</f>
        <v>0.92952659637578716</v>
      </c>
      <c r="H7" s="15">
        <f t="shared" si="2"/>
        <v>6.7551569591800975E-2</v>
      </c>
    </row>
    <row r="8" spans="1:8" x14ac:dyDescent="0.2">
      <c r="D8" s="7">
        <f>SUM(D2:D7)</f>
        <v>200</v>
      </c>
      <c r="E8" s="7">
        <f>SUM(E2:E7)</f>
        <v>377</v>
      </c>
      <c r="H8" s="7">
        <f>SUM(H2:H7)</f>
        <v>1.4301415139271316</v>
      </c>
    </row>
    <row r="9" spans="1:8" x14ac:dyDescent="0.2">
      <c r="G9" s="6" t="s">
        <v>11</v>
      </c>
      <c r="H9" s="3">
        <f>E8/D8</f>
        <v>1.885</v>
      </c>
    </row>
    <row r="10" spans="1:8" x14ac:dyDescent="0.2">
      <c r="G10" s="4" t="s">
        <v>7</v>
      </c>
      <c r="H10" s="3">
        <f>1/H9</f>
        <v>0.5305039787798409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50584-FF43-C349-A4DC-1D32F052A234}">
  <dimension ref="A1:K12"/>
  <sheetViews>
    <sheetView tabSelected="1" zoomScale="150" workbookViewId="0">
      <selection activeCell="E20" sqref="E20"/>
    </sheetView>
  </sheetViews>
  <sheetFormatPr baseColWidth="10" defaultRowHeight="16" x14ac:dyDescent="0.2"/>
  <cols>
    <col min="1" max="1" width="24.1640625" customWidth="1"/>
    <col min="11" max="11" width="19.1640625" customWidth="1"/>
  </cols>
  <sheetData>
    <row r="1" spans="1:11" x14ac:dyDescent="0.2">
      <c r="A1" s="1" t="s">
        <v>10</v>
      </c>
      <c r="B1" s="1" t="s">
        <v>0</v>
      </c>
      <c r="C1" s="17" t="s">
        <v>1</v>
      </c>
      <c r="D1" s="1" t="s">
        <v>6</v>
      </c>
      <c r="E1" s="1" t="s">
        <v>2</v>
      </c>
      <c r="F1" s="1" t="s">
        <v>3</v>
      </c>
      <c r="G1" s="1" t="s">
        <v>4</v>
      </c>
    </row>
    <row r="2" spans="1:11" x14ac:dyDescent="0.2">
      <c r="A2" s="1">
        <v>0.5</v>
      </c>
      <c r="B2" s="1">
        <v>77</v>
      </c>
      <c r="C2" s="17">
        <v>0.4116915999973827</v>
      </c>
      <c r="D2" s="1">
        <f>B2*C2</f>
        <v>31.700253199798468</v>
      </c>
      <c r="E2" s="1">
        <f>B2-D2</f>
        <v>45.299746800201532</v>
      </c>
      <c r="F2" s="1">
        <f>E2^2</f>
        <v>2052.0670601623688</v>
      </c>
      <c r="G2" s="1">
        <f>F2/D2</f>
        <v>64.733459610834103</v>
      </c>
    </row>
    <row r="3" spans="1:11" x14ac:dyDescent="0.2">
      <c r="A3" s="1">
        <v>1.5</v>
      </c>
      <c r="B3" s="1">
        <v>43</v>
      </c>
      <c r="C3" s="17">
        <v>0.38469087784673972</v>
      </c>
      <c r="D3" s="1">
        <f t="shared" ref="D3:D7" si="0">B3*C3</f>
        <v>16.541707747409809</v>
      </c>
      <c r="E3" s="1">
        <f t="shared" ref="E3:E7" si="1">B3-D3</f>
        <v>26.458292252590191</v>
      </c>
      <c r="F3" s="1">
        <f t="shared" ref="F3:F7" si="2">E3^2</f>
        <v>700.04122892347414</v>
      </c>
      <c r="G3" s="1">
        <f t="shared" ref="G3:G7" si="3">F3/D3</f>
        <v>42.319767681368354</v>
      </c>
    </row>
    <row r="4" spans="1:11" x14ac:dyDescent="0.2">
      <c r="A4" s="1">
        <v>2.5</v>
      </c>
      <c r="B4" s="1">
        <v>35</v>
      </c>
      <c r="C4" s="17">
        <v>0.27563336988942677</v>
      </c>
      <c r="D4" s="1">
        <f t="shared" si="0"/>
        <v>9.6471679461299367</v>
      </c>
      <c r="E4" s="1">
        <f t="shared" si="1"/>
        <v>25.352832053870063</v>
      </c>
      <c r="F4" s="1">
        <f t="shared" si="2"/>
        <v>642.7660931517413</v>
      </c>
      <c r="G4" s="1">
        <f t="shared" si="3"/>
        <v>66.627438927254673</v>
      </c>
    </row>
    <row r="5" spans="1:11" x14ac:dyDescent="0.2">
      <c r="A5" s="1">
        <v>3.5</v>
      </c>
      <c r="B5" s="1">
        <v>23</v>
      </c>
      <c r="C5" s="17">
        <v>0.1792261998089768</v>
      </c>
      <c r="D5" s="1">
        <f t="shared" si="0"/>
        <v>4.122202595606467</v>
      </c>
      <c r="E5" s="1">
        <f t="shared" si="1"/>
        <v>18.877797404393533</v>
      </c>
      <c r="F5" s="1">
        <f t="shared" si="2"/>
        <v>356.37123484132724</v>
      </c>
      <c r="G5" s="1">
        <f t="shared" si="3"/>
        <v>86.451654564759977</v>
      </c>
    </row>
    <row r="6" spans="1:11" x14ac:dyDescent="0.2">
      <c r="A6" s="1">
        <v>4.5</v>
      </c>
      <c r="B6" s="1">
        <v>15</v>
      </c>
      <c r="C6" s="17">
        <v>0.11134789679280488</v>
      </c>
      <c r="D6" s="1">
        <f t="shared" si="0"/>
        <v>1.6702184518920733</v>
      </c>
      <c r="E6" s="1">
        <f t="shared" si="1"/>
        <v>13.329781548107928</v>
      </c>
      <c r="F6" s="1">
        <f t="shared" si="2"/>
        <v>177.68307612027857</v>
      </c>
      <c r="G6" s="1">
        <f t="shared" si="3"/>
        <v>106.38313564252262</v>
      </c>
    </row>
    <row r="7" spans="1:11" x14ac:dyDescent="0.2">
      <c r="A7" s="1">
        <v>5.5</v>
      </c>
      <c r="B7" s="1">
        <v>7</v>
      </c>
      <c r="C7" s="17">
        <v>6.7551569591800975E-2</v>
      </c>
      <c r="D7" s="1">
        <f t="shared" si="0"/>
        <v>0.47286098714260683</v>
      </c>
      <c r="E7" s="1">
        <f t="shared" si="1"/>
        <v>6.5271390128573934</v>
      </c>
      <c r="F7" s="1">
        <f t="shared" si="2"/>
        <v>42.603543693164987</v>
      </c>
      <c r="G7" s="1">
        <f t="shared" si="3"/>
        <v>90.097396172622894</v>
      </c>
    </row>
    <row r="8" spans="1:11" x14ac:dyDescent="0.2">
      <c r="G8" s="1">
        <f>SUM(G2:G7)</f>
        <v>456.61285259936261</v>
      </c>
    </row>
    <row r="9" spans="1:11" x14ac:dyDescent="0.2">
      <c r="A9" s="5" t="s">
        <v>14</v>
      </c>
      <c r="B9">
        <f>6-1-1</f>
        <v>4</v>
      </c>
    </row>
    <row r="10" spans="1:11" x14ac:dyDescent="0.2">
      <c r="A10" s="5" t="s">
        <v>5</v>
      </c>
      <c r="B10">
        <f>_xlfn.CHISQ.INV(0.95,B9)</f>
        <v>9.4877290367811575</v>
      </c>
    </row>
    <row r="11" spans="1:11" x14ac:dyDescent="0.2">
      <c r="A11" s="16" t="s">
        <v>15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1" x14ac:dyDescent="0.2">
      <c r="B12" s="2"/>
    </row>
  </sheetData>
  <mergeCells count="1">
    <mergeCell ref="A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2020-04-15T12:13:19Z</dcterms:created>
  <dcterms:modified xsi:type="dcterms:W3CDTF">2020-04-15T18:23:50Z</dcterms:modified>
  <cp:category/>
</cp:coreProperties>
</file>