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lyme/Desktop/"/>
    </mc:Choice>
  </mc:AlternateContent>
  <xr:revisionPtr revIDLastSave="0" documentId="13_ncr:1_{0757AF31-EBC4-4C47-B4CF-ACF4BC540614}" xr6:coauthVersionLast="45" xr6:coauthVersionMax="45" xr10:uidLastSave="{00000000-0000-0000-0000-000000000000}"/>
  <bookViews>
    <workbookView xWindow="0" yWindow="460" windowWidth="35840" windowHeight="20300" xr2:uid="{2E96B3FB-7FDF-E645-9D61-8C34DB6B12B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9" i="1"/>
  <c r="B30" i="1"/>
  <c r="B25" i="1"/>
  <c r="B26" i="1"/>
  <c r="B27" i="1"/>
  <c r="B22" i="1"/>
  <c r="B23" i="1"/>
  <c r="B24" i="1"/>
  <c r="B19" i="1"/>
  <c r="B20" i="1"/>
  <c r="B21" i="1"/>
  <c r="B16" i="1"/>
  <c r="B17" i="1"/>
  <c r="B18" i="1"/>
  <c r="H9" i="1"/>
  <c r="E9" i="1"/>
  <c r="F9" i="1"/>
  <c r="G9" i="1"/>
  <c r="D7" i="1"/>
  <c r="E7" i="1"/>
  <c r="F7" i="1"/>
  <c r="G7" i="1"/>
  <c r="C7" i="1"/>
  <c r="H5" i="1"/>
  <c r="H6" i="1"/>
  <c r="H4" i="1"/>
  <c r="I17" i="1" l="1"/>
  <c r="I19" i="1" s="1"/>
  <c r="B13" i="1"/>
  <c r="C9" i="1"/>
  <c r="D9" i="1"/>
  <c r="B10" i="1"/>
  <c r="B11" i="1"/>
  <c r="B12" i="1"/>
  <c r="H7" i="1"/>
  <c r="G10" i="1" s="1"/>
  <c r="C28" i="1" l="1"/>
  <c r="D28" i="1" s="1"/>
  <c r="E28" i="1" s="1"/>
  <c r="F28" i="1" s="1"/>
  <c r="C12" i="1"/>
  <c r="G12" i="1"/>
  <c r="C30" i="1" s="1"/>
  <c r="D30" i="1" s="1"/>
  <c r="E30" i="1" s="1"/>
  <c r="F30" i="1" s="1"/>
  <c r="F10" i="1"/>
  <c r="D11" i="1"/>
  <c r="C20" i="1" s="1"/>
  <c r="D20" i="1" s="1"/>
  <c r="E20" i="1" s="1"/>
  <c r="F20" i="1" s="1"/>
  <c r="E11" i="1"/>
  <c r="G11" i="1"/>
  <c r="C29" i="1" s="1"/>
  <c r="D29" i="1" s="1"/>
  <c r="E29" i="1" s="1"/>
  <c r="F29" i="1" s="1"/>
  <c r="F11" i="1"/>
  <c r="C26" i="1" s="1"/>
  <c r="D26" i="1" s="1"/>
  <c r="E26" i="1" s="1"/>
  <c r="F26" i="1" s="1"/>
  <c r="D12" i="1"/>
  <c r="C21" i="1" s="1"/>
  <c r="D21" i="1" s="1"/>
  <c r="E21" i="1" s="1"/>
  <c r="F21" i="1" s="1"/>
  <c r="E12" i="1"/>
  <c r="C24" i="1" s="1"/>
  <c r="D24" i="1" s="1"/>
  <c r="E24" i="1" s="1"/>
  <c r="F24" i="1" s="1"/>
  <c r="F12" i="1"/>
  <c r="C27" i="1" s="1"/>
  <c r="D27" i="1" s="1"/>
  <c r="E27" i="1" s="1"/>
  <c r="F27" i="1" s="1"/>
  <c r="C10" i="1"/>
  <c r="C13" i="1" s="1"/>
  <c r="E10" i="1"/>
  <c r="D10" i="1"/>
  <c r="C11" i="1"/>
  <c r="C17" i="1" s="1"/>
  <c r="D17" i="1" s="1"/>
  <c r="E17" i="1" s="1"/>
  <c r="F17" i="1" s="1"/>
  <c r="C25" i="1" l="1"/>
  <c r="D25" i="1" s="1"/>
  <c r="E25" i="1" s="1"/>
  <c r="F25" i="1" s="1"/>
  <c r="F13" i="1"/>
  <c r="H11" i="1"/>
  <c r="C23" i="1"/>
  <c r="D23" i="1" s="1"/>
  <c r="E23" i="1" s="1"/>
  <c r="F23" i="1" s="1"/>
  <c r="C19" i="1"/>
  <c r="D19" i="1" s="1"/>
  <c r="E19" i="1" s="1"/>
  <c r="F19" i="1" s="1"/>
  <c r="D13" i="1"/>
  <c r="H12" i="1"/>
  <c r="C18" i="1"/>
  <c r="D18" i="1" s="1"/>
  <c r="E18" i="1" s="1"/>
  <c r="F18" i="1" s="1"/>
  <c r="C22" i="1"/>
  <c r="D22" i="1" s="1"/>
  <c r="E22" i="1" s="1"/>
  <c r="F22" i="1" s="1"/>
  <c r="E13" i="1"/>
  <c r="I20" i="1"/>
  <c r="I21" i="1" s="1"/>
  <c r="C16" i="1"/>
  <c r="D16" i="1" s="1"/>
  <c r="E16" i="1" s="1"/>
  <c r="F16" i="1" s="1"/>
  <c r="H10" i="1"/>
  <c r="G13" i="1"/>
  <c r="F31" i="1" l="1"/>
  <c r="H13" i="1"/>
</calcChain>
</file>

<file path=xl/sharedStrings.xml><?xml version="1.0" encoding="utf-8"?>
<sst xmlns="http://schemas.openxmlformats.org/spreadsheetml/2006/main" count="21" uniqueCount="18">
  <si>
    <t>a-e</t>
  </si>
  <si>
    <t>(a-e)^2</t>
  </si>
  <si>
    <t>(a-e)^2/e</t>
  </si>
  <si>
    <t>ХИ</t>
  </si>
  <si>
    <t>А</t>
  </si>
  <si>
    <t>Б</t>
  </si>
  <si>
    <t>В</t>
  </si>
  <si>
    <t>Сумма</t>
  </si>
  <si>
    <t>Колонки</t>
  </si>
  <si>
    <t xml:space="preserve">Строки </t>
  </si>
  <si>
    <t>Альфа</t>
  </si>
  <si>
    <t>Хи2.обр</t>
  </si>
  <si>
    <t>Хи2.тест</t>
  </si>
  <si>
    <t>Степени свободы</t>
  </si>
  <si>
    <t>Таблица B</t>
  </si>
  <si>
    <t>Таблица A</t>
  </si>
  <si>
    <t>Наблюдаемое значение:</t>
  </si>
  <si>
    <t>Вариант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</si>
</sst>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2" borderId="0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Border="1"/>
    <xf numFmtId="0" fontId="0" fillId="2" borderId="9" xfId="0" applyFill="1" applyBorder="1"/>
    <xf numFmtId="0" fontId="0" fillId="2" borderId="5" xfId="0" applyFill="1" applyBorder="1"/>
    <xf numFmtId="0" fontId="1" fillId="0" borderId="5" xfId="0" applyFont="1" applyBorder="1"/>
    <xf numFmtId="0" fontId="1" fillId="0" borderId="7" xfId="0" applyFont="1" applyBorder="1"/>
    <xf numFmtId="0" fontId="0" fillId="0" borderId="1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7" xfId="0" applyFill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0" xfId="0" applyAlignment="1"/>
    <xf numFmtId="0" fontId="0" fillId="0" borderId="1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8DCA4-EFE8-0D43-8FD6-C2BFF4DDC9BD}">
  <dimension ref="B1:I31"/>
  <sheetViews>
    <sheetView tabSelected="1" zoomScale="125" workbookViewId="0">
      <selection activeCell="J14" sqref="J14"/>
    </sheetView>
  </sheetViews>
  <sheetFormatPr baseColWidth="10" defaultRowHeight="16" x14ac:dyDescent="0.2"/>
  <cols>
    <col min="8" max="8" width="16.83203125" customWidth="1"/>
    <col min="10" max="10" width="12.83203125" customWidth="1"/>
  </cols>
  <sheetData>
    <row r="1" spans="2:9" ht="17" thickBot="1" x14ac:dyDescent="0.25"/>
    <row r="2" spans="2:9" ht="17" thickBot="1" x14ac:dyDescent="0.25">
      <c r="B2" s="19" t="s">
        <v>17</v>
      </c>
      <c r="C2" s="20"/>
      <c r="D2" s="20"/>
      <c r="E2" s="20"/>
      <c r="F2" s="20"/>
      <c r="G2" s="20"/>
      <c r="H2" s="25"/>
      <c r="I2" s="24"/>
    </row>
    <row r="3" spans="2:9" ht="17" thickBot="1" x14ac:dyDescent="0.25">
      <c r="B3" s="18" t="s">
        <v>15</v>
      </c>
      <c r="C3" s="1">
        <v>1</v>
      </c>
      <c r="D3" s="1">
        <v>2</v>
      </c>
      <c r="E3" s="1">
        <v>3</v>
      </c>
      <c r="F3" s="1">
        <v>4</v>
      </c>
      <c r="G3" s="1">
        <v>5</v>
      </c>
      <c r="H3" s="2" t="s">
        <v>7</v>
      </c>
    </row>
    <row r="4" spans="2:9" x14ac:dyDescent="0.2">
      <c r="B4" s="3" t="s">
        <v>4</v>
      </c>
      <c r="C4" s="4">
        <v>40</v>
      </c>
      <c r="D4" s="4">
        <v>29</v>
      </c>
      <c r="E4" s="4">
        <v>38</v>
      </c>
      <c r="F4" s="4">
        <v>26</v>
      </c>
      <c r="G4" s="4">
        <v>27</v>
      </c>
      <c r="H4" s="5">
        <f>SUM(C4:G4)</f>
        <v>160</v>
      </c>
    </row>
    <row r="5" spans="2:9" x14ac:dyDescent="0.2">
      <c r="B5" s="3" t="s">
        <v>5</v>
      </c>
      <c r="C5" s="4">
        <v>42</v>
      </c>
      <c r="D5" s="4">
        <v>27</v>
      </c>
      <c r="E5" s="4">
        <v>39</v>
      </c>
      <c r="F5" s="4">
        <v>37</v>
      </c>
      <c r="G5" s="4">
        <v>35</v>
      </c>
      <c r="H5" s="5">
        <f t="shared" ref="H5:H6" si="0">SUM(C5:G5)</f>
        <v>180</v>
      </c>
    </row>
    <row r="6" spans="2:9" x14ac:dyDescent="0.2">
      <c r="B6" s="3" t="s">
        <v>6</v>
      </c>
      <c r="C6" s="4">
        <v>45</v>
      </c>
      <c r="D6" s="4">
        <v>33</v>
      </c>
      <c r="E6" s="4">
        <v>28</v>
      </c>
      <c r="F6" s="4">
        <v>30</v>
      </c>
      <c r="G6" s="4">
        <v>24</v>
      </c>
      <c r="H6" s="5">
        <f t="shared" si="0"/>
        <v>160</v>
      </c>
    </row>
    <row r="7" spans="2:9" ht="17" thickBot="1" x14ac:dyDescent="0.25">
      <c r="B7" s="6" t="s">
        <v>7</v>
      </c>
      <c r="C7" s="7">
        <f>SUM(C4:C6)</f>
        <v>127</v>
      </c>
      <c r="D7" s="7">
        <f t="shared" ref="D7:G7" si="1">SUM(D4:D6)</f>
        <v>89</v>
      </c>
      <c r="E7" s="7">
        <f t="shared" si="1"/>
        <v>105</v>
      </c>
      <c r="F7" s="7">
        <f t="shared" si="1"/>
        <v>93</v>
      </c>
      <c r="G7" s="7">
        <f t="shared" si="1"/>
        <v>86</v>
      </c>
      <c r="H7" s="8">
        <f>SUM(C7:G7)</f>
        <v>500</v>
      </c>
    </row>
    <row r="8" spans="2:9" ht="17" thickBot="1" x14ac:dyDescent="0.25"/>
    <row r="9" spans="2:9" ht="17" thickBot="1" x14ac:dyDescent="0.25">
      <c r="B9" s="18" t="s">
        <v>14</v>
      </c>
      <c r="C9" s="1">
        <f>C3</f>
        <v>1</v>
      </c>
      <c r="D9" s="1">
        <f>D3</f>
        <v>2</v>
      </c>
      <c r="E9" s="1">
        <f>E3</f>
        <v>3</v>
      </c>
      <c r="F9" s="1">
        <f>F3</f>
        <v>4</v>
      </c>
      <c r="G9" s="1">
        <f>G3</f>
        <v>5</v>
      </c>
      <c r="H9" s="2" t="str">
        <f>H3</f>
        <v>Сумма</v>
      </c>
    </row>
    <row r="10" spans="2:9" x14ac:dyDescent="0.2">
      <c r="B10" s="3" t="str">
        <f>B4</f>
        <v>А</v>
      </c>
      <c r="C10" s="9">
        <f>(C$7*$H4)/$H$7</f>
        <v>40.64</v>
      </c>
      <c r="D10" s="9">
        <f>(D$7*$H4)/$H$7</f>
        <v>28.48</v>
      </c>
      <c r="E10" s="9">
        <f>(E$7*$H4)/$H$7</f>
        <v>33.6</v>
      </c>
      <c r="F10" s="9">
        <f>(F$7*$H4)/$H$7</f>
        <v>29.76</v>
      </c>
      <c r="G10" s="9">
        <f>(G$7*$H4)/$H$7</f>
        <v>27.52</v>
      </c>
      <c r="H10" s="5">
        <f>SUM(C10:G10)</f>
        <v>160</v>
      </c>
    </row>
    <row r="11" spans="2:9" x14ac:dyDescent="0.2">
      <c r="B11" s="3" t="str">
        <f>B5</f>
        <v>Б</v>
      </c>
      <c r="C11" s="9">
        <f>(C$7*$H5)/$H$7</f>
        <v>45.72</v>
      </c>
      <c r="D11" s="9">
        <f>(D$7*$H5)/$H$7</f>
        <v>32.04</v>
      </c>
      <c r="E11" s="9">
        <f>(E$7*$H5)/$H$7</f>
        <v>37.799999999999997</v>
      </c>
      <c r="F11" s="9">
        <f>(F$7*$H5)/$H$7</f>
        <v>33.479999999999997</v>
      </c>
      <c r="G11" s="9">
        <f>(G$7*$H5)/$H$7</f>
        <v>30.96</v>
      </c>
      <c r="H11" s="5">
        <f t="shared" ref="H11:H12" si="2">SUM(C11:G11)</f>
        <v>180</v>
      </c>
    </row>
    <row r="12" spans="2:9" x14ac:dyDescent="0.2">
      <c r="B12" s="3" t="str">
        <f>B6</f>
        <v>В</v>
      </c>
      <c r="C12" s="9">
        <f>(C$7*$H6)/$H$7</f>
        <v>40.64</v>
      </c>
      <c r="D12" s="9">
        <f>(D$7*$H6)/$H$7</f>
        <v>28.48</v>
      </c>
      <c r="E12" s="9">
        <f>(E$7*$H6)/$H$7</f>
        <v>33.6</v>
      </c>
      <c r="F12" s="9">
        <f>(F$7*$H6)/$H$7</f>
        <v>29.76</v>
      </c>
      <c r="G12" s="9">
        <f>(G$7*$H6)/$H$7</f>
        <v>27.52</v>
      </c>
      <c r="H12" s="5">
        <f t="shared" si="2"/>
        <v>160</v>
      </c>
    </row>
    <row r="13" spans="2:9" ht="17" thickBot="1" x14ac:dyDescent="0.25">
      <c r="B13" s="6" t="str">
        <f>B7</f>
        <v>Сумма</v>
      </c>
      <c r="C13" s="7">
        <f>SUM(C10:C12)</f>
        <v>127</v>
      </c>
      <c r="D13" s="7">
        <f>SUM(D10:D12)</f>
        <v>89</v>
      </c>
      <c r="E13" s="7">
        <f t="shared" ref="E13:G13" si="3">SUM(E10:E12)</f>
        <v>105</v>
      </c>
      <c r="F13" s="7">
        <f t="shared" si="3"/>
        <v>93</v>
      </c>
      <c r="G13" s="7">
        <f t="shared" si="3"/>
        <v>86</v>
      </c>
      <c r="H13" s="8">
        <f>SUM(C13:G13)</f>
        <v>500</v>
      </c>
    </row>
    <row r="14" spans="2:9" ht="17" thickBot="1" x14ac:dyDescent="0.25"/>
    <row r="15" spans="2:9" x14ac:dyDescent="0.2">
      <c r="B15" s="10" t="s">
        <v>15</v>
      </c>
      <c r="C15" s="11" t="s">
        <v>14</v>
      </c>
      <c r="D15" s="11" t="s">
        <v>0</v>
      </c>
      <c r="E15" s="11" t="s">
        <v>1</v>
      </c>
      <c r="F15" s="12" t="s">
        <v>2</v>
      </c>
      <c r="H15" s="10" t="s">
        <v>8</v>
      </c>
      <c r="I15" s="2">
        <v>5</v>
      </c>
    </row>
    <row r="16" spans="2:9" x14ac:dyDescent="0.2">
      <c r="B16" s="15">
        <f>C4</f>
        <v>40</v>
      </c>
      <c r="C16" s="13">
        <f>C10</f>
        <v>40.64</v>
      </c>
      <c r="D16" s="13">
        <f>B16-C16</f>
        <v>-0.64000000000000057</v>
      </c>
      <c r="E16" s="13">
        <f>D16*D16</f>
        <v>0.40960000000000074</v>
      </c>
      <c r="F16" s="5">
        <f>E16/C16</f>
        <v>1.0078740157480334E-2</v>
      </c>
      <c r="H16" s="16" t="s">
        <v>9</v>
      </c>
      <c r="I16" s="5">
        <v>3</v>
      </c>
    </row>
    <row r="17" spans="2:9" x14ac:dyDescent="0.2">
      <c r="B17" s="15">
        <f>C5</f>
        <v>42</v>
      </c>
      <c r="C17" s="13">
        <f>C11</f>
        <v>45.72</v>
      </c>
      <c r="D17" s="13">
        <f t="shared" ref="D17:D30" si="4">B17-C17</f>
        <v>-3.7199999999999989</v>
      </c>
      <c r="E17" s="13">
        <f t="shared" ref="E17:E21" si="5">D17*D17</f>
        <v>13.838399999999991</v>
      </c>
      <c r="F17" s="5">
        <f t="shared" ref="F17:F21" si="6">E17/C17</f>
        <v>0.30267716535433054</v>
      </c>
      <c r="H17" s="16" t="s">
        <v>13</v>
      </c>
      <c r="I17" s="5">
        <f>(I15-1)*(I16-1)</f>
        <v>8</v>
      </c>
    </row>
    <row r="18" spans="2:9" x14ac:dyDescent="0.2">
      <c r="B18" s="15">
        <f>C6</f>
        <v>45</v>
      </c>
      <c r="C18" s="13">
        <f>C12</f>
        <v>40.64</v>
      </c>
      <c r="D18" s="13">
        <f t="shared" si="4"/>
        <v>4.3599999999999994</v>
      </c>
      <c r="E18" s="13">
        <f t="shared" si="5"/>
        <v>19.009599999999995</v>
      </c>
      <c r="F18" s="5">
        <f t="shared" si="6"/>
        <v>0.4677559055118109</v>
      </c>
      <c r="H18" s="16" t="s">
        <v>10</v>
      </c>
      <c r="I18" s="5">
        <v>0.01</v>
      </c>
    </row>
    <row r="19" spans="2:9" x14ac:dyDescent="0.2">
      <c r="B19" s="15">
        <f>D4</f>
        <v>29</v>
      </c>
      <c r="C19" s="13">
        <f>D10</f>
        <v>28.48</v>
      </c>
      <c r="D19" s="13">
        <f t="shared" si="4"/>
        <v>0.51999999999999957</v>
      </c>
      <c r="E19" s="13">
        <f t="shared" si="5"/>
        <v>0.27039999999999953</v>
      </c>
      <c r="F19" s="5">
        <f t="shared" si="6"/>
        <v>9.4943820224718933E-3</v>
      </c>
      <c r="H19" s="16" t="s">
        <v>3</v>
      </c>
      <c r="I19" s="5">
        <f>_xlfn.CHISQ.INV(1-I18,I17)</f>
        <v>20.090235029663219</v>
      </c>
    </row>
    <row r="20" spans="2:9" x14ac:dyDescent="0.2">
      <c r="B20" s="15">
        <f>D5</f>
        <v>27</v>
      </c>
      <c r="C20" s="13">
        <f>D11</f>
        <v>32.04</v>
      </c>
      <c r="D20" s="13">
        <f t="shared" si="4"/>
        <v>-5.0399999999999991</v>
      </c>
      <c r="E20" s="13">
        <f t="shared" si="5"/>
        <v>25.401599999999991</v>
      </c>
      <c r="F20" s="5">
        <f t="shared" si="6"/>
        <v>0.79280898876404471</v>
      </c>
      <c r="H20" s="16" t="s">
        <v>12</v>
      </c>
      <c r="I20" s="5">
        <f>_xlfn.CHISQ.TEST(C4:G6,C10:G12)</f>
        <v>0.68279112702975786</v>
      </c>
    </row>
    <row r="21" spans="2:9" ht="17" thickBot="1" x14ac:dyDescent="0.25">
      <c r="B21" s="15">
        <f>D6</f>
        <v>33</v>
      </c>
      <c r="C21" s="13">
        <f>D12</f>
        <v>28.48</v>
      </c>
      <c r="D21" s="13">
        <f t="shared" si="4"/>
        <v>4.5199999999999996</v>
      </c>
      <c r="E21" s="13">
        <f t="shared" si="5"/>
        <v>20.430399999999995</v>
      </c>
      <c r="F21" s="5">
        <f t="shared" si="6"/>
        <v>0.71735955056179757</v>
      </c>
      <c r="H21" s="17" t="s">
        <v>11</v>
      </c>
      <c r="I21" s="8">
        <f>_xlfn.CHISQ.INV(1-I20,I17)</f>
        <v>5.6821082613891107</v>
      </c>
    </row>
    <row r="22" spans="2:9" x14ac:dyDescent="0.2">
      <c r="B22" s="15">
        <f>E4</f>
        <v>38</v>
      </c>
      <c r="C22" s="13">
        <f>E10</f>
        <v>33.6</v>
      </c>
      <c r="D22" s="13">
        <f t="shared" si="4"/>
        <v>4.3999999999999986</v>
      </c>
      <c r="E22" s="13">
        <f t="shared" ref="E22:E30" si="7">D22*D22</f>
        <v>19.359999999999989</v>
      </c>
      <c r="F22" s="5">
        <f t="shared" ref="F22:F30" si="8">E22/C22</f>
        <v>0.57619047619047581</v>
      </c>
    </row>
    <row r="23" spans="2:9" x14ac:dyDescent="0.2">
      <c r="B23" s="15">
        <f>E5</f>
        <v>39</v>
      </c>
      <c r="C23" s="13">
        <f>E11</f>
        <v>37.799999999999997</v>
      </c>
      <c r="D23" s="13">
        <f t="shared" si="4"/>
        <v>1.2000000000000028</v>
      </c>
      <c r="E23" s="13">
        <f t="shared" si="7"/>
        <v>1.4400000000000068</v>
      </c>
      <c r="F23" s="5">
        <f t="shared" si="8"/>
        <v>3.8095238095238279E-2</v>
      </c>
    </row>
    <row r="24" spans="2:9" x14ac:dyDescent="0.2">
      <c r="B24" s="15">
        <f>E6</f>
        <v>28</v>
      </c>
      <c r="C24" s="13">
        <f>E12</f>
        <v>33.6</v>
      </c>
      <c r="D24" s="13">
        <f t="shared" si="4"/>
        <v>-5.6000000000000014</v>
      </c>
      <c r="E24" s="13">
        <f t="shared" si="7"/>
        <v>31.360000000000017</v>
      </c>
      <c r="F24" s="5">
        <f t="shared" si="8"/>
        <v>0.93333333333333379</v>
      </c>
    </row>
    <row r="25" spans="2:9" x14ac:dyDescent="0.2">
      <c r="B25" s="15">
        <f>F4</f>
        <v>26</v>
      </c>
      <c r="C25" s="13">
        <f>F10</f>
        <v>29.76</v>
      </c>
      <c r="D25" s="13">
        <f t="shared" si="4"/>
        <v>-3.7600000000000016</v>
      </c>
      <c r="E25" s="13">
        <f t="shared" si="7"/>
        <v>14.137600000000011</v>
      </c>
      <c r="F25" s="5">
        <f t="shared" si="8"/>
        <v>0.47505376344086059</v>
      </c>
    </row>
    <row r="26" spans="2:9" x14ac:dyDescent="0.2">
      <c r="B26" s="15">
        <f>F5</f>
        <v>37</v>
      </c>
      <c r="C26" s="13">
        <f>F11</f>
        <v>33.479999999999997</v>
      </c>
      <c r="D26" s="13">
        <f t="shared" si="4"/>
        <v>3.5200000000000031</v>
      </c>
      <c r="E26" s="13">
        <f t="shared" si="7"/>
        <v>12.390400000000023</v>
      </c>
      <c r="F26" s="5">
        <f t="shared" si="8"/>
        <v>0.37008363201911659</v>
      </c>
    </row>
    <row r="27" spans="2:9" x14ac:dyDescent="0.2">
      <c r="B27" s="15">
        <f>F6</f>
        <v>30</v>
      </c>
      <c r="C27" s="13">
        <f>F12</f>
        <v>29.76</v>
      </c>
      <c r="D27" s="13">
        <f t="shared" si="4"/>
        <v>0.23999999999999844</v>
      </c>
      <c r="E27" s="13">
        <f t="shared" si="7"/>
        <v>5.7599999999999249E-2</v>
      </c>
      <c r="F27" s="5">
        <f t="shared" si="8"/>
        <v>1.9354838709677166E-3</v>
      </c>
    </row>
    <row r="28" spans="2:9" x14ac:dyDescent="0.2">
      <c r="B28" s="15">
        <f>G4</f>
        <v>27</v>
      </c>
      <c r="C28" s="13">
        <f>G10</f>
        <v>27.52</v>
      </c>
      <c r="D28" s="13">
        <f t="shared" si="4"/>
        <v>-0.51999999999999957</v>
      </c>
      <c r="E28" s="13">
        <f t="shared" si="7"/>
        <v>0.27039999999999953</v>
      </c>
      <c r="F28" s="5">
        <f t="shared" si="8"/>
        <v>9.8255813953488196E-3</v>
      </c>
    </row>
    <row r="29" spans="2:9" x14ac:dyDescent="0.2">
      <c r="B29" s="15">
        <f>G5</f>
        <v>35</v>
      </c>
      <c r="C29" s="13">
        <f>G11</f>
        <v>30.96</v>
      </c>
      <c r="D29" s="13">
        <f t="shared" si="4"/>
        <v>4.0399999999999991</v>
      </c>
      <c r="E29" s="13">
        <f t="shared" si="7"/>
        <v>16.321599999999993</v>
      </c>
      <c r="F29" s="5">
        <f t="shared" si="8"/>
        <v>0.52718346253229953</v>
      </c>
    </row>
    <row r="30" spans="2:9" ht="17" thickBot="1" x14ac:dyDescent="0.25">
      <c r="B30" s="21">
        <f>G6</f>
        <v>24</v>
      </c>
      <c r="C30" s="7">
        <f>G12</f>
        <v>27.52</v>
      </c>
      <c r="D30" s="7">
        <f t="shared" si="4"/>
        <v>-3.5199999999999996</v>
      </c>
      <c r="E30" s="7">
        <f t="shared" si="7"/>
        <v>12.390399999999998</v>
      </c>
      <c r="F30" s="8">
        <f t="shared" si="8"/>
        <v>0.45023255813953483</v>
      </c>
    </row>
    <row r="31" spans="2:9" ht="17" thickBot="1" x14ac:dyDescent="0.25">
      <c r="B31" s="22" t="s">
        <v>16</v>
      </c>
      <c r="C31" s="23"/>
      <c r="D31" s="23"/>
      <c r="E31" s="23"/>
      <c r="F31" s="14">
        <f>SUM(F16:F30)</f>
        <v>5.6821082613891125</v>
      </c>
    </row>
  </sheetData>
  <mergeCells count="2">
    <mergeCell ref="B31:E31"/>
    <mergeCell ref="B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Гриднев Дмитрий Владимирович</dc:creator>
  <cp:keywords/>
  <dc:description/>
  <cp:lastModifiedBy>Microsoft Office User</cp:lastModifiedBy>
  <dcterms:created xsi:type="dcterms:W3CDTF">2020-04-22T19:47:24Z</dcterms:created>
  <dcterms:modified xsi:type="dcterms:W3CDTF">2020-04-23T11:09:35Z</dcterms:modified>
  <cp:category/>
</cp:coreProperties>
</file>