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yme/Desktop/"/>
    </mc:Choice>
  </mc:AlternateContent>
  <xr:revisionPtr revIDLastSave="0" documentId="13_ncr:1_{1703D6B5-340B-9A49-AD22-0B34658CB6CC}" xr6:coauthVersionLast="45" xr6:coauthVersionMax="45" xr10:uidLastSave="{00000000-0000-0000-0000-000000000000}"/>
  <bookViews>
    <workbookView xWindow="0" yWindow="460" windowWidth="35840" windowHeight="20240" xr2:uid="{2ADB8148-856B-B041-A5EF-A7F4A8B39E0D}"/>
  </bookViews>
  <sheets>
    <sheet name="Sheet1" sheetId="2" r:id="rId1"/>
    <sheet name="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40" i="2" l="1"/>
  <c r="N28" i="2"/>
  <c r="G28" i="2"/>
  <c r="G3" i="2"/>
  <c r="B21" i="2"/>
  <c r="I28" i="2"/>
  <c r="L28" i="2"/>
  <c r="B29" i="2"/>
  <c r="J3" i="2" s="1"/>
  <c r="B39" i="2"/>
  <c r="D39" i="2"/>
  <c r="G40" i="2"/>
  <c r="G41" i="2" s="1"/>
  <c r="I40" i="2"/>
  <c r="B50" i="2"/>
  <c r="D50" i="2"/>
  <c r="N51" i="2"/>
  <c r="G53" i="2"/>
  <c r="I53" i="2"/>
  <c r="L61" i="2"/>
  <c r="N61" i="2"/>
  <c r="B62" i="2"/>
  <c r="D62" i="2"/>
  <c r="B51" i="2" l="1"/>
  <c r="N29" i="2"/>
  <c r="N62" i="2"/>
  <c r="B40" i="2"/>
  <c r="B63" i="2"/>
  <c r="G54" i="2"/>
  <c r="G29" i="2"/>
  <c r="J15" i="2"/>
  <c r="K15" i="2"/>
  <c r="B7" i="2" l="1"/>
  <c r="B6" i="2" l="1"/>
  <c r="B4" i="2"/>
  <c r="B8" i="2"/>
  <c r="B5" i="2"/>
  <c r="D9" i="2" l="1"/>
  <c r="B3" i="2"/>
  <c r="B9" i="2" s="1"/>
</calcChain>
</file>

<file path=xl/sharedStrings.xml><?xml version="1.0" encoding="utf-8"?>
<sst xmlns="http://schemas.openxmlformats.org/spreadsheetml/2006/main" count="136" uniqueCount="33">
  <si>
    <t>Д</t>
  </si>
  <si>
    <t>К</t>
  </si>
  <si>
    <t>Сн=</t>
  </si>
  <si>
    <t>Ск=</t>
  </si>
  <si>
    <t>Оборотно-сальдовая ведомость</t>
  </si>
  <si>
    <t>Cальдо на начало</t>
  </si>
  <si>
    <t>Оборот по дебету</t>
  </si>
  <si>
    <t>Оборот по кредиту</t>
  </si>
  <si>
    <t>Cальдо на конец</t>
  </si>
  <si>
    <t>Актив</t>
  </si>
  <si>
    <t>Пассив</t>
  </si>
  <si>
    <t>Ск</t>
  </si>
  <si>
    <t>01</t>
  </si>
  <si>
    <t>43</t>
  </si>
  <si>
    <t>р/с</t>
  </si>
  <si>
    <t>20</t>
  </si>
  <si>
    <t>70</t>
  </si>
  <si>
    <t>01 Основные средства</t>
  </si>
  <si>
    <t>02 Амортизация ОС</t>
  </si>
  <si>
    <t>Счет</t>
  </si>
  <si>
    <t>20 Основное производство</t>
  </si>
  <si>
    <t>80 Уставный капитал</t>
  </si>
  <si>
    <t xml:space="preserve">                 -   RUB</t>
  </si>
  <si>
    <t xml:space="preserve">                       -   RUB</t>
  </si>
  <si>
    <t>51 Расчетный счет</t>
  </si>
  <si>
    <t>84 Нераспределенная прибыль</t>
  </si>
  <si>
    <t xml:space="preserve">                    -   RUB</t>
  </si>
  <si>
    <t>Cн=</t>
  </si>
  <si>
    <t>Итого</t>
  </si>
  <si>
    <t>Cк=</t>
  </si>
  <si>
    <t xml:space="preserve">                           -   RUB</t>
  </si>
  <si>
    <t>60 Кредиторская задолженность</t>
  </si>
  <si>
    <t>Касса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</si>
</sst>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RUB&quot;_-;\-* #,##0.00\ &quot;RUB&quot;_-;_-* &quot;-&quot;??\ &quot;RUB&quot;_-;_-@_-"/>
    <numFmt numFmtId="164" formatCode="_-* #,##0.00\ &quot;₽&quot;_-;\-* #,##0.00\ &quot;₽&quot;_-;_-* &quot;-&quot;??\ &quot;₽&quot;_-;_-@_-"/>
  </numFmts>
  <fonts count="10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4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EB9C"/>
        <bgColor rgb="FF000000"/>
      </patternFill>
    </fill>
  </fills>
  <borders count="5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140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2" xfId="0" applyBorder="1"/>
    <xf numFmtId="0" fontId="1" fillId="0" borderId="7" xfId="0" applyFont="1" applyBorder="1" applyAlignment="1">
      <alignment horizontal="center"/>
    </xf>
    <xf numFmtId="0" fontId="1" fillId="0" borderId="0" xfId="0" applyFont="1"/>
    <xf numFmtId="0" fontId="1" fillId="0" borderId="4" xfId="0" applyFont="1" applyBorder="1"/>
    <xf numFmtId="0" fontId="1" fillId="0" borderId="2" xfId="0" applyFont="1" applyBorder="1"/>
    <xf numFmtId="0" fontId="1" fillId="0" borderId="3" xfId="0" applyFont="1" applyBorder="1"/>
    <xf numFmtId="16" fontId="1" fillId="0" borderId="5" xfId="0" applyNumberFormat="1" applyFont="1" applyBorder="1"/>
    <xf numFmtId="0" fontId="3" fillId="0" borderId="10" xfId="0" applyFont="1" applyBorder="1"/>
    <xf numFmtId="0" fontId="0" fillId="0" borderId="11" xfId="0" applyBorder="1"/>
    <xf numFmtId="0" fontId="0" fillId="0" borderId="0" xfId="0" applyBorder="1"/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7" xfId="0" applyBorder="1"/>
    <xf numFmtId="0" fontId="3" fillId="0" borderId="1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21" xfId="0" applyBorder="1"/>
    <xf numFmtId="0" fontId="3" fillId="0" borderId="22" xfId="0" applyFont="1" applyBorder="1" applyAlignment="1">
      <alignment horizontal="center" vertical="center"/>
    </xf>
    <xf numFmtId="0" fontId="0" fillId="0" borderId="23" xfId="0" applyBorder="1"/>
    <xf numFmtId="0" fontId="0" fillId="0" borderId="8" xfId="0" applyBorder="1"/>
    <xf numFmtId="0" fontId="0" fillId="0" borderId="32" xfId="0" applyBorder="1" applyAlignment="1">
      <alignment horizontal="center"/>
    </xf>
    <xf numFmtId="0" fontId="0" fillId="0" borderId="33" xfId="0" applyBorder="1"/>
    <xf numFmtId="16" fontId="0" fillId="0" borderId="23" xfId="0" applyNumberFormat="1" applyBorder="1"/>
    <xf numFmtId="16" fontId="0" fillId="0" borderId="0" xfId="0" applyNumberFormat="1" applyBorder="1"/>
    <xf numFmtId="14" fontId="0" fillId="0" borderId="23" xfId="0" applyNumberFormat="1" applyBorder="1"/>
    <xf numFmtId="0" fontId="0" fillId="0" borderId="2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1" fillId="0" borderId="39" xfId="0" applyFont="1" applyBorder="1" applyAlignment="1">
      <alignment horizontal="center"/>
    </xf>
    <xf numFmtId="0" fontId="1" fillId="0" borderId="0" xfId="0" applyFont="1" applyBorder="1"/>
    <xf numFmtId="16" fontId="1" fillId="0" borderId="23" xfId="0" applyNumberFormat="1" applyFont="1" applyBorder="1"/>
    <xf numFmtId="0" fontId="1" fillId="0" borderId="24" xfId="0" applyFont="1" applyBorder="1"/>
    <xf numFmtId="14" fontId="1" fillId="0" borderId="23" xfId="0" applyNumberFormat="1" applyFont="1" applyBorder="1"/>
    <xf numFmtId="0" fontId="1" fillId="0" borderId="23" xfId="0" applyFont="1" applyBorder="1"/>
    <xf numFmtId="0" fontId="1" fillId="0" borderId="35" xfId="0" applyFont="1" applyBorder="1"/>
    <xf numFmtId="0" fontId="1" fillId="0" borderId="36" xfId="0" applyFont="1" applyBorder="1"/>
    <xf numFmtId="0" fontId="1" fillId="0" borderId="37" xfId="0" applyFont="1" applyBorder="1"/>
    <xf numFmtId="0" fontId="1" fillId="0" borderId="38" xfId="0" applyFont="1" applyBorder="1"/>
    <xf numFmtId="16" fontId="1" fillId="0" borderId="0" xfId="0" applyNumberFormat="1" applyFont="1" applyBorder="1"/>
    <xf numFmtId="0" fontId="1" fillId="0" borderId="26" xfId="0" applyFont="1" applyBorder="1"/>
    <xf numFmtId="0" fontId="1" fillId="0" borderId="32" xfId="0" applyFont="1" applyBorder="1" applyAlignment="1">
      <alignment horizontal="center"/>
    </xf>
    <xf numFmtId="0" fontId="1" fillId="0" borderId="33" xfId="0" applyFont="1" applyBorder="1"/>
    <xf numFmtId="0" fontId="1" fillId="0" borderId="25" xfId="0" applyFont="1" applyBorder="1"/>
    <xf numFmtId="0" fontId="1" fillId="0" borderId="40" xfId="0" applyFont="1" applyBorder="1"/>
    <xf numFmtId="16" fontId="0" fillId="0" borderId="41" xfId="0" applyNumberFormat="1" applyBorder="1"/>
    <xf numFmtId="0" fontId="1" fillId="0" borderId="39" xfId="0" applyFont="1" applyBorder="1"/>
    <xf numFmtId="0" fontId="0" fillId="0" borderId="39" xfId="0" applyBorder="1"/>
    <xf numFmtId="0" fontId="0" fillId="0" borderId="33" xfId="0" applyNumberFormat="1" applyBorder="1"/>
    <xf numFmtId="0" fontId="0" fillId="0" borderId="24" xfId="0" applyNumberFormat="1" applyBorder="1"/>
    <xf numFmtId="0" fontId="0" fillId="0" borderId="34" xfId="0" applyNumberFormat="1" applyBorder="1"/>
    <xf numFmtId="0" fontId="0" fillId="0" borderId="32" xfId="0" applyBorder="1"/>
    <xf numFmtId="0" fontId="3" fillId="0" borderId="19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5" fillId="3" borderId="28" xfId="0" applyFont="1" applyFill="1" applyBorder="1" applyAlignment="1">
      <alignment horizontal="left"/>
    </xf>
    <xf numFmtId="44" fontId="1" fillId="0" borderId="4" xfId="0" applyNumberFormat="1" applyFont="1" applyBorder="1"/>
    <xf numFmtId="0" fontId="6" fillId="4" borderId="0" xfId="0" applyFont="1" applyFill="1" applyAlignment="1">
      <alignment horizontal="left"/>
    </xf>
    <xf numFmtId="0" fontId="1" fillId="0" borderId="43" xfId="0" applyFont="1" applyBorder="1"/>
    <xf numFmtId="0" fontId="1" fillId="0" borderId="8" xfId="0" applyFont="1" applyBorder="1"/>
    <xf numFmtId="0" fontId="5" fillId="3" borderId="44" xfId="0" applyFont="1" applyFill="1" applyBorder="1" applyAlignment="1">
      <alignment horizontal="right"/>
    </xf>
    <xf numFmtId="44" fontId="5" fillId="3" borderId="4" xfId="0" applyNumberFormat="1" applyFont="1" applyFill="1" applyBorder="1"/>
    <xf numFmtId="44" fontId="5" fillId="3" borderId="24" xfId="0" applyNumberFormat="1" applyFont="1" applyFill="1" applyBorder="1"/>
    <xf numFmtId="0" fontId="6" fillId="4" borderId="44" xfId="0" applyFont="1" applyFill="1" applyBorder="1" applyAlignment="1">
      <alignment horizontal="right"/>
    </xf>
    <xf numFmtId="44" fontId="6" fillId="4" borderId="4" xfId="0" applyNumberFormat="1" applyFont="1" applyFill="1" applyBorder="1"/>
    <xf numFmtId="44" fontId="6" fillId="4" borderId="24" xfId="0" applyNumberFormat="1" applyFont="1" applyFill="1" applyBorder="1"/>
    <xf numFmtId="0" fontId="1" fillId="0" borderId="28" xfId="0" applyFont="1" applyBorder="1"/>
    <xf numFmtId="0" fontId="1" fillId="0" borderId="6" xfId="0" applyFont="1" applyBorder="1"/>
    <xf numFmtId="0" fontId="6" fillId="4" borderId="1" xfId="0" applyFont="1" applyFill="1" applyBorder="1" applyAlignment="1">
      <alignment horizontal="left"/>
    </xf>
    <xf numFmtId="44" fontId="1" fillId="5" borderId="15" xfId="0" applyNumberFormat="1" applyFont="1" applyFill="1" applyBorder="1"/>
    <xf numFmtId="0" fontId="6" fillId="4" borderId="45" xfId="0" applyFont="1" applyFill="1" applyBorder="1" applyAlignment="1">
      <alignment horizontal="right"/>
    </xf>
    <xf numFmtId="44" fontId="6" fillId="4" borderId="7" xfId="0" applyNumberFormat="1" applyFont="1" applyFill="1" applyBorder="1"/>
    <xf numFmtId="44" fontId="6" fillId="4" borderId="34" xfId="0" applyNumberFormat="1" applyFont="1" applyFill="1" applyBorder="1"/>
    <xf numFmtId="44" fontId="8" fillId="5" borderId="46" xfId="0" applyNumberFormat="1" applyFont="1" applyFill="1" applyBorder="1"/>
    <xf numFmtId="0" fontId="8" fillId="0" borderId="2" xfId="0" applyFont="1" applyBorder="1"/>
    <xf numFmtId="0" fontId="8" fillId="0" borderId="3" xfId="0" applyFont="1" applyBorder="1" applyAlignment="1">
      <alignment horizontal="right"/>
    </xf>
    <xf numFmtId="0" fontId="1" fillId="0" borderId="6" xfId="0" applyFont="1" applyBorder="1" applyAlignment="1">
      <alignment horizontal="center"/>
    </xf>
    <xf numFmtId="16" fontId="1" fillId="0" borderId="28" xfId="0" applyNumberFormat="1" applyFont="1" applyBorder="1"/>
    <xf numFmtId="0" fontId="9" fillId="0" borderId="4" xfId="0" applyFont="1" applyBorder="1"/>
    <xf numFmtId="16" fontId="1" fillId="0" borderId="0" xfId="0" applyNumberFormat="1" applyFont="1"/>
    <xf numFmtId="44" fontId="9" fillId="0" borderId="4" xfId="0" applyNumberFormat="1" applyFont="1" applyBorder="1"/>
    <xf numFmtId="14" fontId="1" fillId="0" borderId="28" xfId="0" applyNumberFormat="1" applyFont="1" applyBorder="1"/>
    <xf numFmtId="0" fontId="9" fillId="0" borderId="4" xfId="0" applyFont="1" applyBorder="1" applyAlignment="1">
      <alignment horizontal="right"/>
    </xf>
    <xf numFmtId="44" fontId="1" fillId="0" borderId="3" xfId="0" applyNumberFormat="1" applyFont="1" applyBorder="1"/>
    <xf numFmtId="0" fontId="1" fillId="0" borderId="5" xfId="0" applyFont="1" applyBorder="1"/>
    <xf numFmtId="44" fontId="7" fillId="7" borderId="13" xfId="0" applyNumberFormat="1" applyFont="1" applyFill="1" applyBorder="1"/>
    <xf numFmtId="0" fontId="1" fillId="0" borderId="1" xfId="0" applyFont="1" applyBorder="1"/>
    <xf numFmtId="0" fontId="1" fillId="0" borderId="7" xfId="0" applyFont="1" applyBorder="1"/>
    <xf numFmtId="44" fontId="1" fillId="0" borderId="7" xfId="0" applyNumberFormat="1" applyFont="1" applyBorder="1" applyAlignment="1">
      <alignment horizontal="center"/>
    </xf>
    <xf numFmtId="16" fontId="1" fillId="0" borderId="4" xfId="0" applyNumberFormat="1" applyFont="1" applyBorder="1"/>
    <xf numFmtId="44" fontId="9" fillId="0" borderId="4" xfId="0" applyNumberFormat="1" applyFont="1" applyBorder="1" applyAlignment="1">
      <alignment horizontal="right"/>
    </xf>
    <xf numFmtId="0" fontId="8" fillId="0" borderId="2" xfId="0" applyFont="1" applyBorder="1" applyAlignment="1">
      <alignment horizontal="center"/>
    </xf>
    <xf numFmtId="0" fontId="8" fillId="0" borderId="42" xfId="0" applyFont="1" applyBorder="1" applyAlignment="1">
      <alignment horizontal="center"/>
    </xf>
    <xf numFmtId="0" fontId="8" fillId="0" borderId="47" xfId="0" applyFont="1" applyBorder="1" applyAlignment="1">
      <alignment horizontal="center"/>
    </xf>
    <xf numFmtId="0" fontId="8" fillId="0" borderId="29" xfId="0" applyFont="1" applyBorder="1" applyAlignment="1">
      <alignment horizontal="center"/>
    </xf>
    <xf numFmtId="0" fontId="8" fillId="0" borderId="30" xfId="0" applyFont="1" applyBorder="1" applyAlignment="1">
      <alignment horizontal="center"/>
    </xf>
    <xf numFmtId="0" fontId="8" fillId="0" borderId="48" xfId="0" applyFont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8" fillId="6" borderId="4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42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/>
    </xf>
    <xf numFmtId="164" fontId="3" fillId="2" borderId="12" xfId="1" applyFont="1" applyFill="1" applyBorder="1"/>
    <xf numFmtId="0" fontId="3" fillId="0" borderId="29" xfId="0" applyFont="1" applyBorder="1" applyAlignment="1">
      <alignment horizontal="center"/>
    </xf>
    <xf numFmtId="0" fontId="3" fillId="0" borderId="49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51" xfId="0" applyFont="1" applyBorder="1" applyAlignment="1">
      <alignment horizontal="center"/>
    </xf>
    <xf numFmtId="164" fontId="3" fillId="2" borderId="11" xfId="1" applyFont="1" applyFill="1" applyBorder="1"/>
    <xf numFmtId="0" fontId="8" fillId="0" borderId="29" xfId="0" applyFont="1" applyBorder="1"/>
    <xf numFmtId="0" fontId="8" fillId="6" borderId="19" xfId="0" applyFont="1" applyFill="1" applyBorder="1" applyAlignment="1">
      <alignment horizontal="center"/>
    </xf>
    <xf numFmtId="0" fontId="8" fillId="6" borderId="53" xfId="0" applyFont="1" applyFill="1" applyBorder="1" applyAlignment="1">
      <alignment horizontal="center"/>
    </xf>
    <xf numFmtId="44" fontId="1" fillId="0" borderId="54" xfId="0" applyNumberFormat="1" applyFont="1" applyBorder="1"/>
    <xf numFmtId="44" fontId="1" fillId="0" borderId="9" xfId="0" applyNumberFormat="1" applyFont="1" applyBorder="1"/>
    <xf numFmtId="44" fontId="1" fillId="0" borderId="55" xfId="0" applyNumberFormat="1" applyFont="1" applyBorder="1"/>
    <xf numFmtId="0" fontId="8" fillId="0" borderId="20" xfId="0" applyFont="1" applyBorder="1" applyAlignment="1">
      <alignment horizontal="right"/>
    </xf>
    <xf numFmtId="44" fontId="1" fillId="0" borderId="24" xfId="0" applyNumberFormat="1" applyFont="1" applyBorder="1"/>
    <xf numFmtId="44" fontId="1" fillId="0" borderId="27" xfId="0" applyNumberFormat="1" applyFont="1" applyBorder="1"/>
    <xf numFmtId="0" fontId="2" fillId="0" borderId="24" xfId="0" applyFont="1" applyBorder="1" applyAlignment="1">
      <alignment horizontal="right" vertical="center"/>
    </xf>
    <xf numFmtId="44" fontId="1" fillId="0" borderId="22" xfId="0" applyNumberFormat="1" applyFont="1" applyBorder="1"/>
    <xf numFmtId="0" fontId="1" fillId="0" borderId="22" xfId="0" applyFont="1" applyBorder="1"/>
    <xf numFmtId="0" fontId="6" fillId="4" borderId="19" xfId="0" applyFont="1" applyFill="1" applyBorder="1" applyAlignment="1">
      <alignment horizontal="center"/>
    </xf>
    <xf numFmtId="0" fontId="6" fillId="4" borderId="53" xfId="0" applyFont="1" applyFill="1" applyBorder="1" applyAlignment="1">
      <alignment horizontal="center"/>
    </xf>
    <xf numFmtId="44" fontId="1" fillId="0" borderId="56" xfId="0" applyNumberFormat="1" applyFont="1" applyBorder="1"/>
    <xf numFmtId="0" fontId="5" fillId="3" borderId="0" xfId="0" applyFont="1" applyFill="1" applyBorder="1" applyAlignment="1">
      <alignment horizontal="left"/>
    </xf>
    <xf numFmtId="0" fontId="6" fillId="4" borderId="0" xfId="0" applyFont="1" applyFill="1" applyBorder="1" applyAlignment="1">
      <alignment horizontal="left"/>
    </xf>
    <xf numFmtId="44" fontId="5" fillId="3" borderId="14" xfId="0" applyNumberFormat="1" applyFont="1" applyFill="1" applyBorder="1"/>
    <xf numFmtId="44" fontId="5" fillId="3" borderId="16" xfId="0" applyNumberFormat="1" applyFont="1" applyFill="1" applyBorder="1"/>
    <xf numFmtId="0" fontId="6" fillId="4" borderId="16" xfId="0" applyFont="1" applyFill="1" applyBorder="1" applyAlignment="1">
      <alignment horizontal="left"/>
    </xf>
    <xf numFmtId="0" fontId="5" fillId="3" borderId="16" xfId="0" applyFont="1" applyFill="1" applyBorder="1" applyAlignment="1">
      <alignment horizontal="left"/>
    </xf>
    <xf numFmtId="0" fontId="5" fillId="3" borderId="14" xfId="0" applyFont="1" applyFill="1" applyBorder="1" applyAlignment="1">
      <alignment horizontal="left"/>
    </xf>
    <xf numFmtId="0" fontId="5" fillId="3" borderId="52" xfId="0" applyFont="1" applyFill="1" applyBorder="1" applyAlignment="1">
      <alignment horizontal="left"/>
    </xf>
    <xf numFmtId="0" fontId="5" fillId="3" borderId="57" xfId="0" applyFont="1" applyFill="1" applyBorder="1" applyAlignment="1">
      <alignment horizontal="left"/>
    </xf>
    <xf numFmtId="44" fontId="6" fillId="4" borderId="57" xfId="0" applyNumberFormat="1" applyFont="1" applyFill="1" applyBorder="1"/>
    <xf numFmtId="0" fontId="5" fillId="3" borderId="23" xfId="0" applyFont="1" applyFill="1" applyBorder="1" applyAlignment="1">
      <alignment horizontal="right"/>
    </xf>
    <xf numFmtId="0" fontId="6" fillId="4" borderId="23" xfId="0" applyFont="1" applyFill="1" applyBorder="1" applyAlignment="1">
      <alignment horizontal="right"/>
    </xf>
    <xf numFmtId="44" fontId="1" fillId="0" borderId="5" xfId="0" applyNumberFormat="1" applyFont="1" applyBorder="1"/>
    <xf numFmtId="44" fontId="8" fillId="5" borderId="9" xfId="0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404F7-31A2-E240-80A0-34263C2CC28A}">
  <dimension ref="A1:N63"/>
  <sheetViews>
    <sheetView tabSelected="1" topLeftCell="A28" zoomScaleNormal="133" workbookViewId="0">
      <selection activeCell="B24" sqref="B24"/>
    </sheetView>
  </sheetViews>
  <sheetFormatPr baseColWidth="10" defaultRowHeight="16" x14ac:dyDescent="0.2"/>
  <cols>
    <col min="1" max="1" width="26.33203125" customWidth="1"/>
    <col min="2" max="2" width="20.33203125" customWidth="1"/>
    <col min="3" max="3" width="29.83203125" customWidth="1"/>
    <col min="4" max="4" width="16.5" customWidth="1"/>
    <col min="5" max="5" width="13.6640625" customWidth="1"/>
    <col min="6" max="6" width="15.33203125" customWidth="1"/>
    <col min="7" max="7" width="22.5" customWidth="1"/>
    <col min="8" max="8" width="22.33203125" customWidth="1"/>
    <col min="9" max="9" width="20.6640625" customWidth="1"/>
    <col min="10" max="10" width="32.33203125" customWidth="1"/>
    <col min="11" max="11" width="19.83203125" customWidth="1"/>
    <col min="12" max="12" width="14.6640625" bestFit="1" customWidth="1"/>
    <col min="13" max="13" width="11" bestFit="1" customWidth="1"/>
    <col min="14" max="14" width="15.6640625" bestFit="1" customWidth="1"/>
  </cols>
  <sheetData>
    <row r="1" spans="1:11" ht="17" thickBot="1" x14ac:dyDescent="0.25">
      <c r="A1" s="106" t="s">
        <v>9</v>
      </c>
      <c r="B1" s="107"/>
      <c r="C1" s="108" t="s">
        <v>10</v>
      </c>
      <c r="D1" s="109"/>
      <c r="F1" s="16"/>
      <c r="G1" s="18" t="s">
        <v>5</v>
      </c>
      <c r="H1" s="18" t="s">
        <v>6</v>
      </c>
      <c r="I1" s="17" t="s">
        <v>7</v>
      </c>
      <c r="J1" s="56" t="s">
        <v>8</v>
      </c>
      <c r="K1" s="57"/>
    </row>
    <row r="2" spans="1:11" x14ac:dyDescent="0.2">
      <c r="A2" s="58">
        <v>71</v>
      </c>
      <c r="B2" s="59">
        <v>1800</v>
      </c>
      <c r="C2" s="60"/>
      <c r="D2" s="59"/>
      <c r="F2" s="19"/>
      <c r="G2" s="13"/>
      <c r="H2" s="15"/>
      <c r="I2" s="14"/>
      <c r="J2" s="15" t="s">
        <v>0</v>
      </c>
      <c r="K2" s="20" t="s">
        <v>1</v>
      </c>
    </row>
    <row r="3" spans="1:11" x14ac:dyDescent="0.2">
      <c r="A3" s="58" t="s">
        <v>17</v>
      </c>
      <c r="B3" s="59">
        <f>J3</f>
        <v>420000</v>
      </c>
      <c r="C3" s="60" t="s">
        <v>21</v>
      </c>
      <c r="D3" s="59">
        <v>700000</v>
      </c>
      <c r="F3" s="136" t="s">
        <v>12</v>
      </c>
      <c r="G3" s="128">
        <f>B22</f>
        <v>420000</v>
      </c>
      <c r="H3" s="126"/>
      <c r="I3" s="132"/>
      <c r="J3" s="128">
        <f>B29</f>
        <v>420000</v>
      </c>
      <c r="K3" s="133"/>
    </row>
    <row r="4" spans="1:11" x14ac:dyDescent="0.2">
      <c r="A4" s="58">
        <v>10</v>
      </c>
      <c r="B4" s="59">
        <f>J4</f>
        <v>59000</v>
      </c>
      <c r="C4" s="60">
        <v>90</v>
      </c>
      <c r="D4" s="59">
        <v>17000</v>
      </c>
      <c r="F4" s="136">
        <v>10</v>
      </c>
      <c r="G4" s="129">
        <v>60000</v>
      </c>
      <c r="H4" s="126"/>
      <c r="I4" s="131"/>
      <c r="J4" s="129">
        <v>59000</v>
      </c>
      <c r="K4" s="134"/>
    </row>
    <row r="5" spans="1:11" x14ac:dyDescent="0.2">
      <c r="A5" s="58">
        <v>43</v>
      </c>
      <c r="B5" s="59">
        <f>J5</f>
        <v>25000</v>
      </c>
      <c r="C5" s="60" t="s">
        <v>31</v>
      </c>
      <c r="D5" s="59">
        <v>3000</v>
      </c>
      <c r="F5" s="136" t="s">
        <v>13</v>
      </c>
      <c r="G5" s="129">
        <v>10000</v>
      </c>
      <c r="H5" s="126"/>
      <c r="I5" s="131"/>
      <c r="J5" s="129">
        <v>25000</v>
      </c>
      <c r="K5" s="134"/>
    </row>
    <row r="6" spans="1:11" x14ac:dyDescent="0.2">
      <c r="A6" s="58">
        <v>20</v>
      </c>
      <c r="B6" s="59">
        <f>J8</f>
        <v>30300</v>
      </c>
      <c r="C6" s="60"/>
      <c r="D6" s="59"/>
      <c r="F6" s="136">
        <v>50</v>
      </c>
      <c r="G6" s="129">
        <v>5000</v>
      </c>
      <c r="H6" s="126"/>
      <c r="I6" s="131"/>
      <c r="J6" s="129">
        <v>5000</v>
      </c>
      <c r="K6" s="134"/>
    </row>
    <row r="7" spans="1:11" x14ac:dyDescent="0.2">
      <c r="A7" s="58" t="s">
        <v>14</v>
      </c>
      <c r="B7" s="59">
        <f>J6</f>
        <v>5000</v>
      </c>
      <c r="C7" s="60"/>
      <c r="D7" s="59"/>
      <c r="F7" s="136">
        <v>51</v>
      </c>
      <c r="G7" s="129">
        <v>250000</v>
      </c>
      <c r="H7" s="126"/>
      <c r="I7" s="131"/>
      <c r="J7" s="129">
        <v>178900</v>
      </c>
      <c r="K7" s="134"/>
    </row>
    <row r="8" spans="1:11" ht="17" thickBot="1" x14ac:dyDescent="0.25">
      <c r="A8" s="58" t="s">
        <v>32</v>
      </c>
      <c r="B8" s="59">
        <f>J7</f>
        <v>178900</v>
      </c>
      <c r="C8" s="60"/>
      <c r="D8" s="59"/>
      <c r="F8" s="136" t="s">
        <v>15</v>
      </c>
      <c r="G8" s="129"/>
      <c r="H8" s="126"/>
      <c r="I8" s="131"/>
      <c r="J8" s="129">
        <v>30300</v>
      </c>
      <c r="K8" s="134"/>
    </row>
    <row r="9" spans="1:11" ht="17" thickBot="1" x14ac:dyDescent="0.25">
      <c r="A9" s="10"/>
      <c r="B9" s="110">
        <f>SUM(B2:B8)</f>
        <v>720000</v>
      </c>
      <c r="C9" s="11"/>
      <c r="D9" s="105">
        <f>SUM(D3:D5)</f>
        <v>720000</v>
      </c>
      <c r="F9" s="137">
        <v>60</v>
      </c>
      <c r="G9" s="130"/>
      <c r="H9" s="127"/>
      <c r="I9" s="130"/>
      <c r="J9" s="130"/>
      <c r="K9" s="135">
        <v>3000</v>
      </c>
    </row>
    <row r="10" spans="1:11" x14ac:dyDescent="0.2">
      <c r="F10" s="137" t="s">
        <v>16</v>
      </c>
      <c r="G10" s="130"/>
      <c r="H10" s="127"/>
      <c r="I10" s="130"/>
      <c r="J10" s="130"/>
      <c r="K10" s="135">
        <v>0</v>
      </c>
    </row>
    <row r="11" spans="1:11" x14ac:dyDescent="0.2">
      <c r="F11" s="136">
        <v>71</v>
      </c>
      <c r="G11" s="129">
        <v>2000</v>
      </c>
      <c r="H11" s="126"/>
      <c r="I11" s="131"/>
      <c r="J11" s="131">
        <v>1800</v>
      </c>
      <c r="K11" s="134"/>
    </row>
    <row r="12" spans="1:11" x14ac:dyDescent="0.2">
      <c r="F12" s="136">
        <v>73</v>
      </c>
      <c r="G12" s="129"/>
      <c r="H12" s="126"/>
      <c r="I12" s="131"/>
      <c r="J12" s="131"/>
      <c r="K12" s="134"/>
    </row>
    <row r="13" spans="1:11" x14ac:dyDescent="0.2">
      <c r="F13" s="137">
        <v>80</v>
      </c>
      <c r="G13" s="130"/>
      <c r="H13" s="127"/>
      <c r="I13" s="130"/>
      <c r="J13" s="130"/>
      <c r="K13" s="135">
        <v>700000</v>
      </c>
    </row>
    <row r="14" spans="1:11" x14ac:dyDescent="0.2">
      <c r="F14" s="137">
        <v>90</v>
      </c>
      <c r="G14" s="130"/>
      <c r="H14" s="127"/>
      <c r="I14" s="130"/>
      <c r="J14" s="130"/>
      <c r="K14" s="135">
        <v>17000</v>
      </c>
    </row>
    <row r="15" spans="1:11" x14ac:dyDescent="0.2">
      <c r="F15" s="3"/>
      <c r="G15" s="115"/>
      <c r="H15" s="138"/>
      <c r="I15" s="115"/>
      <c r="J15" s="139">
        <f>SUM(J3:J14)</f>
        <v>720000</v>
      </c>
      <c r="K15" s="139">
        <f>SUM(K3:K14)</f>
        <v>720000</v>
      </c>
    </row>
    <row r="20" spans="1:14" ht="17" thickBot="1" x14ac:dyDescent="0.25"/>
    <row r="21" spans="1:14" x14ac:dyDescent="0.2">
      <c r="A21" s="111" t="s">
        <v>0</v>
      </c>
      <c r="B21" s="112" t="str">
        <f>"01"</f>
        <v>01</v>
      </c>
      <c r="C21" s="113"/>
      <c r="D21" s="117" t="s">
        <v>1</v>
      </c>
      <c r="F21" s="111" t="s">
        <v>0</v>
      </c>
      <c r="G21" s="112">
        <v>50</v>
      </c>
      <c r="H21" s="113"/>
      <c r="I21" s="117" t="s">
        <v>1</v>
      </c>
      <c r="K21" s="111" t="s">
        <v>0</v>
      </c>
      <c r="L21" s="123">
        <v>60</v>
      </c>
      <c r="M21" s="124"/>
      <c r="N21" s="117" t="s">
        <v>1</v>
      </c>
    </row>
    <row r="22" spans="1:14" x14ac:dyDescent="0.2">
      <c r="A22" s="23" t="s">
        <v>2</v>
      </c>
      <c r="B22" s="59">
        <v>420000</v>
      </c>
      <c r="C22" s="12"/>
      <c r="D22" s="52"/>
      <c r="F22" s="23" t="s">
        <v>2</v>
      </c>
      <c r="G22" s="59">
        <v>5000</v>
      </c>
      <c r="H22" s="12"/>
      <c r="I22" s="24"/>
      <c r="K22" s="23"/>
      <c r="L22" s="1"/>
      <c r="M22" s="12" t="s">
        <v>2</v>
      </c>
      <c r="N22" s="118">
        <v>10000</v>
      </c>
    </row>
    <row r="23" spans="1:14" x14ac:dyDescent="0.2">
      <c r="A23" s="49"/>
      <c r="B23" s="2">
        <v>0</v>
      </c>
      <c r="C23" s="12"/>
      <c r="D23" s="53">
        <v>0</v>
      </c>
      <c r="F23" s="49"/>
      <c r="G23" s="59">
        <v>49300</v>
      </c>
      <c r="H23" s="26"/>
      <c r="I23" s="120"/>
      <c r="K23" s="25"/>
      <c r="L23" s="118">
        <v>20000</v>
      </c>
      <c r="M23" s="26"/>
      <c r="N23" s="118">
        <v>13000</v>
      </c>
    </row>
    <row r="24" spans="1:14" x14ac:dyDescent="0.2">
      <c r="A24" s="27"/>
      <c r="B24" s="2"/>
      <c r="C24" s="12"/>
      <c r="D24" s="53"/>
      <c r="F24" s="27"/>
      <c r="G24" s="59">
        <v>2000</v>
      </c>
      <c r="H24" s="12"/>
      <c r="I24" s="118">
        <v>49300</v>
      </c>
      <c r="K24" s="27"/>
      <c r="L24" s="118"/>
      <c r="M24" s="12"/>
      <c r="N24" s="118"/>
    </row>
    <row r="25" spans="1:14" x14ac:dyDescent="0.2">
      <c r="A25" s="25"/>
      <c r="B25" s="2"/>
      <c r="C25" s="12"/>
      <c r="D25" s="53"/>
      <c r="F25" s="21"/>
      <c r="G25" s="59"/>
      <c r="H25" s="12"/>
      <c r="I25" s="118">
        <v>1800</v>
      </c>
      <c r="K25" s="21"/>
      <c r="L25" s="118"/>
      <c r="M25" s="12"/>
      <c r="N25" s="118"/>
    </row>
    <row r="26" spans="1:14" x14ac:dyDescent="0.2">
      <c r="A26" s="21"/>
      <c r="B26" s="2"/>
      <c r="C26" s="12"/>
      <c r="D26" s="53"/>
      <c r="F26" s="21"/>
      <c r="G26" s="59"/>
      <c r="H26" s="12"/>
      <c r="I26" s="118">
        <v>200</v>
      </c>
      <c r="K26" s="21"/>
      <c r="L26" s="118"/>
      <c r="M26" s="12"/>
      <c r="N26" s="118"/>
    </row>
    <row r="27" spans="1:14" x14ac:dyDescent="0.2">
      <c r="A27" s="21"/>
      <c r="B27" s="2"/>
      <c r="C27" s="12"/>
      <c r="D27" s="53"/>
      <c r="F27" s="21"/>
      <c r="G27" s="59"/>
      <c r="H27" s="12"/>
      <c r="I27" s="118"/>
      <c r="K27" s="21"/>
      <c r="L27" s="118"/>
      <c r="M27" s="12"/>
      <c r="N27" s="118"/>
    </row>
    <row r="28" spans="1:14" x14ac:dyDescent="0.2">
      <c r="A28" s="51"/>
      <c r="B28" s="2"/>
      <c r="C28" s="12"/>
      <c r="D28" s="54"/>
      <c r="F28" s="51"/>
      <c r="G28" s="115">
        <f>SUM(G23:G27)</f>
        <v>51300</v>
      </c>
      <c r="H28" s="12"/>
      <c r="I28" s="118">
        <f>SUM(I23:I27)</f>
        <v>51300</v>
      </c>
      <c r="K28" s="21"/>
      <c r="L28" s="118">
        <f>SUM(L23:L27)</f>
        <v>20000</v>
      </c>
      <c r="M28" s="12"/>
      <c r="N28" s="121">
        <f>SUM(N23:N27)</f>
        <v>13000</v>
      </c>
    </row>
    <row r="29" spans="1:14" ht="17" thickBot="1" x14ac:dyDescent="0.25">
      <c r="A29" s="29" t="s">
        <v>3</v>
      </c>
      <c r="B29" s="116">
        <f>B22+B23-D23</f>
        <v>420000</v>
      </c>
      <c r="C29" s="31"/>
      <c r="D29" s="32"/>
      <c r="F29" s="29" t="s">
        <v>3</v>
      </c>
      <c r="G29" s="116">
        <f>G22+G28-I28</f>
        <v>5000</v>
      </c>
      <c r="H29" s="31"/>
      <c r="I29" s="32"/>
      <c r="K29" s="29"/>
      <c r="L29" s="30"/>
      <c r="M29" s="31" t="s">
        <v>2</v>
      </c>
      <c r="N29" s="119">
        <f>N22+N28-L28</f>
        <v>3000</v>
      </c>
    </row>
    <row r="31" spans="1:14" ht="17" thickBot="1" x14ac:dyDescent="0.25"/>
    <row r="32" spans="1:14" ht="17" thickBot="1" x14ac:dyDescent="0.25">
      <c r="A32" s="111" t="s">
        <v>0</v>
      </c>
      <c r="B32" s="112">
        <v>10</v>
      </c>
      <c r="C32" s="113"/>
      <c r="D32" s="117" t="s">
        <v>1</v>
      </c>
      <c r="K32" s="111" t="s">
        <v>0</v>
      </c>
      <c r="L32" s="123">
        <v>80</v>
      </c>
      <c r="M32" s="124"/>
      <c r="N32" s="117" t="s">
        <v>1</v>
      </c>
    </row>
    <row r="33" spans="1:14" x14ac:dyDescent="0.2">
      <c r="A33" s="23" t="s">
        <v>2</v>
      </c>
      <c r="B33" s="59">
        <v>60000</v>
      </c>
      <c r="C33" s="12"/>
      <c r="D33" s="24"/>
      <c r="F33" s="111" t="s">
        <v>0</v>
      </c>
      <c r="G33" s="112">
        <v>51</v>
      </c>
      <c r="H33" s="113"/>
      <c r="I33" s="117" t="s">
        <v>1</v>
      </c>
      <c r="K33" s="33"/>
      <c r="L33" s="4"/>
      <c r="M33" s="7" t="s">
        <v>2</v>
      </c>
      <c r="N33" s="121">
        <v>700000</v>
      </c>
    </row>
    <row r="34" spans="1:14" x14ac:dyDescent="0.2">
      <c r="A34" s="49"/>
      <c r="B34" s="59">
        <v>13000</v>
      </c>
      <c r="C34" s="12"/>
      <c r="D34" s="118">
        <v>16500</v>
      </c>
      <c r="F34" s="23" t="s">
        <v>2</v>
      </c>
      <c r="G34" s="59">
        <v>250000</v>
      </c>
      <c r="H34" s="12"/>
      <c r="I34" s="24"/>
      <c r="K34" s="35"/>
      <c r="L34" s="6"/>
      <c r="M34" s="34"/>
      <c r="N34" s="118"/>
    </row>
    <row r="35" spans="1:14" x14ac:dyDescent="0.2">
      <c r="A35" s="27"/>
      <c r="B35" s="59">
        <v>1200</v>
      </c>
      <c r="C35" s="12"/>
      <c r="D35" s="118"/>
      <c r="F35" s="25"/>
      <c r="G35" s="59">
        <v>200</v>
      </c>
      <c r="H35" s="26"/>
      <c r="I35" s="118">
        <v>20000</v>
      </c>
      <c r="K35" s="37"/>
      <c r="L35" s="6"/>
      <c r="M35" s="34"/>
      <c r="N35" s="118"/>
    </row>
    <row r="36" spans="1:14" x14ac:dyDescent="0.2">
      <c r="A36" s="21"/>
      <c r="B36" s="59">
        <v>1300</v>
      </c>
      <c r="C36" s="12"/>
      <c r="D36" s="118"/>
      <c r="F36" s="27"/>
      <c r="G36" s="59"/>
      <c r="H36" s="12"/>
      <c r="I36" s="118">
        <v>49300</v>
      </c>
      <c r="K36" s="38"/>
      <c r="L36" s="6"/>
      <c r="M36" s="34"/>
      <c r="N36" s="118"/>
    </row>
    <row r="37" spans="1:14" x14ac:dyDescent="0.2">
      <c r="A37" s="21"/>
      <c r="B37" s="59"/>
      <c r="C37" s="12"/>
      <c r="D37" s="118"/>
      <c r="F37" s="25"/>
      <c r="G37" s="59"/>
      <c r="H37" s="12"/>
      <c r="I37" s="118">
        <v>2000</v>
      </c>
      <c r="K37" s="38"/>
      <c r="L37" s="6"/>
      <c r="M37" s="34"/>
      <c r="N37" s="118"/>
    </row>
    <row r="38" spans="1:14" x14ac:dyDescent="0.2">
      <c r="A38" s="21"/>
      <c r="B38" s="59"/>
      <c r="C38" s="12"/>
      <c r="D38" s="118"/>
      <c r="F38" s="25"/>
      <c r="G38" s="59"/>
      <c r="H38" s="12"/>
      <c r="I38" s="118"/>
      <c r="K38" s="38"/>
      <c r="L38" s="6"/>
      <c r="M38" s="34"/>
      <c r="N38" s="118"/>
    </row>
    <row r="39" spans="1:14" x14ac:dyDescent="0.2">
      <c r="A39" s="51"/>
      <c r="B39" s="115">
        <f>SUM(B34:B38)</f>
        <v>15500</v>
      </c>
      <c r="C39" s="12"/>
      <c r="D39" s="121">
        <f>SUM(D33:D38)</f>
        <v>16500</v>
      </c>
      <c r="F39" s="21"/>
      <c r="G39" s="59"/>
      <c r="H39" s="12"/>
      <c r="I39" s="118"/>
      <c r="K39" s="38"/>
      <c r="L39" s="6"/>
      <c r="M39" s="34"/>
      <c r="N39" s="118"/>
    </row>
    <row r="40" spans="1:14" ht="17" thickBot="1" x14ac:dyDescent="0.25">
      <c r="A40" s="29" t="s">
        <v>3</v>
      </c>
      <c r="B40" s="114">
        <f>B33+B39-D39</f>
        <v>59000</v>
      </c>
      <c r="C40" s="31"/>
      <c r="D40" s="119"/>
      <c r="F40" s="21"/>
      <c r="G40" s="115">
        <f>SUM(G35:G39)</f>
        <v>200</v>
      </c>
      <c r="H40" s="12"/>
      <c r="I40" s="121">
        <f>SUM(I35:I39)</f>
        <v>71300</v>
      </c>
      <c r="K40" s="39"/>
      <c r="L40" s="40"/>
      <c r="M40" s="41" t="s">
        <v>11</v>
      </c>
      <c r="N40" s="125">
        <f>N33</f>
        <v>700000</v>
      </c>
    </row>
    <row r="41" spans="1:14" ht="17" thickBot="1" x14ac:dyDescent="0.25">
      <c r="F41" s="29" t="s">
        <v>3</v>
      </c>
      <c r="G41" s="116">
        <f>G34+G40-I40</f>
        <v>178900</v>
      </c>
      <c r="H41" s="31"/>
      <c r="I41" s="32"/>
    </row>
    <row r="42" spans="1:14" ht="17" thickBot="1" x14ac:dyDescent="0.25"/>
    <row r="43" spans="1:14" x14ac:dyDescent="0.2">
      <c r="A43" s="111" t="s">
        <v>0</v>
      </c>
      <c r="B43" s="112">
        <v>43</v>
      </c>
      <c r="C43" s="113"/>
      <c r="D43" s="117" t="s">
        <v>1</v>
      </c>
      <c r="K43" s="111" t="s">
        <v>0</v>
      </c>
      <c r="L43" s="123">
        <v>90</v>
      </c>
      <c r="M43" s="124"/>
      <c r="N43" s="117" t="s">
        <v>1</v>
      </c>
    </row>
    <row r="44" spans="1:14" x14ac:dyDescent="0.2">
      <c r="A44" s="45" t="s">
        <v>2</v>
      </c>
      <c r="B44" s="59">
        <v>10000</v>
      </c>
      <c r="C44" s="34"/>
      <c r="D44" s="46"/>
      <c r="K44" s="33"/>
      <c r="L44" s="4"/>
      <c r="M44" s="34" t="s">
        <v>2</v>
      </c>
      <c r="N44" s="118">
        <v>17000</v>
      </c>
    </row>
    <row r="45" spans="1:14" ht="17" thickBot="1" x14ac:dyDescent="0.25">
      <c r="A45" s="35"/>
      <c r="B45" s="59">
        <v>15000</v>
      </c>
      <c r="C45" s="43"/>
      <c r="D45" s="36"/>
      <c r="K45" s="35"/>
      <c r="L45" s="6"/>
      <c r="M45" s="43"/>
      <c r="N45" s="118"/>
    </row>
    <row r="46" spans="1:14" x14ac:dyDescent="0.2">
      <c r="A46" s="37"/>
      <c r="B46" s="59"/>
      <c r="C46" s="43"/>
      <c r="D46" s="36"/>
      <c r="F46" s="111" t="s">
        <v>0</v>
      </c>
      <c r="G46" s="112">
        <v>20</v>
      </c>
      <c r="H46" s="113"/>
      <c r="I46" s="117" t="s">
        <v>1</v>
      </c>
      <c r="K46" s="37"/>
      <c r="L46" s="6"/>
      <c r="M46" s="43"/>
      <c r="N46" s="118"/>
    </row>
    <row r="47" spans="1:14" x14ac:dyDescent="0.2">
      <c r="A47" s="38"/>
      <c r="B47" s="59"/>
      <c r="C47" s="43"/>
      <c r="D47" s="36"/>
      <c r="F47" s="55" t="s">
        <v>2</v>
      </c>
      <c r="G47" s="22">
        <v>0</v>
      </c>
      <c r="H47" s="12"/>
      <c r="I47" s="28"/>
      <c r="K47" s="35"/>
      <c r="L47" s="6"/>
      <c r="M47" s="43"/>
      <c r="N47" s="118"/>
    </row>
    <row r="48" spans="1:14" x14ac:dyDescent="0.2">
      <c r="A48" s="38"/>
      <c r="B48" s="59"/>
      <c r="C48" s="34"/>
      <c r="D48" s="36"/>
      <c r="F48" s="21"/>
      <c r="G48" s="59">
        <v>16500</v>
      </c>
      <c r="H48" s="12"/>
      <c r="I48" s="118">
        <v>1200</v>
      </c>
      <c r="K48" s="38"/>
      <c r="L48" s="6"/>
      <c r="M48" s="43"/>
      <c r="N48" s="118"/>
    </row>
    <row r="49" spans="1:14" x14ac:dyDescent="0.2">
      <c r="A49" s="38"/>
      <c r="B49" s="59"/>
      <c r="C49" s="34"/>
      <c r="D49" s="36"/>
      <c r="F49" s="21"/>
      <c r="G49" s="59">
        <v>30000</v>
      </c>
      <c r="H49" s="12"/>
      <c r="I49" s="118">
        <v>15000</v>
      </c>
      <c r="K49" s="35"/>
      <c r="L49" s="6"/>
      <c r="M49" s="43"/>
      <c r="N49" s="118"/>
    </row>
    <row r="50" spans="1:14" x14ac:dyDescent="0.2">
      <c r="A50" s="38"/>
      <c r="B50" s="115">
        <f>SUM(B45:B49)</f>
        <v>15000</v>
      </c>
      <c r="C50" s="34"/>
      <c r="D50" s="122">
        <f>SUM(D44:D49)</f>
        <v>0</v>
      </c>
      <c r="F50" s="21"/>
      <c r="G50" s="59"/>
      <c r="H50" s="12"/>
      <c r="I50" s="118"/>
      <c r="K50" s="38"/>
      <c r="L50" s="6"/>
      <c r="M50" s="34"/>
      <c r="N50" s="118"/>
    </row>
    <row r="51" spans="1:14" ht="17" thickBot="1" x14ac:dyDescent="0.25">
      <c r="A51" s="47" t="s">
        <v>3</v>
      </c>
      <c r="B51" s="114">
        <f>B44+B50-D50</f>
        <v>25000</v>
      </c>
      <c r="C51" s="41"/>
      <c r="D51" s="42"/>
      <c r="F51" s="21"/>
      <c r="G51" s="59"/>
      <c r="H51" s="12"/>
      <c r="I51" s="118"/>
      <c r="K51" s="39"/>
      <c r="L51" s="40"/>
      <c r="M51" s="41" t="s">
        <v>3</v>
      </c>
      <c r="N51" s="119">
        <f>N44</f>
        <v>17000</v>
      </c>
    </row>
    <row r="52" spans="1:14" x14ac:dyDescent="0.2">
      <c r="D52" s="5"/>
      <c r="F52" s="21"/>
      <c r="G52" s="59"/>
      <c r="H52" s="12"/>
      <c r="I52" s="118"/>
    </row>
    <row r="53" spans="1:14" ht="17" thickBot="1" x14ac:dyDescent="0.25">
      <c r="F53" s="21"/>
      <c r="G53" s="115">
        <f>SUM(G48:G52)</f>
        <v>46500</v>
      </c>
      <c r="H53" s="12"/>
      <c r="I53" s="121">
        <f>SUM(I48:I52)</f>
        <v>16200</v>
      </c>
    </row>
    <row r="54" spans="1:14" ht="17" thickBot="1" x14ac:dyDescent="0.25">
      <c r="A54" s="111" t="s">
        <v>0</v>
      </c>
      <c r="B54" s="112">
        <v>71</v>
      </c>
      <c r="C54" s="113"/>
      <c r="D54" s="117" t="s">
        <v>1</v>
      </c>
      <c r="F54" s="29" t="s">
        <v>3</v>
      </c>
      <c r="G54" s="114">
        <f>G47+G53-I53</f>
        <v>30300</v>
      </c>
      <c r="H54" s="31"/>
      <c r="I54" s="32"/>
      <c r="K54" s="111" t="s">
        <v>0</v>
      </c>
      <c r="L54" s="123">
        <v>70</v>
      </c>
      <c r="M54" s="124"/>
      <c r="N54" s="117" t="s">
        <v>1</v>
      </c>
    </row>
    <row r="55" spans="1:14" x14ac:dyDescent="0.2">
      <c r="A55" s="33" t="s">
        <v>2</v>
      </c>
      <c r="B55" s="59">
        <v>2000</v>
      </c>
      <c r="C55" s="9"/>
      <c r="D55" s="48"/>
      <c r="K55" s="33"/>
      <c r="L55" s="118"/>
      <c r="M55" s="34" t="s">
        <v>2</v>
      </c>
      <c r="N55" s="118">
        <v>20000</v>
      </c>
    </row>
    <row r="56" spans="1:14" x14ac:dyDescent="0.2">
      <c r="A56" s="49"/>
      <c r="B56" s="59"/>
      <c r="C56" s="43"/>
      <c r="D56" s="118">
        <v>700</v>
      </c>
      <c r="K56" s="35"/>
      <c r="L56" s="118">
        <v>700</v>
      </c>
      <c r="M56" s="34"/>
      <c r="N56" s="118">
        <v>30000</v>
      </c>
    </row>
    <row r="57" spans="1:14" x14ac:dyDescent="0.2">
      <c r="A57" s="35"/>
      <c r="B57" s="59">
        <v>1800</v>
      </c>
      <c r="C57" s="43"/>
      <c r="D57" s="118">
        <v>1300</v>
      </c>
      <c r="K57" s="37"/>
      <c r="L57" s="118">
        <v>49300</v>
      </c>
      <c r="M57" s="34"/>
      <c r="N57" s="118"/>
    </row>
    <row r="58" spans="1:14" x14ac:dyDescent="0.2">
      <c r="A58" s="35"/>
      <c r="B58" s="59"/>
      <c r="C58" s="43"/>
      <c r="D58" s="118"/>
      <c r="K58" s="38"/>
      <c r="L58" s="118"/>
      <c r="M58" s="34"/>
      <c r="N58" s="118"/>
    </row>
    <row r="59" spans="1:14" x14ac:dyDescent="0.2">
      <c r="A59" s="38"/>
      <c r="B59" s="59"/>
      <c r="C59" s="43"/>
      <c r="D59" s="118"/>
      <c r="K59" s="38"/>
      <c r="L59" s="118"/>
      <c r="M59" s="34"/>
      <c r="N59" s="118"/>
    </row>
    <row r="60" spans="1:14" x14ac:dyDescent="0.2">
      <c r="A60" s="38"/>
      <c r="B60" s="59"/>
      <c r="C60" s="43"/>
      <c r="D60" s="118"/>
      <c r="K60" s="38"/>
      <c r="L60" s="118"/>
      <c r="M60" s="34"/>
      <c r="N60" s="118"/>
    </row>
    <row r="61" spans="1:14" x14ac:dyDescent="0.2">
      <c r="A61" s="38"/>
      <c r="B61" s="59"/>
      <c r="C61" s="43"/>
      <c r="D61" s="118"/>
      <c r="K61" s="38"/>
      <c r="L61" s="115">
        <f>SUM(L56:L60)</f>
        <v>50000</v>
      </c>
      <c r="M61" s="34"/>
      <c r="N61" s="121">
        <f>SUM(N56:N60)</f>
        <v>30000</v>
      </c>
    </row>
    <row r="62" spans="1:14" ht="17" thickBot="1" x14ac:dyDescent="0.25">
      <c r="A62" s="50"/>
      <c r="B62" s="115">
        <f>SUM(B56:B61)</f>
        <v>1800</v>
      </c>
      <c r="C62" s="43"/>
      <c r="D62" s="121">
        <f>SUM(D56:D61)</f>
        <v>2000</v>
      </c>
      <c r="K62" s="39"/>
      <c r="L62" s="119"/>
      <c r="M62" s="44" t="s">
        <v>3</v>
      </c>
      <c r="N62" s="125">
        <f>N55+N61-L61</f>
        <v>0</v>
      </c>
    </row>
    <row r="63" spans="1:14" ht="17" thickBot="1" x14ac:dyDescent="0.25">
      <c r="A63" s="39" t="s">
        <v>3</v>
      </c>
      <c r="B63" s="114">
        <f>B55+B62-D62</f>
        <v>1800</v>
      </c>
      <c r="C63" s="41"/>
      <c r="D63" s="42"/>
      <c r="F63" s="5"/>
    </row>
  </sheetData>
  <mergeCells count="14">
    <mergeCell ref="A1:B1"/>
    <mergeCell ref="C1:D1"/>
    <mergeCell ref="B54:C54"/>
    <mergeCell ref="L54:M54"/>
    <mergeCell ref="G21:H21"/>
    <mergeCell ref="G33:H33"/>
    <mergeCell ref="G46:H46"/>
    <mergeCell ref="B21:C21"/>
    <mergeCell ref="L21:M21"/>
    <mergeCell ref="B32:C32"/>
    <mergeCell ref="L32:M32"/>
    <mergeCell ref="B43:C43"/>
    <mergeCell ref="L43:M43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4C4A2-78AC-A84C-9546-F96D3C2C3DCD}">
  <dimension ref="A1:J69"/>
  <sheetViews>
    <sheetView workbookViewId="0">
      <selection activeCell="I26" sqref="I26"/>
    </sheetView>
  </sheetViews>
  <sheetFormatPr baseColWidth="10" defaultRowHeight="16" x14ac:dyDescent="0.2"/>
  <cols>
    <col min="1" max="1" width="25.5" customWidth="1"/>
    <col min="2" max="2" width="17.33203125" bestFit="1" customWidth="1"/>
    <col min="4" max="4" width="17.33203125" bestFit="1" customWidth="1"/>
    <col min="7" max="7" width="17.83203125" bestFit="1" customWidth="1"/>
    <col min="8" max="8" width="15.6640625" bestFit="1" customWidth="1"/>
    <col min="9" max="9" width="19" bestFit="1" customWidth="1"/>
    <col min="10" max="10" width="17.33203125" bestFit="1" customWidth="1"/>
  </cols>
  <sheetData>
    <row r="1" spans="1:10" x14ac:dyDescent="0.2">
      <c r="A1" s="94" t="s">
        <v>9</v>
      </c>
      <c r="B1" s="95"/>
      <c r="C1" s="96" t="s">
        <v>10</v>
      </c>
      <c r="D1" s="95"/>
      <c r="E1" s="5"/>
      <c r="F1" s="97" t="s">
        <v>4</v>
      </c>
      <c r="G1" s="98"/>
      <c r="H1" s="98"/>
      <c r="I1" s="98"/>
      <c r="J1" s="99"/>
    </row>
    <row r="2" spans="1:10" x14ac:dyDescent="0.2">
      <c r="A2" s="58" t="s">
        <v>17</v>
      </c>
      <c r="B2" s="59">
        <v>1200000</v>
      </c>
      <c r="C2" s="60" t="s">
        <v>18</v>
      </c>
      <c r="D2" s="59">
        <v>200000</v>
      </c>
      <c r="E2" s="5"/>
      <c r="F2" s="61" t="s">
        <v>19</v>
      </c>
      <c r="G2" s="62" t="s">
        <v>5</v>
      </c>
      <c r="H2" s="62" t="s">
        <v>6</v>
      </c>
      <c r="I2" s="62" t="s">
        <v>7</v>
      </c>
      <c r="J2" s="46" t="s">
        <v>8</v>
      </c>
    </row>
    <row r="3" spans="1:10" x14ac:dyDescent="0.2">
      <c r="A3" s="58" t="s">
        <v>20</v>
      </c>
      <c r="B3" s="59">
        <v>806306</v>
      </c>
      <c r="C3" s="60" t="s">
        <v>21</v>
      </c>
      <c r="D3" s="59">
        <v>2000000</v>
      </c>
      <c r="E3" s="5"/>
      <c r="F3" s="63">
        <v>1</v>
      </c>
      <c r="G3" s="64">
        <v>1200000</v>
      </c>
      <c r="H3" s="64" t="s">
        <v>22</v>
      </c>
      <c r="I3" s="64" t="s">
        <v>23</v>
      </c>
      <c r="J3" s="65">
        <v>1200000</v>
      </c>
    </row>
    <row r="4" spans="1:10" x14ac:dyDescent="0.2">
      <c r="A4" s="58" t="s">
        <v>24</v>
      </c>
      <c r="B4" s="59">
        <v>1494500</v>
      </c>
      <c r="C4" s="60" t="s">
        <v>25</v>
      </c>
      <c r="D4" s="59">
        <v>1000000</v>
      </c>
      <c r="E4" s="5"/>
      <c r="F4" s="66">
        <v>2</v>
      </c>
      <c r="G4" s="67">
        <v>200000</v>
      </c>
      <c r="H4" s="67"/>
      <c r="I4" s="67"/>
      <c r="J4" s="68">
        <v>200000</v>
      </c>
    </row>
    <row r="5" spans="1:10" x14ac:dyDescent="0.2">
      <c r="A5" s="58">
        <v>10</v>
      </c>
      <c r="B5" s="59">
        <v>172000</v>
      </c>
      <c r="C5" s="60">
        <v>70</v>
      </c>
      <c r="D5" s="59">
        <v>20</v>
      </c>
      <c r="E5" s="5"/>
      <c r="F5" s="63">
        <v>10</v>
      </c>
      <c r="G5" s="64" t="s">
        <v>26</v>
      </c>
      <c r="H5" s="64">
        <v>472000</v>
      </c>
      <c r="I5" s="64">
        <v>300000</v>
      </c>
      <c r="J5" s="65">
        <v>172000</v>
      </c>
    </row>
    <row r="6" spans="1:10" x14ac:dyDescent="0.2">
      <c r="A6" s="58">
        <v>50</v>
      </c>
      <c r="B6" s="59">
        <v>300</v>
      </c>
      <c r="C6" s="60">
        <v>68</v>
      </c>
      <c r="D6" s="59">
        <v>780</v>
      </c>
      <c r="E6" s="5"/>
      <c r="F6" s="63">
        <v>20</v>
      </c>
      <c r="G6" s="64">
        <v>500000</v>
      </c>
      <c r="H6" s="64">
        <v>306306</v>
      </c>
      <c r="I6" s="64" t="s">
        <v>23</v>
      </c>
      <c r="J6" s="65">
        <v>806306</v>
      </c>
    </row>
    <row r="7" spans="1:10" x14ac:dyDescent="0.2">
      <c r="A7" s="69"/>
      <c r="B7" s="59"/>
      <c r="C7" s="60">
        <v>60</v>
      </c>
      <c r="D7" s="59">
        <v>472000</v>
      </c>
      <c r="E7" s="5"/>
      <c r="F7" s="63">
        <v>50</v>
      </c>
      <c r="G7" s="64" t="s">
        <v>26</v>
      </c>
      <c r="H7" s="64">
        <v>5500</v>
      </c>
      <c r="I7" s="64">
        <v>5200</v>
      </c>
      <c r="J7" s="65">
        <v>300</v>
      </c>
    </row>
    <row r="8" spans="1:10" ht="17" thickBot="1" x14ac:dyDescent="0.25">
      <c r="A8" s="70"/>
      <c r="B8" s="59"/>
      <c r="C8" s="71">
        <v>69</v>
      </c>
      <c r="D8" s="59">
        <v>306</v>
      </c>
      <c r="E8" s="5"/>
      <c r="F8" s="63">
        <v>51</v>
      </c>
      <c r="G8" s="64">
        <v>1500000</v>
      </c>
      <c r="H8" s="64"/>
      <c r="I8" s="64">
        <v>5500</v>
      </c>
      <c r="J8" s="65">
        <v>1494500</v>
      </c>
    </row>
    <row r="9" spans="1:10" ht="17" thickBot="1" x14ac:dyDescent="0.25">
      <c r="A9" s="47"/>
      <c r="B9" s="72">
        <v>3673106</v>
      </c>
      <c r="C9" s="44"/>
      <c r="D9" s="72">
        <v>3673106</v>
      </c>
      <c r="E9" s="5"/>
      <c r="F9" s="66">
        <v>60</v>
      </c>
      <c r="G9" s="67" t="s">
        <v>26</v>
      </c>
      <c r="H9" s="67"/>
      <c r="I9" s="67">
        <v>472000</v>
      </c>
      <c r="J9" s="68">
        <v>472000</v>
      </c>
    </row>
    <row r="10" spans="1:10" x14ac:dyDescent="0.2">
      <c r="A10" s="5"/>
      <c r="B10" s="5"/>
      <c r="C10" s="5"/>
      <c r="D10" s="5"/>
      <c r="E10" s="5"/>
      <c r="F10" s="66">
        <v>68</v>
      </c>
      <c r="G10" s="67" t="s">
        <v>26</v>
      </c>
      <c r="H10" s="67"/>
      <c r="I10" s="67">
        <v>780</v>
      </c>
      <c r="J10" s="68">
        <v>780</v>
      </c>
    </row>
    <row r="11" spans="1:10" x14ac:dyDescent="0.2">
      <c r="A11" s="5"/>
      <c r="B11" s="5"/>
      <c r="C11" s="5"/>
      <c r="D11" s="5"/>
      <c r="E11" s="5"/>
      <c r="F11" s="66">
        <v>69</v>
      </c>
      <c r="G11" s="67" t="s">
        <v>26</v>
      </c>
      <c r="H11" s="67"/>
      <c r="I11" s="67">
        <v>306</v>
      </c>
      <c r="J11" s="68">
        <v>306</v>
      </c>
    </row>
    <row r="12" spans="1:10" x14ac:dyDescent="0.2">
      <c r="A12" s="5"/>
      <c r="B12" s="5"/>
      <c r="C12" s="5"/>
      <c r="D12" s="5"/>
      <c r="E12" s="5"/>
      <c r="F12" s="66">
        <v>70</v>
      </c>
      <c r="G12" s="67" t="s">
        <v>26</v>
      </c>
      <c r="H12" s="67">
        <v>5980</v>
      </c>
      <c r="I12" s="67">
        <v>6000</v>
      </c>
      <c r="J12" s="68">
        <v>20</v>
      </c>
    </row>
    <row r="13" spans="1:10" x14ac:dyDescent="0.2">
      <c r="A13" s="5"/>
      <c r="B13" s="5"/>
      <c r="C13" s="5"/>
      <c r="D13" s="5"/>
      <c r="E13" s="5"/>
      <c r="F13" s="66">
        <v>80</v>
      </c>
      <c r="G13" s="67">
        <v>2000000</v>
      </c>
      <c r="H13" s="67"/>
      <c r="I13" s="67"/>
      <c r="J13" s="68">
        <v>2000000</v>
      </c>
    </row>
    <row r="14" spans="1:10" x14ac:dyDescent="0.2">
      <c r="A14" s="5"/>
      <c r="B14" s="5"/>
      <c r="C14" s="5"/>
      <c r="D14" s="5"/>
      <c r="E14" s="5"/>
      <c r="F14" s="73">
        <v>84</v>
      </c>
      <c r="G14" s="74">
        <v>1000000</v>
      </c>
      <c r="H14" s="74"/>
      <c r="I14" s="74"/>
      <c r="J14" s="75">
        <v>1000000</v>
      </c>
    </row>
    <row r="15" spans="1:10" ht="17" thickBot="1" x14ac:dyDescent="0.25">
      <c r="A15" s="5"/>
      <c r="B15" s="5"/>
      <c r="C15" s="5"/>
      <c r="D15" s="5"/>
      <c r="E15" s="5"/>
      <c r="F15" s="47"/>
      <c r="G15" s="44"/>
      <c r="H15" s="44"/>
      <c r="I15" s="44"/>
      <c r="J15" s="76">
        <v>7346212</v>
      </c>
    </row>
    <row r="16" spans="1:10" x14ac:dyDescent="0.2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">
      <c r="A17" s="77" t="s">
        <v>0</v>
      </c>
      <c r="B17" s="100">
        <v>10</v>
      </c>
      <c r="C17" s="101"/>
      <c r="D17" s="78" t="s">
        <v>1</v>
      </c>
      <c r="E17" s="5"/>
      <c r="F17" s="77" t="s">
        <v>0</v>
      </c>
      <c r="G17" s="102">
        <v>60</v>
      </c>
      <c r="H17" s="103"/>
      <c r="I17" s="78" t="s">
        <v>1</v>
      </c>
      <c r="J17" s="5"/>
    </row>
    <row r="18" spans="1:10" x14ac:dyDescent="0.2">
      <c r="A18" s="79" t="s">
        <v>27</v>
      </c>
      <c r="B18" s="4">
        <v>0</v>
      </c>
      <c r="C18" s="5"/>
      <c r="D18" s="6"/>
      <c r="E18" s="5"/>
      <c r="F18" s="79"/>
      <c r="G18" s="4"/>
      <c r="H18" s="5" t="s">
        <v>2</v>
      </c>
      <c r="I18" s="6">
        <v>0</v>
      </c>
      <c r="J18" s="5"/>
    </row>
    <row r="19" spans="1:10" ht="18" x14ac:dyDescent="0.2">
      <c r="A19" s="80"/>
      <c r="B19" s="59">
        <v>472000</v>
      </c>
      <c r="C19" s="5"/>
      <c r="D19" s="59">
        <v>300000</v>
      </c>
      <c r="E19" s="5"/>
      <c r="F19" s="80"/>
      <c r="G19" s="81"/>
      <c r="H19" s="82"/>
      <c r="I19" s="83">
        <v>472000</v>
      </c>
      <c r="J19" s="5"/>
    </row>
    <row r="20" spans="1:10" ht="18" x14ac:dyDescent="0.2">
      <c r="A20" s="84"/>
      <c r="B20" s="6"/>
      <c r="C20" s="5"/>
      <c r="D20" s="6"/>
      <c r="E20" s="5"/>
      <c r="F20" s="84"/>
      <c r="G20" s="85"/>
      <c r="H20" s="5"/>
      <c r="I20" s="6"/>
      <c r="J20" s="5"/>
    </row>
    <row r="21" spans="1:10" x14ac:dyDescent="0.2">
      <c r="A21" s="80"/>
      <c r="B21" s="6"/>
      <c r="C21" s="5"/>
      <c r="D21" s="6"/>
      <c r="E21" s="5"/>
      <c r="F21" s="69"/>
      <c r="G21" s="6"/>
      <c r="H21" s="5"/>
      <c r="I21" s="6"/>
      <c r="J21" s="5"/>
    </row>
    <row r="22" spans="1:10" x14ac:dyDescent="0.2">
      <c r="A22" s="69"/>
      <c r="B22" s="6"/>
      <c r="C22" s="5"/>
      <c r="D22" s="6"/>
      <c r="E22" s="5"/>
      <c r="F22" s="69"/>
      <c r="G22" s="6"/>
      <c r="H22" s="5"/>
      <c r="I22" s="6"/>
      <c r="J22" s="5"/>
    </row>
    <row r="23" spans="1:10" x14ac:dyDescent="0.2">
      <c r="A23" s="69"/>
      <c r="B23" s="6"/>
      <c r="C23" s="5"/>
      <c r="D23" s="6"/>
      <c r="E23" s="5"/>
      <c r="F23" s="69"/>
      <c r="G23" s="6"/>
      <c r="H23" s="5"/>
      <c r="I23" s="6"/>
      <c r="J23" s="5"/>
    </row>
    <row r="24" spans="1:10" x14ac:dyDescent="0.2">
      <c r="A24" s="69"/>
      <c r="B24" s="6"/>
      <c r="C24" s="5"/>
      <c r="D24" s="6"/>
      <c r="E24" s="5"/>
      <c r="F24" s="69"/>
      <c r="G24" s="6"/>
      <c r="H24" s="5"/>
      <c r="I24" s="6"/>
      <c r="J24" s="5"/>
    </row>
    <row r="25" spans="1:10" x14ac:dyDescent="0.2">
      <c r="A25" s="7" t="s">
        <v>28</v>
      </c>
      <c r="B25" s="86">
        <v>472000</v>
      </c>
      <c r="C25" s="87" t="s">
        <v>28</v>
      </c>
      <c r="D25" s="86">
        <v>300000</v>
      </c>
      <c r="E25" s="5"/>
      <c r="F25" s="7" t="s">
        <v>28</v>
      </c>
      <c r="G25" s="8">
        <v>0</v>
      </c>
      <c r="H25" s="87" t="s">
        <v>28</v>
      </c>
      <c r="I25" s="86">
        <v>472000</v>
      </c>
      <c r="J25" s="5"/>
    </row>
    <row r="26" spans="1:10" x14ac:dyDescent="0.2">
      <c r="A26" s="70" t="s">
        <v>29</v>
      </c>
      <c r="B26" s="88">
        <v>172000</v>
      </c>
      <c r="C26" s="89"/>
      <c r="D26" s="90"/>
      <c r="E26" s="5"/>
      <c r="F26" s="70"/>
      <c r="G26" s="90"/>
      <c r="H26" s="89"/>
      <c r="I26" s="88">
        <v>472000</v>
      </c>
      <c r="J26" s="5"/>
    </row>
    <row r="27" spans="1:10" x14ac:dyDescent="0.2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2">
      <c r="A28" s="77" t="s">
        <v>0</v>
      </c>
      <c r="B28" s="100">
        <v>20</v>
      </c>
      <c r="C28" s="101"/>
      <c r="D28" s="78" t="s">
        <v>1</v>
      </c>
      <c r="E28" s="5"/>
      <c r="F28" s="77" t="s">
        <v>0</v>
      </c>
      <c r="G28" s="102">
        <v>68</v>
      </c>
      <c r="H28" s="103"/>
      <c r="I28" s="78" t="s">
        <v>1</v>
      </c>
      <c r="J28" s="5"/>
    </row>
    <row r="29" spans="1:10" x14ac:dyDescent="0.2">
      <c r="A29" s="79" t="s">
        <v>27</v>
      </c>
      <c r="B29" s="91">
        <v>500000</v>
      </c>
      <c r="C29" s="5"/>
      <c r="D29" s="6"/>
      <c r="E29" s="5"/>
      <c r="F29" s="79"/>
      <c r="G29" s="4"/>
      <c r="H29" s="5" t="s">
        <v>2</v>
      </c>
      <c r="I29" s="59" t="s">
        <v>23</v>
      </c>
      <c r="J29" s="5"/>
    </row>
    <row r="30" spans="1:10" ht="18" x14ac:dyDescent="0.2">
      <c r="A30" s="80"/>
      <c r="B30" s="59">
        <v>300000</v>
      </c>
      <c r="C30" s="5"/>
      <c r="D30" s="92"/>
      <c r="E30" s="5"/>
      <c r="F30" s="80"/>
      <c r="G30" s="81"/>
      <c r="H30" s="82"/>
      <c r="I30" s="83">
        <v>780</v>
      </c>
      <c r="J30" s="5"/>
    </row>
    <row r="31" spans="1:10" x14ac:dyDescent="0.2">
      <c r="A31" s="84"/>
      <c r="B31" s="59">
        <v>6000</v>
      </c>
      <c r="C31" s="5"/>
      <c r="D31" s="6"/>
      <c r="E31" s="5"/>
      <c r="F31" s="69"/>
      <c r="G31" s="6"/>
      <c r="H31" s="5"/>
      <c r="I31" s="6"/>
      <c r="J31" s="5"/>
    </row>
    <row r="32" spans="1:10" x14ac:dyDescent="0.2">
      <c r="A32" s="80"/>
      <c r="B32" s="59">
        <v>306</v>
      </c>
      <c r="C32" s="5"/>
      <c r="D32" s="6"/>
      <c r="E32" s="5"/>
      <c r="F32" s="69"/>
      <c r="G32" s="6"/>
      <c r="H32" s="5"/>
      <c r="I32" s="6"/>
      <c r="J32" s="5"/>
    </row>
    <row r="33" spans="1:10" x14ac:dyDescent="0.2">
      <c r="A33" s="69"/>
      <c r="B33" s="6"/>
      <c r="C33" s="5"/>
      <c r="D33" s="6"/>
      <c r="E33" s="5"/>
      <c r="F33" s="69"/>
      <c r="G33" s="6"/>
      <c r="H33" s="5"/>
      <c r="I33" s="6"/>
      <c r="J33" s="5"/>
    </row>
    <row r="34" spans="1:10" x14ac:dyDescent="0.2">
      <c r="A34" s="69"/>
      <c r="B34" s="6"/>
      <c r="C34" s="5"/>
      <c r="D34" s="6"/>
      <c r="E34" s="5"/>
      <c r="F34" s="69"/>
      <c r="G34" s="6"/>
      <c r="H34" s="5"/>
      <c r="I34" s="6"/>
      <c r="J34" s="5"/>
    </row>
    <row r="35" spans="1:10" x14ac:dyDescent="0.2">
      <c r="A35" s="69"/>
      <c r="B35" s="6"/>
      <c r="C35" s="5"/>
      <c r="D35" s="6"/>
      <c r="E35" s="5"/>
      <c r="F35" s="7" t="s">
        <v>28</v>
      </c>
      <c r="G35" s="8">
        <v>0</v>
      </c>
      <c r="H35" s="87" t="s">
        <v>28</v>
      </c>
      <c r="I35" s="86">
        <v>780</v>
      </c>
      <c r="J35" s="5"/>
    </row>
    <row r="36" spans="1:10" x14ac:dyDescent="0.2">
      <c r="A36" s="7" t="s">
        <v>28</v>
      </c>
      <c r="B36" s="86">
        <v>306306</v>
      </c>
      <c r="C36" s="87" t="s">
        <v>28</v>
      </c>
      <c r="D36" s="86" t="s">
        <v>30</v>
      </c>
      <c r="E36" s="5"/>
      <c r="F36" s="70"/>
      <c r="G36" s="90"/>
      <c r="H36" s="89"/>
      <c r="I36" s="88">
        <v>780</v>
      </c>
      <c r="J36" s="5"/>
    </row>
    <row r="37" spans="1:10" x14ac:dyDescent="0.2">
      <c r="A37" s="70" t="s">
        <v>29</v>
      </c>
      <c r="B37" s="88">
        <v>806306</v>
      </c>
      <c r="C37" s="89"/>
      <c r="D37" s="90"/>
      <c r="E37" s="5"/>
      <c r="F37" s="5"/>
      <c r="G37" s="5"/>
      <c r="H37" s="5"/>
      <c r="I37" s="5"/>
      <c r="J37" s="5"/>
    </row>
    <row r="38" spans="1:10" x14ac:dyDescent="0.2">
      <c r="A38" s="5"/>
      <c r="B38" s="5"/>
      <c r="C38" s="5"/>
      <c r="D38" s="5"/>
      <c r="E38" s="5"/>
      <c r="F38" s="77" t="s">
        <v>0</v>
      </c>
      <c r="G38" s="102">
        <v>69</v>
      </c>
      <c r="H38" s="103"/>
      <c r="I38" s="78" t="s">
        <v>1</v>
      </c>
      <c r="J38" s="5"/>
    </row>
    <row r="39" spans="1:10" x14ac:dyDescent="0.2">
      <c r="A39" s="77" t="s">
        <v>0</v>
      </c>
      <c r="B39" s="100">
        <v>50</v>
      </c>
      <c r="C39" s="101"/>
      <c r="D39" s="78" t="s">
        <v>1</v>
      </c>
      <c r="E39" s="5"/>
      <c r="F39" s="79"/>
      <c r="G39" s="4"/>
      <c r="H39" s="5" t="s">
        <v>2</v>
      </c>
      <c r="I39" s="59" t="s">
        <v>23</v>
      </c>
      <c r="J39" s="5"/>
    </row>
    <row r="40" spans="1:10" ht="18" x14ac:dyDescent="0.2">
      <c r="A40" s="79" t="s">
        <v>27</v>
      </c>
      <c r="B40" s="4">
        <v>0</v>
      </c>
      <c r="C40" s="5"/>
      <c r="D40" s="6"/>
      <c r="E40" s="5"/>
      <c r="F40" s="80"/>
      <c r="G40" s="81"/>
      <c r="H40" s="82"/>
      <c r="I40" s="83">
        <v>306</v>
      </c>
      <c r="J40" s="5"/>
    </row>
    <row r="41" spans="1:10" ht="18" x14ac:dyDescent="0.2">
      <c r="A41" s="80"/>
      <c r="B41" s="59">
        <v>5500</v>
      </c>
      <c r="C41" s="5"/>
      <c r="D41" s="59">
        <v>5200</v>
      </c>
      <c r="E41" s="5"/>
      <c r="F41" s="84"/>
      <c r="G41" s="85"/>
      <c r="H41" s="5"/>
      <c r="I41" s="6"/>
      <c r="J41" s="5"/>
    </row>
    <row r="42" spans="1:10" x14ac:dyDescent="0.2">
      <c r="A42" s="80"/>
      <c r="B42" s="6"/>
      <c r="C42" s="5"/>
      <c r="D42" s="6"/>
      <c r="E42" s="5"/>
      <c r="F42" s="69"/>
      <c r="G42" s="6"/>
      <c r="H42" s="5"/>
      <c r="I42" s="6"/>
      <c r="J42" s="5"/>
    </row>
    <row r="43" spans="1:10" x14ac:dyDescent="0.2">
      <c r="A43" s="69"/>
      <c r="B43" s="6"/>
      <c r="C43" s="5"/>
      <c r="D43" s="6"/>
      <c r="E43" s="5"/>
      <c r="F43" s="69"/>
      <c r="G43" s="6"/>
      <c r="H43" s="5"/>
      <c r="I43" s="6"/>
      <c r="J43" s="5"/>
    </row>
    <row r="44" spans="1:10" x14ac:dyDescent="0.2">
      <c r="A44" s="69"/>
      <c r="B44" s="6"/>
      <c r="C44" s="5"/>
      <c r="D44" s="6"/>
      <c r="E44" s="5"/>
      <c r="F44" s="69"/>
      <c r="G44" s="6"/>
      <c r="H44" s="5"/>
      <c r="I44" s="6"/>
      <c r="J44" s="5"/>
    </row>
    <row r="45" spans="1:10" x14ac:dyDescent="0.2">
      <c r="A45" s="69"/>
      <c r="B45" s="6"/>
      <c r="C45" s="5"/>
      <c r="D45" s="6"/>
      <c r="E45" s="5"/>
      <c r="F45" s="69"/>
      <c r="G45" s="6"/>
      <c r="H45" s="5"/>
      <c r="I45" s="6"/>
      <c r="J45" s="5"/>
    </row>
    <row r="46" spans="1:10" x14ac:dyDescent="0.2">
      <c r="A46" s="7" t="s">
        <v>28</v>
      </c>
      <c r="B46" s="86">
        <v>5500</v>
      </c>
      <c r="C46" s="87" t="s">
        <v>28</v>
      </c>
      <c r="D46" s="86">
        <v>5200</v>
      </c>
      <c r="E46" s="5"/>
      <c r="F46" s="7" t="s">
        <v>28</v>
      </c>
      <c r="G46" s="8">
        <v>0</v>
      </c>
      <c r="H46" s="87" t="s">
        <v>28</v>
      </c>
      <c r="I46" s="86">
        <v>306</v>
      </c>
      <c r="J46" s="5"/>
    </row>
    <row r="47" spans="1:10" x14ac:dyDescent="0.2">
      <c r="A47" s="70" t="s">
        <v>29</v>
      </c>
      <c r="B47" s="88">
        <v>300</v>
      </c>
      <c r="C47" s="89"/>
      <c r="D47" s="90"/>
      <c r="E47" s="5"/>
      <c r="F47" s="70"/>
      <c r="G47" s="90"/>
      <c r="H47" s="89"/>
      <c r="I47" s="88">
        <v>306</v>
      </c>
      <c r="J47" s="5"/>
    </row>
    <row r="48" spans="1:10" x14ac:dyDescent="0.2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2">
      <c r="A49" s="77" t="s">
        <v>0</v>
      </c>
      <c r="B49" s="104">
        <v>51</v>
      </c>
      <c r="C49" s="104"/>
      <c r="D49" s="78" t="s">
        <v>1</v>
      </c>
      <c r="E49" s="5"/>
      <c r="F49" s="77" t="s">
        <v>0</v>
      </c>
      <c r="G49" s="102">
        <v>70</v>
      </c>
      <c r="H49" s="103"/>
      <c r="I49" s="78" t="s">
        <v>1</v>
      </c>
      <c r="J49" s="5"/>
    </row>
    <row r="50" spans="1:10" x14ac:dyDescent="0.2">
      <c r="A50" s="79" t="s">
        <v>27</v>
      </c>
      <c r="B50" s="91">
        <v>1500000</v>
      </c>
      <c r="C50" s="5"/>
      <c r="D50" s="6"/>
      <c r="E50" s="5"/>
      <c r="F50" s="79"/>
      <c r="G50" s="4"/>
      <c r="H50" s="5" t="s">
        <v>2</v>
      </c>
      <c r="I50" s="59">
        <v>20000</v>
      </c>
      <c r="J50" s="5"/>
    </row>
    <row r="51" spans="1:10" ht="18" x14ac:dyDescent="0.2">
      <c r="A51" s="80"/>
      <c r="B51" s="6"/>
      <c r="C51" s="5"/>
      <c r="D51" s="59">
        <v>5500</v>
      </c>
      <c r="E51" s="5"/>
      <c r="F51" s="80"/>
      <c r="G51" s="93">
        <v>700</v>
      </c>
      <c r="H51" s="82"/>
      <c r="I51" s="83">
        <v>30000</v>
      </c>
      <c r="J51" s="5"/>
    </row>
    <row r="52" spans="1:10" ht="18" x14ac:dyDescent="0.2">
      <c r="A52" s="84"/>
      <c r="B52" s="6"/>
      <c r="C52" s="5"/>
      <c r="D52" s="6"/>
      <c r="E52" s="5"/>
      <c r="F52" s="84"/>
      <c r="G52" s="93">
        <v>49300</v>
      </c>
      <c r="H52" s="5"/>
      <c r="I52" s="6"/>
      <c r="J52" s="5"/>
    </row>
    <row r="53" spans="1:10" x14ac:dyDescent="0.2">
      <c r="A53" s="80"/>
      <c r="B53" s="6"/>
      <c r="C53" s="5"/>
      <c r="D53" s="6"/>
      <c r="E53" s="5"/>
      <c r="F53" s="69"/>
      <c r="G53" s="6"/>
      <c r="H53" s="5"/>
      <c r="I53" s="6"/>
      <c r="J53" s="5"/>
    </row>
    <row r="54" spans="1:10" x14ac:dyDescent="0.2">
      <c r="A54" s="69"/>
      <c r="B54" s="6"/>
      <c r="C54" s="5"/>
      <c r="D54" s="6"/>
      <c r="E54" s="5"/>
      <c r="F54" s="69"/>
      <c r="G54" s="6"/>
      <c r="H54" s="5"/>
      <c r="I54" s="6"/>
      <c r="J54" s="5"/>
    </row>
    <row r="55" spans="1:10" x14ac:dyDescent="0.2">
      <c r="A55" s="69"/>
      <c r="B55" s="6"/>
      <c r="C55" s="5"/>
      <c r="D55" s="6"/>
      <c r="E55" s="5"/>
      <c r="F55" s="69"/>
      <c r="G55" s="6"/>
      <c r="H55" s="5"/>
      <c r="I55" s="6"/>
      <c r="J55" s="5"/>
    </row>
    <row r="56" spans="1:10" x14ac:dyDescent="0.2">
      <c r="A56" s="69"/>
      <c r="B56" s="6"/>
      <c r="C56" s="5"/>
      <c r="D56" s="6"/>
      <c r="E56" s="5"/>
      <c r="F56" s="69"/>
      <c r="G56" s="6"/>
      <c r="H56" s="5"/>
      <c r="I56" s="6"/>
      <c r="J56" s="5"/>
    </row>
    <row r="57" spans="1:10" x14ac:dyDescent="0.2">
      <c r="A57" s="7" t="s">
        <v>28</v>
      </c>
      <c r="B57" s="8">
        <v>0</v>
      </c>
      <c r="C57" s="87" t="s">
        <v>28</v>
      </c>
      <c r="D57" s="86">
        <v>5500</v>
      </c>
      <c r="E57" s="5"/>
      <c r="F57" s="7" t="s">
        <v>28</v>
      </c>
      <c r="G57" s="8">
        <v>5000</v>
      </c>
      <c r="H57" s="87" t="s">
        <v>28</v>
      </c>
      <c r="I57" s="86">
        <v>30000</v>
      </c>
      <c r="J57" s="5"/>
    </row>
    <row r="58" spans="1:10" x14ac:dyDescent="0.2">
      <c r="A58" s="70" t="s">
        <v>29</v>
      </c>
      <c r="B58" s="88">
        <v>1494500</v>
      </c>
      <c r="C58" s="89"/>
      <c r="D58" s="90"/>
      <c r="E58" s="5"/>
      <c r="F58" s="70"/>
      <c r="G58" s="90"/>
      <c r="H58" s="89"/>
      <c r="I58" s="88">
        <v>20</v>
      </c>
      <c r="J58" s="5"/>
    </row>
    <row r="59" spans="1:10" x14ac:dyDescent="0.2">
      <c r="A59" s="5"/>
      <c r="B59" s="5"/>
      <c r="C59" s="5"/>
      <c r="D59" s="5"/>
      <c r="E59" s="5"/>
      <c r="F59" s="5"/>
      <c r="G59" s="5"/>
      <c r="H59" s="5"/>
      <c r="I59" s="5"/>
      <c r="J59" s="5"/>
    </row>
    <row r="60" spans="1:10" x14ac:dyDescent="0.2">
      <c r="A60" s="5"/>
      <c r="B60" s="5"/>
      <c r="C60" s="5"/>
      <c r="D60" s="5"/>
      <c r="E60" s="5"/>
      <c r="F60" s="77" t="s">
        <v>0</v>
      </c>
      <c r="G60" s="102">
        <v>80</v>
      </c>
      <c r="H60" s="103"/>
      <c r="I60" s="78" t="s">
        <v>1</v>
      </c>
      <c r="J60" s="5"/>
    </row>
    <row r="61" spans="1:10" x14ac:dyDescent="0.2">
      <c r="A61" s="5"/>
      <c r="B61" s="5"/>
      <c r="C61" s="5"/>
      <c r="D61" s="5"/>
      <c r="E61" s="5"/>
      <c r="F61" s="79"/>
      <c r="G61" s="4"/>
      <c r="H61" s="5" t="s">
        <v>2</v>
      </c>
      <c r="I61" s="59">
        <v>2000000</v>
      </c>
      <c r="J61" s="5"/>
    </row>
    <row r="62" spans="1:10" x14ac:dyDescent="0.2">
      <c r="A62" s="5"/>
      <c r="B62" s="5"/>
      <c r="C62" s="5"/>
      <c r="D62" s="5"/>
      <c r="E62" s="5"/>
      <c r="F62" s="80"/>
      <c r="G62" s="6"/>
      <c r="H62" s="82"/>
      <c r="I62" s="6"/>
      <c r="J62" s="5"/>
    </row>
    <row r="63" spans="1:10" x14ac:dyDescent="0.2">
      <c r="A63" s="5"/>
      <c r="B63" s="5"/>
      <c r="C63" s="5"/>
      <c r="D63" s="5"/>
      <c r="E63" s="5"/>
      <c r="F63" s="84"/>
      <c r="G63" s="6"/>
      <c r="H63" s="5"/>
      <c r="I63" s="6"/>
      <c r="J63" s="5"/>
    </row>
    <row r="64" spans="1:10" x14ac:dyDescent="0.2">
      <c r="A64" s="5"/>
      <c r="B64" s="5"/>
      <c r="C64" s="5"/>
      <c r="D64" s="5"/>
      <c r="E64" s="5"/>
      <c r="F64" s="69"/>
      <c r="G64" s="6"/>
      <c r="H64" s="5"/>
      <c r="I64" s="6"/>
      <c r="J64" s="5"/>
    </row>
    <row r="65" spans="1:10" x14ac:dyDescent="0.2">
      <c r="A65" s="5"/>
      <c r="B65" s="5"/>
      <c r="C65" s="5"/>
      <c r="D65" s="5"/>
      <c r="E65" s="5"/>
      <c r="F65" s="69"/>
      <c r="G65" s="6"/>
      <c r="H65" s="5"/>
      <c r="I65" s="6"/>
      <c r="J65" s="5"/>
    </row>
    <row r="66" spans="1:10" x14ac:dyDescent="0.2">
      <c r="A66" s="5"/>
      <c r="B66" s="5"/>
      <c r="C66" s="5"/>
      <c r="D66" s="5"/>
      <c r="E66" s="5"/>
      <c r="F66" s="69"/>
      <c r="G66" s="6"/>
      <c r="H66" s="5"/>
      <c r="I66" s="6"/>
      <c r="J66" s="5"/>
    </row>
    <row r="67" spans="1:10" x14ac:dyDescent="0.2">
      <c r="A67" s="5"/>
      <c r="B67" s="5"/>
      <c r="C67" s="5"/>
      <c r="D67" s="5"/>
      <c r="E67" s="5"/>
      <c r="F67" s="69"/>
      <c r="G67" s="6"/>
      <c r="H67" s="5"/>
      <c r="I67" s="6"/>
      <c r="J67" s="5"/>
    </row>
    <row r="68" spans="1:10" x14ac:dyDescent="0.2">
      <c r="A68" s="5"/>
      <c r="B68" s="5"/>
      <c r="C68" s="5"/>
      <c r="D68" s="5"/>
      <c r="E68" s="5"/>
      <c r="F68" s="7" t="s">
        <v>28</v>
      </c>
      <c r="G68" s="8">
        <v>0</v>
      </c>
      <c r="H68" s="87" t="s">
        <v>28</v>
      </c>
      <c r="I68" s="8">
        <v>0</v>
      </c>
      <c r="J68" s="5"/>
    </row>
    <row r="69" spans="1:10" x14ac:dyDescent="0.2">
      <c r="A69" s="5"/>
      <c r="B69" s="5"/>
      <c r="C69" s="5"/>
      <c r="D69" s="5"/>
      <c r="E69" s="5"/>
      <c r="F69" s="70"/>
      <c r="G69" s="90"/>
      <c r="H69" s="89"/>
      <c r="I69" s="88">
        <v>2000000</v>
      </c>
      <c r="J69" s="5"/>
    </row>
  </sheetData>
  <mergeCells count="12">
    <mergeCell ref="G38:H38"/>
    <mergeCell ref="B39:C39"/>
    <mergeCell ref="B49:C49"/>
    <mergeCell ref="G49:H49"/>
    <mergeCell ref="G60:H60"/>
    <mergeCell ref="A1:B1"/>
    <mergeCell ref="C1:D1"/>
    <mergeCell ref="F1:J1"/>
    <mergeCell ref="B17:C17"/>
    <mergeCell ref="G17:H17"/>
    <mergeCell ref="B28:C28"/>
    <mergeCell ref="G28:H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Гриднев Дмитрий Владимирович</dc:creator>
  <cp:keywords/>
  <dc:description/>
  <cp:lastModifiedBy>Microsoft Office User</cp:lastModifiedBy>
  <dcterms:created xsi:type="dcterms:W3CDTF">2020-03-14T06:13:30Z</dcterms:created>
  <dcterms:modified xsi:type="dcterms:W3CDTF">2020-03-22T22:55:01Z</dcterms:modified>
  <cp:category/>
</cp:coreProperties>
</file>