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GitHub/FU/Course II/БухИС/"/>
    </mc:Choice>
  </mc:AlternateContent>
  <xr:revisionPtr revIDLastSave="0" documentId="13_ncr:1_{8C207A96-C6D9-F947-A5E2-7A729180ED1A}" xr6:coauthVersionLast="45" xr6:coauthVersionMax="45" xr10:uidLastSave="{00000000-0000-0000-0000-000000000000}"/>
  <bookViews>
    <workbookView xWindow="0" yWindow="460" windowWidth="35840" windowHeight="20300" xr2:uid="{B1E449FB-07FF-43CE-9584-9939D40B2F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O42" i="1"/>
  <c r="P43" i="1" s="1"/>
  <c r="S17" i="1"/>
  <c r="T18" i="1" s="1"/>
  <c r="Q17" i="1"/>
  <c r="R17" i="1"/>
  <c r="P17" i="1"/>
  <c r="O17" i="1"/>
  <c r="T17" i="1"/>
  <c r="K45" i="1" l="1"/>
  <c r="J45" i="1"/>
  <c r="G45" i="1"/>
  <c r="F45" i="1"/>
  <c r="C45" i="1"/>
  <c r="B45" i="1"/>
  <c r="K35" i="1"/>
  <c r="J35" i="1"/>
  <c r="G35" i="1"/>
  <c r="F35" i="1"/>
  <c r="C35" i="1"/>
  <c r="B35" i="1"/>
  <c r="K26" i="1"/>
  <c r="J26" i="1"/>
  <c r="K7" i="1"/>
  <c r="J7" i="1"/>
  <c r="C26" i="1"/>
  <c r="B26" i="1"/>
  <c r="K16" i="1"/>
  <c r="J16" i="1"/>
  <c r="K17" i="1" s="1"/>
  <c r="G16" i="1"/>
  <c r="F16" i="1"/>
  <c r="C16" i="1"/>
  <c r="B16" i="1"/>
  <c r="G25" i="1"/>
  <c r="F25" i="1"/>
  <c r="G6" i="1"/>
  <c r="F6" i="1"/>
  <c r="C6" i="1"/>
  <c r="B6" i="1"/>
  <c r="B7" i="1" s="1"/>
  <c r="G46" i="1" l="1"/>
  <c r="J8" i="1"/>
  <c r="G17" i="1"/>
  <c r="J36" i="1"/>
  <c r="K27" i="1"/>
  <c r="B46" i="1"/>
  <c r="F7" i="1"/>
  <c r="G36" i="1"/>
  <c r="K46" i="1"/>
  <c r="B36" i="1"/>
  <c r="C27" i="1"/>
  <c r="B17" i="1"/>
  <c r="F26" i="1"/>
</calcChain>
</file>

<file path=xl/sharedStrings.xml><?xml version="1.0" encoding="utf-8"?>
<sst xmlns="http://schemas.openxmlformats.org/spreadsheetml/2006/main" count="90" uniqueCount="22">
  <si>
    <t>Д</t>
  </si>
  <si>
    <t>К</t>
  </si>
  <si>
    <t>Итого:</t>
  </si>
  <si>
    <t>Нач</t>
  </si>
  <si>
    <t>Итог</t>
  </si>
  <si>
    <t>Начало</t>
  </si>
  <si>
    <t>Обороты</t>
  </si>
  <si>
    <t>Сн</t>
  </si>
  <si>
    <t>Ск</t>
  </si>
  <si>
    <t>Дополнительное задание</t>
  </si>
  <si>
    <t>Сальдо</t>
  </si>
  <si>
    <t>А</t>
  </si>
  <si>
    <t>П</t>
  </si>
  <si>
    <t>Счет 69 "Расчеты по социальному страхованию и обеспечению" предназначен для обобщения информации о расчетах по социальному страхованию, пенсионному обеспечению и обязательному медицинскому страхованию работников организации.</t>
  </si>
  <si>
    <t>Счет 02 Пассивный "Амортизация основных средств" предназначен для обобщения информации об амортизации, накопленной за время эксплуатации объектов основных средств.</t>
  </si>
  <si>
    <t>Счет 04 Активный "Нематериальные активы" предназначен для обобщения информации о наличии и движении нематериальных активов организации, а также о расходах организации на научно-исследовательские, опытно-конструкторские и технологические работы.</t>
  </si>
  <si>
    <t>Счет 19 Активный "Налог на добавленную стоимость по приобретенным ценностям" предназначен для обобщения информации об уплаченных (причитающихся к уплате) организацией суммах налога на добавленную стоимость по приобретенным ценностям, а также работам и услугам.</t>
  </si>
  <si>
    <t>Счет 52 Активный "Валютные счета" предназначен для обобщения информации о наличии и движении денежных средств в иностранных валютах на валютных счетах организации, открытых в кредитных организациях на территории Российской Федерации и за ее пределами.</t>
  </si>
  <si>
    <t>Счет 68 Пассивный "Расчеты по налогам и сборам" предназначен для обобщения информации о расчетах с бюджетами по налогам и сборам, уплачиваемым организацией, и налогам с работниками этой организации.</t>
  </si>
  <si>
    <t>Счет 67 Пассивный "Расчеты по долгосрочным кредитам и займам" предназначен для обобщения информации о состоянии долгосрочных (на срок более 12 месяцев) кредитов и займов, полученных организацией.</t>
  </si>
  <si>
    <t>Счет 82 Пассивный "Резервный капитал" предназначен для обобщения информации о состоянии и движении резервного капитала.</t>
  </si>
  <si>
    <t>Счет 84  Пассивный"Нераспределенная прибыль (непокрытый убыток)" предназначен для обобщения информации о наличии и движении сумм нераспределенной прибыли или непокрытого убытка организации.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</si>
</sst>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RUB&quot;_-;\-* #,##0.00\ &quot;RUB&quot;_-;_-* &quot;-&quot;??\ &quot;RUB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44" fontId="2" fillId="2" borderId="0" xfId="1" applyFont="1" applyFill="1" applyBorder="1"/>
    <xf numFmtId="44" fontId="3" fillId="3" borderId="0" xfId="1" applyFont="1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5" borderId="3" xfId="0" applyFill="1" applyBorder="1"/>
    <xf numFmtId="0" fontId="0" fillId="0" borderId="4" xfId="0" applyFill="1" applyBorder="1" applyAlignment="1">
      <alignment horizontal="right"/>
    </xf>
    <xf numFmtId="0" fontId="0" fillId="0" borderId="0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3" fillId="3" borderId="6" xfId="3" applyBorder="1"/>
    <xf numFmtId="44" fontId="0" fillId="0" borderId="0" xfId="1" applyFont="1" applyFill="1" applyBorder="1"/>
    <xf numFmtId="44" fontId="0" fillId="0" borderId="6" xfId="1" applyFont="1" applyFill="1" applyBorder="1"/>
    <xf numFmtId="44" fontId="0" fillId="0" borderId="8" xfId="1" applyFont="1" applyFill="1" applyBorder="1"/>
    <xf numFmtId="44" fontId="0" fillId="0" borderId="9" xfId="1" applyFont="1" applyFill="1" applyBorder="1"/>
    <xf numFmtId="0" fontId="0" fillId="0" borderId="2" xfId="0" applyBorder="1"/>
    <xf numFmtId="0" fontId="2" fillId="2" borderId="5" xfId="2" applyBorder="1"/>
    <xf numFmtId="0" fontId="2" fillId="2" borderId="13" xfId="2" applyBorder="1"/>
    <xf numFmtId="44" fontId="3" fillId="3" borderId="6" xfId="1" applyFont="1" applyFill="1" applyBorder="1"/>
    <xf numFmtId="44" fontId="0" fillId="0" borderId="9" xfId="0" applyNumberFormat="1" applyFill="1" applyBorder="1"/>
    <xf numFmtId="0" fontId="3" fillId="3" borderId="1" xfId="3" applyBorder="1"/>
    <xf numFmtId="0" fontId="0" fillId="0" borderId="13" xfId="0" applyBorder="1"/>
    <xf numFmtId="0" fontId="0" fillId="0" borderId="15" xfId="0" applyBorder="1"/>
    <xf numFmtId="0" fontId="4" fillId="4" borderId="9" xfId="4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" fontId="0" fillId="0" borderId="5" xfId="0" applyNumberFormat="1" applyBorder="1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3E00-E5FC-42A1-8D46-02A676907C2B}">
  <dimension ref="A1:T46"/>
  <sheetViews>
    <sheetView tabSelected="1" topLeftCell="I5" zoomScale="111" zoomScaleNormal="130" workbookViewId="0">
      <selection activeCell="AB25" sqref="AB25"/>
    </sheetView>
  </sheetViews>
  <sheetFormatPr baseColWidth="10" defaultColWidth="8.83203125" defaultRowHeight="15" x14ac:dyDescent="0.2"/>
  <cols>
    <col min="1" max="1" width="8.83203125" style="1"/>
    <col min="2" max="2" width="14.6640625" style="1" bestFit="1" customWidth="1"/>
    <col min="3" max="3" width="13.5" style="1" bestFit="1" customWidth="1"/>
    <col min="4" max="5" width="8.83203125" style="1"/>
    <col min="6" max="6" width="13.6640625" style="1" bestFit="1" customWidth="1"/>
    <col min="7" max="7" width="14.5" style="1" bestFit="1" customWidth="1"/>
    <col min="8" max="9" width="8.83203125" style="1"/>
    <col min="10" max="11" width="13.5" style="1" bestFit="1" customWidth="1"/>
    <col min="12" max="14" width="8.83203125" style="1"/>
    <col min="15" max="18" width="15.83203125" style="1" bestFit="1" customWidth="1"/>
    <col min="19" max="20" width="16" style="1" bestFit="1" customWidth="1"/>
    <col min="21" max="23" width="15.83203125" style="1" bestFit="1" customWidth="1"/>
    <col min="24" max="24" width="14.5" style="1" bestFit="1" customWidth="1"/>
    <col min="25" max="16384" width="8.83203125" style="1"/>
  </cols>
  <sheetData>
    <row r="1" spans="1:20" ht="16" thickBot="1" x14ac:dyDescent="0.25">
      <c r="A1" s="2" t="s">
        <v>0</v>
      </c>
      <c r="B1" s="11">
        <v>1</v>
      </c>
      <c r="C1" s="12" t="s">
        <v>1</v>
      </c>
      <c r="E1" s="2" t="s">
        <v>0</v>
      </c>
      <c r="F1" s="11">
        <v>10</v>
      </c>
      <c r="G1" s="12" t="s">
        <v>1</v>
      </c>
      <c r="I1" s="2" t="s">
        <v>0</v>
      </c>
      <c r="J1" s="11">
        <v>8</v>
      </c>
      <c r="K1" s="12" t="s">
        <v>1</v>
      </c>
      <c r="N1" s="2"/>
      <c r="O1" s="36" t="s">
        <v>5</v>
      </c>
      <c r="P1" s="34"/>
      <c r="Q1" s="34" t="s">
        <v>6</v>
      </c>
      <c r="R1" s="34"/>
      <c r="S1" s="34" t="s">
        <v>10</v>
      </c>
      <c r="T1" s="35"/>
    </row>
    <row r="2" spans="1:20" ht="16" x14ac:dyDescent="0.2">
      <c r="A2" s="4" t="s">
        <v>7</v>
      </c>
      <c r="B2" s="21">
        <v>100000</v>
      </c>
      <c r="C2" s="22"/>
      <c r="E2" s="4" t="s">
        <v>7</v>
      </c>
      <c r="F2" s="21">
        <v>20000</v>
      </c>
      <c r="G2" s="22"/>
      <c r="I2" s="4" t="s">
        <v>7</v>
      </c>
      <c r="J2" s="13"/>
      <c r="K2" s="14"/>
      <c r="N2" s="8">
        <v>1</v>
      </c>
      <c r="O2" s="5">
        <v>100000</v>
      </c>
      <c r="P2" s="6"/>
      <c r="Q2" s="5">
        <v>21000</v>
      </c>
      <c r="R2" s="6"/>
      <c r="S2" s="5">
        <v>121000</v>
      </c>
      <c r="T2" s="28"/>
    </row>
    <row r="3" spans="1:20" ht="16" x14ac:dyDescent="0.2">
      <c r="A3" s="4"/>
      <c r="B3" s="21"/>
      <c r="C3" s="22"/>
      <c r="E3" s="4"/>
      <c r="F3" s="21"/>
      <c r="G3" s="22"/>
      <c r="I3" s="4"/>
      <c r="J3" s="21">
        <v>21000</v>
      </c>
      <c r="K3" s="22"/>
      <c r="N3" s="9">
        <v>7</v>
      </c>
      <c r="O3" s="5"/>
      <c r="P3" s="6"/>
      <c r="Q3" s="5">
        <v>8500</v>
      </c>
      <c r="R3" s="6"/>
      <c r="S3" s="5">
        <v>8500</v>
      </c>
      <c r="T3" s="28"/>
    </row>
    <row r="4" spans="1:20" ht="16" x14ac:dyDescent="0.2">
      <c r="A4" s="4"/>
      <c r="B4" s="21"/>
      <c r="C4" s="22"/>
      <c r="E4" s="4"/>
      <c r="F4" s="21"/>
      <c r="G4" s="22"/>
      <c r="I4" s="4"/>
      <c r="J4" s="21"/>
      <c r="K4" s="22">
        <v>21000</v>
      </c>
      <c r="N4" s="9">
        <v>8</v>
      </c>
      <c r="O4" s="5"/>
      <c r="P4" s="6"/>
      <c r="Q4" s="5">
        <v>21000</v>
      </c>
      <c r="R4" s="6">
        <v>21000</v>
      </c>
      <c r="S4" s="5"/>
      <c r="T4" s="28"/>
    </row>
    <row r="5" spans="1:20" ht="16" x14ac:dyDescent="0.2">
      <c r="A5" s="4"/>
      <c r="B5" s="21"/>
      <c r="C5" s="22"/>
      <c r="E5" s="4"/>
      <c r="F5" s="21"/>
      <c r="G5" s="22"/>
      <c r="I5" s="4"/>
      <c r="J5" s="21"/>
      <c r="K5" s="22"/>
      <c r="N5" s="9">
        <v>10</v>
      </c>
      <c r="O5" s="5">
        <v>20000</v>
      </c>
      <c r="P5" s="6"/>
      <c r="Q5" s="5">
        <v>14000</v>
      </c>
      <c r="R5" s="6"/>
      <c r="S5" s="5">
        <v>34000</v>
      </c>
      <c r="T5" s="28"/>
    </row>
    <row r="6" spans="1:20" ht="16" x14ac:dyDescent="0.2">
      <c r="A6" s="4" t="s">
        <v>2</v>
      </c>
      <c r="B6" s="21">
        <f>SUM(B3:B5)</f>
        <v>0</v>
      </c>
      <c r="C6" s="22">
        <f>SUM(C3:C5)</f>
        <v>0</v>
      </c>
      <c r="E6" s="4" t="s">
        <v>2</v>
      </c>
      <c r="F6" s="21">
        <f>SUM(F3:F5)</f>
        <v>0</v>
      </c>
      <c r="G6" s="22">
        <f>SUM(G3:G5)</f>
        <v>0</v>
      </c>
      <c r="I6" s="4"/>
      <c r="J6" s="21"/>
      <c r="K6" s="22"/>
      <c r="N6" s="9">
        <v>20</v>
      </c>
      <c r="O6" s="5"/>
      <c r="P6" s="6"/>
      <c r="Q6" s="5">
        <v>32500</v>
      </c>
      <c r="R6" s="6"/>
      <c r="S6" s="5">
        <v>32500</v>
      </c>
      <c r="T6" s="28"/>
    </row>
    <row r="7" spans="1:20" ht="17" thickBot="1" x14ac:dyDescent="0.25">
      <c r="A7" s="7" t="s">
        <v>8</v>
      </c>
      <c r="B7" s="23">
        <f>B2+B6-C2-C6</f>
        <v>100000</v>
      </c>
      <c r="C7" s="24"/>
      <c r="E7" s="7" t="s">
        <v>8</v>
      </c>
      <c r="F7" s="23">
        <f>F2+F6-G2-G6</f>
        <v>20000</v>
      </c>
      <c r="G7" s="24"/>
      <c r="I7" s="4" t="s">
        <v>2</v>
      </c>
      <c r="J7" s="21">
        <f>SUM(J3:J5)</f>
        <v>21000</v>
      </c>
      <c r="K7" s="22">
        <f>SUM(K3:K6)</f>
        <v>21000</v>
      </c>
      <c r="N7" s="9">
        <v>50</v>
      </c>
      <c r="O7" s="5">
        <v>1000</v>
      </c>
      <c r="P7" s="6"/>
      <c r="Q7" s="5">
        <v>10500</v>
      </c>
      <c r="R7" s="6">
        <v>9000</v>
      </c>
      <c r="S7" s="5">
        <v>2500</v>
      </c>
      <c r="T7" s="28"/>
    </row>
    <row r="8" spans="1:20" ht="17" thickBot="1" x14ac:dyDescent="0.25">
      <c r="I8" s="7" t="s">
        <v>8</v>
      </c>
      <c r="J8" s="23">
        <f>J2+J7-K2-K7</f>
        <v>0</v>
      </c>
      <c r="K8" s="24"/>
      <c r="N8" s="9">
        <v>51</v>
      </c>
      <c r="O8" s="5">
        <v>40000</v>
      </c>
      <c r="P8" s="6"/>
      <c r="Q8" s="5">
        <v>50000</v>
      </c>
      <c r="R8" s="6">
        <v>45000</v>
      </c>
      <c r="S8" s="5">
        <v>45000</v>
      </c>
      <c r="T8" s="28"/>
    </row>
    <row r="9" spans="1:20" ht="17" thickBot="1" x14ac:dyDescent="0.25">
      <c r="N9" s="9">
        <v>60</v>
      </c>
      <c r="O9" s="5"/>
      <c r="P9" s="6">
        <v>20000</v>
      </c>
      <c r="Q9" s="5">
        <v>10000</v>
      </c>
      <c r="R9" s="6">
        <v>35000</v>
      </c>
      <c r="S9" s="5"/>
      <c r="T9" s="28">
        <v>45000</v>
      </c>
    </row>
    <row r="10" spans="1:20" ht="16" x14ac:dyDescent="0.2">
      <c r="A10" s="2" t="s">
        <v>0</v>
      </c>
      <c r="B10" s="11">
        <v>51</v>
      </c>
      <c r="C10" s="12" t="s">
        <v>1</v>
      </c>
      <c r="E10" s="2" t="s">
        <v>0</v>
      </c>
      <c r="F10" s="11">
        <v>99</v>
      </c>
      <c r="G10" s="12" t="s">
        <v>1</v>
      </c>
      <c r="I10" s="2" t="s">
        <v>0</v>
      </c>
      <c r="J10" s="11">
        <v>80</v>
      </c>
      <c r="K10" s="12" t="s">
        <v>1</v>
      </c>
      <c r="N10" s="9">
        <v>66</v>
      </c>
      <c r="O10" s="5"/>
      <c r="P10" s="6"/>
      <c r="Q10" s="5"/>
      <c r="R10" s="6">
        <v>50000</v>
      </c>
      <c r="S10" s="5"/>
      <c r="T10" s="28">
        <v>50000</v>
      </c>
    </row>
    <row r="11" spans="1:20" ht="16" x14ac:dyDescent="0.2">
      <c r="A11" s="4" t="s">
        <v>7</v>
      </c>
      <c r="B11" s="21">
        <v>40000</v>
      </c>
      <c r="C11" s="22"/>
      <c r="E11" s="4" t="s">
        <v>7</v>
      </c>
      <c r="F11" s="21"/>
      <c r="G11" s="22">
        <v>120000</v>
      </c>
      <c r="I11" s="4" t="s">
        <v>7</v>
      </c>
      <c r="J11" s="21"/>
      <c r="K11" s="22">
        <v>21000</v>
      </c>
      <c r="N11" s="9">
        <v>68</v>
      </c>
      <c r="O11" s="5"/>
      <c r="P11" s="6"/>
      <c r="Q11" s="5">
        <v>3250</v>
      </c>
      <c r="R11" s="6">
        <v>3250</v>
      </c>
      <c r="S11" s="5"/>
      <c r="T11" s="28"/>
    </row>
    <row r="12" spans="1:20" ht="16" x14ac:dyDescent="0.2">
      <c r="A12" s="4"/>
      <c r="B12" s="21">
        <v>50000</v>
      </c>
      <c r="C12" s="22">
        <v>10000</v>
      </c>
      <c r="E12" s="4"/>
      <c r="F12" s="21"/>
      <c r="G12" s="22"/>
      <c r="I12" s="4"/>
      <c r="J12" s="21"/>
      <c r="K12" s="22"/>
      <c r="N12" s="9">
        <v>69</v>
      </c>
      <c r="O12" s="5"/>
      <c r="P12" s="6"/>
      <c r="Q12" s="5">
        <v>0</v>
      </c>
      <c r="R12" s="6">
        <v>7500</v>
      </c>
      <c r="S12" s="5"/>
      <c r="T12" s="28">
        <v>7500</v>
      </c>
    </row>
    <row r="13" spans="1:20" ht="16" x14ac:dyDescent="0.2">
      <c r="A13" s="4"/>
      <c r="B13" s="21"/>
      <c r="C13" s="22">
        <v>10000</v>
      </c>
      <c r="E13" s="4"/>
      <c r="F13" s="21"/>
      <c r="G13" s="22"/>
      <c r="I13" s="4"/>
      <c r="J13" s="21"/>
      <c r="K13" s="22"/>
      <c r="N13" s="9">
        <v>70</v>
      </c>
      <c r="O13" s="5"/>
      <c r="P13" s="6"/>
      <c r="Q13" s="5">
        <v>25000</v>
      </c>
      <c r="R13" s="6">
        <v>25000</v>
      </c>
      <c r="S13" s="5"/>
      <c r="T13" s="28"/>
    </row>
    <row r="14" spans="1:20" ht="16" x14ac:dyDescent="0.2">
      <c r="A14" s="4"/>
      <c r="B14" s="21"/>
      <c r="C14" s="22">
        <v>3250</v>
      </c>
      <c r="E14" s="4"/>
      <c r="F14" s="21"/>
      <c r="G14" s="22"/>
      <c r="I14" s="4"/>
      <c r="J14" s="21"/>
      <c r="K14" s="22"/>
      <c r="N14" s="9">
        <v>71</v>
      </c>
      <c r="O14" s="5"/>
      <c r="P14" s="6"/>
      <c r="Q14" s="5">
        <v>9000</v>
      </c>
      <c r="R14" s="6">
        <v>9000</v>
      </c>
      <c r="S14" s="5"/>
      <c r="T14" s="28"/>
    </row>
    <row r="15" spans="1:20" ht="16" x14ac:dyDescent="0.2">
      <c r="A15" s="4"/>
      <c r="B15" s="21"/>
      <c r="C15" s="22">
        <v>21750</v>
      </c>
      <c r="E15" s="4"/>
      <c r="F15" s="21"/>
      <c r="G15" s="22"/>
      <c r="I15" s="4"/>
      <c r="J15" s="21"/>
      <c r="K15" s="22"/>
      <c r="N15" s="9">
        <v>80</v>
      </c>
      <c r="O15" s="5"/>
      <c r="P15" s="6">
        <v>120000</v>
      </c>
      <c r="Q15" s="5"/>
      <c r="R15" s="6"/>
      <c r="S15" s="5"/>
      <c r="T15" s="28">
        <v>120000</v>
      </c>
    </row>
    <row r="16" spans="1:20" ht="16" x14ac:dyDescent="0.2">
      <c r="A16" s="4" t="s">
        <v>2</v>
      </c>
      <c r="B16" s="21">
        <f>SUM(B12:B14)</f>
        <v>50000</v>
      </c>
      <c r="C16" s="22">
        <f>SUM(C12:C15)</f>
        <v>45000</v>
      </c>
      <c r="E16" s="4" t="s">
        <v>2</v>
      </c>
      <c r="F16" s="21">
        <f>SUM(F12:F14)</f>
        <v>0</v>
      </c>
      <c r="G16" s="22">
        <f>SUM(G12:G15)</f>
        <v>0</v>
      </c>
      <c r="I16" s="4" t="s">
        <v>2</v>
      </c>
      <c r="J16" s="21">
        <f>SUM(J12:J14)</f>
        <v>0</v>
      </c>
      <c r="K16" s="22">
        <f>SUM(K12:K15)</f>
        <v>0</v>
      </c>
      <c r="N16" s="9">
        <v>99</v>
      </c>
      <c r="O16" s="5"/>
      <c r="P16" s="6">
        <v>21000</v>
      </c>
      <c r="Q16" s="5"/>
      <c r="R16" s="6"/>
      <c r="S16" s="5"/>
      <c r="T16" s="28">
        <v>21000</v>
      </c>
    </row>
    <row r="17" spans="1:20" ht="17" thickBot="1" x14ac:dyDescent="0.25">
      <c r="A17" s="7" t="s">
        <v>8</v>
      </c>
      <c r="B17" s="23">
        <f>B11+B16-C11-C16</f>
        <v>45000</v>
      </c>
      <c r="C17" s="24"/>
      <c r="E17" s="7" t="s">
        <v>8</v>
      </c>
      <c r="F17" s="23"/>
      <c r="G17" s="24">
        <f>F11+F16-G11-G16</f>
        <v>-120000</v>
      </c>
      <c r="I17" s="7" t="s">
        <v>8</v>
      </c>
      <c r="J17" s="23"/>
      <c r="K17" s="24">
        <f>J11+J16-K11-K16</f>
        <v>-21000</v>
      </c>
      <c r="N17" s="9"/>
      <c r="O17" s="5">
        <f t="shared" ref="O17:P17" si="0">SUM(O2:O16)</f>
        <v>161000</v>
      </c>
      <c r="P17" s="6">
        <f t="shared" si="0"/>
        <v>161000</v>
      </c>
      <c r="Q17" s="5">
        <f>SUM(Q2:Q16)</f>
        <v>204750</v>
      </c>
      <c r="R17" s="6">
        <f>SUM(R2:R16)</f>
        <v>204750</v>
      </c>
      <c r="S17" s="5">
        <f>SUM(S2:S16)</f>
        <v>243500</v>
      </c>
      <c r="T17" s="28">
        <f>SUM(T2:T16)</f>
        <v>243500</v>
      </c>
    </row>
    <row r="18" spans="1:20" ht="16" thickBot="1" x14ac:dyDescent="0.25">
      <c r="N18" s="10"/>
      <c r="O18" s="15"/>
      <c r="P18" s="15"/>
      <c r="Q18" s="15"/>
      <c r="R18" s="15"/>
      <c r="S18" s="15"/>
      <c r="T18" s="29">
        <f>S17-T17</f>
        <v>0</v>
      </c>
    </row>
    <row r="19" spans="1:20" ht="16" thickBot="1" x14ac:dyDescent="0.25"/>
    <row r="20" spans="1:20" ht="16" thickBot="1" x14ac:dyDescent="0.25">
      <c r="A20" s="2" t="s">
        <v>0</v>
      </c>
      <c r="B20" s="11">
        <v>60</v>
      </c>
      <c r="C20" s="12" t="s">
        <v>1</v>
      </c>
      <c r="E20" s="2" t="s">
        <v>0</v>
      </c>
      <c r="F20" s="11">
        <v>50</v>
      </c>
      <c r="G20" s="12" t="s">
        <v>1</v>
      </c>
      <c r="I20" s="2" t="s">
        <v>0</v>
      </c>
      <c r="J20" s="11">
        <v>71</v>
      </c>
      <c r="K20" s="12" t="s">
        <v>1</v>
      </c>
      <c r="N20" s="2" t="s">
        <v>9</v>
      </c>
      <c r="O20" s="16"/>
      <c r="P20" s="3"/>
    </row>
    <row r="21" spans="1:20" ht="17" thickBot="1" x14ac:dyDescent="0.25">
      <c r="A21" s="4" t="s">
        <v>7</v>
      </c>
      <c r="B21" s="21"/>
      <c r="C21" s="22">
        <v>20000</v>
      </c>
      <c r="E21" s="4" t="s">
        <v>7</v>
      </c>
      <c r="F21" s="21">
        <v>1000</v>
      </c>
      <c r="G21" s="22"/>
      <c r="I21" s="4" t="s">
        <v>3</v>
      </c>
      <c r="J21" s="21"/>
      <c r="K21" s="22">
        <v>0</v>
      </c>
      <c r="N21" s="25"/>
      <c r="O21" s="27" t="s">
        <v>11</v>
      </c>
      <c r="P21" s="30" t="s">
        <v>12</v>
      </c>
    </row>
    <row r="22" spans="1:20" ht="16" x14ac:dyDescent="0.2">
      <c r="A22" s="4"/>
      <c r="B22" s="21">
        <v>10000</v>
      </c>
      <c r="C22" s="22">
        <v>14000</v>
      </c>
      <c r="E22" s="4"/>
      <c r="F22" s="21">
        <v>10000</v>
      </c>
      <c r="G22" s="22">
        <v>9000</v>
      </c>
      <c r="I22" s="4"/>
      <c r="J22" s="21">
        <v>9000</v>
      </c>
      <c r="K22" s="22"/>
      <c r="N22" s="37">
        <v>2</v>
      </c>
      <c r="O22" s="26"/>
      <c r="P22" s="20">
        <v>200</v>
      </c>
      <c r="Q22" s="1" t="s">
        <v>14</v>
      </c>
    </row>
    <row r="23" spans="1:20" ht="16" x14ac:dyDescent="0.2">
      <c r="A23" s="4"/>
      <c r="B23" s="21"/>
      <c r="C23" s="22">
        <v>21000</v>
      </c>
      <c r="E23" s="4"/>
      <c r="F23" s="21">
        <v>500</v>
      </c>
      <c r="G23" s="22"/>
      <c r="I23" s="4"/>
      <c r="J23" s="21"/>
      <c r="K23" s="22">
        <v>8500</v>
      </c>
      <c r="N23" s="17">
        <v>4</v>
      </c>
      <c r="O23" s="26">
        <v>125</v>
      </c>
      <c r="P23" s="20"/>
      <c r="Q23" s="1" t="s">
        <v>15</v>
      </c>
    </row>
    <row r="24" spans="1:20" ht="16" x14ac:dyDescent="0.2">
      <c r="A24" s="4"/>
      <c r="B24" s="21"/>
      <c r="C24" s="22"/>
      <c r="E24" s="4"/>
      <c r="F24" s="21"/>
      <c r="G24" s="22"/>
      <c r="I24" s="4"/>
      <c r="J24" s="21"/>
      <c r="K24" s="22">
        <v>500</v>
      </c>
      <c r="N24" s="17">
        <v>10</v>
      </c>
      <c r="O24" s="26">
        <v>126</v>
      </c>
      <c r="P24" s="20"/>
    </row>
    <row r="25" spans="1:20" ht="16" x14ac:dyDescent="0.2">
      <c r="A25" s="4"/>
      <c r="B25" s="21"/>
      <c r="C25" s="22"/>
      <c r="E25" s="4" t="s">
        <v>2</v>
      </c>
      <c r="F25" s="21">
        <f>SUM(F22:F24)</f>
        <v>10500</v>
      </c>
      <c r="G25" s="22">
        <f>SUM(G22:G24)</f>
        <v>9000</v>
      </c>
      <c r="I25" s="4"/>
      <c r="J25" s="21"/>
      <c r="K25" s="22"/>
      <c r="N25" s="17">
        <v>19</v>
      </c>
      <c r="O25" s="26">
        <v>8</v>
      </c>
      <c r="P25" s="20"/>
      <c r="Q25" s="1" t="s">
        <v>16</v>
      </c>
    </row>
    <row r="26" spans="1:20" ht="17" thickBot="1" x14ac:dyDescent="0.25">
      <c r="A26" s="4" t="s">
        <v>2</v>
      </c>
      <c r="B26" s="21">
        <f>SUM(B22:B24)</f>
        <v>10000</v>
      </c>
      <c r="C26" s="22">
        <f>SUM(C22:C25)</f>
        <v>35000</v>
      </c>
      <c r="E26" s="7" t="s">
        <v>8</v>
      </c>
      <c r="F26" s="23">
        <f>F21+F25-G21-G25</f>
        <v>2500</v>
      </c>
      <c r="G26" s="24"/>
      <c r="I26" s="4" t="s">
        <v>2</v>
      </c>
      <c r="J26" s="21">
        <f>SUM(J22:J24)</f>
        <v>9000</v>
      </c>
      <c r="K26" s="22">
        <f>SUM(K22:K25)</f>
        <v>9000</v>
      </c>
      <c r="N26" s="17">
        <v>23</v>
      </c>
      <c r="O26" s="26">
        <v>820</v>
      </c>
      <c r="P26" s="20"/>
    </row>
    <row r="27" spans="1:20" ht="17" thickBot="1" x14ac:dyDescent="0.25">
      <c r="A27" s="7" t="s">
        <v>8</v>
      </c>
      <c r="B27" s="23"/>
      <c r="C27" s="24">
        <f>B21+B26-C21-C26</f>
        <v>-45000</v>
      </c>
      <c r="I27" s="7"/>
      <c r="J27" s="23"/>
      <c r="K27" s="24">
        <f>J21+J26-K21-K26</f>
        <v>0</v>
      </c>
      <c r="N27" s="17">
        <v>43</v>
      </c>
      <c r="O27" s="26">
        <v>350</v>
      </c>
      <c r="P27" s="20"/>
    </row>
    <row r="28" spans="1:20" ht="17" thickBot="1" x14ac:dyDescent="0.25">
      <c r="N28" s="17">
        <v>50</v>
      </c>
      <c r="O28" s="26">
        <v>150</v>
      </c>
      <c r="P28" s="20"/>
    </row>
    <row r="29" spans="1:20" ht="16" x14ac:dyDescent="0.2">
      <c r="A29" s="2" t="s">
        <v>0</v>
      </c>
      <c r="B29" s="11">
        <v>7</v>
      </c>
      <c r="C29" s="12" t="s">
        <v>1</v>
      </c>
      <c r="E29" s="2" t="s">
        <v>0</v>
      </c>
      <c r="F29" s="11">
        <v>66</v>
      </c>
      <c r="G29" s="12" t="s">
        <v>1</v>
      </c>
      <c r="I29" s="2" t="s">
        <v>0</v>
      </c>
      <c r="J29" s="11">
        <v>20</v>
      </c>
      <c r="K29" s="12" t="s">
        <v>1</v>
      </c>
      <c r="N29" s="17">
        <v>51</v>
      </c>
      <c r="O29" s="26">
        <v>230</v>
      </c>
      <c r="P29" s="20"/>
    </row>
    <row r="30" spans="1:20" ht="16" x14ac:dyDescent="0.2">
      <c r="A30" s="4" t="s">
        <v>7</v>
      </c>
      <c r="B30" s="21"/>
      <c r="C30" s="22"/>
      <c r="E30" s="4" t="s">
        <v>7</v>
      </c>
      <c r="F30" s="21"/>
      <c r="G30" s="22"/>
      <c r="I30" s="4" t="s">
        <v>7</v>
      </c>
      <c r="J30" s="21"/>
      <c r="K30" s="22"/>
      <c r="N30" s="17">
        <v>52</v>
      </c>
      <c r="O30" s="26">
        <v>150</v>
      </c>
      <c r="P30" s="20"/>
      <c r="Q30" s="1" t="s">
        <v>17</v>
      </c>
    </row>
    <row r="31" spans="1:20" ht="16" x14ac:dyDescent="0.2">
      <c r="A31" s="4"/>
      <c r="B31" s="21">
        <v>8500</v>
      </c>
      <c r="C31" s="22"/>
      <c r="E31" s="4"/>
      <c r="F31" s="21"/>
      <c r="G31" s="22">
        <v>50000</v>
      </c>
      <c r="I31" s="4"/>
      <c r="J31" s="21">
        <v>25000</v>
      </c>
      <c r="K31" s="22"/>
      <c r="N31" s="17">
        <v>60</v>
      </c>
      <c r="O31" s="26"/>
      <c r="P31" s="20">
        <v>200</v>
      </c>
    </row>
    <row r="32" spans="1:20" ht="16" x14ac:dyDescent="0.2">
      <c r="A32" s="4"/>
      <c r="B32" s="21"/>
      <c r="C32" s="22"/>
      <c r="E32" s="4"/>
      <c r="F32" s="21"/>
      <c r="G32" s="22"/>
      <c r="I32" s="4"/>
      <c r="J32" s="21">
        <v>3250</v>
      </c>
      <c r="K32" s="22"/>
      <c r="N32" s="17">
        <v>60</v>
      </c>
      <c r="O32" s="26"/>
      <c r="P32" s="20">
        <v>209</v>
      </c>
    </row>
    <row r="33" spans="1:17" ht="16" x14ac:dyDescent="0.2">
      <c r="A33" s="4"/>
      <c r="B33" s="21"/>
      <c r="C33" s="22"/>
      <c r="E33" s="4"/>
      <c r="F33" s="21"/>
      <c r="G33" s="22"/>
      <c r="I33" s="4"/>
      <c r="J33" s="21"/>
      <c r="K33" s="22"/>
      <c r="N33" s="17">
        <v>67</v>
      </c>
      <c r="O33" s="26"/>
      <c r="P33" s="20">
        <v>200</v>
      </c>
      <c r="Q33" s="1" t="s">
        <v>19</v>
      </c>
    </row>
    <row r="34" spans="1:17" ht="16" x14ac:dyDescent="0.2">
      <c r="A34" s="4"/>
      <c r="B34" s="21"/>
      <c r="C34" s="22"/>
      <c r="E34" s="4"/>
      <c r="F34" s="21"/>
      <c r="G34" s="22"/>
      <c r="I34" s="4"/>
      <c r="J34" s="21"/>
      <c r="K34" s="22"/>
      <c r="N34" s="17">
        <v>68</v>
      </c>
      <c r="O34" s="26"/>
      <c r="P34" s="20">
        <v>150</v>
      </c>
      <c r="Q34" s="1" t="s">
        <v>18</v>
      </c>
    </row>
    <row r="35" spans="1:17" ht="16" x14ac:dyDescent="0.2">
      <c r="A35" s="4" t="s">
        <v>2</v>
      </c>
      <c r="B35" s="21">
        <f>SUM(B31:B33)</f>
        <v>8500</v>
      </c>
      <c r="C35" s="22">
        <f>SUM(C31:C34)</f>
        <v>0</v>
      </c>
      <c r="E35" s="4" t="s">
        <v>2</v>
      </c>
      <c r="F35" s="21">
        <f>SUM(F31:F33)</f>
        <v>0</v>
      </c>
      <c r="G35" s="22">
        <f>SUM(G31:G34)</f>
        <v>50000</v>
      </c>
      <c r="I35" s="4" t="s">
        <v>2</v>
      </c>
      <c r="J35" s="21">
        <f>SUM(J31:J33)</f>
        <v>28250</v>
      </c>
      <c r="K35" s="22">
        <f>SUM(K31:K34)</f>
        <v>0</v>
      </c>
      <c r="N35" s="17">
        <v>69</v>
      </c>
      <c r="O35" s="26"/>
      <c r="P35" s="20">
        <v>150</v>
      </c>
      <c r="Q35" s="1" t="s">
        <v>13</v>
      </c>
    </row>
    <row r="36" spans="1:17" ht="17" thickBot="1" x14ac:dyDescent="0.25">
      <c r="A36" s="7" t="s">
        <v>8</v>
      </c>
      <c r="B36" s="23">
        <f>B30+B35-C30-C35</f>
        <v>8500</v>
      </c>
      <c r="C36" s="24"/>
      <c r="E36" s="7" t="s">
        <v>8</v>
      </c>
      <c r="F36" s="23"/>
      <c r="G36" s="24">
        <f>F30+F35-G30-G35</f>
        <v>-50000</v>
      </c>
      <c r="I36" s="7" t="s">
        <v>8</v>
      </c>
      <c r="J36" s="23">
        <f>J30+J35-K30-K35</f>
        <v>28250</v>
      </c>
      <c r="K36" s="24"/>
      <c r="N36" s="17">
        <v>69</v>
      </c>
      <c r="O36" s="26">
        <v>100</v>
      </c>
      <c r="P36" s="20"/>
    </row>
    <row r="37" spans="1:17" ht="16" x14ac:dyDescent="0.2">
      <c r="N37" s="17">
        <v>69</v>
      </c>
      <c r="O37" s="26"/>
      <c r="P37" s="20">
        <v>150</v>
      </c>
    </row>
    <row r="38" spans="1:17" ht="17" thickBot="1" x14ac:dyDescent="0.25">
      <c r="N38" s="17">
        <v>76</v>
      </c>
      <c r="O38" s="26"/>
      <c r="P38" s="20">
        <v>250</v>
      </c>
    </row>
    <row r="39" spans="1:17" ht="16" x14ac:dyDescent="0.2">
      <c r="A39" s="2" t="s">
        <v>0</v>
      </c>
      <c r="B39" s="11">
        <v>68</v>
      </c>
      <c r="C39" s="12" t="s">
        <v>1</v>
      </c>
      <c r="E39" s="2" t="s">
        <v>0</v>
      </c>
      <c r="F39" s="11">
        <v>69</v>
      </c>
      <c r="G39" s="12" t="s">
        <v>1</v>
      </c>
      <c r="I39" s="2" t="s">
        <v>0</v>
      </c>
      <c r="J39" s="11">
        <v>70</v>
      </c>
      <c r="K39" s="12" t="s">
        <v>1</v>
      </c>
      <c r="N39" s="17">
        <v>80</v>
      </c>
      <c r="O39" s="26"/>
      <c r="P39" s="20">
        <v>150</v>
      </c>
    </row>
    <row r="40" spans="1:17" ht="16" x14ac:dyDescent="0.2">
      <c r="A40" s="4" t="s">
        <v>7</v>
      </c>
      <c r="B40" s="21"/>
      <c r="C40" s="22"/>
      <c r="E40" s="4" t="s">
        <v>7</v>
      </c>
      <c r="F40" s="13"/>
      <c r="G40" s="14"/>
      <c r="I40" s="4" t="s">
        <v>7</v>
      </c>
      <c r="J40" s="21"/>
      <c r="K40" s="22"/>
      <c r="N40" s="17">
        <v>82</v>
      </c>
      <c r="O40" s="26"/>
      <c r="P40" s="20">
        <v>50</v>
      </c>
      <c r="Q40" s="1" t="s">
        <v>20</v>
      </c>
    </row>
    <row r="41" spans="1:17" ht="17" thickBot="1" x14ac:dyDescent="0.25">
      <c r="A41" s="4"/>
      <c r="B41" s="21">
        <v>3250</v>
      </c>
      <c r="C41" s="22">
        <v>3250</v>
      </c>
      <c r="E41" s="4"/>
      <c r="F41" s="21"/>
      <c r="G41" s="22">
        <v>7500</v>
      </c>
      <c r="I41" s="4"/>
      <c r="J41" s="21">
        <v>25000</v>
      </c>
      <c r="K41" s="22">
        <v>25000</v>
      </c>
      <c r="N41" s="17">
        <v>84</v>
      </c>
      <c r="O41" s="26"/>
      <c r="P41" s="20">
        <v>350</v>
      </c>
      <c r="Q41" s="1" t="s">
        <v>21</v>
      </c>
    </row>
    <row r="42" spans="1:17" ht="16" thickBot="1" x14ac:dyDescent="0.25">
      <c r="A42" s="4"/>
      <c r="B42" s="21"/>
      <c r="C42" s="22"/>
      <c r="E42" s="4"/>
      <c r="F42" s="21"/>
      <c r="G42" s="22"/>
      <c r="I42" s="4"/>
      <c r="J42" s="21"/>
      <c r="K42" s="22"/>
      <c r="N42" s="18" t="s">
        <v>4</v>
      </c>
      <c r="O42" s="31">
        <f>SUM(O22:O41)</f>
        <v>2059</v>
      </c>
      <c r="P42" s="32">
        <f>SUM(P22:P41)</f>
        <v>2059</v>
      </c>
    </row>
    <row r="43" spans="1:17" ht="17" thickBot="1" x14ac:dyDescent="0.25">
      <c r="A43" s="4"/>
      <c r="B43" s="21"/>
      <c r="C43" s="22"/>
      <c r="E43" s="4"/>
      <c r="F43" s="21"/>
      <c r="G43" s="22"/>
      <c r="I43" s="4"/>
      <c r="J43" s="21"/>
      <c r="K43" s="22"/>
      <c r="N43" s="18"/>
      <c r="O43" s="19"/>
      <c r="P43" s="33">
        <f>O42-P42</f>
        <v>0</v>
      </c>
    </row>
    <row r="44" spans="1:17" x14ac:dyDescent="0.2">
      <c r="A44" s="4"/>
      <c r="B44" s="21"/>
      <c r="C44" s="22"/>
      <c r="E44" s="4"/>
      <c r="F44" s="21"/>
      <c r="G44" s="22"/>
      <c r="I44" s="4"/>
      <c r="J44" s="21"/>
      <c r="K44" s="22"/>
    </row>
    <row r="45" spans="1:17" x14ac:dyDescent="0.2">
      <c r="A45" s="4" t="s">
        <v>2</v>
      </c>
      <c r="B45" s="21">
        <f>SUM(B41:B43)</f>
        <v>3250</v>
      </c>
      <c r="C45" s="22">
        <f>SUM(C41:C44)</f>
        <v>3250</v>
      </c>
      <c r="E45" s="4" t="s">
        <v>2</v>
      </c>
      <c r="F45" s="21">
        <f>SUM(F41:F43)</f>
        <v>0</v>
      </c>
      <c r="G45" s="22">
        <f>SUM(G41:G44)</f>
        <v>7500</v>
      </c>
      <c r="I45" s="4" t="s">
        <v>2</v>
      </c>
      <c r="J45" s="21">
        <f>SUM(J41:J43)</f>
        <v>25000</v>
      </c>
      <c r="K45" s="22">
        <f>SUM(K41:K44)</f>
        <v>25000</v>
      </c>
    </row>
    <row r="46" spans="1:17" ht="16" thickBot="1" x14ac:dyDescent="0.25">
      <c r="A46" s="7" t="s">
        <v>8</v>
      </c>
      <c r="B46" s="23">
        <f>B40+B45-C40-C45</f>
        <v>0</v>
      </c>
      <c r="C46" s="24"/>
      <c r="E46" s="7" t="s">
        <v>8</v>
      </c>
      <c r="F46" s="23"/>
      <c r="G46" s="24">
        <f>F40+F45-G40-G45</f>
        <v>-7500</v>
      </c>
      <c r="I46" s="7" t="s">
        <v>8</v>
      </c>
      <c r="J46" s="23"/>
      <c r="K46" s="24">
        <f>J40+J45-K40-K45</f>
        <v>0</v>
      </c>
    </row>
  </sheetData>
  <sortState xmlns:xlrd2="http://schemas.microsoft.com/office/spreadsheetml/2017/richdata2" ref="N22:P41">
    <sortCondition ref="N22:N41"/>
  </sortState>
  <mergeCells count="3">
    <mergeCell ref="S1:T1"/>
    <mergeCell ref="Q1:R1"/>
    <mergeCell ref="O1:P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2020-03-23T07:36:20Z</dcterms:created>
  <dcterms:modified xsi:type="dcterms:W3CDTF">2020-04-05T20:44:09Z</dcterms:modified>
  <cp:category/>
</cp:coreProperties>
</file>