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a\Desktop\"/>
    </mc:Choice>
  </mc:AlternateContent>
  <bookViews>
    <workbookView xWindow="120" yWindow="120" windowWidth="19420" windowHeight="11020"/>
  </bookViews>
  <sheets>
    <sheet name="Многофакторный прогноз" sheetId="3" r:id="rId1"/>
  </sheets>
  <definedNames>
    <definedName name="solver_adj" localSheetId="0" hidden="1">'Многофакторный прогноз'!$G$6:$S$6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'Многофакторный прогноз'!$G$6:$S$6</definedName>
    <definedName name="solver_lhs2" localSheetId="0" hidden="1">'Многофакторный прогноз'!$G$6:$S$6</definedName>
    <definedName name="solver_mip" localSheetId="0" hidden="1">2147483647</definedName>
    <definedName name="solver_mni" localSheetId="0" hidden="1">60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'Многофакторный прогноз'!$K$9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500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8" i="3"/>
  <c r="I19" i="3"/>
  <c r="I20" i="3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18" i="3"/>
  <c r="H247" i="3" l="1"/>
  <c r="H231" i="3"/>
  <c r="H215" i="3"/>
  <c r="H199" i="3"/>
  <c r="H183" i="3"/>
  <c r="H167" i="3"/>
  <c r="H151" i="3"/>
  <c r="H135" i="3"/>
  <c r="H119" i="3"/>
  <c r="H103" i="3"/>
  <c r="H87" i="3"/>
  <c r="H71" i="3"/>
  <c r="H55" i="3"/>
  <c r="H39" i="3"/>
  <c r="H23" i="3"/>
  <c r="L9" i="3"/>
  <c r="G9" i="3"/>
  <c r="G10" i="3"/>
  <c r="G11" i="3"/>
  <c r="G12" i="3"/>
  <c r="G13" i="3"/>
  <c r="G14" i="3"/>
  <c r="G15" i="3"/>
  <c r="H18" i="3" s="1"/>
  <c r="G16" i="3"/>
  <c r="H19" i="3" s="1"/>
  <c r="G17" i="3"/>
  <c r="G18" i="3"/>
  <c r="G19" i="3"/>
  <c r="H22" i="3" s="1"/>
  <c r="G20" i="3"/>
  <c r="G21" i="3"/>
  <c r="G22" i="3"/>
  <c r="G23" i="3"/>
  <c r="H26" i="3" s="1"/>
  <c r="G24" i="3"/>
  <c r="H27" i="3" s="1"/>
  <c r="G25" i="3"/>
  <c r="G26" i="3"/>
  <c r="G27" i="3"/>
  <c r="H30" i="3" s="1"/>
  <c r="G28" i="3"/>
  <c r="H31" i="3" s="1"/>
  <c r="G29" i="3"/>
  <c r="G30" i="3"/>
  <c r="G31" i="3"/>
  <c r="H34" i="3" s="1"/>
  <c r="G32" i="3"/>
  <c r="H35" i="3" s="1"/>
  <c r="G33" i="3"/>
  <c r="G34" i="3"/>
  <c r="G35" i="3"/>
  <c r="H38" i="3" s="1"/>
  <c r="G36" i="3"/>
  <c r="G37" i="3"/>
  <c r="G38" i="3"/>
  <c r="G39" i="3"/>
  <c r="H42" i="3" s="1"/>
  <c r="G40" i="3"/>
  <c r="H43" i="3" s="1"/>
  <c r="G41" i="3"/>
  <c r="G42" i="3"/>
  <c r="G43" i="3"/>
  <c r="H46" i="3" s="1"/>
  <c r="G44" i="3"/>
  <c r="H47" i="3" s="1"/>
  <c r="G45" i="3"/>
  <c r="G46" i="3"/>
  <c r="G47" i="3"/>
  <c r="H50" i="3" s="1"/>
  <c r="G48" i="3"/>
  <c r="H51" i="3" s="1"/>
  <c r="G49" i="3"/>
  <c r="G50" i="3"/>
  <c r="G51" i="3"/>
  <c r="H54" i="3" s="1"/>
  <c r="G52" i="3"/>
  <c r="G53" i="3"/>
  <c r="G54" i="3"/>
  <c r="G55" i="3"/>
  <c r="H58" i="3" s="1"/>
  <c r="G56" i="3"/>
  <c r="H59" i="3" s="1"/>
  <c r="G57" i="3"/>
  <c r="G58" i="3"/>
  <c r="G59" i="3"/>
  <c r="H62" i="3" s="1"/>
  <c r="G60" i="3"/>
  <c r="H63" i="3" s="1"/>
  <c r="G61" i="3"/>
  <c r="G62" i="3"/>
  <c r="G63" i="3"/>
  <c r="H66" i="3" s="1"/>
  <c r="G64" i="3"/>
  <c r="H67" i="3" s="1"/>
  <c r="G65" i="3"/>
  <c r="G66" i="3"/>
  <c r="G67" i="3"/>
  <c r="H70" i="3" s="1"/>
  <c r="G68" i="3"/>
  <c r="G69" i="3"/>
  <c r="G70" i="3"/>
  <c r="G71" i="3"/>
  <c r="H74" i="3" s="1"/>
  <c r="G72" i="3"/>
  <c r="H75" i="3" s="1"/>
  <c r="G73" i="3"/>
  <c r="G74" i="3"/>
  <c r="G75" i="3"/>
  <c r="H78" i="3" s="1"/>
  <c r="G76" i="3"/>
  <c r="H79" i="3" s="1"/>
  <c r="G77" i="3"/>
  <c r="G78" i="3"/>
  <c r="G79" i="3"/>
  <c r="H82" i="3" s="1"/>
  <c r="G80" i="3"/>
  <c r="H83" i="3" s="1"/>
  <c r="G81" i="3"/>
  <c r="G82" i="3"/>
  <c r="G83" i="3"/>
  <c r="H86" i="3" s="1"/>
  <c r="G84" i="3"/>
  <c r="G85" i="3"/>
  <c r="G86" i="3"/>
  <c r="G87" i="3"/>
  <c r="H90" i="3" s="1"/>
  <c r="G88" i="3"/>
  <c r="H91" i="3" s="1"/>
  <c r="G89" i="3"/>
  <c r="G90" i="3"/>
  <c r="G91" i="3"/>
  <c r="H94" i="3" s="1"/>
  <c r="G92" i="3"/>
  <c r="H95" i="3" s="1"/>
  <c r="G93" i="3"/>
  <c r="G94" i="3"/>
  <c r="G95" i="3"/>
  <c r="H98" i="3" s="1"/>
  <c r="G96" i="3"/>
  <c r="H99" i="3" s="1"/>
  <c r="G97" i="3"/>
  <c r="G98" i="3"/>
  <c r="G99" i="3"/>
  <c r="H102" i="3" s="1"/>
  <c r="G100" i="3"/>
  <c r="G101" i="3"/>
  <c r="G102" i="3"/>
  <c r="G103" i="3"/>
  <c r="H106" i="3" s="1"/>
  <c r="G104" i="3"/>
  <c r="H107" i="3" s="1"/>
  <c r="G105" i="3"/>
  <c r="G106" i="3"/>
  <c r="G107" i="3"/>
  <c r="H110" i="3" s="1"/>
  <c r="G108" i="3"/>
  <c r="H111" i="3" s="1"/>
  <c r="G109" i="3"/>
  <c r="G110" i="3"/>
  <c r="G111" i="3"/>
  <c r="H114" i="3" s="1"/>
  <c r="G112" i="3"/>
  <c r="H115" i="3" s="1"/>
  <c r="G113" i="3"/>
  <c r="G114" i="3"/>
  <c r="G115" i="3"/>
  <c r="H118" i="3" s="1"/>
  <c r="G116" i="3"/>
  <c r="G117" i="3"/>
  <c r="G118" i="3"/>
  <c r="G119" i="3"/>
  <c r="H122" i="3" s="1"/>
  <c r="G120" i="3"/>
  <c r="H123" i="3" s="1"/>
  <c r="G121" i="3"/>
  <c r="G122" i="3"/>
  <c r="G123" i="3"/>
  <c r="H126" i="3" s="1"/>
  <c r="G124" i="3"/>
  <c r="H127" i="3" s="1"/>
  <c r="G125" i="3"/>
  <c r="G126" i="3"/>
  <c r="G127" i="3"/>
  <c r="H130" i="3" s="1"/>
  <c r="G128" i="3"/>
  <c r="H131" i="3" s="1"/>
  <c r="G129" i="3"/>
  <c r="G130" i="3"/>
  <c r="G131" i="3"/>
  <c r="H134" i="3" s="1"/>
  <c r="G132" i="3"/>
  <c r="G133" i="3"/>
  <c r="G134" i="3"/>
  <c r="G135" i="3"/>
  <c r="H138" i="3" s="1"/>
  <c r="G136" i="3"/>
  <c r="H139" i="3" s="1"/>
  <c r="G137" i="3"/>
  <c r="G138" i="3"/>
  <c r="G139" i="3"/>
  <c r="H142" i="3" s="1"/>
  <c r="G140" i="3"/>
  <c r="H143" i="3" s="1"/>
  <c r="G141" i="3"/>
  <c r="G142" i="3"/>
  <c r="G143" i="3"/>
  <c r="H146" i="3" s="1"/>
  <c r="G144" i="3"/>
  <c r="H147" i="3" s="1"/>
  <c r="G145" i="3"/>
  <c r="G146" i="3"/>
  <c r="G147" i="3"/>
  <c r="H150" i="3" s="1"/>
  <c r="G148" i="3"/>
  <c r="G149" i="3"/>
  <c r="G150" i="3"/>
  <c r="G151" i="3"/>
  <c r="H154" i="3" s="1"/>
  <c r="G152" i="3"/>
  <c r="H155" i="3" s="1"/>
  <c r="G153" i="3"/>
  <c r="G154" i="3"/>
  <c r="G155" i="3"/>
  <c r="H158" i="3" s="1"/>
  <c r="G156" i="3"/>
  <c r="H159" i="3" s="1"/>
  <c r="G157" i="3"/>
  <c r="G158" i="3"/>
  <c r="G159" i="3"/>
  <c r="H162" i="3" s="1"/>
  <c r="G160" i="3"/>
  <c r="H163" i="3" s="1"/>
  <c r="G161" i="3"/>
  <c r="G162" i="3"/>
  <c r="G163" i="3"/>
  <c r="H166" i="3" s="1"/>
  <c r="G164" i="3"/>
  <c r="G165" i="3"/>
  <c r="G166" i="3"/>
  <c r="G167" i="3"/>
  <c r="H170" i="3" s="1"/>
  <c r="G168" i="3"/>
  <c r="H171" i="3" s="1"/>
  <c r="G169" i="3"/>
  <c r="G170" i="3"/>
  <c r="G171" i="3"/>
  <c r="H174" i="3" s="1"/>
  <c r="G172" i="3"/>
  <c r="H175" i="3" s="1"/>
  <c r="G173" i="3"/>
  <c r="G174" i="3"/>
  <c r="G175" i="3"/>
  <c r="H178" i="3" s="1"/>
  <c r="G176" i="3"/>
  <c r="H179" i="3" s="1"/>
  <c r="G177" i="3"/>
  <c r="G178" i="3"/>
  <c r="G179" i="3"/>
  <c r="H182" i="3" s="1"/>
  <c r="G180" i="3"/>
  <c r="G181" i="3"/>
  <c r="G182" i="3"/>
  <c r="G183" i="3"/>
  <c r="H186" i="3" s="1"/>
  <c r="G184" i="3"/>
  <c r="H187" i="3" s="1"/>
  <c r="G185" i="3"/>
  <c r="G186" i="3"/>
  <c r="G187" i="3"/>
  <c r="H190" i="3" s="1"/>
  <c r="G188" i="3"/>
  <c r="H191" i="3" s="1"/>
  <c r="G189" i="3"/>
  <c r="G190" i="3"/>
  <c r="G191" i="3"/>
  <c r="H194" i="3" s="1"/>
  <c r="G192" i="3"/>
  <c r="H195" i="3" s="1"/>
  <c r="G193" i="3"/>
  <c r="G194" i="3"/>
  <c r="G195" i="3"/>
  <c r="H198" i="3" s="1"/>
  <c r="G196" i="3"/>
  <c r="G197" i="3"/>
  <c r="G198" i="3"/>
  <c r="G199" i="3"/>
  <c r="H202" i="3" s="1"/>
  <c r="G200" i="3"/>
  <c r="H203" i="3" s="1"/>
  <c r="G201" i="3"/>
  <c r="G202" i="3"/>
  <c r="G203" i="3"/>
  <c r="H206" i="3" s="1"/>
  <c r="G204" i="3"/>
  <c r="H207" i="3" s="1"/>
  <c r="G205" i="3"/>
  <c r="G206" i="3"/>
  <c r="G207" i="3"/>
  <c r="H210" i="3" s="1"/>
  <c r="G208" i="3"/>
  <c r="H211" i="3" s="1"/>
  <c r="G209" i="3"/>
  <c r="G210" i="3"/>
  <c r="G211" i="3"/>
  <c r="H214" i="3" s="1"/>
  <c r="G212" i="3"/>
  <c r="G213" i="3"/>
  <c r="G214" i="3"/>
  <c r="G215" i="3"/>
  <c r="H218" i="3" s="1"/>
  <c r="G216" i="3"/>
  <c r="H219" i="3" s="1"/>
  <c r="G217" i="3"/>
  <c r="G218" i="3"/>
  <c r="G219" i="3"/>
  <c r="H222" i="3" s="1"/>
  <c r="G220" i="3"/>
  <c r="H223" i="3" s="1"/>
  <c r="G221" i="3"/>
  <c r="G222" i="3"/>
  <c r="G223" i="3"/>
  <c r="H226" i="3" s="1"/>
  <c r="G224" i="3"/>
  <c r="H227" i="3" s="1"/>
  <c r="G225" i="3"/>
  <c r="G226" i="3"/>
  <c r="G227" i="3"/>
  <c r="H230" i="3" s="1"/>
  <c r="G228" i="3"/>
  <c r="G229" i="3"/>
  <c r="G230" i="3"/>
  <c r="G231" i="3"/>
  <c r="H234" i="3" s="1"/>
  <c r="G232" i="3"/>
  <c r="H235" i="3" s="1"/>
  <c r="G233" i="3"/>
  <c r="G234" i="3"/>
  <c r="G235" i="3"/>
  <c r="H238" i="3" s="1"/>
  <c r="G236" i="3"/>
  <c r="H239" i="3" s="1"/>
  <c r="G237" i="3"/>
  <c r="G238" i="3"/>
  <c r="G239" i="3"/>
  <c r="H242" i="3" s="1"/>
  <c r="G240" i="3"/>
  <c r="H243" i="3" s="1"/>
  <c r="G241" i="3"/>
  <c r="G242" i="3"/>
  <c r="G243" i="3"/>
  <c r="H246" i="3" s="1"/>
  <c r="G244" i="3"/>
  <c r="G245" i="3"/>
  <c r="G246" i="3"/>
  <c r="G247" i="3"/>
  <c r="H250" i="3" s="1"/>
  <c r="G248" i="3"/>
  <c r="H251" i="3" s="1"/>
  <c r="G249" i="3"/>
  <c r="G250" i="3"/>
  <c r="G251" i="3"/>
  <c r="H254" i="3" s="1"/>
  <c r="G252" i="3"/>
  <c r="H255" i="3" s="1"/>
  <c r="G253" i="3"/>
  <c r="G254" i="3"/>
  <c r="G255" i="3"/>
  <c r="H258" i="3" s="1"/>
  <c r="G256" i="3"/>
  <c r="H259" i="3" s="1"/>
  <c r="G257" i="3"/>
  <c r="G258" i="3"/>
  <c r="G259" i="3"/>
  <c r="H262" i="3" s="1"/>
  <c r="G260" i="3"/>
  <c r="G261" i="3"/>
  <c r="G262" i="3"/>
  <c r="H263" i="3" s="1"/>
  <c r="G263" i="3"/>
  <c r="H266" i="3" s="1"/>
  <c r="G264" i="3"/>
  <c r="H267" i="3" s="1"/>
  <c r="G265" i="3"/>
  <c r="G266" i="3"/>
  <c r="G267" i="3"/>
  <c r="H270" i="3" s="1"/>
  <c r="G268" i="3"/>
  <c r="H271" i="3" s="1"/>
  <c r="G269" i="3"/>
  <c r="G270" i="3"/>
  <c r="G271" i="3"/>
  <c r="H274" i="3" s="1"/>
  <c r="G272" i="3"/>
  <c r="H275" i="3" s="1"/>
  <c r="G273" i="3"/>
  <c r="G274" i="3"/>
  <c r="G275" i="3"/>
  <c r="H278" i="3" s="1"/>
  <c r="G276" i="3"/>
  <c r="G277" i="3"/>
  <c r="G278" i="3"/>
  <c r="H279" i="3" s="1"/>
  <c r="G279" i="3"/>
  <c r="H282" i="3" s="1"/>
  <c r="G280" i="3"/>
  <c r="H283" i="3" s="1"/>
  <c r="G281" i="3"/>
  <c r="G282" i="3"/>
  <c r="G283" i="3"/>
  <c r="H286" i="3" s="1"/>
  <c r="G284" i="3"/>
  <c r="G285" i="3"/>
  <c r="G8" i="3"/>
  <c r="H169" i="3" l="1"/>
  <c r="H76" i="3"/>
  <c r="H140" i="3"/>
  <c r="H196" i="3"/>
  <c r="H17" i="3"/>
  <c r="H201" i="3"/>
  <c r="H28" i="3"/>
  <c r="H92" i="3"/>
  <c r="H73" i="3"/>
  <c r="H228" i="3"/>
  <c r="H285" i="3"/>
  <c r="H277" i="3"/>
  <c r="H269" i="3"/>
  <c r="H257" i="3"/>
  <c r="H249" i="3"/>
  <c r="H241" i="3"/>
  <c r="H225" i="3"/>
  <c r="H217" i="3"/>
  <c r="H209" i="3"/>
  <c r="H193" i="3"/>
  <c r="H185" i="3"/>
  <c r="H177" i="3"/>
  <c r="H161" i="3"/>
  <c r="H153" i="3"/>
  <c r="H145" i="3"/>
  <c r="H121" i="3"/>
  <c r="H117" i="3"/>
  <c r="H105" i="3"/>
  <c r="H101" i="3"/>
  <c r="H89" i="3"/>
  <c r="H85" i="3"/>
  <c r="H57" i="3"/>
  <c r="H53" i="3"/>
  <c r="H41" i="3"/>
  <c r="H37" i="3"/>
  <c r="H25" i="3"/>
  <c r="H21" i="3"/>
  <c r="H69" i="3"/>
  <c r="H233" i="3"/>
  <c r="H44" i="3"/>
  <c r="H108" i="3"/>
  <c r="H137" i="3"/>
  <c r="H260" i="3"/>
  <c r="H281" i="3"/>
  <c r="H273" i="3"/>
  <c r="H284" i="3"/>
  <c r="H276" i="3"/>
  <c r="H268" i="3"/>
  <c r="H252" i="3"/>
  <c r="H244" i="3"/>
  <c r="H236" i="3"/>
  <c r="H220" i="3"/>
  <c r="H212" i="3"/>
  <c r="H204" i="3"/>
  <c r="H188" i="3"/>
  <c r="H180" i="3"/>
  <c r="H172" i="3"/>
  <c r="H156" i="3"/>
  <c r="H148" i="3"/>
  <c r="H136" i="3"/>
  <c r="H132" i="3"/>
  <c r="H128" i="3"/>
  <c r="H120" i="3"/>
  <c r="H116" i="3"/>
  <c r="H112" i="3"/>
  <c r="H104" i="3"/>
  <c r="H100" i="3"/>
  <c r="H96" i="3"/>
  <c r="H88" i="3"/>
  <c r="H84" i="3"/>
  <c r="H80" i="3"/>
  <c r="H72" i="3"/>
  <c r="H68" i="3"/>
  <c r="H64" i="3"/>
  <c r="H56" i="3"/>
  <c r="H52" i="3"/>
  <c r="H48" i="3"/>
  <c r="H40" i="3"/>
  <c r="H36" i="3"/>
  <c r="H32" i="3"/>
  <c r="H24" i="3"/>
  <c r="H20" i="3"/>
  <c r="H133" i="3"/>
  <c r="H265" i="3"/>
  <c r="H60" i="3"/>
  <c r="H124" i="3"/>
  <c r="H164" i="3"/>
  <c r="H261" i="3"/>
  <c r="H253" i="3"/>
  <c r="H245" i="3"/>
  <c r="H237" i="3"/>
  <c r="H229" i="3"/>
  <c r="H221" i="3"/>
  <c r="H213" i="3"/>
  <c r="H205" i="3"/>
  <c r="H197" i="3"/>
  <c r="H189" i="3"/>
  <c r="H181" i="3"/>
  <c r="H173" i="3"/>
  <c r="H165" i="3"/>
  <c r="H157" i="3"/>
  <c r="H149" i="3"/>
  <c r="H141" i="3"/>
  <c r="H129" i="3"/>
  <c r="H125" i="3"/>
  <c r="H113" i="3"/>
  <c r="H109" i="3"/>
  <c r="H97" i="3"/>
  <c r="H93" i="3"/>
  <c r="H81" i="3"/>
  <c r="H77" i="3"/>
  <c r="H65" i="3"/>
  <c r="H61" i="3"/>
  <c r="H49" i="3"/>
  <c r="H45" i="3"/>
  <c r="H33" i="3"/>
  <c r="H29" i="3"/>
  <c r="H280" i="3"/>
  <c r="H272" i="3"/>
  <c r="H264" i="3"/>
  <c r="H256" i="3"/>
  <c r="H248" i="3"/>
  <c r="H240" i="3"/>
  <c r="H232" i="3"/>
  <c r="H224" i="3"/>
  <c r="H216" i="3"/>
  <c r="H208" i="3"/>
  <c r="H200" i="3"/>
  <c r="H192" i="3"/>
  <c r="H184" i="3"/>
  <c r="H176" i="3"/>
  <c r="H168" i="3"/>
  <c r="H160" i="3"/>
  <c r="H152" i="3"/>
  <c r="H144" i="3"/>
  <c r="M9" i="3"/>
  <c r="J18" i="3"/>
  <c r="J17" i="3"/>
  <c r="J19" i="3"/>
  <c r="J20" i="3" l="1"/>
  <c r="J21" i="3" l="1"/>
  <c r="J22" i="3" l="1"/>
  <c r="J23" i="3" l="1"/>
  <c r="J24" i="3" l="1"/>
  <c r="J25" i="3" l="1"/>
  <c r="J26" i="3" l="1"/>
  <c r="J27" i="3" l="1"/>
  <c r="J28" i="3" l="1"/>
  <c r="J29" i="3" l="1"/>
  <c r="J30" i="3" l="1"/>
  <c r="J31" i="3" l="1"/>
  <c r="J32" i="3" l="1"/>
  <c r="J33" i="3" l="1"/>
  <c r="J34" i="3" l="1"/>
  <c r="J35" i="3" l="1"/>
  <c r="J36" i="3" l="1"/>
  <c r="J37" i="3" l="1"/>
  <c r="J38" i="3" l="1"/>
  <c r="J39" i="3" l="1"/>
  <c r="J40" i="3" l="1"/>
  <c r="J41" i="3" l="1"/>
  <c r="J42" i="3" l="1"/>
  <c r="J43" i="3" l="1"/>
  <c r="J44" i="3" l="1"/>
  <c r="J45" i="3" l="1"/>
  <c r="J46" i="3" l="1"/>
  <c r="J47" i="3" l="1"/>
  <c r="J48" i="3" l="1"/>
  <c r="J49" i="3" l="1"/>
  <c r="J50" i="3" l="1"/>
  <c r="J51" i="3" l="1"/>
  <c r="J52" i="3" l="1"/>
  <c r="J53" i="3" l="1"/>
  <c r="J54" i="3" l="1"/>
  <c r="J55" i="3" l="1"/>
  <c r="J56" i="3" l="1"/>
  <c r="J57" i="3" l="1"/>
  <c r="J58" i="3" l="1"/>
  <c r="J59" i="3" l="1"/>
  <c r="J60" i="3" l="1"/>
  <c r="J61" i="3" l="1"/>
  <c r="J62" i="3" l="1"/>
  <c r="J63" i="3" l="1"/>
  <c r="J64" i="3" l="1"/>
  <c r="J65" i="3" l="1"/>
  <c r="J66" i="3" l="1"/>
  <c r="J67" i="3" l="1"/>
  <c r="J68" i="3" l="1"/>
  <c r="J69" i="3" l="1"/>
  <c r="J70" i="3" l="1"/>
  <c r="J71" i="3" l="1"/>
  <c r="J72" i="3" l="1"/>
  <c r="J73" i="3" l="1"/>
  <c r="J74" i="3" l="1"/>
  <c r="J75" i="3" l="1"/>
  <c r="J76" i="3" l="1"/>
  <c r="J77" i="3" l="1"/>
  <c r="J78" i="3" l="1"/>
  <c r="J79" i="3" l="1"/>
  <c r="J80" i="3" l="1"/>
  <c r="J81" i="3" l="1"/>
  <c r="J82" i="3" l="1"/>
  <c r="J83" i="3" l="1"/>
  <c r="J84" i="3" l="1"/>
  <c r="J85" i="3" l="1"/>
  <c r="J86" i="3" l="1"/>
  <c r="J87" i="3" l="1"/>
  <c r="J88" i="3" l="1"/>
  <c r="J89" i="3" l="1"/>
  <c r="J90" i="3" l="1"/>
  <c r="J91" i="3" l="1"/>
  <c r="J92" i="3" l="1"/>
  <c r="J93" i="3" l="1"/>
  <c r="J94" i="3" l="1"/>
  <c r="J95" i="3" l="1"/>
  <c r="J96" i="3" l="1"/>
  <c r="J97" i="3" l="1"/>
  <c r="J98" i="3" l="1"/>
  <c r="J99" i="3" l="1"/>
  <c r="J100" i="3" l="1"/>
  <c r="J101" i="3" l="1"/>
  <c r="J102" i="3" l="1"/>
  <c r="J103" i="3" l="1"/>
  <c r="J104" i="3" l="1"/>
  <c r="J105" i="3" l="1"/>
  <c r="J106" i="3" l="1"/>
  <c r="J107" i="3" l="1"/>
  <c r="J108" i="3" l="1"/>
  <c r="J109" i="3" l="1"/>
  <c r="J110" i="3" l="1"/>
  <c r="J111" i="3" l="1"/>
  <c r="J112" i="3" l="1"/>
  <c r="J113" i="3" l="1"/>
  <c r="J114" i="3" l="1"/>
  <c r="J115" i="3" l="1"/>
  <c r="J116" i="3" l="1"/>
  <c r="J117" i="3" l="1"/>
  <c r="J118" i="3" l="1"/>
  <c r="J119" i="3" l="1"/>
  <c r="J120" i="3" l="1"/>
  <c r="J121" i="3" l="1"/>
  <c r="J122" i="3" l="1"/>
  <c r="J123" i="3" l="1"/>
  <c r="J124" i="3" l="1"/>
  <c r="J125" i="3" l="1"/>
  <c r="J126" i="3" l="1"/>
  <c r="J127" i="3" l="1"/>
  <c r="J128" i="3" l="1"/>
  <c r="J129" i="3" l="1"/>
  <c r="J130" i="3" l="1"/>
  <c r="J131" i="3" l="1"/>
  <c r="J132" i="3" l="1"/>
  <c r="J133" i="3" l="1"/>
  <c r="J134" i="3" l="1"/>
  <c r="J135" i="3" l="1"/>
  <c r="J136" i="3" l="1"/>
  <c r="J137" i="3" l="1"/>
  <c r="J138" i="3" l="1"/>
  <c r="J139" i="3" l="1"/>
  <c r="J140" i="3" l="1"/>
  <c r="J141" i="3" l="1"/>
  <c r="J142" i="3" l="1"/>
  <c r="J143" i="3" l="1"/>
  <c r="J144" i="3" l="1"/>
  <c r="J145" i="3" l="1"/>
  <c r="J146" i="3" l="1"/>
  <c r="J147" i="3" l="1"/>
  <c r="J148" i="3" l="1"/>
  <c r="J149" i="3" l="1"/>
  <c r="J150" i="3" l="1"/>
  <c r="J151" i="3" l="1"/>
  <c r="J152" i="3" l="1"/>
  <c r="J153" i="3" l="1"/>
  <c r="J154" i="3" l="1"/>
  <c r="J155" i="3" l="1"/>
  <c r="J156" i="3" l="1"/>
  <c r="J157" i="3" l="1"/>
  <c r="J158" i="3" l="1"/>
  <c r="J159" i="3" l="1"/>
  <c r="J160" i="3" l="1"/>
  <c r="J161" i="3" l="1"/>
  <c r="J162" i="3" l="1"/>
  <c r="J163" i="3" l="1"/>
  <c r="J164" i="3" l="1"/>
  <c r="J165" i="3" l="1"/>
  <c r="J166" i="3" l="1"/>
  <c r="J167" i="3" l="1"/>
  <c r="J168" i="3" l="1"/>
  <c r="J169" i="3" l="1"/>
  <c r="J170" i="3" l="1"/>
  <c r="J171" i="3" l="1"/>
  <c r="J172" i="3" l="1"/>
  <c r="J173" i="3" l="1"/>
  <c r="J174" i="3" l="1"/>
  <c r="J175" i="3" l="1"/>
  <c r="J176" i="3" l="1"/>
  <c r="J177" i="3" l="1"/>
  <c r="J178" i="3" l="1"/>
  <c r="J179" i="3" l="1"/>
  <c r="J180" i="3" l="1"/>
  <c r="J181" i="3" l="1"/>
  <c r="J182" i="3" l="1"/>
  <c r="J183" i="3" l="1"/>
  <c r="J184" i="3" l="1"/>
  <c r="J185" i="3" l="1"/>
  <c r="J186" i="3" l="1"/>
  <c r="J187" i="3" l="1"/>
  <c r="J188" i="3" l="1"/>
  <c r="J189" i="3" l="1"/>
  <c r="J190" i="3" l="1"/>
  <c r="J191" i="3" l="1"/>
  <c r="J192" i="3" l="1"/>
  <c r="J193" i="3" l="1"/>
  <c r="J194" i="3" l="1"/>
  <c r="J195" i="3" l="1"/>
  <c r="J196" i="3" l="1"/>
  <c r="J197" i="3" l="1"/>
  <c r="J198" i="3" l="1"/>
  <c r="J199" i="3" l="1"/>
  <c r="J200" i="3" l="1"/>
  <c r="J201" i="3" l="1"/>
  <c r="J202" i="3" l="1"/>
  <c r="J203" i="3" l="1"/>
  <c r="J204" i="3" l="1"/>
  <c r="J205" i="3" l="1"/>
  <c r="J206" i="3" l="1"/>
  <c r="J207" i="3" l="1"/>
  <c r="J208" i="3" l="1"/>
  <c r="J209" i="3" l="1"/>
  <c r="J210" i="3" l="1"/>
  <c r="J211" i="3" l="1"/>
  <c r="J212" i="3" l="1"/>
  <c r="J213" i="3" l="1"/>
  <c r="J214" i="3" l="1"/>
  <c r="J215" i="3" l="1"/>
  <c r="J216" i="3" l="1"/>
  <c r="J217" i="3" l="1"/>
  <c r="J218" i="3" l="1"/>
  <c r="J219" i="3" l="1"/>
  <c r="J220" i="3" l="1"/>
  <c r="J221" i="3" l="1"/>
  <c r="J222" i="3" l="1"/>
  <c r="J223" i="3" l="1"/>
  <c r="J224" i="3" l="1"/>
  <c r="J225" i="3" l="1"/>
  <c r="J226" i="3" l="1"/>
  <c r="J227" i="3" l="1"/>
  <c r="J228" i="3" l="1"/>
  <c r="J229" i="3" l="1"/>
  <c r="J230" i="3" l="1"/>
  <c r="J231" i="3" l="1"/>
  <c r="J232" i="3" l="1"/>
  <c r="J233" i="3" l="1"/>
  <c r="J234" i="3" l="1"/>
  <c r="J235" i="3" l="1"/>
  <c r="J236" i="3" l="1"/>
  <c r="J237" i="3" l="1"/>
  <c r="J238" i="3" l="1"/>
  <c r="J239" i="3" l="1"/>
  <c r="J240" i="3" l="1"/>
  <c r="J241" i="3" l="1"/>
  <c r="J242" i="3" l="1"/>
  <c r="J243" i="3" l="1"/>
  <c r="J244" i="3" l="1"/>
  <c r="J245" i="3" l="1"/>
  <c r="J246" i="3" l="1"/>
  <c r="J247" i="3" l="1"/>
  <c r="J248" i="3" l="1"/>
  <c r="J249" i="3" l="1"/>
  <c r="J250" i="3" l="1"/>
  <c r="J251" i="3" l="1"/>
  <c r="J252" i="3" l="1"/>
  <c r="J253" i="3" l="1"/>
  <c r="J254" i="3" l="1"/>
  <c r="J255" i="3" l="1"/>
  <c r="J256" i="3" l="1"/>
  <c r="J257" i="3" l="1"/>
  <c r="J258" i="3" l="1"/>
  <c r="J259" i="3" l="1"/>
  <c r="J260" i="3" l="1"/>
  <c r="J261" i="3" l="1"/>
  <c r="J262" i="3" l="1"/>
  <c r="J263" i="3" l="1"/>
  <c r="J264" i="3" l="1"/>
  <c r="J265" i="3" l="1"/>
  <c r="J266" i="3" l="1"/>
  <c r="J267" i="3" l="1"/>
  <c r="J268" i="3" l="1"/>
  <c r="J269" i="3" l="1"/>
  <c r="J270" i="3" l="1"/>
  <c r="J271" i="3" l="1"/>
  <c r="J272" i="3" l="1"/>
  <c r="J273" i="3" l="1"/>
  <c r="J274" i="3" l="1"/>
  <c r="J275" i="3" l="1"/>
  <c r="J276" i="3" l="1"/>
  <c r="J277" i="3" l="1"/>
  <c r="J278" i="3" l="1"/>
  <c r="J279" i="3" l="1"/>
  <c r="J280" i="3" l="1"/>
  <c r="J281" i="3" l="1"/>
  <c r="J282" i="3" l="1"/>
  <c r="J283" i="3" l="1"/>
  <c r="J285" i="3" l="1"/>
  <c r="J284" i="3"/>
  <c r="K9" i="3" l="1"/>
</calcChain>
</file>

<file path=xl/sharedStrings.xml><?xml version="1.0" encoding="utf-8"?>
<sst xmlns="http://schemas.openxmlformats.org/spreadsheetml/2006/main" count="17" uniqueCount="17">
  <si>
    <t>Коэффициенты сети</t>
  </si>
  <si>
    <t>Дата</t>
  </si>
  <si>
    <t>Выход сети</t>
  </si>
  <si>
    <t>Сумма отклонений</t>
  </si>
  <si>
    <t>Коэффициент нормирования</t>
  </si>
  <si>
    <t>Прогноз</t>
  </si>
  <si>
    <t>Отклонение выхода</t>
  </si>
  <si>
    <t>Коэффициент веса ошибки</t>
  </si>
  <si>
    <t>Предположим, что курс доллара зависит не только от собственных тенденций, но и от цен на нефть и золото. Возьмём однослойную нейронную сеть, рассмотренную на предыдущем занятии, подадим на входы различных нейронов - различные данные  за предшествующие три дня (1-й нейрон: стоимость нефти BRENT, 2-нейрон: стоимость унции золота, 3-й нейрон: курс USD/RUB(TOD). Также введём коэффициент веса ошибки. Выполним поиск решения, как и для предыдущего прогноза.</t>
  </si>
  <si>
    <t>Доллар</t>
  </si>
  <si>
    <t xml:space="preserve">Входы сети доллар </t>
  </si>
  <si>
    <t>Нефть</t>
  </si>
  <si>
    <t>Входы сети нефть</t>
  </si>
  <si>
    <t>Золото</t>
  </si>
  <si>
    <t>Входы сети золото</t>
  </si>
  <si>
    <t>Многофакторный прогноз на основе однослойной нейронной сети.</t>
  </si>
  <si>
    <t>Оцените качество последней трети текущего прогноза в сравнении с линейным и автокорреляционным нейронным, прогнозами. Создайте прогнозы, аналогичные текущему, для  других временных рядов. Используйте критерий опережающей корреляции для поиска показателей исходных факторов.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</si>
</sst>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6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2" borderId="1" xfId="1" applyFont="1" applyBorder="1"/>
    <xf numFmtId="14" fontId="0" fillId="0" borderId="0" xfId="0" applyNumberFormat="1"/>
    <xf numFmtId="0" fontId="3" fillId="3" borderId="1" xfId="1" applyFont="1" applyFill="1" applyBorder="1"/>
    <xf numFmtId="0" fontId="3" fillId="4" borderId="1" xfId="1" applyFont="1" applyFill="1" applyBorder="1"/>
    <xf numFmtId="0" fontId="3" fillId="5" borderId="1" xfId="1" applyFont="1" applyFill="1" applyBorder="1"/>
    <xf numFmtId="0" fontId="0" fillId="3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0" xfId="0" applyFill="1" applyBorder="1"/>
    <xf numFmtId="0" fontId="3" fillId="0" borderId="0" xfId="1" applyFont="1" applyFill="1" applyBorder="1"/>
    <xf numFmtId="0" fontId="0" fillId="0" borderId="0" xfId="0" applyFill="1"/>
    <xf numFmtId="0" fontId="0" fillId="8" borderId="1" xfId="0" applyFill="1" applyBorder="1"/>
    <xf numFmtId="0" fontId="3" fillId="8" borderId="1" xfId="1" applyFont="1" applyFill="1" applyBorder="1"/>
    <xf numFmtId="0" fontId="1" fillId="6" borderId="1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'Многофакторный прогноз'!$G$17:$G$285</c:f>
              <c:numCache>
                <c:formatCode>General</c:formatCode>
                <c:ptCount val="269"/>
                <c:pt idx="0">
                  <c:v>0.62383058897074462</c:v>
                </c:pt>
                <c:pt idx="1">
                  <c:v>0.65662293630155721</c:v>
                </c:pt>
                <c:pt idx="2">
                  <c:v>0.78684268789803391</c:v>
                </c:pt>
                <c:pt idx="3">
                  <c:v>0.70435986820113661</c:v>
                </c:pt>
                <c:pt idx="4">
                  <c:v>0.65606400666808484</c:v>
                </c:pt>
                <c:pt idx="5">
                  <c:v>0.6424977534284636</c:v>
                </c:pt>
                <c:pt idx="6">
                  <c:v>0.5919227613511554</c:v>
                </c:pt>
                <c:pt idx="7">
                  <c:v>0.5990857430616755</c:v>
                </c:pt>
                <c:pt idx="8">
                  <c:v>0.58747303028855968</c:v>
                </c:pt>
                <c:pt idx="9">
                  <c:v>0.5838969659345955</c:v>
                </c:pt>
                <c:pt idx="10">
                  <c:v>0.60961315557562157</c:v>
                </c:pt>
                <c:pt idx="11">
                  <c:v>0.60450681785622806</c:v>
                </c:pt>
                <c:pt idx="12">
                  <c:v>0.68335930818620283</c:v>
                </c:pt>
                <c:pt idx="13">
                  <c:v>0.71932615877508665</c:v>
                </c:pt>
                <c:pt idx="14">
                  <c:v>0.72171924584655589</c:v>
                </c:pt>
                <c:pt idx="15">
                  <c:v>0.69947601703487294</c:v>
                </c:pt>
                <c:pt idx="16">
                  <c:v>0.70764290148512488</c:v>
                </c:pt>
                <c:pt idx="17">
                  <c:v>0.70674752877130997</c:v>
                </c:pt>
                <c:pt idx="18">
                  <c:v>0.71042127014859935</c:v>
                </c:pt>
                <c:pt idx="19">
                  <c:v>0.70182569209597523</c:v>
                </c:pt>
                <c:pt idx="20">
                  <c:v>0.69708835646469958</c:v>
                </c:pt>
                <c:pt idx="21">
                  <c:v>0.71304227027449418</c:v>
                </c:pt>
                <c:pt idx="22">
                  <c:v>0.73442268538013733</c:v>
                </c:pt>
                <c:pt idx="23">
                  <c:v>0.73626769582072582</c:v>
                </c:pt>
                <c:pt idx="24">
                  <c:v>0.74777187856792471</c:v>
                </c:pt>
                <c:pt idx="25">
                  <c:v>0.76502815268872282</c:v>
                </c:pt>
                <c:pt idx="26">
                  <c:v>0.74706643339946421</c:v>
                </c:pt>
                <c:pt idx="27">
                  <c:v>0.71608111100016936</c:v>
                </c:pt>
                <c:pt idx="28">
                  <c:v>0.72845353395470391</c:v>
                </c:pt>
                <c:pt idx="29">
                  <c:v>0.72605502038193892</c:v>
                </c:pt>
                <c:pt idx="30">
                  <c:v>0.72958224622424039</c:v>
                </c:pt>
                <c:pt idx="31">
                  <c:v>0.71336786035224509</c:v>
                </c:pt>
                <c:pt idx="32">
                  <c:v>0.71598343397684405</c:v>
                </c:pt>
                <c:pt idx="33">
                  <c:v>0.71901142169992749</c:v>
                </c:pt>
                <c:pt idx="34">
                  <c:v>0.71869668462476832</c:v>
                </c:pt>
                <c:pt idx="35">
                  <c:v>0.69076105595374016</c:v>
                </c:pt>
                <c:pt idx="36">
                  <c:v>0.68471593351016491</c:v>
                </c:pt>
                <c:pt idx="37">
                  <c:v>0.66767671944120066</c:v>
                </c:pt>
                <c:pt idx="38">
                  <c:v>0.67831266198106366</c:v>
                </c:pt>
                <c:pt idx="39">
                  <c:v>0.67305980872668236</c:v>
                </c:pt>
                <c:pt idx="40">
                  <c:v>0.68471593351016491</c:v>
                </c:pt>
                <c:pt idx="41">
                  <c:v>0.67056361813059207</c:v>
                </c:pt>
                <c:pt idx="42">
                  <c:v>0.66066567976696433</c:v>
                </c:pt>
                <c:pt idx="43">
                  <c:v>0.67155124136643651</c:v>
                </c:pt>
                <c:pt idx="44">
                  <c:v>0.67570794135905643</c:v>
                </c:pt>
                <c:pt idx="45">
                  <c:v>0.67494823117763758</c:v>
                </c:pt>
                <c:pt idx="46">
                  <c:v>0.67071556016687572</c:v>
                </c:pt>
                <c:pt idx="47">
                  <c:v>0.66040520770476363</c:v>
                </c:pt>
                <c:pt idx="48">
                  <c:v>0.6462963043355574</c:v>
                </c:pt>
                <c:pt idx="49">
                  <c:v>0.66801316252154319</c:v>
                </c:pt>
                <c:pt idx="50">
                  <c:v>0.6737544008925509</c:v>
                </c:pt>
                <c:pt idx="51">
                  <c:v>0.6631184583526879</c:v>
                </c:pt>
                <c:pt idx="52">
                  <c:v>0.6631184583526879</c:v>
                </c:pt>
                <c:pt idx="53">
                  <c:v>0.67454667008174485</c:v>
                </c:pt>
                <c:pt idx="54">
                  <c:v>0.67158380037421161</c:v>
                </c:pt>
                <c:pt idx="55">
                  <c:v>0.66444252466887488</c:v>
                </c:pt>
                <c:pt idx="56">
                  <c:v>0.65255848683096673</c:v>
                </c:pt>
                <c:pt idx="57">
                  <c:v>0.64673042443922535</c:v>
                </c:pt>
                <c:pt idx="58">
                  <c:v>0.63598595187344531</c:v>
                </c:pt>
                <c:pt idx="59">
                  <c:v>0.62600118948908401</c:v>
                </c:pt>
                <c:pt idx="60">
                  <c:v>0.61623348715655679</c:v>
                </c:pt>
                <c:pt idx="61">
                  <c:v>0.62023824511289294</c:v>
                </c:pt>
                <c:pt idx="62">
                  <c:v>0.62156231142908003</c:v>
                </c:pt>
                <c:pt idx="63">
                  <c:v>0.6275857278674718</c:v>
                </c:pt>
                <c:pt idx="64">
                  <c:v>0.63150366180307438</c:v>
                </c:pt>
                <c:pt idx="65">
                  <c:v>0.62817179000742351</c:v>
                </c:pt>
                <c:pt idx="66">
                  <c:v>0.6148117438170444</c:v>
                </c:pt>
                <c:pt idx="67">
                  <c:v>0.61536524694922101</c:v>
                </c:pt>
                <c:pt idx="68">
                  <c:v>0.60451224435752393</c:v>
                </c:pt>
                <c:pt idx="69">
                  <c:v>0.59842370990358196</c:v>
                </c:pt>
                <c:pt idx="70">
                  <c:v>0.58378300940738259</c:v>
                </c:pt>
                <c:pt idx="71">
                  <c:v>0.56652673528658437</c:v>
                </c:pt>
                <c:pt idx="72">
                  <c:v>0.56641820526066744</c:v>
                </c:pt>
                <c:pt idx="73">
                  <c:v>0.57444942717852321</c:v>
                </c:pt>
                <c:pt idx="74">
                  <c:v>0.560666113887068</c:v>
                </c:pt>
                <c:pt idx="75">
                  <c:v>0.54912937213209412</c:v>
                </c:pt>
                <c:pt idx="76">
                  <c:v>0.54351836979218671</c:v>
                </c:pt>
                <c:pt idx="77">
                  <c:v>0.56153435409440378</c:v>
                </c:pt>
                <c:pt idx="78">
                  <c:v>0.57651149767094567</c:v>
                </c:pt>
                <c:pt idx="79">
                  <c:v>0.58290391619745519</c:v>
                </c:pt>
                <c:pt idx="80">
                  <c:v>0.57417810211373077</c:v>
                </c:pt>
                <c:pt idx="81">
                  <c:v>0.55170153374632624</c:v>
                </c:pt>
                <c:pt idx="82">
                  <c:v>0.55724741807068345</c:v>
                </c:pt>
                <c:pt idx="83">
                  <c:v>0.55685670997738235</c:v>
                </c:pt>
                <c:pt idx="84">
                  <c:v>0.56110023399073594</c:v>
                </c:pt>
                <c:pt idx="85">
                  <c:v>0.55881025044388777</c:v>
                </c:pt>
                <c:pt idx="86">
                  <c:v>0.55859319039205391</c:v>
                </c:pt>
                <c:pt idx="87">
                  <c:v>0.55100694158045771</c:v>
                </c:pt>
                <c:pt idx="88">
                  <c:v>0.54047952906651153</c:v>
                </c:pt>
                <c:pt idx="89">
                  <c:v>0.54855416299473414</c:v>
                </c:pt>
                <c:pt idx="90">
                  <c:v>0.55404578230613277</c:v>
                </c:pt>
                <c:pt idx="91">
                  <c:v>0.54970458126945398</c:v>
                </c:pt>
                <c:pt idx="92">
                  <c:v>0.5327521912212233</c:v>
                </c:pt>
                <c:pt idx="93">
                  <c:v>0.54243306953301695</c:v>
                </c:pt>
                <c:pt idx="94">
                  <c:v>0.54064232410538693</c:v>
                </c:pt>
                <c:pt idx="95">
                  <c:v>0.53314289931452441</c:v>
                </c:pt>
                <c:pt idx="96">
                  <c:v>0.53665927215423415</c:v>
                </c:pt>
                <c:pt idx="97">
                  <c:v>0.542541599558934</c:v>
                </c:pt>
                <c:pt idx="98">
                  <c:v>0.54113070922201334</c:v>
                </c:pt>
                <c:pt idx="99">
                  <c:v>0.54210747945526616</c:v>
                </c:pt>
                <c:pt idx="100">
                  <c:v>0.54807663088069947</c:v>
                </c:pt>
                <c:pt idx="101">
                  <c:v>0.56023199378340005</c:v>
                </c:pt>
                <c:pt idx="102">
                  <c:v>0.5734726569452705</c:v>
                </c:pt>
                <c:pt idx="103">
                  <c:v>0.56728644546800322</c:v>
                </c:pt>
                <c:pt idx="104">
                  <c:v>0.57792238800786622</c:v>
                </c:pt>
                <c:pt idx="105">
                  <c:v>0.57759679793011531</c:v>
                </c:pt>
                <c:pt idx="106">
                  <c:v>0.58530242977022018</c:v>
                </c:pt>
                <c:pt idx="107">
                  <c:v>0.60501148247674208</c:v>
                </c:pt>
                <c:pt idx="108">
                  <c:v>0.61293417436868081</c:v>
                </c:pt>
                <c:pt idx="109">
                  <c:v>0.60829994226202622</c:v>
                </c:pt>
                <c:pt idx="110">
                  <c:v>0.60451224435752393</c:v>
                </c:pt>
                <c:pt idx="111">
                  <c:v>0.58823274046997842</c:v>
                </c:pt>
                <c:pt idx="112">
                  <c:v>0.59269332453516588</c:v>
                </c:pt>
                <c:pt idx="113">
                  <c:v>0.59231346944445651</c:v>
                </c:pt>
                <c:pt idx="114">
                  <c:v>0.58714744021080878</c:v>
                </c:pt>
                <c:pt idx="115">
                  <c:v>0.58824359347257016</c:v>
                </c:pt>
                <c:pt idx="116">
                  <c:v>0.57926816032923667</c:v>
                </c:pt>
                <c:pt idx="117">
                  <c:v>0.58866686057364637</c:v>
                </c:pt>
                <c:pt idx="118">
                  <c:v>0.58520475274689499</c:v>
                </c:pt>
                <c:pt idx="119">
                  <c:v>0.58931804072914806</c:v>
                </c:pt>
                <c:pt idx="120">
                  <c:v>0.58856918355032106</c:v>
                </c:pt>
                <c:pt idx="121">
                  <c:v>0.59279100155849118</c:v>
                </c:pt>
                <c:pt idx="122">
                  <c:v>0.59789191277658882</c:v>
                </c:pt>
                <c:pt idx="123">
                  <c:v>0.59982374723791088</c:v>
                </c:pt>
                <c:pt idx="124">
                  <c:v>0.60505489448710881</c:v>
                </c:pt>
                <c:pt idx="125">
                  <c:v>0.60293855898172788</c:v>
                </c:pt>
                <c:pt idx="126">
                  <c:v>0.60201605376143363</c:v>
                </c:pt>
                <c:pt idx="127">
                  <c:v>0.60515257151043411</c:v>
                </c:pt>
                <c:pt idx="128">
                  <c:v>0.61265199630129674</c:v>
                </c:pt>
                <c:pt idx="129">
                  <c:v>0.62542598035172414</c:v>
                </c:pt>
                <c:pt idx="130">
                  <c:v>0.62100880829690341</c:v>
                </c:pt>
                <c:pt idx="131">
                  <c:v>0.61671101927059135</c:v>
                </c:pt>
                <c:pt idx="132">
                  <c:v>0.61132792998510976</c:v>
                </c:pt>
                <c:pt idx="133">
                  <c:v>0.61541951196217948</c:v>
                </c:pt>
                <c:pt idx="134">
                  <c:v>0.61460553676780216</c:v>
                </c:pt>
                <c:pt idx="135">
                  <c:v>0.6168846673120586</c:v>
                </c:pt>
                <c:pt idx="136">
                  <c:v>0.61427994669005126</c:v>
                </c:pt>
                <c:pt idx="137">
                  <c:v>0.61807849759714528</c:v>
                </c:pt>
                <c:pt idx="138">
                  <c:v>0.61867541273968862</c:v>
                </c:pt>
                <c:pt idx="139">
                  <c:v>0.61658078323949106</c:v>
                </c:pt>
                <c:pt idx="140">
                  <c:v>0.61992350803773366</c:v>
                </c:pt>
                <c:pt idx="141">
                  <c:v>0.62409106103294532</c:v>
                </c:pt>
                <c:pt idx="142">
                  <c:v>0.635171976679068</c:v>
                </c:pt>
                <c:pt idx="143">
                  <c:v>0.64304040355804837</c:v>
                </c:pt>
                <c:pt idx="144">
                  <c:v>0.65724698395057979</c:v>
                </c:pt>
                <c:pt idx="145">
                  <c:v>0.64683895446514239</c:v>
                </c:pt>
                <c:pt idx="146">
                  <c:v>0.64868396490573088</c:v>
                </c:pt>
                <c:pt idx="147">
                  <c:v>0.65937417245855245</c:v>
                </c:pt>
                <c:pt idx="148">
                  <c:v>0.67994061236981818</c:v>
                </c:pt>
                <c:pt idx="149">
                  <c:v>0.68482446353608195</c:v>
                </c:pt>
                <c:pt idx="150">
                  <c:v>0.68226315492444134</c:v>
                </c:pt>
                <c:pt idx="151">
                  <c:v>0.69600305620552982</c:v>
                </c:pt>
                <c:pt idx="152">
                  <c:v>0.70036596324739198</c:v>
                </c:pt>
                <c:pt idx="153">
                  <c:v>0.69458131286601754</c:v>
                </c:pt>
                <c:pt idx="154">
                  <c:v>0.69784806664611831</c:v>
                </c:pt>
                <c:pt idx="155">
                  <c:v>0.69958454706078976</c:v>
                </c:pt>
                <c:pt idx="156">
                  <c:v>0.70338309796788379</c:v>
                </c:pt>
                <c:pt idx="157">
                  <c:v>0.70042022826035055</c:v>
                </c:pt>
                <c:pt idx="158">
                  <c:v>0.70971039847884321</c:v>
                </c:pt>
                <c:pt idx="159">
                  <c:v>0.71541907784207581</c:v>
                </c:pt>
                <c:pt idx="160">
                  <c:v>0.71358492040407895</c:v>
                </c:pt>
                <c:pt idx="161">
                  <c:v>0.72920239113353091</c:v>
                </c:pt>
                <c:pt idx="162">
                  <c:v>0.7409344869351554</c:v>
                </c:pt>
                <c:pt idx="163">
                  <c:v>0.76908717565801765</c:v>
                </c:pt>
                <c:pt idx="164">
                  <c:v>0.74657804828283802</c:v>
                </c:pt>
                <c:pt idx="165">
                  <c:v>0.75459841719810195</c:v>
                </c:pt>
                <c:pt idx="166">
                  <c:v>0.72932177416203969</c:v>
                </c:pt>
                <c:pt idx="167">
                  <c:v>0.72107349219234995</c:v>
                </c:pt>
                <c:pt idx="168">
                  <c:v>0.72899618408428879</c:v>
                </c:pt>
                <c:pt idx="169">
                  <c:v>0.71107787680539702</c:v>
                </c:pt>
                <c:pt idx="170">
                  <c:v>0.7268255835659494</c:v>
                </c:pt>
                <c:pt idx="171">
                  <c:v>0.72545810523939547</c:v>
                </c:pt>
                <c:pt idx="172">
                  <c:v>0.73139469765705389</c:v>
                </c:pt>
                <c:pt idx="173">
                  <c:v>0.74162907910102416</c:v>
                </c:pt>
                <c:pt idx="174">
                  <c:v>0.7396321266241519</c:v>
                </c:pt>
                <c:pt idx="175">
                  <c:v>0.74071742688332154</c:v>
                </c:pt>
                <c:pt idx="176">
                  <c:v>0.73838403132610664</c:v>
                </c:pt>
                <c:pt idx="177">
                  <c:v>0.73409709530238632</c:v>
                </c:pt>
                <c:pt idx="178">
                  <c:v>0.72552322325494567</c:v>
                </c:pt>
                <c:pt idx="179">
                  <c:v>0.71032901962656991</c:v>
                </c:pt>
                <c:pt idx="180">
                  <c:v>0.71362833241444579</c:v>
                </c:pt>
                <c:pt idx="181">
                  <c:v>0.71586405094833527</c:v>
                </c:pt>
                <c:pt idx="182">
                  <c:v>0.71684082118158809</c:v>
                </c:pt>
                <c:pt idx="183">
                  <c:v>0.71944554180359543</c:v>
                </c:pt>
                <c:pt idx="184">
                  <c:v>0.71584234494315191</c:v>
                </c:pt>
                <c:pt idx="185">
                  <c:v>0.72182234937117706</c:v>
                </c:pt>
                <c:pt idx="186">
                  <c:v>0.71141431988573955</c:v>
                </c:pt>
                <c:pt idx="187">
                  <c:v>0.71119725983390569</c:v>
                </c:pt>
                <c:pt idx="188">
                  <c:v>0.71276009220711012</c:v>
                </c:pt>
                <c:pt idx="189">
                  <c:v>0.70878789325854896</c:v>
                </c:pt>
                <c:pt idx="190">
                  <c:v>0.70764832798642074</c:v>
                </c:pt>
                <c:pt idx="191">
                  <c:v>0.72031378201093121</c:v>
                </c:pt>
                <c:pt idx="192">
                  <c:v>0.70323115593160013</c:v>
                </c:pt>
                <c:pt idx="193">
                  <c:v>0.69491775594636018</c:v>
                </c:pt>
                <c:pt idx="194">
                  <c:v>0.67201792047787945</c:v>
                </c:pt>
                <c:pt idx="195">
                  <c:v>0.67554514632018092</c:v>
                </c:pt>
                <c:pt idx="196">
                  <c:v>0.66763330743083382</c:v>
                </c:pt>
                <c:pt idx="197">
                  <c:v>0.6815360037507977</c:v>
                </c:pt>
                <c:pt idx="198">
                  <c:v>0.68102591262898793</c:v>
                </c:pt>
                <c:pt idx="199">
                  <c:v>0.67534979227353031</c:v>
                </c:pt>
                <c:pt idx="200">
                  <c:v>0.66638521213278867</c:v>
                </c:pt>
                <c:pt idx="201">
                  <c:v>0.67444899305841954</c:v>
                </c:pt>
                <c:pt idx="202">
                  <c:v>0.67234351055563035</c:v>
                </c:pt>
                <c:pt idx="203">
                  <c:v>0.68375001627950382</c:v>
                </c:pt>
                <c:pt idx="204">
                  <c:v>0.6787467820847316</c:v>
                </c:pt>
                <c:pt idx="205">
                  <c:v>0.67559941133313939</c:v>
                </c:pt>
                <c:pt idx="206">
                  <c:v>0.6812429726808219</c:v>
                </c:pt>
                <c:pt idx="207">
                  <c:v>0.70223267969316383</c:v>
                </c:pt>
                <c:pt idx="208">
                  <c:v>0.69300762749022149</c:v>
                </c:pt>
                <c:pt idx="209">
                  <c:v>0.69195488623882684</c:v>
                </c:pt>
                <c:pt idx="210">
                  <c:v>0.69328980555760555</c:v>
                </c:pt>
                <c:pt idx="211">
                  <c:v>0.69535187605002791</c:v>
                </c:pt>
                <c:pt idx="212">
                  <c:v>0.68381513429505403</c:v>
                </c:pt>
                <c:pt idx="213">
                  <c:v>0.68878580948205137</c:v>
                </c:pt>
                <c:pt idx="214">
                  <c:v>0.69741394654245048</c:v>
                </c:pt>
                <c:pt idx="215">
                  <c:v>0.69932407499858917</c:v>
                </c:pt>
                <c:pt idx="216">
                  <c:v>0.69991013713854067</c:v>
                </c:pt>
                <c:pt idx="217">
                  <c:v>0.71998819193318031</c:v>
                </c:pt>
                <c:pt idx="218">
                  <c:v>0.72087813814569934</c:v>
                </c:pt>
                <c:pt idx="219">
                  <c:v>0.72075875511719079</c:v>
                </c:pt>
                <c:pt idx="220">
                  <c:v>0.71193526401014107</c:v>
                </c:pt>
                <c:pt idx="221">
                  <c:v>0.70435986820113661</c:v>
                </c:pt>
                <c:pt idx="222">
                  <c:v>0.70365442303267611</c:v>
                </c:pt>
                <c:pt idx="223">
                  <c:v>0.70272106480979024</c:v>
                </c:pt>
                <c:pt idx="224">
                  <c:v>0.71183758698681576</c:v>
                </c:pt>
                <c:pt idx="225">
                  <c:v>0.71412757053366382</c:v>
                </c:pt>
                <c:pt idx="226">
                  <c:v>0.71413842353625556</c:v>
                </c:pt>
                <c:pt idx="227">
                  <c:v>0.71640670107792026</c:v>
                </c:pt>
                <c:pt idx="228">
                  <c:v>0.71550590186280949</c:v>
                </c:pt>
                <c:pt idx="229">
                  <c:v>0.72272314858628783</c:v>
                </c:pt>
                <c:pt idx="230">
                  <c:v>0.72768297077069355</c:v>
                </c:pt>
                <c:pt idx="231">
                  <c:v>0.73500874752008893</c:v>
                </c:pt>
                <c:pt idx="232">
                  <c:v>0.73839488432869838</c:v>
                </c:pt>
                <c:pt idx="233">
                  <c:v>0.74939982895667911</c:v>
                </c:pt>
                <c:pt idx="234">
                  <c:v>0.75668219369570788</c:v>
                </c:pt>
                <c:pt idx="235">
                  <c:v>0.75247122869012939</c:v>
                </c:pt>
                <c:pt idx="236">
                  <c:v>0.74755481851609062</c:v>
                </c:pt>
                <c:pt idx="237">
                  <c:v>0.75504339030436152</c:v>
                </c:pt>
                <c:pt idx="238">
                  <c:v>0.76817552344031503</c:v>
                </c:pt>
                <c:pt idx="239">
                  <c:v>0.76138154381791268</c:v>
                </c:pt>
                <c:pt idx="240">
                  <c:v>0.76140324982309615</c:v>
                </c:pt>
                <c:pt idx="241">
                  <c:v>0.7658963928960586</c:v>
                </c:pt>
                <c:pt idx="242">
                  <c:v>0.77011821090422883</c:v>
                </c:pt>
                <c:pt idx="243">
                  <c:v>0.77175701429557497</c:v>
                </c:pt>
                <c:pt idx="244">
                  <c:v>0.77240819445107689</c:v>
                </c:pt>
                <c:pt idx="245">
                  <c:v>0.76516924172241496</c:v>
                </c:pt>
                <c:pt idx="246">
                  <c:v>0.76014430152245926</c:v>
                </c:pt>
                <c:pt idx="247">
                  <c:v>0.78054794639484959</c:v>
                </c:pt>
                <c:pt idx="248">
                  <c:v>0.78119912655035151</c:v>
                </c:pt>
                <c:pt idx="249">
                  <c:v>0.79323510642454342</c:v>
                </c:pt>
                <c:pt idx="250">
                  <c:v>0.82022652387009387</c:v>
                </c:pt>
                <c:pt idx="251">
                  <c:v>0.82553364213743374</c:v>
                </c:pt>
                <c:pt idx="252">
                  <c:v>0.82702050349249623</c:v>
                </c:pt>
                <c:pt idx="253">
                  <c:v>0.82960351810932009</c:v>
                </c:pt>
                <c:pt idx="254">
                  <c:v>0.83982704655069873</c:v>
                </c:pt>
                <c:pt idx="255">
                  <c:v>0.85306770971256918</c:v>
                </c:pt>
                <c:pt idx="256">
                  <c:v>0.87595669217845806</c:v>
                </c:pt>
                <c:pt idx="257">
                  <c:v>0.90909090909090906</c:v>
                </c:pt>
                <c:pt idx="258">
                  <c:v>0.85900430213022738</c:v>
                </c:pt>
                <c:pt idx="259">
                  <c:v>0.86389900629908267</c:v>
                </c:pt>
                <c:pt idx="260">
                  <c:v>0.85566157733198456</c:v>
                </c:pt>
                <c:pt idx="261">
                  <c:v>0.8502242230335445</c:v>
                </c:pt>
                <c:pt idx="262">
                  <c:v>0.82059552595821161</c:v>
                </c:pt>
                <c:pt idx="263">
                  <c:v>0.81675356304075086</c:v>
                </c:pt>
                <c:pt idx="264">
                  <c:v>0.82793215571019885</c:v>
                </c:pt>
                <c:pt idx="265">
                  <c:v>0.86128343267448371</c:v>
                </c:pt>
                <c:pt idx="266">
                  <c:v>0.84672955619901802</c:v>
                </c:pt>
                <c:pt idx="267">
                  <c:v>0.8271073275132298</c:v>
                </c:pt>
                <c:pt idx="268">
                  <c:v>0.8376130340219925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4553-84C8-E1AB283B2BC0}"/>
            </c:ext>
          </c:extLst>
        </c:ser>
        <c:ser>
          <c:idx val="1"/>
          <c:order val="1"/>
          <c:marker>
            <c:symbol val="none"/>
          </c:marker>
          <c:val>
            <c:numRef>
              <c:f>'Многофакторный прогноз'!$H$17:$H$285</c:f>
              <c:numCache>
                <c:formatCode>General</c:formatCode>
                <c:ptCount val="269"/>
                <c:pt idx="0">
                  <c:v>0.61832586384584332</c:v>
                </c:pt>
                <c:pt idx="1">
                  <c:v>0.6308872005355739</c:v>
                </c:pt>
                <c:pt idx="2">
                  <c:v>0.64282413415454176</c:v>
                </c:pt>
                <c:pt idx="3">
                  <c:v>0.67361237190445589</c:v>
                </c:pt>
                <c:pt idx="4">
                  <c:v>0.67042777933923359</c:v>
                </c:pt>
                <c:pt idx="5">
                  <c:v>0.66631970182243883</c:v>
                </c:pt>
                <c:pt idx="6">
                  <c:v>0.65440073653864417</c:v>
                </c:pt>
                <c:pt idx="7">
                  <c:v>0.63488860135228808</c:v>
                </c:pt>
                <c:pt idx="8">
                  <c:v>0.62578077556459766</c:v>
                </c:pt>
                <c:pt idx="9">
                  <c:v>0.61171492202918143</c:v>
                </c:pt>
                <c:pt idx="10">
                  <c:v>0.61658633215523451</c:v>
                </c:pt>
                <c:pt idx="11">
                  <c:v>0.62034771485630069</c:v>
                </c:pt>
                <c:pt idx="12">
                  <c:v>0.61665589159745449</c:v>
                </c:pt>
                <c:pt idx="13">
                  <c:v>0.64049151887299238</c:v>
                </c:pt>
                <c:pt idx="14">
                  <c:v>0.65061120928594529</c:v>
                </c:pt>
                <c:pt idx="15">
                  <c:v>0.65659225684808975</c:v>
                </c:pt>
                <c:pt idx="16">
                  <c:v>0.64680459856609729</c:v>
                </c:pt>
                <c:pt idx="17">
                  <c:v>0.64372228255085628</c:v>
                </c:pt>
                <c:pt idx="18">
                  <c:v>0.64043440662475393</c:v>
                </c:pt>
                <c:pt idx="19">
                  <c:v>0.64127510079168371</c:v>
                </c:pt>
                <c:pt idx="20">
                  <c:v>0.64071969002844986</c:v>
                </c:pt>
                <c:pt idx="21">
                  <c:v>0.64344518502767389</c:v>
                </c:pt>
                <c:pt idx="22">
                  <c:v>0.64437841038947463</c:v>
                </c:pt>
                <c:pt idx="23">
                  <c:v>0.64237738404740008</c:v>
                </c:pt>
                <c:pt idx="24">
                  <c:v>0.64189866814709784</c:v>
                </c:pt>
                <c:pt idx="25">
                  <c:v>0.64487707928727933</c:v>
                </c:pt>
                <c:pt idx="26">
                  <c:v>0.65165663427722564</c:v>
                </c:pt>
                <c:pt idx="27">
                  <c:v>0.65241560202395454</c:v>
                </c:pt>
                <c:pt idx="28">
                  <c:v>0.64488691814875643</c:v>
                </c:pt>
                <c:pt idx="29">
                  <c:v>0.63954860775103117</c:v>
                </c:pt>
                <c:pt idx="30">
                  <c:v>0.6341698867127491</c:v>
                </c:pt>
                <c:pt idx="31">
                  <c:v>0.63340342632704061</c:v>
                </c:pt>
                <c:pt idx="32">
                  <c:v>0.63109277539448128</c:v>
                </c:pt>
                <c:pt idx="33">
                  <c:v>0.62834193291210749</c:v>
                </c:pt>
                <c:pt idx="34">
                  <c:v>0.62992665393992264</c:v>
                </c:pt>
                <c:pt idx="35">
                  <c:v>0.63231172850627404</c:v>
                </c:pt>
                <c:pt idx="36">
                  <c:v>0.62882028610707852</c:v>
                </c:pt>
                <c:pt idx="37">
                  <c:v>0.62574340143776574</c:v>
                </c:pt>
                <c:pt idx="38">
                  <c:v>0.62035379894138309</c:v>
                </c:pt>
                <c:pt idx="39">
                  <c:v>0.61609156929448594</c:v>
                </c:pt>
                <c:pt idx="40">
                  <c:v>0.61620358114101426</c:v>
                </c:pt>
                <c:pt idx="41">
                  <c:v>0.62334645180859183</c:v>
                </c:pt>
                <c:pt idx="42">
                  <c:v>0.62065878003207942</c:v>
                </c:pt>
                <c:pt idx="43">
                  <c:v>0.61901364118439584</c:v>
                </c:pt>
                <c:pt idx="44">
                  <c:v>0.62066682559970332</c:v>
                </c:pt>
                <c:pt idx="45">
                  <c:v>0.62596439590625963</c:v>
                </c:pt>
                <c:pt idx="46">
                  <c:v>0.62542142333175199</c:v>
                </c:pt>
                <c:pt idx="47">
                  <c:v>0.6213448725801699</c:v>
                </c:pt>
                <c:pt idx="48">
                  <c:v>0.61926734807164285</c:v>
                </c:pt>
                <c:pt idx="49">
                  <c:v>0.61476707109514417</c:v>
                </c:pt>
                <c:pt idx="50">
                  <c:v>0.61668345409236247</c:v>
                </c:pt>
                <c:pt idx="51">
                  <c:v>0.62271554803137097</c:v>
                </c:pt>
                <c:pt idx="52">
                  <c:v>0.62649663373111875</c:v>
                </c:pt>
                <c:pt idx="53">
                  <c:v>0.62661738459296368</c:v>
                </c:pt>
                <c:pt idx="54">
                  <c:v>0.62153975690787866</c:v>
                </c:pt>
                <c:pt idx="55">
                  <c:v>0.62033525192468464</c:v>
                </c:pt>
                <c:pt idx="56">
                  <c:v>0.61987115706443263</c:v>
                </c:pt>
                <c:pt idx="57">
                  <c:v>0.61271758162740431</c:v>
                </c:pt>
                <c:pt idx="58">
                  <c:v>0.61376567838065332</c:v>
                </c:pt>
                <c:pt idx="59">
                  <c:v>0.61314535796325209</c:v>
                </c:pt>
                <c:pt idx="60">
                  <c:v>0.60663822360310415</c:v>
                </c:pt>
                <c:pt idx="61">
                  <c:v>0.60214241536188251</c:v>
                </c:pt>
                <c:pt idx="62">
                  <c:v>0.60285768366805836</c:v>
                </c:pt>
                <c:pt idx="63">
                  <c:v>0.59646253606942179</c:v>
                </c:pt>
                <c:pt idx="64">
                  <c:v>0.59659511583846536</c:v>
                </c:pt>
                <c:pt idx="65">
                  <c:v>0.59951454856874142</c:v>
                </c:pt>
                <c:pt idx="66">
                  <c:v>0.60193507042561267</c:v>
                </c:pt>
                <c:pt idx="67">
                  <c:v>0.60041302110981443</c:v>
                </c:pt>
                <c:pt idx="68">
                  <c:v>0.60032281049838998</c:v>
                </c:pt>
                <c:pt idx="69">
                  <c:v>0.59755832641191697</c:v>
                </c:pt>
                <c:pt idx="70">
                  <c:v>0.59529746855732102</c:v>
                </c:pt>
                <c:pt idx="71">
                  <c:v>0.58857480993253253</c:v>
                </c:pt>
                <c:pt idx="72">
                  <c:v>0.58747560661810683</c:v>
                </c:pt>
                <c:pt idx="73">
                  <c:v>0.58471887019756141</c:v>
                </c:pt>
                <c:pt idx="74">
                  <c:v>0.58302538440732843</c:v>
                </c:pt>
                <c:pt idx="75">
                  <c:v>0.57296168132911651</c:v>
                </c:pt>
                <c:pt idx="76">
                  <c:v>0.57002639251889586</c:v>
                </c:pt>
                <c:pt idx="77">
                  <c:v>0.56591540925452855</c:v>
                </c:pt>
                <c:pt idx="78">
                  <c:v>0.57137360034909668</c:v>
                </c:pt>
                <c:pt idx="79">
                  <c:v>0.5783992985217693</c:v>
                </c:pt>
                <c:pt idx="80">
                  <c:v>0.58700455452107192</c:v>
                </c:pt>
                <c:pt idx="81">
                  <c:v>0.5826655574365176</c:v>
                </c:pt>
                <c:pt idx="82">
                  <c:v>0.57824521439796406</c:v>
                </c:pt>
                <c:pt idx="83">
                  <c:v>0.57596134504545582</c:v>
                </c:pt>
                <c:pt idx="84">
                  <c:v>0.57691536970865176</c:v>
                </c:pt>
                <c:pt idx="85">
                  <c:v>0.58260559852240978</c:v>
                </c:pt>
                <c:pt idx="86">
                  <c:v>0.5930156024991462</c:v>
                </c:pt>
                <c:pt idx="87">
                  <c:v>0.59301222173915547</c:v>
                </c:pt>
                <c:pt idx="88">
                  <c:v>0.59064407935123142</c:v>
                </c:pt>
                <c:pt idx="89">
                  <c:v>0.5834628812243029</c:v>
                </c:pt>
                <c:pt idx="90">
                  <c:v>0.58346666571091899</c:v>
                </c:pt>
                <c:pt idx="91">
                  <c:v>0.58607728375773682</c:v>
                </c:pt>
                <c:pt idx="92">
                  <c:v>0.58630316699356166</c:v>
                </c:pt>
                <c:pt idx="93">
                  <c:v>0.57773030364461009</c:v>
                </c:pt>
                <c:pt idx="94">
                  <c:v>0.5837742182540504</c:v>
                </c:pt>
                <c:pt idx="95">
                  <c:v>0.58202776864986572</c:v>
                </c:pt>
                <c:pt idx="96">
                  <c:v>0.57975199919874554</c:v>
                </c:pt>
                <c:pt idx="97">
                  <c:v>0.57734463399728808</c:v>
                </c:pt>
                <c:pt idx="98">
                  <c:v>0.5761416872041476</c:v>
                </c:pt>
                <c:pt idx="99">
                  <c:v>0.57485485405932546</c:v>
                </c:pt>
                <c:pt idx="100">
                  <c:v>0.5769030527371759</c:v>
                </c:pt>
                <c:pt idx="101">
                  <c:v>0.58305806380076808</c:v>
                </c:pt>
                <c:pt idx="102">
                  <c:v>0.58963660033049681</c:v>
                </c:pt>
                <c:pt idx="103">
                  <c:v>0.59846940326348319</c:v>
                </c:pt>
                <c:pt idx="104">
                  <c:v>0.60544743603687479</c:v>
                </c:pt>
                <c:pt idx="105">
                  <c:v>0.61076759352909005</c:v>
                </c:pt>
                <c:pt idx="106">
                  <c:v>0.60878911621154863</c:v>
                </c:pt>
                <c:pt idx="107">
                  <c:v>0.61231836512376725</c:v>
                </c:pt>
                <c:pt idx="108">
                  <c:v>0.62307533792732051</c:v>
                </c:pt>
                <c:pt idx="109">
                  <c:v>0.63033765489935245</c:v>
                </c:pt>
                <c:pt idx="110">
                  <c:v>0.64053901347463016</c:v>
                </c:pt>
                <c:pt idx="111">
                  <c:v>0.63781386434286569</c:v>
                </c:pt>
                <c:pt idx="112">
                  <c:v>0.63571952902892703</c:v>
                </c:pt>
                <c:pt idx="113">
                  <c:v>0.6362585017982092</c:v>
                </c:pt>
                <c:pt idx="114">
                  <c:v>0.64002750352366411</c:v>
                </c:pt>
                <c:pt idx="115">
                  <c:v>0.64142542244450385</c:v>
                </c:pt>
                <c:pt idx="116">
                  <c:v>0.63537144454295436</c:v>
                </c:pt>
                <c:pt idx="117">
                  <c:v>0.63370441853009707</c:v>
                </c:pt>
                <c:pt idx="118">
                  <c:v>0.63533076331006932</c:v>
                </c:pt>
                <c:pt idx="119">
                  <c:v>0.63715787620906528</c:v>
                </c:pt>
                <c:pt idx="120">
                  <c:v>0.64212826937610101</c:v>
                </c:pt>
                <c:pt idx="121">
                  <c:v>0.64357988911221076</c:v>
                </c:pt>
                <c:pt idx="122">
                  <c:v>0.64627635761507063</c:v>
                </c:pt>
                <c:pt idx="123">
                  <c:v>0.64867571975527827</c:v>
                </c:pt>
                <c:pt idx="124">
                  <c:v>0.65827333156591583</c:v>
                </c:pt>
                <c:pt idx="125">
                  <c:v>0.66716614536684127</c:v>
                </c:pt>
                <c:pt idx="126">
                  <c:v>0.67459295903977168</c:v>
                </c:pt>
                <c:pt idx="127">
                  <c:v>0.67524440345669223</c:v>
                </c:pt>
                <c:pt idx="128">
                  <c:v>0.68706740130884392</c:v>
                </c:pt>
                <c:pt idx="129">
                  <c:v>0.68615318903310685</c:v>
                </c:pt>
                <c:pt idx="130">
                  <c:v>0.68749688112445895</c:v>
                </c:pt>
                <c:pt idx="131">
                  <c:v>0.67168521883701082</c:v>
                </c:pt>
                <c:pt idx="132">
                  <c:v>0.65920520992978815</c:v>
                </c:pt>
                <c:pt idx="133">
                  <c:v>0.65587323697371203</c:v>
                </c:pt>
                <c:pt idx="134">
                  <c:v>0.64175730261351083</c:v>
                </c:pt>
                <c:pt idx="135">
                  <c:v>0.6557327995495934</c:v>
                </c:pt>
                <c:pt idx="136">
                  <c:v>0.65096979327655213</c:v>
                </c:pt>
                <c:pt idx="137">
                  <c:v>0.64937380818805546</c:v>
                </c:pt>
                <c:pt idx="138">
                  <c:v>0.65344194688580259</c:v>
                </c:pt>
                <c:pt idx="139">
                  <c:v>0.65400684043620505</c:v>
                </c:pt>
                <c:pt idx="140">
                  <c:v>0.66056378158173124</c:v>
                </c:pt>
                <c:pt idx="141">
                  <c:v>0.65587181866911115</c:v>
                </c:pt>
                <c:pt idx="142">
                  <c:v>0.66366490126721978</c:v>
                </c:pt>
                <c:pt idx="143">
                  <c:v>0.65683415486578844</c:v>
                </c:pt>
                <c:pt idx="144">
                  <c:v>0.66175931494511409</c:v>
                </c:pt>
                <c:pt idx="145">
                  <c:v>0.66545884132765376</c:v>
                </c:pt>
                <c:pt idx="146">
                  <c:v>0.67100362969442506</c:v>
                </c:pt>
                <c:pt idx="147">
                  <c:v>0.67166681265435391</c:v>
                </c:pt>
                <c:pt idx="148">
                  <c:v>0.66664431805555602</c:v>
                </c:pt>
                <c:pt idx="149">
                  <c:v>0.67493088426319514</c:v>
                </c:pt>
                <c:pt idx="150">
                  <c:v>0.68449708684825927</c:v>
                </c:pt>
                <c:pt idx="151">
                  <c:v>0.68933435611506566</c:v>
                </c:pt>
                <c:pt idx="152">
                  <c:v>0.68844770692457513</c:v>
                </c:pt>
                <c:pt idx="153">
                  <c:v>0.68686896211402459</c:v>
                </c:pt>
                <c:pt idx="154">
                  <c:v>0.69084128997413186</c:v>
                </c:pt>
                <c:pt idx="155">
                  <c:v>0.69201680243307429</c:v>
                </c:pt>
                <c:pt idx="156">
                  <c:v>0.69351235353365204</c:v>
                </c:pt>
                <c:pt idx="157">
                  <c:v>0.69356673305255745</c:v>
                </c:pt>
                <c:pt idx="158">
                  <c:v>0.69624012506986654</c:v>
                </c:pt>
                <c:pt idx="159">
                  <c:v>0.69497816599385942</c:v>
                </c:pt>
                <c:pt idx="160">
                  <c:v>0.69345943582374869</c:v>
                </c:pt>
                <c:pt idx="161">
                  <c:v>0.6945222071379078</c:v>
                </c:pt>
                <c:pt idx="162">
                  <c:v>0.69748209183382248</c:v>
                </c:pt>
                <c:pt idx="163">
                  <c:v>0.70410835624974843</c:v>
                </c:pt>
                <c:pt idx="164">
                  <c:v>0.70642829375129534</c:v>
                </c:pt>
                <c:pt idx="165">
                  <c:v>0.69389652496279719</c:v>
                </c:pt>
                <c:pt idx="166">
                  <c:v>0.6967195612930609</c:v>
                </c:pt>
                <c:pt idx="167">
                  <c:v>0.68473587778881784</c:v>
                </c:pt>
                <c:pt idx="168">
                  <c:v>0.68536457401121753</c:v>
                </c:pt>
                <c:pt idx="169">
                  <c:v>0.68412907397783274</c:v>
                </c:pt>
                <c:pt idx="170">
                  <c:v>0.68844975892835003</c:v>
                </c:pt>
                <c:pt idx="171">
                  <c:v>0.69646663865587988</c:v>
                </c:pt>
                <c:pt idx="172">
                  <c:v>0.69919905999290743</c:v>
                </c:pt>
                <c:pt idx="173">
                  <c:v>0.70039749238224747</c:v>
                </c:pt>
                <c:pt idx="174">
                  <c:v>0.70042833878501054</c:v>
                </c:pt>
                <c:pt idx="175">
                  <c:v>0.69983327996453315</c:v>
                </c:pt>
                <c:pt idx="176">
                  <c:v>0.70596479802819878</c:v>
                </c:pt>
                <c:pt idx="177">
                  <c:v>0.70724411100003903</c:v>
                </c:pt>
                <c:pt idx="178">
                  <c:v>0.71050856106191451</c:v>
                </c:pt>
                <c:pt idx="179">
                  <c:v>0.70693427178987001</c:v>
                </c:pt>
                <c:pt idx="180">
                  <c:v>0.70425663562920937</c:v>
                </c:pt>
                <c:pt idx="181">
                  <c:v>0.70350591612956492</c:v>
                </c:pt>
                <c:pt idx="182">
                  <c:v>0.70494905401822172</c:v>
                </c:pt>
                <c:pt idx="183">
                  <c:v>0.70717145595055686</c:v>
                </c:pt>
                <c:pt idx="184">
                  <c:v>0.70087808296706455</c:v>
                </c:pt>
                <c:pt idx="185">
                  <c:v>0.69948878805700021</c:v>
                </c:pt>
                <c:pt idx="186">
                  <c:v>0.69567230026717042</c:v>
                </c:pt>
                <c:pt idx="187">
                  <c:v>0.69276213051092672</c:v>
                </c:pt>
                <c:pt idx="188">
                  <c:v>0.6939900955079209</c:v>
                </c:pt>
                <c:pt idx="189">
                  <c:v>0.68751217446579371</c:v>
                </c:pt>
                <c:pt idx="190">
                  <c:v>0.68842513565161345</c:v>
                </c:pt>
                <c:pt idx="191">
                  <c:v>0.68922610195625911</c:v>
                </c:pt>
                <c:pt idx="192">
                  <c:v>0.69383794043813773</c:v>
                </c:pt>
                <c:pt idx="193">
                  <c:v>0.69001200555067632</c:v>
                </c:pt>
                <c:pt idx="194">
                  <c:v>0.69020506068881349</c:v>
                </c:pt>
                <c:pt idx="195">
                  <c:v>0.68464757551567779</c:v>
                </c:pt>
                <c:pt idx="196">
                  <c:v>0.68528234091880058</c:v>
                </c:pt>
                <c:pt idx="197">
                  <c:v>0.68695764729165032</c:v>
                </c:pt>
                <c:pt idx="198">
                  <c:v>0.69323445644256898</c:v>
                </c:pt>
                <c:pt idx="199">
                  <c:v>0.69387728130926662</c:v>
                </c:pt>
                <c:pt idx="200">
                  <c:v>0.69387814865961361</c:v>
                </c:pt>
                <c:pt idx="201">
                  <c:v>0.69297213720964579</c:v>
                </c:pt>
                <c:pt idx="202">
                  <c:v>0.69258801752340327</c:v>
                </c:pt>
                <c:pt idx="203">
                  <c:v>0.69276197095445258</c:v>
                </c:pt>
                <c:pt idx="204">
                  <c:v>0.69537396121074824</c:v>
                </c:pt>
                <c:pt idx="205">
                  <c:v>0.69357550896788711</c:v>
                </c:pt>
                <c:pt idx="206">
                  <c:v>0.69044150587663788</c:v>
                </c:pt>
                <c:pt idx="207">
                  <c:v>0.68742859521020605</c:v>
                </c:pt>
                <c:pt idx="208">
                  <c:v>0.6899212659483438</c:v>
                </c:pt>
                <c:pt idx="209">
                  <c:v>0.68986163567497283</c:v>
                </c:pt>
                <c:pt idx="210">
                  <c:v>0.6935239386737434</c:v>
                </c:pt>
                <c:pt idx="211">
                  <c:v>0.69334413572709874</c:v>
                </c:pt>
                <c:pt idx="212">
                  <c:v>0.69538709847410407</c:v>
                </c:pt>
                <c:pt idx="213">
                  <c:v>0.69575536307157149</c:v>
                </c:pt>
                <c:pt idx="214">
                  <c:v>0.70251670803478905</c:v>
                </c:pt>
                <c:pt idx="215">
                  <c:v>0.69892381992870478</c:v>
                </c:pt>
                <c:pt idx="216">
                  <c:v>0.70440479430396574</c:v>
                </c:pt>
                <c:pt idx="217">
                  <c:v>0.70891618958657143</c:v>
                </c:pt>
                <c:pt idx="218">
                  <c:v>0.72182012669456852</c:v>
                </c:pt>
                <c:pt idx="219">
                  <c:v>0.72404559874057017</c:v>
                </c:pt>
                <c:pt idx="220">
                  <c:v>0.72760377030157342</c:v>
                </c:pt>
                <c:pt idx="221">
                  <c:v>0.72914903430777256</c:v>
                </c:pt>
                <c:pt idx="222">
                  <c:v>0.73282851807719718</c:v>
                </c:pt>
                <c:pt idx="223">
                  <c:v>0.733442333252459</c:v>
                </c:pt>
                <c:pt idx="224">
                  <c:v>0.73437720726258238</c:v>
                </c:pt>
                <c:pt idx="225">
                  <c:v>0.73299892498042862</c:v>
                </c:pt>
                <c:pt idx="226">
                  <c:v>0.7366359682880862</c:v>
                </c:pt>
                <c:pt idx="227">
                  <c:v>0.7407326505271935</c:v>
                </c:pt>
                <c:pt idx="228">
                  <c:v>0.74289665818976836</c:v>
                </c:pt>
                <c:pt idx="229">
                  <c:v>0.74542846630106208</c:v>
                </c:pt>
                <c:pt idx="230">
                  <c:v>0.74822549823593576</c:v>
                </c:pt>
                <c:pt idx="231">
                  <c:v>0.74967938694357561</c:v>
                </c:pt>
                <c:pt idx="232">
                  <c:v>0.745718767565968</c:v>
                </c:pt>
                <c:pt idx="233">
                  <c:v>0.74482589181176984</c:v>
                </c:pt>
                <c:pt idx="234">
                  <c:v>0.74722801847678444</c:v>
                </c:pt>
                <c:pt idx="235">
                  <c:v>0.75294616417474025</c:v>
                </c:pt>
                <c:pt idx="236">
                  <c:v>0.75095103489574355</c:v>
                </c:pt>
                <c:pt idx="237">
                  <c:v>0.75266992387364706</c:v>
                </c:pt>
                <c:pt idx="238">
                  <c:v>0.74943577153169072</c:v>
                </c:pt>
                <c:pt idx="239">
                  <c:v>0.74842560931400404</c:v>
                </c:pt>
                <c:pt idx="240">
                  <c:v>0.75207463639563588</c:v>
                </c:pt>
                <c:pt idx="241">
                  <c:v>0.75769119933204976</c:v>
                </c:pt>
                <c:pt idx="242">
                  <c:v>0.76779296861629076</c:v>
                </c:pt>
                <c:pt idx="243">
                  <c:v>0.77486338291883006</c:v>
                </c:pt>
                <c:pt idx="244">
                  <c:v>0.77925088576009227</c:v>
                </c:pt>
                <c:pt idx="245">
                  <c:v>0.78110391163966986</c:v>
                </c:pt>
                <c:pt idx="246">
                  <c:v>0.78547818388300383</c:v>
                </c:pt>
                <c:pt idx="247">
                  <c:v>0.78802547865235106</c:v>
                </c:pt>
                <c:pt idx="248">
                  <c:v>0.7922638946100955</c:v>
                </c:pt>
                <c:pt idx="249">
                  <c:v>0.79090568661024063</c:v>
                </c:pt>
                <c:pt idx="250">
                  <c:v>0.79939940982768887</c:v>
                </c:pt>
                <c:pt idx="251">
                  <c:v>0.80803482507786251</c:v>
                </c:pt>
                <c:pt idx="252">
                  <c:v>0.80933793795121289</c:v>
                </c:pt>
                <c:pt idx="253">
                  <c:v>0.81100930820100103</c:v>
                </c:pt>
                <c:pt idx="254">
                  <c:v>0.81478563747313248</c:v>
                </c:pt>
                <c:pt idx="255">
                  <c:v>0.81083897636072011</c:v>
                </c:pt>
                <c:pt idx="256">
                  <c:v>0.80291664021110232</c:v>
                </c:pt>
                <c:pt idx="257">
                  <c:v>0.81031966632431007</c:v>
                </c:pt>
                <c:pt idx="258">
                  <c:v>0.81195835168836261</c:v>
                </c:pt>
                <c:pt idx="259">
                  <c:v>0.80357855029079772</c:v>
                </c:pt>
                <c:pt idx="260">
                  <c:v>0.79786953315061693</c:v>
                </c:pt>
                <c:pt idx="261">
                  <c:v>0.78851575866293844</c:v>
                </c:pt>
                <c:pt idx="262">
                  <c:v>0.78594067219530905</c:v>
                </c:pt>
                <c:pt idx="263">
                  <c:v>0.78833317954251769</c:v>
                </c:pt>
                <c:pt idx="264">
                  <c:v>0.7942565523309062</c:v>
                </c:pt>
                <c:pt idx="265">
                  <c:v>0.78654297733023359</c:v>
                </c:pt>
                <c:pt idx="266">
                  <c:v>0.79307116499454033</c:v>
                </c:pt>
                <c:pt idx="267">
                  <c:v>0.79514365748707572</c:v>
                </c:pt>
                <c:pt idx="268">
                  <c:v>0.79673968047853649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F-4553-84C8-E1AB283B2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97920"/>
        <c:axId val="154112000"/>
      </c:lineChart>
      <c:catAx>
        <c:axId val="1540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12000"/>
        <c:crosses val="autoZero"/>
        <c:auto val="1"/>
        <c:lblAlgn val="ctr"/>
        <c:lblOffset val="100"/>
        <c:noMultiLvlLbl val="0"/>
      </c:catAx>
      <c:valAx>
        <c:axId val="15411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97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18</xdr:row>
      <xdr:rowOff>114300</xdr:rowOff>
    </xdr:from>
    <xdr:to>
      <xdr:col>16</xdr:col>
      <xdr:colOff>952500</xdr:colOff>
      <xdr:row>42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86"/>
  <sheetViews>
    <sheetView tabSelected="1" zoomScale="70" zoomScaleNormal="70" workbookViewId="0">
      <selection activeCell="H13" sqref="H13"/>
    </sheetView>
  </sheetViews>
  <sheetFormatPr defaultRowHeight="14.5" x14ac:dyDescent="0.35"/>
  <cols>
    <col min="1" max="1" width="10.1796875" bestFit="1" customWidth="1"/>
    <col min="2" max="2" width="10.1796875" customWidth="1"/>
    <col min="3" max="3" width="11.26953125" bestFit="1" customWidth="1"/>
    <col min="4" max="4" width="7.453125" bestFit="1" customWidth="1"/>
    <col min="5" max="5" width="11.26953125" bestFit="1" customWidth="1"/>
    <col min="6" max="6" width="8" bestFit="1" customWidth="1"/>
    <col min="7" max="7" width="12" bestFit="1" customWidth="1"/>
    <col min="8" max="8" width="12.7265625" bestFit="1" customWidth="1"/>
    <col min="9" max="9" width="13.54296875" bestFit="1" customWidth="1"/>
    <col min="10" max="10" width="12.26953125" bestFit="1" customWidth="1"/>
    <col min="11" max="11" width="12" bestFit="1" customWidth="1"/>
    <col min="12" max="12" width="14.7265625" bestFit="1" customWidth="1"/>
    <col min="13" max="15" width="12" bestFit="1" customWidth="1"/>
    <col min="16" max="16" width="12.7265625" bestFit="1" customWidth="1"/>
    <col min="17" max="17" width="11" bestFit="1" customWidth="1"/>
    <col min="18" max="18" width="12" bestFit="1" customWidth="1"/>
    <col min="19" max="19" width="9.1796875" customWidth="1"/>
  </cols>
  <sheetData>
    <row r="2" spans="1:19" ht="18.5" x14ac:dyDescent="0.45">
      <c r="A2" s="22" t="s">
        <v>15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6.5" customHeight="1" x14ac:dyDescent="0.35">
      <c r="A3" s="20" t="s">
        <v>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ht="51.75" customHeight="1" x14ac:dyDescent="0.3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ht="18.5" x14ac:dyDescent="0.45">
      <c r="A5" s="21" t="s">
        <v>0</v>
      </c>
      <c r="B5" s="21"/>
      <c r="C5" s="21"/>
      <c r="D5" s="21"/>
      <c r="E5" s="21"/>
      <c r="F5" s="21"/>
      <c r="G5" s="1">
        <v>1</v>
      </c>
      <c r="H5" s="1">
        <v>2</v>
      </c>
      <c r="I5" s="1">
        <v>3</v>
      </c>
      <c r="J5" s="1">
        <v>4</v>
      </c>
      <c r="K5" s="1">
        <v>5</v>
      </c>
      <c r="L5" s="1">
        <v>6</v>
      </c>
      <c r="M5" s="1">
        <v>7</v>
      </c>
      <c r="N5" s="1">
        <v>8</v>
      </c>
      <c r="O5" s="1">
        <v>9</v>
      </c>
      <c r="P5" s="1">
        <v>10</v>
      </c>
      <c r="Q5" s="1">
        <v>11</v>
      </c>
      <c r="R5" s="1">
        <v>12</v>
      </c>
      <c r="S5" s="1">
        <v>13</v>
      </c>
    </row>
    <row r="6" spans="1:19" x14ac:dyDescent="0.35">
      <c r="A6" s="21"/>
      <c r="B6" s="21"/>
      <c r="C6" s="21"/>
      <c r="D6" s="21"/>
      <c r="E6" s="21"/>
      <c r="F6" s="21"/>
      <c r="G6" s="6">
        <v>-0.11690480952290501</v>
      </c>
      <c r="H6" s="6">
        <v>-0.21722615276862794</v>
      </c>
      <c r="I6" s="6">
        <v>-0.98052196623956656</v>
      </c>
      <c r="J6" s="4">
        <v>0.92540384417701527</v>
      </c>
      <c r="K6" s="4">
        <v>0.14986759810737579</v>
      </c>
      <c r="L6" s="4">
        <v>0.31063088202880662</v>
      </c>
      <c r="M6" s="19">
        <v>-0.35638883604499294</v>
      </c>
      <c r="N6" s="19">
        <v>-0.16825683586842663</v>
      </c>
      <c r="O6" s="19">
        <v>-0.80715990976980734</v>
      </c>
      <c r="P6" s="7">
        <v>0.99405570032247403</v>
      </c>
      <c r="Q6" s="7">
        <v>0.97708770371751064</v>
      </c>
      <c r="R6" s="7">
        <v>-1</v>
      </c>
      <c r="S6" s="8">
        <v>1</v>
      </c>
    </row>
    <row r="7" spans="1:19" ht="34.5" customHeight="1" x14ac:dyDescent="0.35">
      <c r="A7" s="3" t="s">
        <v>1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9</v>
      </c>
      <c r="G7" s="3" t="s">
        <v>10</v>
      </c>
      <c r="H7" s="3" t="s">
        <v>2</v>
      </c>
      <c r="I7" s="13" t="s">
        <v>7</v>
      </c>
      <c r="J7" s="3" t="s">
        <v>6</v>
      </c>
      <c r="K7" s="3" t="s">
        <v>3</v>
      </c>
      <c r="L7" s="3" t="s">
        <v>4</v>
      </c>
      <c r="M7" s="3" t="s">
        <v>5</v>
      </c>
      <c r="N7" s="3"/>
      <c r="O7" s="3"/>
      <c r="P7" s="3"/>
      <c r="Q7" s="3"/>
      <c r="R7" s="3"/>
      <c r="S7" s="3"/>
    </row>
    <row r="8" spans="1:19" ht="15" x14ac:dyDescent="0.25">
      <c r="A8" s="5">
        <v>41974</v>
      </c>
      <c r="B8">
        <v>53.3</v>
      </c>
      <c r="C8" s="15">
        <f>B8/(MAX(B$8:B$1003)*1.1)</f>
        <v>0.70902173623859299</v>
      </c>
      <c r="D8">
        <v>1170</v>
      </c>
      <c r="E8" s="15">
        <f>D8/(MAX(D$8:D$1003)*1.1)</f>
        <v>0.86898395721925126</v>
      </c>
      <c r="F8">
        <v>52.252499999999998</v>
      </c>
      <c r="G8" s="15">
        <f>F8/(MAX($F$8:$F$1003)*1.1)</f>
        <v>0.56709651792264848</v>
      </c>
      <c r="I8" s="14"/>
    </row>
    <row r="9" spans="1:19" ht="15" x14ac:dyDescent="0.25">
      <c r="A9" s="5">
        <v>41975</v>
      </c>
      <c r="B9">
        <v>56.27</v>
      </c>
      <c r="C9" s="15">
        <f t="shared" ref="C9:C72" si="0">B9/(MAX(B$8:B$1003)*1.1)</f>
        <v>0.74853007688828577</v>
      </c>
      <c r="D9">
        <v>1181.7</v>
      </c>
      <c r="E9" s="15">
        <f t="shared" ref="E9:E72" si="1">D9/(MAX(D$8:D$1003)*1.1)</f>
        <v>0.87767379679144386</v>
      </c>
      <c r="F9">
        <v>53</v>
      </c>
      <c r="G9" s="15">
        <f t="shared" ref="G9:G72" si="2">F9/(MAX($F$8:$F$1003)*1.1)</f>
        <v>0.57520913735994206</v>
      </c>
      <c r="I9" s="14"/>
      <c r="K9" s="11">
        <f>SUM(J17:J1003)</f>
        <v>0.15115542777331922</v>
      </c>
      <c r="L9" s="11">
        <f>MAX(F8:F1003)*1.1</f>
        <v>92.1404</v>
      </c>
      <c r="M9" s="10">
        <f>H286*L9</f>
        <v>73.824474917805503</v>
      </c>
    </row>
    <row r="10" spans="1:19" ht="15" x14ac:dyDescent="0.25">
      <c r="A10" s="5">
        <v>41976</v>
      </c>
      <c r="B10">
        <v>54.46</v>
      </c>
      <c r="C10" s="15">
        <f t="shared" si="0"/>
        <v>0.72445260329369188</v>
      </c>
      <c r="D10">
        <v>1182.3</v>
      </c>
      <c r="E10" s="15">
        <f t="shared" si="1"/>
        <v>0.87811942959001776</v>
      </c>
      <c r="F10">
        <v>53.337000000000003</v>
      </c>
      <c r="G10" s="15">
        <f t="shared" si="2"/>
        <v>0.57886659923334394</v>
      </c>
      <c r="I10" s="14"/>
    </row>
    <row r="11" spans="1:19" ht="15" customHeight="1" x14ac:dyDescent="0.35">
      <c r="A11" s="5">
        <v>41977</v>
      </c>
      <c r="B11">
        <v>55.22</v>
      </c>
      <c r="C11" s="15">
        <f t="shared" si="0"/>
        <v>0.73456248170910143</v>
      </c>
      <c r="D11">
        <v>1185.8</v>
      </c>
      <c r="E11" s="15">
        <f t="shared" si="1"/>
        <v>0.88071895424836588</v>
      </c>
      <c r="F11">
        <v>53.9</v>
      </c>
      <c r="G11" s="16">
        <f t="shared" si="2"/>
        <v>0.58497683969246927</v>
      </c>
      <c r="I11" s="14"/>
      <c r="L11" s="20" t="s">
        <v>16</v>
      </c>
      <c r="M11" s="20"/>
      <c r="N11" s="20"/>
      <c r="O11" s="20"/>
      <c r="P11" s="20"/>
      <c r="Q11" s="20"/>
      <c r="R11" s="2"/>
    </row>
    <row r="12" spans="1:19" x14ac:dyDescent="0.35">
      <c r="A12" s="5">
        <v>41978</v>
      </c>
      <c r="B12">
        <v>54.7</v>
      </c>
      <c r="C12" s="15">
        <f t="shared" si="0"/>
        <v>0.72764519647750547</v>
      </c>
      <c r="D12">
        <v>1188.5</v>
      </c>
      <c r="E12" s="15">
        <f t="shared" si="1"/>
        <v>0.88272430184194883</v>
      </c>
      <c r="F12">
        <v>53.81</v>
      </c>
      <c r="G12" s="16">
        <f t="shared" si="2"/>
        <v>0.58400006945921656</v>
      </c>
      <c r="I12" s="14"/>
      <c r="L12" s="20"/>
      <c r="M12" s="20"/>
      <c r="N12" s="20"/>
      <c r="O12" s="20"/>
      <c r="P12" s="20"/>
      <c r="Q12" s="20"/>
      <c r="R12" s="2"/>
    </row>
    <row r="13" spans="1:19" x14ac:dyDescent="0.35">
      <c r="A13" s="5">
        <v>41981</v>
      </c>
      <c r="B13">
        <v>55.89</v>
      </c>
      <c r="C13" s="15">
        <f t="shared" si="0"/>
        <v>0.74347513768058104</v>
      </c>
      <c r="D13">
        <v>1198.9000000000001</v>
      </c>
      <c r="E13" s="15">
        <f t="shared" si="1"/>
        <v>0.89044860368389778</v>
      </c>
      <c r="F13">
        <v>53.42</v>
      </c>
      <c r="G13" s="16">
        <f t="shared" si="2"/>
        <v>0.57976739844845482</v>
      </c>
      <c r="I13" s="14"/>
      <c r="L13" s="20"/>
      <c r="M13" s="20"/>
      <c r="N13" s="20"/>
      <c r="O13" s="20"/>
      <c r="P13" s="20"/>
      <c r="Q13" s="20"/>
      <c r="R13" s="2"/>
    </row>
    <row r="14" spans="1:19" x14ac:dyDescent="0.35">
      <c r="A14" s="5">
        <v>41982</v>
      </c>
      <c r="B14">
        <v>55.31</v>
      </c>
      <c r="C14" s="9">
        <f t="shared" si="0"/>
        <v>0.7357597041530316</v>
      </c>
      <c r="D14">
        <v>1201.9000000000001</v>
      </c>
      <c r="E14" s="4">
        <f t="shared" si="1"/>
        <v>0.89267676767676774</v>
      </c>
      <c r="F14">
        <v>54.159500000000001</v>
      </c>
      <c r="G14" s="18">
        <f t="shared" si="2"/>
        <v>0.58779319386501472</v>
      </c>
      <c r="I14" s="14"/>
      <c r="L14" s="20"/>
      <c r="M14" s="20"/>
      <c r="N14" s="20"/>
      <c r="O14" s="20"/>
      <c r="P14" s="20"/>
      <c r="Q14" s="20"/>
      <c r="R14" s="2"/>
    </row>
    <row r="15" spans="1:19" x14ac:dyDescent="0.35">
      <c r="A15" s="5">
        <v>41983</v>
      </c>
      <c r="B15">
        <v>56.38</v>
      </c>
      <c r="C15" s="9">
        <f t="shared" si="0"/>
        <v>0.74999334876420032</v>
      </c>
      <c r="D15">
        <v>1198.3</v>
      </c>
      <c r="E15" s="4">
        <f t="shared" si="1"/>
        <v>0.89000297088532376</v>
      </c>
      <c r="F15">
        <v>54.433999999999997</v>
      </c>
      <c r="G15" s="18">
        <f t="shared" si="2"/>
        <v>0.59077234307643545</v>
      </c>
      <c r="I15" s="14"/>
      <c r="L15" s="20"/>
      <c r="M15" s="20"/>
      <c r="N15" s="20"/>
      <c r="O15" s="20"/>
      <c r="P15" s="20"/>
      <c r="Q15" s="20"/>
      <c r="R15" s="2"/>
    </row>
    <row r="16" spans="1:19" x14ac:dyDescent="0.35">
      <c r="A16" s="5">
        <v>41984</v>
      </c>
      <c r="B16">
        <v>58.86</v>
      </c>
      <c r="C16" s="9">
        <f t="shared" si="0"/>
        <v>0.78298347833027371</v>
      </c>
      <c r="D16">
        <v>1193.0999999999999</v>
      </c>
      <c r="E16" s="4">
        <f t="shared" si="1"/>
        <v>0.88614081996434924</v>
      </c>
      <c r="F16">
        <v>55.57</v>
      </c>
      <c r="G16" s="18">
        <f t="shared" si="2"/>
        <v>0.60310135402060339</v>
      </c>
      <c r="I16" s="14"/>
      <c r="L16" s="20"/>
      <c r="M16" s="20"/>
      <c r="N16" s="20"/>
      <c r="O16" s="20"/>
      <c r="P16" s="20"/>
      <c r="Q16" s="20"/>
      <c r="R16" s="2"/>
    </row>
    <row r="17" spans="1:18" ht="15" customHeight="1" x14ac:dyDescent="0.25">
      <c r="A17" s="5">
        <v>41985</v>
      </c>
      <c r="B17">
        <v>56.12</v>
      </c>
      <c r="C17" s="15">
        <f t="shared" si="0"/>
        <v>0.74653470614840223</v>
      </c>
      <c r="D17">
        <v>1181.7</v>
      </c>
      <c r="E17" s="15">
        <f t="shared" si="1"/>
        <v>0.87767379679144386</v>
      </c>
      <c r="F17">
        <v>57.48</v>
      </c>
      <c r="G17" s="17">
        <f t="shared" si="2"/>
        <v>0.62383058897074462</v>
      </c>
      <c r="H17">
        <f>TANH(SUM(TANH(SUM(C14*$G$6,C15*$H$6,C16*$I$6))*$P$6,TANH(SUM(E14*$J$6,E15*$K$6,E16*$L$6))*$Q$6,TANH(SUM(G14*$M$6,G15*$N$6,G16*$O$6))*$R$6))*$S$6</f>
        <v>0.61832586384584332</v>
      </c>
      <c r="I17" s="14">
        <v>0</v>
      </c>
      <c r="J17">
        <f>((G17-H17)*(G17-H17))*I17</f>
        <v>0</v>
      </c>
      <c r="L17" s="12"/>
      <c r="M17" s="12"/>
      <c r="N17" s="12"/>
      <c r="O17" s="12"/>
      <c r="P17" s="12"/>
      <c r="Q17" s="2"/>
      <c r="R17" s="2"/>
    </row>
    <row r="18" spans="1:18" ht="15" x14ac:dyDescent="0.25">
      <c r="A18" s="5">
        <v>41988</v>
      </c>
      <c r="B18">
        <v>55.94</v>
      </c>
      <c r="C18" s="15">
        <f t="shared" si="0"/>
        <v>0.74414026126054211</v>
      </c>
      <c r="D18">
        <v>1187.0999999999999</v>
      </c>
      <c r="E18" s="15">
        <f t="shared" si="1"/>
        <v>0.88168449197860954</v>
      </c>
      <c r="F18">
        <v>60.5015</v>
      </c>
      <c r="G18" s="17">
        <f t="shared" si="2"/>
        <v>0.65662293630155721</v>
      </c>
      <c r="H18">
        <f t="shared" ref="H18:H81" si="3">TANH(SUM(TANH(SUM(C15*$G$6,C16*$H$6,C17*$I$6))*$P$6,TANH(SUM(E15*$J$6,E16*$K$6,E17*$L$6))*$Q$6,TANH(SUM(G15*$M$6,G16*$N$6,G17*$O$6))*$R$6))*$S$6</f>
        <v>0.6308872005355739</v>
      </c>
      <c r="I18" s="14">
        <f>I17+1/(285-17)</f>
        <v>3.7313432835820895E-3</v>
      </c>
      <c r="J18">
        <f t="shared" ref="J18:J81" si="4">((G18-H18)*(G18-H18))*I18</f>
        <v>2.4713734903601223E-6</v>
      </c>
      <c r="L18" s="12"/>
      <c r="M18" s="12"/>
      <c r="N18" s="12"/>
      <c r="O18" s="12"/>
      <c r="P18" s="12"/>
      <c r="Q18" s="2"/>
      <c r="R18" s="2"/>
    </row>
    <row r="19" spans="1:18" ht="15" x14ac:dyDescent="0.25">
      <c r="A19" s="5">
        <v>41989</v>
      </c>
      <c r="B19">
        <v>56.56</v>
      </c>
      <c r="C19" s="15">
        <f t="shared" si="0"/>
        <v>0.75238779365206054</v>
      </c>
      <c r="D19">
        <v>1203.3</v>
      </c>
      <c r="E19" s="15">
        <f t="shared" si="1"/>
        <v>0.8937165775401068</v>
      </c>
      <c r="F19">
        <v>72.5</v>
      </c>
      <c r="G19">
        <f t="shared" si="2"/>
        <v>0.78684268789803391</v>
      </c>
      <c r="H19">
        <f t="shared" si="3"/>
        <v>0.64282413415454176</v>
      </c>
      <c r="I19" s="14">
        <f t="shared" ref="I19:I82" si="5">I18+1/(285-17)</f>
        <v>7.462686567164179E-3</v>
      </c>
      <c r="J19">
        <f t="shared" si="4"/>
        <v>1.5478614792811297E-4</v>
      </c>
      <c r="L19" s="12"/>
      <c r="M19" s="12"/>
      <c r="N19" s="12"/>
      <c r="O19" s="12"/>
      <c r="P19" s="12"/>
      <c r="Q19" s="2"/>
      <c r="R19" s="2"/>
    </row>
    <row r="20" spans="1:18" x14ac:dyDescent="0.35">
      <c r="A20" s="5">
        <v>41990</v>
      </c>
      <c r="B20">
        <v>55.1</v>
      </c>
      <c r="C20" s="15">
        <f t="shared" si="0"/>
        <v>0.73296618511719469</v>
      </c>
      <c r="D20">
        <v>1202.5</v>
      </c>
      <c r="E20" s="15">
        <f t="shared" si="1"/>
        <v>0.89312240047534164</v>
      </c>
      <c r="F20">
        <v>64.900000000000006</v>
      </c>
      <c r="G20">
        <f t="shared" si="2"/>
        <v>0.70435986820113661</v>
      </c>
      <c r="H20">
        <f t="shared" si="3"/>
        <v>0.67361237190445589</v>
      </c>
      <c r="I20" s="14">
        <f t="shared" si="5"/>
        <v>1.1194029850746268E-2</v>
      </c>
      <c r="J20">
        <f t="shared" si="4"/>
        <v>1.0582931289340237E-5</v>
      </c>
      <c r="L20" s="12"/>
      <c r="M20" s="12"/>
      <c r="N20" s="12"/>
      <c r="O20" s="12"/>
      <c r="P20" s="12"/>
      <c r="Q20" s="2"/>
      <c r="R20" s="2"/>
    </row>
    <row r="21" spans="1:18" x14ac:dyDescent="0.35">
      <c r="A21" s="5">
        <v>41991</v>
      </c>
      <c r="B21">
        <v>56.67</v>
      </c>
      <c r="C21" s="15">
        <f t="shared" si="0"/>
        <v>0.75385106552797509</v>
      </c>
      <c r="D21">
        <v>1200.9000000000001</v>
      </c>
      <c r="E21" s="15">
        <f t="shared" si="1"/>
        <v>0.89193404634581108</v>
      </c>
      <c r="F21">
        <v>60.45</v>
      </c>
      <c r="G21">
        <f t="shared" si="2"/>
        <v>0.65606400666808484</v>
      </c>
      <c r="H21">
        <f t="shared" si="3"/>
        <v>0.67042777933923359</v>
      </c>
      <c r="I21" s="14">
        <f t="shared" si="5"/>
        <v>1.4925373134328358E-2</v>
      </c>
      <c r="J21">
        <f t="shared" si="4"/>
        <v>3.0793726171408885E-6</v>
      </c>
      <c r="L21" s="2"/>
      <c r="M21" s="2"/>
      <c r="N21" s="2"/>
      <c r="O21" s="2"/>
      <c r="P21" s="2"/>
      <c r="Q21" s="2"/>
      <c r="R21" s="2"/>
    </row>
    <row r="22" spans="1:18" x14ac:dyDescent="0.35">
      <c r="A22" s="5">
        <v>41992</v>
      </c>
      <c r="B22">
        <v>56.23</v>
      </c>
      <c r="C22" s="15">
        <f t="shared" si="0"/>
        <v>0.74799797802431678</v>
      </c>
      <c r="D22">
        <v>1217.0999999999999</v>
      </c>
      <c r="E22" s="15">
        <f t="shared" si="1"/>
        <v>0.90396613190730823</v>
      </c>
      <c r="F22">
        <v>59.2</v>
      </c>
      <c r="G22">
        <f t="shared" si="2"/>
        <v>0.6424977534284636</v>
      </c>
      <c r="H22">
        <f t="shared" si="3"/>
        <v>0.66631970182243883</v>
      </c>
      <c r="I22" s="14">
        <f t="shared" si="5"/>
        <v>1.8656716417910446E-2</v>
      </c>
      <c r="J22">
        <f t="shared" si="4"/>
        <v>1.0587410919500348E-5</v>
      </c>
      <c r="L22" s="2"/>
      <c r="M22" s="2"/>
      <c r="N22" s="2"/>
      <c r="O22" s="2"/>
      <c r="P22" s="2"/>
      <c r="Q22" s="2"/>
      <c r="R22" s="2"/>
    </row>
    <row r="23" spans="1:18" x14ac:dyDescent="0.35">
      <c r="A23" s="5">
        <v>41995</v>
      </c>
      <c r="B23">
        <v>56.47</v>
      </c>
      <c r="C23" s="15">
        <f t="shared" si="0"/>
        <v>0.75119057120813038</v>
      </c>
      <c r="D23">
        <v>1213.5</v>
      </c>
      <c r="E23" s="15">
        <f t="shared" si="1"/>
        <v>0.90129233511586448</v>
      </c>
      <c r="F23">
        <v>54.54</v>
      </c>
      <c r="G23">
        <f t="shared" si="2"/>
        <v>0.5919227613511554</v>
      </c>
      <c r="H23">
        <f t="shared" si="3"/>
        <v>0.65440073653864417</v>
      </c>
      <c r="I23" s="14">
        <f t="shared" si="5"/>
        <v>2.2388059701492536E-2</v>
      </c>
      <c r="J23">
        <f t="shared" si="4"/>
        <v>8.7391732467055112E-5</v>
      </c>
      <c r="L23" s="2"/>
      <c r="M23" s="2"/>
      <c r="N23" s="2"/>
      <c r="O23" s="2"/>
      <c r="P23" s="2"/>
      <c r="Q23" s="2"/>
      <c r="R23" s="2"/>
    </row>
    <row r="24" spans="1:18" x14ac:dyDescent="0.35">
      <c r="A24" s="5">
        <v>41996</v>
      </c>
      <c r="B24">
        <v>59.01</v>
      </c>
      <c r="C24" s="15">
        <f t="shared" si="0"/>
        <v>0.78497884907015714</v>
      </c>
      <c r="D24">
        <v>1210.7</v>
      </c>
      <c r="E24" s="15">
        <f t="shared" si="1"/>
        <v>0.8992127153891859</v>
      </c>
      <c r="F24">
        <v>55.2</v>
      </c>
      <c r="G24">
        <f t="shared" si="2"/>
        <v>0.5990857430616755</v>
      </c>
      <c r="H24">
        <f t="shared" si="3"/>
        <v>0.63488860135228808</v>
      </c>
      <c r="I24" s="14">
        <f t="shared" si="5"/>
        <v>2.6119402985074626E-2</v>
      </c>
      <c r="J24">
        <f t="shared" si="4"/>
        <v>3.3481017285238067E-5</v>
      </c>
      <c r="L24" s="2"/>
      <c r="M24" s="2"/>
      <c r="N24" s="2"/>
      <c r="O24" s="2"/>
      <c r="P24" s="2"/>
      <c r="Q24" s="2"/>
      <c r="R24" s="2"/>
    </row>
    <row r="25" spans="1:18" x14ac:dyDescent="0.35">
      <c r="A25" s="5">
        <v>41997</v>
      </c>
      <c r="B25">
        <v>59.66</v>
      </c>
      <c r="C25" s="15">
        <f t="shared" si="0"/>
        <v>0.79362545560965214</v>
      </c>
      <c r="D25">
        <v>1196.5999999999999</v>
      </c>
      <c r="E25" s="15">
        <f t="shared" si="1"/>
        <v>0.88874034462269746</v>
      </c>
      <c r="F25">
        <v>54.13</v>
      </c>
      <c r="G25">
        <f t="shared" si="2"/>
        <v>0.58747303028855968</v>
      </c>
      <c r="H25">
        <f t="shared" si="3"/>
        <v>0.62578077556459766</v>
      </c>
      <c r="I25" s="14">
        <f t="shared" si="5"/>
        <v>2.9850746268656716E-2</v>
      </c>
      <c r="J25">
        <f t="shared" si="4"/>
        <v>4.3805473078621184E-5</v>
      </c>
      <c r="L25" s="2"/>
      <c r="M25" s="2"/>
      <c r="N25" s="2"/>
      <c r="O25" s="2"/>
      <c r="P25" s="2"/>
      <c r="Q25" s="2"/>
      <c r="R25" s="2"/>
    </row>
    <row r="26" spans="1:18" x14ac:dyDescent="0.35">
      <c r="A26" s="5">
        <v>41999</v>
      </c>
      <c r="B26">
        <v>57.29</v>
      </c>
      <c r="C26" s="15">
        <f t="shared" si="0"/>
        <v>0.76209859791949341</v>
      </c>
      <c r="D26">
        <v>1196.5999999999999</v>
      </c>
      <c r="E26" s="15">
        <f t="shared" si="1"/>
        <v>0.88874034462269746</v>
      </c>
      <c r="F26">
        <v>53.8005</v>
      </c>
      <c r="G26">
        <f t="shared" si="2"/>
        <v>0.5838969659345955</v>
      </c>
      <c r="H26">
        <f t="shared" si="3"/>
        <v>0.61171492202918143</v>
      </c>
      <c r="I26" s="14">
        <f t="shared" si="5"/>
        <v>3.3582089552238806E-2</v>
      </c>
      <c r="J26">
        <f t="shared" si="4"/>
        <v>2.5987119893741765E-5</v>
      </c>
      <c r="L26" s="2"/>
      <c r="M26" s="2"/>
      <c r="N26" s="2"/>
      <c r="O26" s="2"/>
      <c r="P26" s="2"/>
      <c r="Q26" s="2"/>
      <c r="R26" s="2"/>
    </row>
    <row r="27" spans="1:18" x14ac:dyDescent="0.35">
      <c r="A27" s="5">
        <v>42002</v>
      </c>
      <c r="B27">
        <v>57.92</v>
      </c>
      <c r="C27" s="15">
        <f t="shared" si="0"/>
        <v>0.77047915502700393</v>
      </c>
      <c r="D27">
        <v>1207.8</v>
      </c>
      <c r="E27" s="15">
        <f t="shared" si="1"/>
        <v>0.89705882352941169</v>
      </c>
      <c r="F27">
        <v>56.17</v>
      </c>
      <c r="G27">
        <f t="shared" si="2"/>
        <v>0.60961315557562157</v>
      </c>
      <c r="H27">
        <f t="shared" si="3"/>
        <v>0.61658633215523451</v>
      </c>
      <c r="I27" s="14">
        <f t="shared" si="5"/>
        <v>3.7313432835820892E-2</v>
      </c>
      <c r="J27">
        <f t="shared" si="4"/>
        <v>1.8143728212859104E-6</v>
      </c>
      <c r="L27" s="2"/>
      <c r="M27" s="2"/>
      <c r="N27" s="2"/>
      <c r="O27" s="2"/>
      <c r="P27" s="2"/>
      <c r="Q27" s="2"/>
      <c r="R27" s="2"/>
    </row>
    <row r="28" spans="1:18" x14ac:dyDescent="0.35">
      <c r="A28" s="5">
        <v>42003</v>
      </c>
      <c r="B28">
        <v>59.1</v>
      </c>
      <c r="C28" s="15">
        <f t="shared" si="0"/>
        <v>0.7861760715140873</v>
      </c>
      <c r="D28">
        <v>1203.8</v>
      </c>
      <c r="E28" s="15">
        <f t="shared" si="1"/>
        <v>0.89408793820558519</v>
      </c>
      <c r="F28">
        <v>55.6995</v>
      </c>
      <c r="G28">
        <f t="shared" si="2"/>
        <v>0.60450681785622806</v>
      </c>
      <c r="H28">
        <f t="shared" si="3"/>
        <v>0.62034771485630069</v>
      </c>
      <c r="I28" s="14">
        <f t="shared" si="5"/>
        <v>4.1044776119402979E-2</v>
      </c>
      <c r="J28">
        <f t="shared" si="4"/>
        <v>1.0299530579985111E-5</v>
      </c>
      <c r="L28" s="2"/>
      <c r="M28" s="2"/>
      <c r="N28" s="2"/>
      <c r="O28" s="2"/>
      <c r="P28" s="2"/>
      <c r="Q28" s="2"/>
      <c r="R28" s="2"/>
    </row>
    <row r="29" spans="1:18" x14ac:dyDescent="0.35">
      <c r="A29" s="5">
        <v>42016</v>
      </c>
      <c r="B29">
        <v>58.89</v>
      </c>
      <c r="C29" s="15">
        <f t="shared" si="0"/>
        <v>0.78338255247825039</v>
      </c>
      <c r="D29">
        <v>1198.3</v>
      </c>
      <c r="E29" s="15">
        <f t="shared" si="1"/>
        <v>0.89000297088532376</v>
      </c>
      <c r="F29">
        <v>62.965000000000003</v>
      </c>
      <c r="G29">
        <f t="shared" si="2"/>
        <v>0.68335930818620283</v>
      </c>
      <c r="H29">
        <f t="shared" si="3"/>
        <v>0.61665589159745449</v>
      </c>
      <c r="I29" s="14">
        <f t="shared" si="5"/>
        <v>4.4776119402985065E-2</v>
      </c>
      <c r="J29">
        <f t="shared" si="4"/>
        <v>1.9922443811695999E-4</v>
      </c>
      <c r="L29" s="2"/>
      <c r="M29" s="2"/>
      <c r="N29" s="2"/>
      <c r="O29" s="2"/>
      <c r="P29" s="2"/>
      <c r="Q29" s="2"/>
      <c r="R29" s="2"/>
    </row>
    <row r="30" spans="1:18" x14ac:dyDescent="0.35">
      <c r="A30" s="5">
        <v>42017</v>
      </c>
      <c r="B30">
        <v>59.05</v>
      </c>
      <c r="C30" s="15">
        <f t="shared" si="0"/>
        <v>0.78551094793412601</v>
      </c>
      <c r="D30">
        <v>1192.7</v>
      </c>
      <c r="E30" s="15">
        <f t="shared" si="1"/>
        <v>0.88584373143196671</v>
      </c>
      <c r="F30">
        <v>66.278999999999996</v>
      </c>
      <c r="G30">
        <f t="shared" si="2"/>
        <v>0.71932615877508665</v>
      </c>
      <c r="H30">
        <f t="shared" si="3"/>
        <v>0.64049151887299238</v>
      </c>
      <c r="I30" s="14">
        <f t="shared" si="5"/>
        <v>4.8507462686567152E-2</v>
      </c>
      <c r="J30">
        <f t="shared" si="4"/>
        <v>3.0146905160599759E-4</v>
      </c>
      <c r="L30" s="2"/>
      <c r="M30" s="2"/>
      <c r="N30" s="2"/>
      <c r="O30" s="2"/>
      <c r="P30" s="2"/>
      <c r="Q30" s="2"/>
      <c r="R30" s="2"/>
    </row>
    <row r="31" spans="1:18" x14ac:dyDescent="0.35">
      <c r="A31" s="5">
        <v>42018</v>
      </c>
      <c r="B31">
        <v>60.17</v>
      </c>
      <c r="C31" s="15">
        <f t="shared" si="0"/>
        <v>0.80040971612525602</v>
      </c>
      <c r="D31">
        <v>1202.3</v>
      </c>
      <c r="E31" s="15">
        <f t="shared" si="1"/>
        <v>0.89297385620915026</v>
      </c>
      <c r="F31">
        <v>66.499499999999998</v>
      </c>
      <c r="G31">
        <f t="shared" si="2"/>
        <v>0.72171924584655589</v>
      </c>
      <c r="H31">
        <f t="shared" si="3"/>
        <v>0.65061120928594529</v>
      </c>
      <c r="I31" s="14">
        <f t="shared" si="5"/>
        <v>5.2238805970149238E-2</v>
      </c>
      <c r="J31">
        <f t="shared" si="4"/>
        <v>2.641378361532532E-4</v>
      </c>
      <c r="L31" s="2"/>
      <c r="M31" s="2"/>
      <c r="N31" s="2"/>
      <c r="O31" s="2"/>
      <c r="P31" s="2"/>
      <c r="Q31" s="2"/>
      <c r="R31" s="2"/>
    </row>
    <row r="32" spans="1:18" x14ac:dyDescent="0.35">
      <c r="A32" s="5">
        <v>42019</v>
      </c>
      <c r="B32">
        <v>62.71</v>
      </c>
      <c r="C32" s="15">
        <f t="shared" si="0"/>
        <v>0.83419799398728278</v>
      </c>
      <c r="D32">
        <v>1198.4000000000001</v>
      </c>
      <c r="E32" s="15">
        <f t="shared" si="1"/>
        <v>0.89007724301841951</v>
      </c>
      <c r="F32">
        <v>64.45</v>
      </c>
      <c r="G32">
        <f t="shared" si="2"/>
        <v>0.69947601703487294</v>
      </c>
      <c r="H32">
        <f t="shared" si="3"/>
        <v>0.65659225684808975</v>
      </c>
      <c r="I32" s="14">
        <f t="shared" si="5"/>
        <v>5.5970149253731324E-2</v>
      </c>
      <c r="J32">
        <f t="shared" si="4"/>
        <v>1.0293004968792149E-4</v>
      </c>
      <c r="L32" s="2"/>
      <c r="M32" s="2"/>
      <c r="N32" s="2"/>
      <c r="O32" s="2"/>
      <c r="P32" s="2"/>
      <c r="Q32" s="2"/>
      <c r="R32" s="2"/>
    </row>
    <row r="33" spans="1:18" x14ac:dyDescent="0.35">
      <c r="A33" s="5">
        <v>42020</v>
      </c>
      <c r="B33">
        <v>63.94</v>
      </c>
      <c r="C33" s="15">
        <f t="shared" si="0"/>
        <v>0.85056003405432723</v>
      </c>
      <c r="D33">
        <v>1203.3</v>
      </c>
      <c r="E33" s="15">
        <f t="shared" si="1"/>
        <v>0.8937165775401068</v>
      </c>
      <c r="F33">
        <v>65.202500000000001</v>
      </c>
      <c r="G33">
        <f t="shared" si="2"/>
        <v>0.70764290148512488</v>
      </c>
      <c r="H33">
        <f t="shared" si="3"/>
        <v>0.64680459856609729</v>
      </c>
      <c r="I33" s="14">
        <f t="shared" si="5"/>
        <v>5.9701492537313411E-2</v>
      </c>
      <c r="J33">
        <f t="shared" si="4"/>
        <v>2.2097308072043935E-4</v>
      </c>
      <c r="L33" s="2"/>
      <c r="M33" s="2"/>
      <c r="N33" s="2"/>
      <c r="O33" s="2"/>
      <c r="P33" s="2"/>
      <c r="Q33" s="2"/>
      <c r="R33" s="2"/>
    </row>
    <row r="34" spans="1:18" x14ac:dyDescent="0.35">
      <c r="A34" s="5">
        <v>42024</v>
      </c>
      <c r="B34">
        <v>63.72</v>
      </c>
      <c r="C34" s="15">
        <f t="shared" si="0"/>
        <v>0.84763349030249813</v>
      </c>
      <c r="D34">
        <v>1202.7</v>
      </c>
      <c r="E34" s="15">
        <f t="shared" si="1"/>
        <v>0.8932709447415329</v>
      </c>
      <c r="F34">
        <v>65.12</v>
      </c>
      <c r="G34">
        <f t="shared" si="2"/>
        <v>0.70674752877130997</v>
      </c>
      <c r="H34">
        <f t="shared" si="3"/>
        <v>0.64372228255085628</v>
      </c>
      <c r="I34" s="14">
        <f t="shared" si="5"/>
        <v>6.3432835820895497E-2</v>
      </c>
      <c r="J34">
        <f t="shared" si="4"/>
        <v>2.5196674716242455E-4</v>
      </c>
    </row>
    <row r="35" spans="1:18" x14ac:dyDescent="0.35">
      <c r="A35" s="5">
        <v>42025</v>
      </c>
      <c r="B35">
        <v>64</v>
      </c>
      <c r="C35" s="15">
        <f t="shared" si="0"/>
        <v>0.8513581823502806</v>
      </c>
      <c r="D35">
        <v>1196.4000000000001</v>
      </c>
      <c r="E35" s="15">
        <f t="shared" si="1"/>
        <v>0.8885918003565062</v>
      </c>
      <c r="F35">
        <v>65.458500000000001</v>
      </c>
      <c r="G35">
        <f t="shared" si="2"/>
        <v>0.71042127014859935</v>
      </c>
      <c r="H35">
        <f t="shared" si="3"/>
        <v>0.64043440662475393</v>
      </c>
      <c r="I35" s="14">
        <f t="shared" si="5"/>
        <v>6.7164179104477584E-2</v>
      </c>
      <c r="J35">
        <f t="shared" si="4"/>
        <v>3.289809671130468E-4</v>
      </c>
    </row>
    <row r="36" spans="1:18" x14ac:dyDescent="0.35">
      <c r="A36" s="5">
        <v>42026</v>
      </c>
      <c r="B36">
        <v>63.48</v>
      </c>
      <c r="C36" s="15">
        <f t="shared" si="0"/>
        <v>0.84444089711868453</v>
      </c>
      <c r="D36">
        <v>1199.7</v>
      </c>
      <c r="E36" s="15">
        <f t="shared" si="1"/>
        <v>0.89104278074866305</v>
      </c>
      <c r="F36">
        <v>64.666499999999999</v>
      </c>
      <c r="G36">
        <f t="shared" si="2"/>
        <v>0.70182569209597523</v>
      </c>
      <c r="H36">
        <f t="shared" si="3"/>
        <v>0.64127510079168371</v>
      </c>
      <c r="I36" s="14">
        <f t="shared" si="5"/>
        <v>7.089552238805967E-2</v>
      </c>
      <c r="J36">
        <f t="shared" si="4"/>
        <v>2.5992950760704293E-4</v>
      </c>
    </row>
    <row r="37" spans="1:18" x14ac:dyDescent="0.35">
      <c r="A37" s="5">
        <v>42027</v>
      </c>
      <c r="B37">
        <v>61.78</v>
      </c>
      <c r="C37" s="15">
        <f t="shared" si="0"/>
        <v>0.8218266954000053</v>
      </c>
      <c r="D37">
        <v>1188.8</v>
      </c>
      <c r="E37" s="15">
        <f t="shared" si="1"/>
        <v>0.88294711824123584</v>
      </c>
      <c r="F37">
        <v>64.23</v>
      </c>
      <c r="G37">
        <f t="shared" si="2"/>
        <v>0.69708835646469958</v>
      </c>
      <c r="H37">
        <f t="shared" si="3"/>
        <v>0.64071969002844986</v>
      </c>
      <c r="I37" s="14">
        <f t="shared" si="5"/>
        <v>7.4626865671641757E-2</v>
      </c>
      <c r="J37">
        <f t="shared" si="4"/>
        <v>2.3712138476128237E-4</v>
      </c>
    </row>
    <row r="38" spans="1:18" x14ac:dyDescent="0.35">
      <c r="A38" s="5">
        <v>42030</v>
      </c>
      <c r="B38">
        <v>62.85</v>
      </c>
      <c r="C38" s="15">
        <f t="shared" si="0"/>
        <v>0.83606034001117402</v>
      </c>
      <c r="D38">
        <v>1190.5999999999999</v>
      </c>
      <c r="E38" s="15">
        <f t="shared" si="1"/>
        <v>0.88428401663695766</v>
      </c>
      <c r="F38">
        <v>65.7</v>
      </c>
      <c r="G38">
        <f t="shared" si="2"/>
        <v>0.71304227027449418</v>
      </c>
      <c r="H38">
        <f t="shared" si="3"/>
        <v>0.64344518502767389</v>
      </c>
      <c r="I38" s="14">
        <f t="shared" si="5"/>
        <v>7.8358208955223843E-2</v>
      </c>
      <c r="J38">
        <f t="shared" si="4"/>
        <v>3.7954790959670345E-4</v>
      </c>
    </row>
    <row r="39" spans="1:18" x14ac:dyDescent="0.35">
      <c r="A39" s="5">
        <v>42031</v>
      </c>
      <c r="B39">
        <v>64.75</v>
      </c>
      <c r="C39" s="15">
        <f t="shared" si="0"/>
        <v>0.86133503604969797</v>
      </c>
      <c r="D39">
        <v>1179.9000000000001</v>
      </c>
      <c r="E39" s="15">
        <f t="shared" si="1"/>
        <v>0.87633689839572193</v>
      </c>
      <c r="F39">
        <v>67.67</v>
      </c>
      <c r="G39">
        <f t="shared" si="2"/>
        <v>0.73442268538013733</v>
      </c>
      <c r="H39">
        <f t="shared" si="3"/>
        <v>0.64437841038947463</v>
      </c>
      <c r="I39" s="14">
        <f t="shared" si="5"/>
        <v>8.208955223880593E-2</v>
      </c>
      <c r="J39">
        <f t="shared" si="4"/>
        <v>6.6557974660100651E-4</v>
      </c>
    </row>
    <row r="40" spans="1:18" x14ac:dyDescent="0.35">
      <c r="A40" s="5">
        <v>42032</v>
      </c>
      <c r="B40">
        <v>65.489999999999995</v>
      </c>
      <c r="C40" s="15">
        <f t="shared" si="0"/>
        <v>0.87117886503312303</v>
      </c>
      <c r="D40">
        <v>1181.8</v>
      </c>
      <c r="E40" s="15">
        <f t="shared" si="1"/>
        <v>0.87774806892453938</v>
      </c>
      <c r="F40">
        <v>67.84</v>
      </c>
      <c r="G40">
        <f t="shared" si="2"/>
        <v>0.73626769582072582</v>
      </c>
      <c r="H40">
        <f t="shared" si="3"/>
        <v>0.64237738404740008</v>
      </c>
      <c r="I40" s="14">
        <f t="shared" si="5"/>
        <v>8.5820895522388016E-2</v>
      </c>
      <c r="J40">
        <f t="shared" si="4"/>
        <v>7.5654471952433969E-4</v>
      </c>
    </row>
    <row r="41" spans="1:18" x14ac:dyDescent="0.35">
      <c r="A41" s="5">
        <v>42033</v>
      </c>
      <c r="B41">
        <v>65.44</v>
      </c>
      <c r="C41" s="15">
        <f t="shared" si="0"/>
        <v>0.87051374145316185</v>
      </c>
      <c r="D41">
        <v>1199.5</v>
      </c>
      <c r="E41" s="15">
        <f t="shared" si="1"/>
        <v>0.89089423648247168</v>
      </c>
      <c r="F41">
        <v>68.900000000000006</v>
      </c>
      <c r="G41">
        <f t="shared" si="2"/>
        <v>0.74777187856792471</v>
      </c>
      <c r="H41">
        <f t="shared" si="3"/>
        <v>0.64189866814709784</v>
      </c>
      <c r="I41" s="14">
        <f t="shared" si="5"/>
        <v>8.9552238805970102E-2</v>
      </c>
      <c r="J41">
        <f t="shared" si="4"/>
        <v>1.0038032852071055E-3</v>
      </c>
    </row>
    <row r="42" spans="1:18" x14ac:dyDescent="0.35">
      <c r="A42" s="5">
        <v>42034</v>
      </c>
      <c r="B42">
        <v>64.650000000000006</v>
      </c>
      <c r="C42" s="15">
        <f t="shared" si="0"/>
        <v>0.86000478888977572</v>
      </c>
      <c r="D42">
        <v>1209.5999999999999</v>
      </c>
      <c r="E42" s="15">
        <f t="shared" si="1"/>
        <v>0.89839572192513362</v>
      </c>
      <c r="F42">
        <v>70.489999999999995</v>
      </c>
      <c r="G42">
        <f t="shared" si="2"/>
        <v>0.76502815268872282</v>
      </c>
      <c r="H42">
        <f t="shared" si="3"/>
        <v>0.64487707928727933</v>
      </c>
      <c r="I42" s="14">
        <f t="shared" si="5"/>
        <v>9.3283582089552189E-2</v>
      </c>
      <c r="J42">
        <f t="shared" si="4"/>
        <v>1.3466679514476728E-3</v>
      </c>
    </row>
    <row r="43" spans="1:18" x14ac:dyDescent="0.35">
      <c r="A43" s="5">
        <v>42037</v>
      </c>
      <c r="B43">
        <v>64.569999999999993</v>
      </c>
      <c r="C43" s="15">
        <f t="shared" si="0"/>
        <v>0.85894059116183774</v>
      </c>
      <c r="D43">
        <v>1202.5999999999999</v>
      </c>
      <c r="E43" s="15">
        <f t="shared" si="1"/>
        <v>0.89319667260843716</v>
      </c>
      <c r="F43">
        <v>68.834999999999994</v>
      </c>
      <c r="G43">
        <f t="shared" si="2"/>
        <v>0.74706643339946421</v>
      </c>
      <c r="H43">
        <f t="shared" si="3"/>
        <v>0.65165663427722564</v>
      </c>
      <c r="I43" s="14">
        <f t="shared" si="5"/>
        <v>9.7014925373134275E-2</v>
      </c>
      <c r="J43">
        <f t="shared" si="4"/>
        <v>8.8312975366490183E-4</v>
      </c>
    </row>
    <row r="44" spans="1:18" x14ac:dyDescent="0.35">
      <c r="A44" s="5">
        <v>42038</v>
      </c>
      <c r="B44">
        <v>65.599999999999994</v>
      </c>
      <c r="C44" s="15">
        <f t="shared" si="0"/>
        <v>0.87264213690903758</v>
      </c>
      <c r="D44">
        <v>1182.0999999999999</v>
      </c>
      <c r="E44" s="15">
        <f t="shared" si="1"/>
        <v>0.87797088532382639</v>
      </c>
      <c r="F44">
        <v>65.98</v>
      </c>
      <c r="G44">
        <f t="shared" si="2"/>
        <v>0.71608111100016936</v>
      </c>
      <c r="H44">
        <f t="shared" si="3"/>
        <v>0.65241560202395454</v>
      </c>
      <c r="I44" s="14">
        <f t="shared" si="5"/>
        <v>0.10074626865671636</v>
      </c>
      <c r="J44">
        <f t="shared" si="4"/>
        <v>4.0835455185228787E-4</v>
      </c>
    </row>
    <row r="45" spans="1:18" x14ac:dyDescent="0.35">
      <c r="A45" s="5">
        <v>42039</v>
      </c>
      <c r="B45">
        <v>66.8</v>
      </c>
      <c r="C45" s="15">
        <f t="shared" si="0"/>
        <v>0.88860510282810534</v>
      </c>
      <c r="D45">
        <v>1177.4000000000001</v>
      </c>
      <c r="E45" s="15">
        <f t="shared" si="1"/>
        <v>0.87448009506833035</v>
      </c>
      <c r="F45">
        <v>67.12</v>
      </c>
      <c r="G45">
        <f t="shared" si="2"/>
        <v>0.72845353395470391</v>
      </c>
      <c r="H45">
        <f t="shared" si="3"/>
        <v>0.64488691814875643</v>
      </c>
      <c r="I45" s="14">
        <f t="shared" si="5"/>
        <v>0.10447761194029845</v>
      </c>
      <c r="J45">
        <f t="shared" si="4"/>
        <v>7.2960679016137008E-4</v>
      </c>
    </row>
    <row r="46" spans="1:18" x14ac:dyDescent="0.35">
      <c r="A46" s="5">
        <v>42040</v>
      </c>
      <c r="B46">
        <v>66.510000000000005</v>
      </c>
      <c r="C46" s="15">
        <f t="shared" si="0"/>
        <v>0.88474738606433079</v>
      </c>
      <c r="D46">
        <v>1182.7</v>
      </c>
      <c r="E46" s="15">
        <f t="shared" si="1"/>
        <v>0.8784165181224004</v>
      </c>
      <c r="F46">
        <v>66.899000000000001</v>
      </c>
      <c r="G46">
        <f t="shared" si="2"/>
        <v>0.72605502038193892</v>
      </c>
      <c r="H46">
        <f t="shared" si="3"/>
        <v>0.63954860775103117</v>
      </c>
      <c r="I46" s="14">
        <f t="shared" si="5"/>
        <v>0.10820895522388053</v>
      </c>
      <c r="J46">
        <f t="shared" si="4"/>
        <v>8.0976650508133305E-4</v>
      </c>
    </row>
    <row r="47" spans="1:18" x14ac:dyDescent="0.35">
      <c r="A47" s="5">
        <v>42041</v>
      </c>
      <c r="B47">
        <v>67.33</v>
      </c>
      <c r="C47" s="15">
        <f t="shared" si="0"/>
        <v>0.8956554127756936</v>
      </c>
      <c r="D47">
        <v>1185.8</v>
      </c>
      <c r="E47" s="15">
        <f t="shared" si="1"/>
        <v>0.88071895424836588</v>
      </c>
      <c r="F47">
        <v>67.224000000000004</v>
      </c>
      <c r="G47">
        <f t="shared" si="2"/>
        <v>0.72958224622424039</v>
      </c>
      <c r="H47">
        <f t="shared" si="3"/>
        <v>0.6341698867127491</v>
      </c>
      <c r="I47" s="14">
        <f t="shared" si="5"/>
        <v>0.11194029850746262</v>
      </c>
      <c r="J47">
        <f t="shared" si="4"/>
        <v>1.019050561292917E-3</v>
      </c>
    </row>
    <row r="48" spans="1:18" x14ac:dyDescent="0.35">
      <c r="A48" s="5">
        <v>42044</v>
      </c>
      <c r="B48">
        <v>67.11</v>
      </c>
      <c r="C48" s="15">
        <f t="shared" si="0"/>
        <v>0.8927288690238645</v>
      </c>
      <c r="D48">
        <v>1195</v>
      </c>
      <c r="E48" s="15">
        <f t="shared" si="1"/>
        <v>0.88755199049316691</v>
      </c>
      <c r="F48">
        <v>65.73</v>
      </c>
      <c r="G48">
        <f t="shared" si="2"/>
        <v>0.71336786035224509</v>
      </c>
      <c r="H48">
        <f t="shared" si="3"/>
        <v>0.63340342632704061</v>
      </c>
      <c r="I48" s="14">
        <f t="shared" si="5"/>
        <v>0.11567164179104471</v>
      </c>
      <c r="J48">
        <f t="shared" si="4"/>
        <v>7.3964041782876699E-4</v>
      </c>
    </row>
    <row r="49" spans="1:10" x14ac:dyDescent="0.35">
      <c r="A49" s="5">
        <v>42045</v>
      </c>
      <c r="B49">
        <v>68.34</v>
      </c>
      <c r="C49" s="15">
        <f t="shared" si="0"/>
        <v>0.90909090909090906</v>
      </c>
      <c r="D49">
        <v>1186.9000000000001</v>
      </c>
      <c r="E49" s="15">
        <f t="shared" si="1"/>
        <v>0.88153594771241828</v>
      </c>
      <c r="F49">
        <v>65.971000000000004</v>
      </c>
      <c r="G49">
        <f t="shared" si="2"/>
        <v>0.71598343397684405</v>
      </c>
      <c r="H49">
        <f t="shared" si="3"/>
        <v>0.63109277539448128</v>
      </c>
      <c r="I49" s="14">
        <f t="shared" si="5"/>
        <v>0.11940298507462679</v>
      </c>
      <c r="J49">
        <f t="shared" si="4"/>
        <v>8.6046852711012289E-4</v>
      </c>
    </row>
    <row r="50" spans="1:10" x14ac:dyDescent="0.35">
      <c r="A50" s="5">
        <v>42046</v>
      </c>
      <c r="B50">
        <v>67.45</v>
      </c>
      <c r="C50" s="15">
        <f t="shared" si="0"/>
        <v>0.89725170936760046</v>
      </c>
      <c r="D50">
        <v>1183.3</v>
      </c>
      <c r="E50" s="15">
        <f t="shared" si="1"/>
        <v>0.87886215092097431</v>
      </c>
      <c r="F50">
        <v>66.25</v>
      </c>
      <c r="G50">
        <f t="shared" si="2"/>
        <v>0.71901142169992749</v>
      </c>
      <c r="H50">
        <f t="shared" si="3"/>
        <v>0.62834193291210749</v>
      </c>
      <c r="I50" s="14">
        <f t="shared" si="5"/>
        <v>0.12313432835820888</v>
      </c>
      <c r="J50">
        <f t="shared" si="4"/>
        <v>1.0122819197853439E-3</v>
      </c>
    </row>
    <row r="51" spans="1:10" x14ac:dyDescent="0.35">
      <c r="A51" s="5">
        <v>42047</v>
      </c>
      <c r="B51">
        <v>66.319999999999993</v>
      </c>
      <c r="C51" s="15">
        <f t="shared" si="0"/>
        <v>0.88221991646047815</v>
      </c>
      <c r="D51">
        <v>1187.3</v>
      </c>
      <c r="E51" s="15">
        <f t="shared" si="1"/>
        <v>0.88183303624480081</v>
      </c>
      <c r="F51">
        <v>66.221000000000004</v>
      </c>
      <c r="G51">
        <f t="shared" si="2"/>
        <v>0.71869668462476832</v>
      </c>
      <c r="H51">
        <f t="shared" si="3"/>
        <v>0.62992665393992264</v>
      </c>
      <c r="I51" s="14">
        <f t="shared" si="5"/>
        <v>0.12686567164179097</v>
      </c>
      <c r="J51">
        <f t="shared" si="4"/>
        <v>9.9971650680898117E-4</v>
      </c>
    </row>
    <row r="52" spans="1:10" x14ac:dyDescent="0.35">
      <c r="A52" s="5">
        <v>42048</v>
      </c>
      <c r="B52">
        <v>65.59</v>
      </c>
      <c r="C52" s="15">
        <f t="shared" si="0"/>
        <v>0.87250911219304539</v>
      </c>
      <c r="D52">
        <v>1187.3</v>
      </c>
      <c r="E52" s="15">
        <f t="shared" si="1"/>
        <v>0.88183303624480081</v>
      </c>
      <c r="F52">
        <v>63.646999999999998</v>
      </c>
      <c r="G52">
        <f t="shared" si="2"/>
        <v>0.69076105595374016</v>
      </c>
      <c r="H52">
        <f t="shared" si="3"/>
        <v>0.63231172850627404</v>
      </c>
      <c r="I52" s="14">
        <f t="shared" si="5"/>
        <v>0.13059701492537307</v>
      </c>
      <c r="J52">
        <f t="shared" si="4"/>
        <v>4.4616170062365294E-4</v>
      </c>
    </row>
    <row r="53" spans="1:10" x14ac:dyDescent="0.35">
      <c r="A53" s="5">
        <v>42052</v>
      </c>
      <c r="B53">
        <v>66.13</v>
      </c>
      <c r="C53" s="15">
        <f t="shared" si="0"/>
        <v>0.87969244685662584</v>
      </c>
      <c r="D53">
        <v>1182.7</v>
      </c>
      <c r="E53" s="15">
        <f t="shared" si="1"/>
        <v>0.8784165181224004</v>
      </c>
      <c r="F53">
        <v>63.09</v>
      </c>
      <c r="G53">
        <f t="shared" si="2"/>
        <v>0.68471593351016491</v>
      </c>
      <c r="H53">
        <f t="shared" si="3"/>
        <v>0.62882028610707852</v>
      </c>
      <c r="I53" s="14">
        <f t="shared" si="5"/>
        <v>0.13432835820895517</v>
      </c>
      <c r="J53">
        <f t="shared" si="4"/>
        <v>4.196852326491256E-4</v>
      </c>
    </row>
    <row r="54" spans="1:10" x14ac:dyDescent="0.35">
      <c r="A54" s="5">
        <v>42053</v>
      </c>
      <c r="B54">
        <v>65.510000000000005</v>
      </c>
      <c r="C54" s="15">
        <f t="shared" si="0"/>
        <v>0.87144491446510763</v>
      </c>
      <c r="D54">
        <v>1192.4000000000001</v>
      </c>
      <c r="E54" s="15">
        <f t="shared" si="1"/>
        <v>0.8856209150326797</v>
      </c>
      <c r="F54">
        <v>61.52</v>
      </c>
      <c r="G54">
        <f t="shared" si="2"/>
        <v>0.66767671944120066</v>
      </c>
      <c r="H54">
        <f t="shared" si="3"/>
        <v>0.62574340143776574</v>
      </c>
      <c r="I54" s="14">
        <f t="shared" si="5"/>
        <v>0.13805970149253727</v>
      </c>
      <c r="J54">
        <f t="shared" si="4"/>
        <v>2.4276461520431468E-4</v>
      </c>
    </row>
    <row r="55" spans="1:10" x14ac:dyDescent="0.35">
      <c r="A55" s="5">
        <v>42054</v>
      </c>
      <c r="B55">
        <v>67.819999999999993</v>
      </c>
      <c r="C55" s="15">
        <f t="shared" si="0"/>
        <v>0.90217362385931288</v>
      </c>
      <c r="D55">
        <v>1213.4000000000001</v>
      </c>
      <c r="E55" s="15">
        <f t="shared" si="1"/>
        <v>0.90121806298276885</v>
      </c>
      <c r="F55">
        <v>62.5</v>
      </c>
      <c r="G55">
        <f t="shared" si="2"/>
        <v>0.67831266198106366</v>
      </c>
      <c r="H55">
        <f t="shared" si="3"/>
        <v>0.62035379894138309</v>
      </c>
      <c r="I55" s="14">
        <f t="shared" si="5"/>
        <v>0.14179104477611937</v>
      </c>
      <c r="J55">
        <f t="shared" si="4"/>
        <v>4.7630870367310844E-4</v>
      </c>
    </row>
    <row r="56" spans="1:10" x14ac:dyDescent="0.35">
      <c r="A56" s="5">
        <v>42055</v>
      </c>
      <c r="B56">
        <v>67.040000000000006</v>
      </c>
      <c r="C56" s="15">
        <f t="shared" si="0"/>
        <v>0.89179769601191905</v>
      </c>
      <c r="D56">
        <v>1219.0999999999999</v>
      </c>
      <c r="E56" s="15">
        <f t="shared" si="1"/>
        <v>0.90545157456922154</v>
      </c>
      <c r="F56">
        <v>62.015999999999998</v>
      </c>
      <c r="G56">
        <f t="shared" si="2"/>
        <v>0.67305980872668236</v>
      </c>
      <c r="H56">
        <f t="shared" si="3"/>
        <v>0.61609156929448594</v>
      </c>
      <c r="I56" s="14">
        <f t="shared" si="5"/>
        <v>0.14552238805970147</v>
      </c>
      <c r="J56">
        <f t="shared" si="4"/>
        <v>4.7227549200059063E-4</v>
      </c>
    </row>
    <row r="57" spans="1:10" x14ac:dyDescent="0.35">
      <c r="A57" s="5">
        <v>42059</v>
      </c>
      <c r="B57">
        <v>66.650000000000006</v>
      </c>
      <c r="C57" s="15">
        <f t="shared" si="0"/>
        <v>0.88660973208822202</v>
      </c>
      <c r="D57">
        <v>1223</v>
      </c>
      <c r="E57" s="15">
        <f t="shared" si="1"/>
        <v>0.90834818775995241</v>
      </c>
      <c r="F57">
        <v>63.09</v>
      </c>
      <c r="G57">
        <f t="shared" si="2"/>
        <v>0.68471593351016491</v>
      </c>
      <c r="H57">
        <f t="shared" si="3"/>
        <v>0.61620358114101426</v>
      </c>
      <c r="I57" s="14">
        <f t="shared" si="5"/>
        <v>0.14925373134328357</v>
      </c>
      <c r="J57">
        <f t="shared" si="4"/>
        <v>7.0058842196338246E-4</v>
      </c>
    </row>
    <row r="58" spans="1:10" x14ac:dyDescent="0.35">
      <c r="A58" s="5">
        <v>42060</v>
      </c>
      <c r="B58">
        <v>66.86</v>
      </c>
      <c r="C58" s="15">
        <f t="shared" si="0"/>
        <v>0.88940325112405871</v>
      </c>
      <c r="D58">
        <v>1224</v>
      </c>
      <c r="E58" s="15">
        <f t="shared" si="1"/>
        <v>0.90909090909090906</v>
      </c>
      <c r="F58">
        <v>61.786000000000001</v>
      </c>
      <c r="G58">
        <f t="shared" si="2"/>
        <v>0.67056361813059207</v>
      </c>
      <c r="H58">
        <f t="shared" si="3"/>
        <v>0.62334645180859183</v>
      </c>
      <c r="I58" s="14">
        <f t="shared" si="5"/>
        <v>0.15298507462686567</v>
      </c>
      <c r="J58">
        <f t="shared" si="4"/>
        <v>3.4107422617409244E-4</v>
      </c>
    </row>
    <row r="59" spans="1:10" x14ac:dyDescent="0.35">
      <c r="A59" s="5">
        <v>42061</v>
      </c>
      <c r="B59">
        <v>66.91</v>
      </c>
      <c r="C59" s="15">
        <f t="shared" si="0"/>
        <v>0.89006837470401989</v>
      </c>
      <c r="D59">
        <v>1221.4000000000001</v>
      </c>
      <c r="E59" s="15">
        <f t="shared" si="1"/>
        <v>0.90715983363042185</v>
      </c>
      <c r="F59">
        <v>60.874000000000002</v>
      </c>
      <c r="G59">
        <f t="shared" si="2"/>
        <v>0.66066567976696433</v>
      </c>
      <c r="H59">
        <f t="shared" si="3"/>
        <v>0.62065878003207942</v>
      </c>
      <c r="I59" s="14">
        <f t="shared" si="5"/>
        <v>0.15671641791044777</v>
      </c>
      <c r="J59">
        <f t="shared" si="4"/>
        <v>2.5083278025626741E-4</v>
      </c>
    </row>
    <row r="60" spans="1:10" x14ac:dyDescent="0.35">
      <c r="A60" s="5">
        <v>42062</v>
      </c>
      <c r="B60">
        <v>66.3</v>
      </c>
      <c r="C60" s="15">
        <f t="shared" si="0"/>
        <v>0.88195386702849377</v>
      </c>
      <c r="D60">
        <v>1207.8</v>
      </c>
      <c r="E60" s="15">
        <f t="shared" si="1"/>
        <v>0.89705882352941169</v>
      </c>
      <c r="F60">
        <v>61.877000000000002</v>
      </c>
      <c r="G60">
        <f t="shared" si="2"/>
        <v>0.67155124136643651</v>
      </c>
      <c r="H60">
        <f t="shared" si="3"/>
        <v>0.61901364118439584</v>
      </c>
      <c r="I60" s="14">
        <f t="shared" si="5"/>
        <v>0.16044776119402987</v>
      </c>
      <c r="J60">
        <f t="shared" si="4"/>
        <v>4.4286781945590423E-4</v>
      </c>
    </row>
    <row r="61" spans="1:10" x14ac:dyDescent="0.35">
      <c r="A61" s="5">
        <v>42065</v>
      </c>
      <c r="B61">
        <v>64.45</v>
      </c>
      <c r="C61" s="15">
        <f t="shared" si="0"/>
        <v>0.85734429456993111</v>
      </c>
      <c r="D61">
        <v>1211.5</v>
      </c>
      <c r="E61" s="15">
        <f t="shared" si="1"/>
        <v>0.89980689245395118</v>
      </c>
      <c r="F61">
        <v>62.26</v>
      </c>
      <c r="G61">
        <f t="shared" si="2"/>
        <v>0.67570794135905643</v>
      </c>
      <c r="H61">
        <f t="shared" si="3"/>
        <v>0.62066682559970332</v>
      </c>
      <c r="I61" s="14">
        <f t="shared" si="5"/>
        <v>0.16417910447761197</v>
      </c>
      <c r="J61">
        <f t="shared" si="4"/>
        <v>4.9738460693103898E-4</v>
      </c>
    </row>
    <row r="62" spans="1:10" x14ac:dyDescent="0.35">
      <c r="A62" s="5">
        <v>42066</v>
      </c>
      <c r="B62">
        <v>64.959999999999994</v>
      </c>
      <c r="C62" s="15">
        <f t="shared" si="0"/>
        <v>0.86412855508553477</v>
      </c>
      <c r="D62">
        <v>1207.4000000000001</v>
      </c>
      <c r="E62" s="15">
        <f t="shared" si="1"/>
        <v>0.89676173499702916</v>
      </c>
      <c r="F62">
        <v>62.19</v>
      </c>
      <c r="G62">
        <f t="shared" si="2"/>
        <v>0.67494823117763758</v>
      </c>
      <c r="H62">
        <f t="shared" si="3"/>
        <v>0.62596439590625963</v>
      </c>
      <c r="I62" s="14">
        <f t="shared" si="5"/>
        <v>0.16791044776119407</v>
      </c>
      <c r="J62">
        <f t="shared" si="4"/>
        <v>4.0288703472092204E-4</v>
      </c>
    </row>
    <row r="63" spans="1:10" x14ac:dyDescent="0.35">
      <c r="A63" s="5">
        <v>42067</v>
      </c>
      <c r="B63">
        <v>66.48</v>
      </c>
      <c r="C63" s="15">
        <f t="shared" si="0"/>
        <v>0.88434831191635399</v>
      </c>
      <c r="D63">
        <v>1205.4000000000001</v>
      </c>
      <c r="E63" s="15">
        <f t="shared" si="1"/>
        <v>0.89527629233511585</v>
      </c>
      <c r="F63">
        <v>61.8</v>
      </c>
      <c r="G63">
        <f t="shared" si="2"/>
        <v>0.67071556016687572</v>
      </c>
      <c r="H63">
        <f t="shared" si="3"/>
        <v>0.62542142333175199</v>
      </c>
      <c r="I63" s="14">
        <f t="shared" si="5"/>
        <v>0.17164179104477617</v>
      </c>
      <c r="J63">
        <f t="shared" si="4"/>
        <v>3.5213323229623132E-4</v>
      </c>
    </row>
    <row r="64" spans="1:10" x14ac:dyDescent="0.35">
      <c r="A64" s="5">
        <v>42068</v>
      </c>
      <c r="B64">
        <v>65.569999999999993</v>
      </c>
      <c r="C64" s="15">
        <f t="shared" si="0"/>
        <v>0.87224306276106078</v>
      </c>
      <c r="D64">
        <v>1203.2</v>
      </c>
      <c r="E64" s="15">
        <f t="shared" si="1"/>
        <v>0.89364230540701128</v>
      </c>
      <c r="F64">
        <v>60.85</v>
      </c>
      <c r="G64">
        <f t="shared" si="2"/>
        <v>0.66040520770476363</v>
      </c>
      <c r="H64">
        <f t="shared" si="3"/>
        <v>0.6213448725801699</v>
      </c>
      <c r="I64" s="14">
        <f t="shared" si="5"/>
        <v>0.17537313432835827</v>
      </c>
      <c r="J64">
        <f t="shared" si="4"/>
        <v>2.6756850620202174E-4</v>
      </c>
    </row>
    <row r="65" spans="1:10" x14ac:dyDescent="0.35">
      <c r="A65" s="5">
        <v>42069</v>
      </c>
      <c r="B65">
        <v>65.489999999999995</v>
      </c>
      <c r="C65" s="15">
        <f t="shared" si="0"/>
        <v>0.87117886503312303</v>
      </c>
      <c r="D65">
        <v>1204.5999999999999</v>
      </c>
      <c r="E65" s="15">
        <f t="shared" si="1"/>
        <v>0.89468211527035046</v>
      </c>
      <c r="F65">
        <v>59.55</v>
      </c>
      <c r="G65">
        <f t="shared" si="2"/>
        <v>0.6462963043355574</v>
      </c>
      <c r="H65">
        <f t="shared" si="3"/>
        <v>0.61926734807164285</v>
      </c>
      <c r="I65" s="14">
        <f t="shared" si="5"/>
        <v>0.17910447761194037</v>
      </c>
      <c r="J65">
        <f t="shared" si="4"/>
        <v>1.3084736896416821E-4</v>
      </c>
    </row>
    <row r="66" spans="1:10" x14ac:dyDescent="0.35">
      <c r="A66" s="5">
        <v>42073</v>
      </c>
      <c r="B66">
        <v>65.900000000000006</v>
      </c>
      <c r="C66" s="15">
        <f t="shared" si="0"/>
        <v>0.87663287838880466</v>
      </c>
      <c r="D66">
        <v>1187.8</v>
      </c>
      <c r="E66" s="15">
        <f t="shared" si="1"/>
        <v>0.88220439691027919</v>
      </c>
      <c r="F66">
        <v>61.551000000000002</v>
      </c>
      <c r="G66">
        <f t="shared" si="2"/>
        <v>0.66801316252154319</v>
      </c>
      <c r="H66">
        <f t="shared" si="3"/>
        <v>0.61476707109514417</v>
      </c>
      <c r="I66" s="14">
        <f t="shared" si="5"/>
        <v>0.18283582089552247</v>
      </c>
      <c r="J66">
        <f t="shared" si="4"/>
        <v>5.1836629237773805E-4</v>
      </c>
    </row>
    <row r="67" spans="1:10" x14ac:dyDescent="0.35">
      <c r="A67" s="5">
        <v>42074</v>
      </c>
      <c r="B67">
        <v>63.89</v>
      </c>
      <c r="C67" s="15">
        <f t="shared" si="0"/>
        <v>0.84989491047436605</v>
      </c>
      <c r="D67">
        <v>1187.5</v>
      </c>
      <c r="E67" s="15">
        <f t="shared" si="1"/>
        <v>0.88198158051099218</v>
      </c>
      <c r="F67">
        <v>62.08</v>
      </c>
      <c r="G67">
        <f t="shared" si="2"/>
        <v>0.6737544008925509</v>
      </c>
      <c r="H67">
        <f t="shared" si="3"/>
        <v>0.61668345409236247</v>
      </c>
      <c r="I67" s="14">
        <f t="shared" si="5"/>
        <v>0.18656716417910457</v>
      </c>
      <c r="J67">
        <f t="shared" si="4"/>
        <v>6.0766659863245142E-4</v>
      </c>
    </row>
    <row r="68" spans="1:10" x14ac:dyDescent="0.35">
      <c r="A68" s="5">
        <v>42075</v>
      </c>
      <c r="B68">
        <v>62.25</v>
      </c>
      <c r="C68" s="15">
        <f t="shared" si="0"/>
        <v>0.82807885705164008</v>
      </c>
      <c r="D68">
        <v>1189.5</v>
      </c>
      <c r="E68" s="15">
        <f t="shared" si="1"/>
        <v>0.88346702317290549</v>
      </c>
      <c r="F68">
        <v>61.1</v>
      </c>
      <c r="G68">
        <f t="shared" si="2"/>
        <v>0.6631184583526879</v>
      </c>
      <c r="H68">
        <f t="shared" si="3"/>
        <v>0.62271554803137097</v>
      </c>
      <c r="I68" s="14">
        <f t="shared" si="5"/>
        <v>0.19029850746268667</v>
      </c>
      <c r="J68">
        <f t="shared" si="4"/>
        <v>3.1064236300019156E-4</v>
      </c>
    </row>
    <row r="69" spans="1:10" x14ac:dyDescent="0.35">
      <c r="A69" s="5">
        <v>42076</v>
      </c>
      <c r="B69">
        <v>62.85</v>
      </c>
      <c r="C69" s="15">
        <f t="shared" si="0"/>
        <v>0.83606034001117402</v>
      </c>
      <c r="D69">
        <v>1190.3</v>
      </c>
      <c r="E69" s="15">
        <f t="shared" si="1"/>
        <v>0.88406120023767076</v>
      </c>
      <c r="F69">
        <v>61.1</v>
      </c>
      <c r="G69">
        <f t="shared" si="2"/>
        <v>0.6631184583526879</v>
      </c>
      <c r="H69">
        <f t="shared" si="3"/>
        <v>0.62649663373111875</v>
      </c>
      <c r="I69" s="14">
        <f t="shared" si="5"/>
        <v>0.19402985074626877</v>
      </c>
      <c r="J69">
        <f t="shared" si="4"/>
        <v>2.6022469405923292E-4</v>
      </c>
    </row>
    <row r="70" spans="1:10" x14ac:dyDescent="0.35">
      <c r="A70" s="5">
        <v>42079</v>
      </c>
      <c r="B70">
        <v>65.45</v>
      </c>
      <c r="C70" s="15">
        <f t="shared" si="0"/>
        <v>0.87064676616915415</v>
      </c>
      <c r="D70">
        <v>1191.9000000000001</v>
      </c>
      <c r="E70" s="15">
        <f t="shared" si="1"/>
        <v>0.88524955436720143</v>
      </c>
      <c r="F70">
        <v>62.152999999999999</v>
      </c>
      <c r="G70">
        <f t="shared" si="2"/>
        <v>0.67454667008174485</v>
      </c>
      <c r="H70">
        <f t="shared" si="3"/>
        <v>0.62661738459296368</v>
      </c>
      <c r="I70" s="14">
        <f t="shared" si="5"/>
        <v>0.19776119402985087</v>
      </c>
      <c r="J70">
        <f t="shared" si="4"/>
        <v>4.5430025968526053E-4</v>
      </c>
    </row>
    <row r="71" spans="1:10" x14ac:dyDescent="0.35">
      <c r="A71" s="5">
        <v>42080</v>
      </c>
      <c r="B71">
        <v>65.19</v>
      </c>
      <c r="C71" s="15">
        <f t="shared" si="0"/>
        <v>0.86718812355335606</v>
      </c>
      <c r="D71">
        <v>1188.4000000000001</v>
      </c>
      <c r="E71" s="15">
        <f t="shared" si="1"/>
        <v>0.8826500297088532</v>
      </c>
      <c r="F71">
        <v>61.88</v>
      </c>
      <c r="G71">
        <f t="shared" si="2"/>
        <v>0.67158380037421161</v>
      </c>
      <c r="H71">
        <f t="shared" si="3"/>
        <v>0.62153975690787866</v>
      </c>
      <c r="I71" s="14">
        <f t="shared" si="5"/>
        <v>0.20149253731343297</v>
      </c>
      <c r="J71">
        <f t="shared" si="4"/>
        <v>5.0461917712258243E-4</v>
      </c>
    </row>
    <row r="72" spans="1:10" x14ac:dyDescent="0.35">
      <c r="A72" s="5">
        <v>42081</v>
      </c>
      <c r="B72">
        <v>64.98</v>
      </c>
      <c r="C72" s="15">
        <f t="shared" si="0"/>
        <v>0.86439460451751937</v>
      </c>
      <c r="D72">
        <v>1193.0999999999999</v>
      </c>
      <c r="E72" s="15">
        <f t="shared" si="1"/>
        <v>0.88614081996434924</v>
      </c>
      <c r="F72">
        <v>61.222000000000001</v>
      </c>
      <c r="G72">
        <f t="shared" si="2"/>
        <v>0.66444252466887488</v>
      </c>
      <c r="H72">
        <f t="shared" si="3"/>
        <v>0.62033525192468464</v>
      </c>
      <c r="I72" s="14">
        <f t="shared" si="5"/>
        <v>0.20522388059701507</v>
      </c>
      <c r="J72">
        <f t="shared" si="4"/>
        <v>3.992531081760126E-4</v>
      </c>
    </row>
    <row r="73" spans="1:10" x14ac:dyDescent="0.35">
      <c r="A73" s="5">
        <v>42082</v>
      </c>
      <c r="B73">
        <v>66.099999999999994</v>
      </c>
      <c r="C73" s="15">
        <f t="shared" ref="C73:C136" si="6">B73/(MAX(B$8:B$1003)*1.1)</f>
        <v>0.87929337270864916</v>
      </c>
      <c r="D73">
        <v>1184.4000000000001</v>
      </c>
      <c r="E73" s="15">
        <f t="shared" ref="E73:E136" si="7">D73/(MAX(D$8:D$1003)*1.1)</f>
        <v>0.8796791443850267</v>
      </c>
      <c r="F73">
        <v>60.127000000000002</v>
      </c>
      <c r="G73">
        <f t="shared" ref="G73:G136" si="8">F73/(MAX($F$8:$F$1003)*1.1)</f>
        <v>0.65255848683096673</v>
      </c>
      <c r="H73">
        <f t="shared" si="3"/>
        <v>0.61987115706443263</v>
      </c>
      <c r="I73" s="14">
        <f t="shared" si="5"/>
        <v>0.20895522388059717</v>
      </c>
      <c r="J73">
        <f t="shared" si="4"/>
        <v>2.2326061763770238E-4</v>
      </c>
    </row>
    <row r="74" spans="1:10" x14ac:dyDescent="0.35">
      <c r="A74" s="5">
        <v>42083</v>
      </c>
      <c r="B74">
        <v>64.459999999999994</v>
      </c>
      <c r="C74" s="15">
        <f t="shared" si="6"/>
        <v>0.85747731928592319</v>
      </c>
      <c r="D74">
        <v>1177.5</v>
      </c>
      <c r="E74" s="15">
        <f t="shared" si="7"/>
        <v>0.87455436720142599</v>
      </c>
      <c r="F74">
        <v>59.59</v>
      </c>
      <c r="G74">
        <f t="shared" si="8"/>
        <v>0.64673042443922535</v>
      </c>
      <c r="H74">
        <f t="shared" si="3"/>
        <v>0.61271758162740431</v>
      </c>
      <c r="I74" s="14">
        <f t="shared" si="5"/>
        <v>0.21268656716417927</v>
      </c>
      <c r="J74">
        <f t="shared" si="4"/>
        <v>2.4605144828385785E-4</v>
      </c>
    </row>
    <row r="75" spans="1:10" x14ac:dyDescent="0.35">
      <c r="A75" s="5">
        <v>42086</v>
      </c>
      <c r="B75">
        <v>62.81</v>
      </c>
      <c r="C75" s="15">
        <f t="shared" si="6"/>
        <v>0.83552824114720514</v>
      </c>
      <c r="D75">
        <v>1171.8</v>
      </c>
      <c r="E75" s="15">
        <f t="shared" si="7"/>
        <v>0.87032085561497319</v>
      </c>
      <c r="F75">
        <v>58.6</v>
      </c>
      <c r="G75">
        <f t="shared" si="8"/>
        <v>0.63598595187344531</v>
      </c>
      <c r="H75">
        <f t="shared" si="3"/>
        <v>0.61376567838065332</v>
      </c>
      <c r="I75" s="14">
        <f t="shared" si="5"/>
        <v>0.21641791044776137</v>
      </c>
      <c r="J75">
        <f t="shared" si="4"/>
        <v>1.0685429902044599E-4</v>
      </c>
    </row>
    <row r="76" spans="1:10" x14ac:dyDescent="0.35">
      <c r="A76" s="5">
        <v>42087</v>
      </c>
      <c r="B76">
        <v>63.92</v>
      </c>
      <c r="C76" s="15">
        <f t="shared" si="6"/>
        <v>0.85029398462234274</v>
      </c>
      <c r="D76">
        <v>1171.3</v>
      </c>
      <c r="E76" s="15">
        <f t="shared" si="7"/>
        <v>0.86994949494949481</v>
      </c>
      <c r="F76">
        <v>57.68</v>
      </c>
      <c r="G76">
        <f t="shared" si="8"/>
        <v>0.62600118948908401</v>
      </c>
      <c r="H76">
        <f t="shared" si="3"/>
        <v>0.61314535796325209</v>
      </c>
      <c r="I76" s="14">
        <f t="shared" si="5"/>
        <v>0.22014925373134347</v>
      </c>
      <c r="J76">
        <f t="shared" si="4"/>
        <v>3.6384596451544265E-5</v>
      </c>
    </row>
    <row r="77" spans="1:10" x14ac:dyDescent="0.35">
      <c r="A77" s="5">
        <v>42088</v>
      </c>
      <c r="B77">
        <v>63.69</v>
      </c>
      <c r="C77" s="15">
        <f t="shared" si="6"/>
        <v>0.84723441615452144</v>
      </c>
      <c r="D77">
        <v>1177.0999999999999</v>
      </c>
      <c r="E77" s="15">
        <f t="shared" si="7"/>
        <v>0.87425727866904324</v>
      </c>
      <c r="F77">
        <v>56.78</v>
      </c>
      <c r="G77">
        <f t="shared" si="8"/>
        <v>0.61623348715655679</v>
      </c>
      <c r="H77">
        <f t="shared" si="3"/>
        <v>0.60663822360310415</v>
      </c>
      <c r="I77" s="14">
        <f t="shared" si="5"/>
        <v>0.22388059701492558</v>
      </c>
      <c r="J77">
        <f t="shared" si="4"/>
        <v>2.061248119258581E-5</v>
      </c>
    </row>
    <row r="78" spans="1:10" x14ac:dyDescent="0.35">
      <c r="A78" s="5">
        <v>42089</v>
      </c>
      <c r="B78">
        <v>63.19</v>
      </c>
      <c r="C78" s="15">
        <f t="shared" si="6"/>
        <v>0.84058318035490986</v>
      </c>
      <c r="D78">
        <v>1179.7</v>
      </c>
      <c r="E78" s="15">
        <f t="shared" si="7"/>
        <v>0.87618835412953056</v>
      </c>
      <c r="F78">
        <v>57.149000000000001</v>
      </c>
      <c r="G78">
        <f t="shared" si="8"/>
        <v>0.62023824511289294</v>
      </c>
      <c r="H78">
        <f t="shared" si="3"/>
        <v>0.60214241536188251</v>
      </c>
      <c r="I78" s="14">
        <f t="shared" si="5"/>
        <v>0.22761194029850768</v>
      </c>
      <c r="J78">
        <f t="shared" si="4"/>
        <v>7.4533590735189633E-5</v>
      </c>
    </row>
    <row r="79" spans="1:10" x14ac:dyDescent="0.35">
      <c r="A79" s="5">
        <v>42090</v>
      </c>
      <c r="B79">
        <v>65.72</v>
      </c>
      <c r="C79" s="15">
        <f t="shared" si="6"/>
        <v>0.87423843350094443</v>
      </c>
      <c r="D79">
        <v>1186.0999999999999</v>
      </c>
      <c r="E79" s="15">
        <f t="shared" si="7"/>
        <v>0.88094177064765289</v>
      </c>
      <c r="F79">
        <v>57.271000000000001</v>
      </c>
      <c r="G79">
        <f t="shared" si="8"/>
        <v>0.62156231142908003</v>
      </c>
      <c r="H79">
        <f t="shared" si="3"/>
        <v>0.60285768366805836</v>
      </c>
      <c r="I79" s="14">
        <f t="shared" si="5"/>
        <v>0.23134328358208978</v>
      </c>
      <c r="J79">
        <f t="shared" si="4"/>
        <v>8.0938478283804939E-5</v>
      </c>
    </row>
    <row r="80" spans="1:10" x14ac:dyDescent="0.35">
      <c r="A80" s="5">
        <v>42093</v>
      </c>
      <c r="B80">
        <v>66.09</v>
      </c>
      <c r="C80" s="15">
        <f t="shared" si="6"/>
        <v>0.87916034799265697</v>
      </c>
      <c r="D80">
        <v>1182.4000000000001</v>
      </c>
      <c r="E80" s="15">
        <f t="shared" si="7"/>
        <v>0.87819370172311351</v>
      </c>
      <c r="F80">
        <v>57.826000000000001</v>
      </c>
      <c r="G80">
        <f t="shared" si="8"/>
        <v>0.6275857278674718</v>
      </c>
      <c r="H80">
        <f t="shared" si="3"/>
        <v>0.59646253606942179</v>
      </c>
      <c r="I80" s="14">
        <f t="shared" si="5"/>
        <v>0.23507462686567188</v>
      </c>
      <c r="J80">
        <f t="shared" si="4"/>
        <v>2.277057584514445E-4</v>
      </c>
    </row>
    <row r="81" spans="1:10" x14ac:dyDescent="0.35">
      <c r="A81" s="5">
        <v>42094</v>
      </c>
      <c r="B81">
        <v>65.47</v>
      </c>
      <c r="C81" s="15">
        <f t="shared" si="6"/>
        <v>0.87091281560113865</v>
      </c>
      <c r="D81">
        <v>1180.8</v>
      </c>
      <c r="E81" s="15">
        <f t="shared" si="7"/>
        <v>0.87700534759358284</v>
      </c>
      <c r="F81">
        <v>58.186999999999998</v>
      </c>
      <c r="G81">
        <f t="shared" si="8"/>
        <v>0.63150366180307438</v>
      </c>
      <c r="H81">
        <f t="shared" si="3"/>
        <v>0.59659511583846536</v>
      </c>
      <c r="I81" s="14">
        <f t="shared" si="5"/>
        <v>0.23880597014925398</v>
      </c>
      <c r="J81">
        <f t="shared" si="4"/>
        <v>2.9101052689270966E-4</v>
      </c>
    </row>
    <row r="82" spans="1:10" x14ac:dyDescent="0.35">
      <c r="A82" s="5">
        <v>42095</v>
      </c>
      <c r="B82">
        <v>64.52</v>
      </c>
      <c r="C82" s="15">
        <f t="shared" si="6"/>
        <v>0.85827546758187656</v>
      </c>
      <c r="D82">
        <v>1180.2</v>
      </c>
      <c r="E82" s="15">
        <f t="shared" si="7"/>
        <v>0.87655971479500894</v>
      </c>
      <c r="F82">
        <v>57.88</v>
      </c>
      <c r="G82">
        <f t="shared" si="8"/>
        <v>0.62817179000742351</v>
      </c>
      <c r="H82">
        <f t="shared" ref="H82:H145" si="9">TANH(SUM(TANH(SUM(C79*$G$6,C80*$H$6,C81*$I$6))*$P$6,TANH(SUM(E79*$J$6,E80*$K$6,E81*$L$6))*$Q$6,TANH(SUM(G79*$M$6,G80*$N$6,G81*$O$6))*$R$6))*$S$6</f>
        <v>0.59951454856874142</v>
      </c>
      <c r="I82" s="14">
        <f t="shared" si="5"/>
        <v>0.24253731343283608</v>
      </c>
      <c r="J82">
        <f t="shared" ref="J82:J145" si="10">((G82-H82)*(G82-H82))*I82</f>
        <v>1.9918073375697657E-4</v>
      </c>
    </row>
    <row r="83" spans="1:10" x14ac:dyDescent="0.35">
      <c r="A83" s="5">
        <v>42096</v>
      </c>
      <c r="B83">
        <v>64.150000000000006</v>
      </c>
      <c r="C83" s="15">
        <f t="shared" si="6"/>
        <v>0.85335355309016414</v>
      </c>
      <c r="D83">
        <v>1185.8</v>
      </c>
      <c r="E83" s="15">
        <f t="shared" si="7"/>
        <v>0.88071895424836588</v>
      </c>
      <c r="F83">
        <v>56.649000000000001</v>
      </c>
      <c r="G83">
        <f t="shared" si="8"/>
        <v>0.6148117438170444</v>
      </c>
      <c r="H83">
        <f t="shared" si="9"/>
        <v>0.60193507042561267</v>
      </c>
      <c r="I83" s="14">
        <f t="shared" ref="I83:I146" si="11">I82+1/(285-17)</f>
        <v>0.24626865671641818</v>
      </c>
      <c r="J83">
        <f t="shared" si="10"/>
        <v>4.0833490162514906E-5</v>
      </c>
    </row>
    <row r="84" spans="1:10" x14ac:dyDescent="0.35">
      <c r="A84" s="5">
        <v>42097</v>
      </c>
      <c r="B84">
        <v>63.94</v>
      </c>
      <c r="C84" s="15">
        <f t="shared" si="6"/>
        <v>0.85056003405432723</v>
      </c>
      <c r="D84">
        <v>1179.7</v>
      </c>
      <c r="E84" s="15">
        <f t="shared" si="7"/>
        <v>0.87618835412953056</v>
      </c>
      <c r="F84">
        <v>56.7</v>
      </c>
      <c r="G84">
        <f t="shared" si="8"/>
        <v>0.61536524694922101</v>
      </c>
      <c r="H84">
        <f t="shared" si="9"/>
        <v>0.60041302110981443</v>
      </c>
      <c r="I84" s="14">
        <f t="shared" si="11"/>
        <v>0.25000000000000028</v>
      </c>
      <c r="J84">
        <f t="shared" si="10"/>
        <v>5.5892264388154551E-5</v>
      </c>
    </row>
    <row r="85" spans="1:10" x14ac:dyDescent="0.35">
      <c r="A85" s="5">
        <v>42100</v>
      </c>
      <c r="B85">
        <v>63.67</v>
      </c>
      <c r="C85" s="15">
        <f t="shared" si="6"/>
        <v>0.84696836672253695</v>
      </c>
      <c r="D85">
        <v>1186.8</v>
      </c>
      <c r="E85" s="15">
        <f t="shared" si="7"/>
        <v>0.88146167557932253</v>
      </c>
      <c r="F85">
        <v>55.7</v>
      </c>
      <c r="G85">
        <f t="shared" si="8"/>
        <v>0.60451224435752393</v>
      </c>
      <c r="H85">
        <f t="shared" si="9"/>
        <v>0.60032281049838998</v>
      </c>
      <c r="I85" s="14">
        <f t="shared" si="11"/>
        <v>0.25373134328358238</v>
      </c>
      <c r="J85">
        <f t="shared" si="10"/>
        <v>4.4533291495669572E-6</v>
      </c>
    </row>
    <row r="86" spans="1:10" x14ac:dyDescent="0.35">
      <c r="A86" s="5">
        <v>42101</v>
      </c>
      <c r="B86">
        <v>63.7</v>
      </c>
      <c r="C86" s="15">
        <f t="shared" si="6"/>
        <v>0.84736744087051374</v>
      </c>
      <c r="D86">
        <v>1199.5</v>
      </c>
      <c r="E86" s="15">
        <f t="shared" si="7"/>
        <v>0.89089423648247168</v>
      </c>
      <c r="F86">
        <v>55.139000000000003</v>
      </c>
      <c r="G86">
        <f t="shared" si="8"/>
        <v>0.59842370990358196</v>
      </c>
      <c r="H86">
        <f t="shared" si="9"/>
        <v>0.59755832641191697</v>
      </c>
      <c r="I86" s="14">
        <f t="shared" si="11"/>
        <v>0.25746268656716448</v>
      </c>
      <c r="J86">
        <f t="shared" si="10"/>
        <v>1.9281086771490045E-7</v>
      </c>
    </row>
    <row r="87" spans="1:10" x14ac:dyDescent="0.35">
      <c r="A87" s="5">
        <v>42102</v>
      </c>
      <c r="B87">
        <v>64.34</v>
      </c>
      <c r="C87" s="15">
        <f t="shared" si="6"/>
        <v>0.85588102269401656</v>
      </c>
      <c r="D87">
        <v>1199.8</v>
      </c>
      <c r="E87" s="15">
        <f t="shared" si="7"/>
        <v>0.89111705288175869</v>
      </c>
      <c r="F87">
        <v>53.79</v>
      </c>
      <c r="G87">
        <f t="shared" si="8"/>
        <v>0.58378300940738259</v>
      </c>
      <c r="H87">
        <f t="shared" si="9"/>
        <v>0.59529746855732102</v>
      </c>
      <c r="I87" s="14">
        <f t="shared" si="11"/>
        <v>0.26119402985074658</v>
      </c>
      <c r="J87">
        <f t="shared" si="10"/>
        <v>3.4629827858552479E-5</v>
      </c>
    </row>
    <row r="88" spans="1:10" x14ac:dyDescent="0.35">
      <c r="A88" s="5">
        <v>42103</v>
      </c>
      <c r="B88">
        <v>62.75</v>
      </c>
      <c r="C88" s="15">
        <f t="shared" si="6"/>
        <v>0.83473009285125166</v>
      </c>
      <c r="D88">
        <v>1198.7</v>
      </c>
      <c r="E88" s="15">
        <f t="shared" si="7"/>
        <v>0.8903000594177064</v>
      </c>
      <c r="F88">
        <v>52.2</v>
      </c>
      <c r="G88">
        <f t="shared" si="8"/>
        <v>0.56652673528658437</v>
      </c>
      <c r="H88">
        <f t="shared" si="9"/>
        <v>0.58857480993253253</v>
      </c>
      <c r="I88" s="14">
        <f t="shared" si="11"/>
        <v>0.26492537313432868</v>
      </c>
      <c r="J88">
        <f t="shared" si="10"/>
        <v>1.287848853997182E-4</v>
      </c>
    </row>
    <row r="89" spans="1:10" x14ac:dyDescent="0.35">
      <c r="A89" s="5">
        <v>42104</v>
      </c>
      <c r="B89">
        <v>62.71</v>
      </c>
      <c r="C89" s="15">
        <f t="shared" si="6"/>
        <v>0.83419799398728278</v>
      </c>
      <c r="D89">
        <v>1185.0999999999999</v>
      </c>
      <c r="E89" s="15">
        <f t="shared" si="7"/>
        <v>0.88019904931669624</v>
      </c>
      <c r="F89">
        <v>52.19</v>
      </c>
      <c r="G89">
        <f t="shared" si="8"/>
        <v>0.56641820526066744</v>
      </c>
      <c r="H89">
        <f t="shared" si="9"/>
        <v>0.58747560661810683</v>
      </c>
      <c r="I89" s="14">
        <f t="shared" si="11"/>
        <v>0.26865671641791078</v>
      </c>
      <c r="J89">
        <f t="shared" si="10"/>
        <v>1.1912619007028705E-4</v>
      </c>
    </row>
    <row r="90" spans="1:10" x14ac:dyDescent="0.35">
      <c r="A90" s="5">
        <v>42107</v>
      </c>
      <c r="B90">
        <v>63.25</v>
      </c>
      <c r="C90" s="15">
        <f t="shared" si="6"/>
        <v>0.84138132865086324</v>
      </c>
      <c r="D90">
        <v>1177.0999999999999</v>
      </c>
      <c r="E90" s="15">
        <f t="shared" si="7"/>
        <v>0.87425727866904324</v>
      </c>
      <c r="F90">
        <v>52.93</v>
      </c>
      <c r="G90">
        <f t="shared" si="8"/>
        <v>0.57444942717852321</v>
      </c>
      <c r="H90">
        <f t="shared" si="9"/>
        <v>0.58471887019756141</v>
      </c>
      <c r="I90" s="14">
        <f t="shared" si="11"/>
        <v>0.27238805970149288</v>
      </c>
      <c r="J90">
        <f t="shared" si="10"/>
        <v>2.8726442441242178E-5</v>
      </c>
    </row>
    <row r="91" spans="1:10" x14ac:dyDescent="0.35">
      <c r="A91" s="5">
        <v>42108</v>
      </c>
      <c r="B91">
        <v>64.53</v>
      </c>
      <c r="C91" s="15">
        <f t="shared" si="6"/>
        <v>0.85840849229786886</v>
      </c>
      <c r="D91">
        <v>1177.0999999999999</v>
      </c>
      <c r="E91" s="15">
        <f t="shared" si="7"/>
        <v>0.87425727866904324</v>
      </c>
      <c r="F91">
        <v>51.66</v>
      </c>
      <c r="G91">
        <f t="shared" si="8"/>
        <v>0.560666113887068</v>
      </c>
      <c r="H91">
        <f t="shared" si="9"/>
        <v>0.58302538440732843</v>
      </c>
      <c r="I91" s="14">
        <f t="shared" si="11"/>
        <v>0.27611940298507498</v>
      </c>
      <c r="J91">
        <f t="shared" si="10"/>
        <v>1.3804229995024591E-4</v>
      </c>
    </row>
    <row r="92" spans="1:10" x14ac:dyDescent="0.35">
      <c r="A92" s="5">
        <v>42109</v>
      </c>
      <c r="B92">
        <v>63.58</v>
      </c>
      <c r="C92" s="15">
        <f t="shared" si="6"/>
        <v>0.84577114427860689</v>
      </c>
      <c r="D92">
        <v>1173.7</v>
      </c>
      <c r="E92" s="15">
        <f t="shared" si="7"/>
        <v>0.87173202614379086</v>
      </c>
      <c r="F92">
        <v>50.597000000000001</v>
      </c>
      <c r="G92">
        <f t="shared" si="8"/>
        <v>0.54912937213209412</v>
      </c>
      <c r="H92">
        <f t="shared" si="9"/>
        <v>0.57296168132911651</v>
      </c>
      <c r="I92" s="14">
        <f t="shared" si="11"/>
        <v>0.27985074626865708</v>
      </c>
      <c r="J92">
        <f t="shared" si="10"/>
        <v>1.5894933628614148E-4</v>
      </c>
    </row>
    <row r="93" spans="1:10" x14ac:dyDescent="0.35">
      <c r="A93" s="5">
        <v>42110</v>
      </c>
      <c r="B93">
        <v>63.43</v>
      </c>
      <c r="C93" s="15">
        <f t="shared" si="6"/>
        <v>0.84377577353872346</v>
      </c>
      <c r="D93">
        <v>1173.7</v>
      </c>
      <c r="E93" s="15">
        <f t="shared" si="7"/>
        <v>0.87173202614379086</v>
      </c>
      <c r="F93">
        <v>50.08</v>
      </c>
      <c r="G93">
        <f t="shared" si="8"/>
        <v>0.54351836979218671</v>
      </c>
      <c r="H93">
        <f t="shared" si="9"/>
        <v>0.57002639251889586</v>
      </c>
      <c r="I93" s="14">
        <f t="shared" si="11"/>
        <v>0.28358208955223918</v>
      </c>
      <c r="J93">
        <f t="shared" si="10"/>
        <v>1.9926612102559512E-4</v>
      </c>
    </row>
    <row r="94" spans="1:10" x14ac:dyDescent="0.35">
      <c r="A94" s="5">
        <v>42111</v>
      </c>
      <c r="B94">
        <v>63.05</v>
      </c>
      <c r="C94" s="15">
        <f t="shared" si="6"/>
        <v>0.83872083433101863</v>
      </c>
      <c r="D94">
        <v>1182.0999999999999</v>
      </c>
      <c r="E94" s="15">
        <f t="shared" si="7"/>
        <v>0.87797088532382639</v>
      </c>
      <c r="F94">
        <v>51.74</v>
      </c>
      <c r="G94">
        <f t="shared" si="8"/>
        <v>0.56153435409440378</v>
      </c>
      <c r="H94">
        <f t="shared" si="9"/>
        <v>0.56591540925452855</v>
      </c>
      <c r="I94" s="14">
        <f t="shared" si="11"/>
        <v>0.28731343283582128</v>
      </c>
      <c r="J94">
        <f t="shared" si="10"/>
        <v>5.5145918370757608E-6</v>
      </c>
    </row>
    <row r="95" spans="1:10" x14ac:dyDescent="0.35">
      <c r="A95" s="5">
        <v>42114</v>
      </c>
      <c r="B95">
        <v>62.56</v>
      </c>
      <c r="C95" s="15">
        <f t="shared" si="6"/>
        <v>0.83220262324739935</v>
      </c>
      <c r="D95">
        <v>1176.3</v>
      </c>
      <c r="E95" s="15">
        <f t="shared" si="7"/>
        <v>0.87366310160427796</v>
      </c>
      <c r="F95">
        <v>53.12</v>
      </c>
      <c r="G95">
        <f t="shared" si="8"/>
        <v>0.57651149767094567</v>
      </c>
      <c r="H95">
        <f t="shared" si="9"/>
        <v>0.57137360034909668</v>
      </c>
      <c r="I95" s="14">
        <f t="shared" si="11"/>
        <v>0.29104477611940338</v>
      </c>
      <c r="J95">
        <f t="shared" si="10"/>
        <v>7.6829967664526937E-6</v>
      </c>
    </row>
    <row r="96" spans="1:10" x14ac:dyDescent="0.35">
      <c r="A96" s="5">
        <v>42115</v>
      </c>
      <c r="B96">
        <v>61.99</v>
      </c>
      <c r="C96" s="15">
        <f t="shared" si="6"/>
        <v>0.8246202144358421</v>
      </c>
      <c r="D96">
        <v>1173.5999999999999</v>
      </c>
      <c r="E96" s="15">
        <f t="shared" si="7"/>
        <v>0.87165775401069501</v>
      </c>
      <c r="F96">
        <v>53.709000000000003</v>
      </c>
      <c r="G96">
        <f t="shared" si="8"/>
        <v>0.58290391619745519</v>
      </c>
      <c r="H96">
        <f t="shared" si="9"/>
        <v>0.5783992985217693</v>
      </c>
      <c r="I96" s="14">
        <f t="shared" si="11"/>
        <v>0.29477611940298548</v>
      </c>
      <c r="J96">
        <f t="shared" si="10"/>
        <v>5.9814733280747634E-6</v>
      </c>
    </row>
    <row r="97" spans="1:10" x14ac:dyDescent="0.35">
      <c r="A97" s="5">
        <v>42116</v>
      </c>
      <c r="B97">
        <v>63.14</v>
      </c>
      <c r="C97" s="15">
        <f t="shared" si="6"/>
        <v>0.83991805677494868</v>
      </c>
      <c r="D97">
        <v>1167.2</v>
      </c>
      <c r="E97" s="15">
        <f t="shared" si="7"/>
        <v>0.86690433749257279</v>
      </c>
      <c r="F97">
        <v>52.905000000000001</v>
      </c>
      <c r="G97">
        <f t="shared" si="8"/>
        <v>0.57417810211373077</v>
      </c>
      <c r="H97">
        <f t="shared" si="9"/>
        <v>0.58700455452107192</v>
      </c>
      <c r="I97" s="14">
        <f t="shared" si="11"/>
        <v>0.29850746268656758</v>
      </c>
      <c r="J97">
        <f t="shared" si="10"/>
        <v>4.9109815330682919E-5</v>
      </c>
    </row>
    <row r="98" spans="1:10" x14ac:dyDescent="0.35">
      <c r="A98" s="5">
        <v>42117</v>
      </c>
      <c r="B98">
        <v>62.02</v>
      </c>
      <c r="C98" s="15">
        <f t="shared" si="6"/>
        <v>0.82501928858381879</v>
      </c>
      <c r="D98">
        <v>1166.2</v>
      </c>
      <c r="E98" s="15">
        <f t="shared" si="7"/>
        <v>0.86616161616161613</v>
      </c>
      <c r="F98">
        <v>50.834000000000003</v>
      </c>
      <c r="G98">
        <f t="shared" si="8"/>
        <v>0.55170153374632624</v>
      </c>
      <c r="H98">
        <f t="shared" si="9"/>
        <v>0.5826655574365176</v>
      </c>
      <c r="I98" s="14">
        <f t="shared" si="11"/>
        <v>0.30223880597014968</v>
      </c>
      <c r="J98">
        <f t="shared" si="10"/>
        <v>2.8977773063442299E-4</v>
      </c>
    </row>
    <row r="99" spans="1:10" x14ac:dyDescent="0.35">
      <c r="A99" s="5">
        <v>42118</v>
      </c>
      <c r="B99">
        <v>62.29</v>
      </c>
      <c r="C99" s="15">
        <f t="shared" si="6"/>
        <v>0.82861095591560907</v>
      </c>
      <c r="D99">
        <v>1167.8</v>
      </c>
      <c r="E99" s="15">
        <f t="shared" si="7"/>
        <v>0.86734997029114669</v>
      </c>
      <c r="F99">
        <v>51.344999999999999</v>
      </c>
      <c r="G99">
        <f t="shared" si="8"/>
        <v>0.55724741807068345</v>
      </c>
      <c r="H99">
        <f t="shared" si="9"/>
        <v>0.57824521439796406</v>
      </c>
      <c r="I99" s="14">
        <f t="shared" si="11"/>
        <v>0.30597014925373178</v>
      </c>
      <c r="J99">
        <f t="shared" si="10"/>
        <v>1.3490451846776371E-4</v>
      </c>
    </row>
    <row r="100" spans="1:10" x14ac:dyDescent="0.35">
      <c r="A100" s="5">
        <v>42121</v>
      </c>
      <c r="B100">
        <v>61.09</v>
      </c>
      <c r="C100" s="15">
        <f t="shared" si="6"/>
        <v>0.81264798999654131</v>
      </c>
      <c r="D100">
        <v>1166.5999999999999</v>
      </c>
      <c r="E100" s="15">
        <f t="shared" si="7"/>
        <v>0.86645870469399866</v>
      </c>
      <c r="F100">
        <v>51.308999999999997</v>
      </c>
      <c r="G100">
        <f t="shared" si="8"/>
        <v>0.55685670997738235</v>
      </c>
      <c r="H100">
        <f t="shared" si="9"/>
        <v>0.57596134504545582</v>
      </c>
      <c r="I100" s="14">
        <f t="shared" si="11"/>
        <v>0.30970149253731388</v>
      </c>
      <c r="J100">
        <f t="shared" si="10"/>
        <v>1.1303704376863375E-4</v>
      </c>
    </row>
    <row r="101" spans="1:10" x14ac:dyDescent="0.35">
      <c r="A101" s="5">
        <v>42122</v>
      </c>
      <c r="B101">
        <v>60.29</v>
      </c>
      <c r="C101" s="15">
        <f t="shared" si="6"/>
        <v>0.80200601271716276</v>
      </c>
      <c r="D101">
        <v>1166.5</v>
      </c>
      <c r="E101" s="15">
        <f t="shared" si="7"/>
        <v>0.86638443256090314</v>
      </c>
      <c r="F101">
        <v>51.7</v>
      </c>
      <c r="G101">
        <f t="shared" si="8"/>
        <v>0.56110023399073594</v>
      </c>
      <c r="H101">
        <f t="shared" si="9"/>
        <v>0.57691536970865176</v>
      </c>
      <c r="I101" s="14">
        <f t="shared" si="11"/>
        <v>0.31343283582089598</v>
      </c>
      <c r="J101">
        <f t="shared" si="10"/>
        <v>7.8395356317881177E-5</v>
      </c>
    </row>
    <row r="102" spans="1:10" x14ac:dyDescent="0.35">
      <c r="A102" s="5">
        <v>42123</v>
      </c>
      <c r="B102">
        <v>57.14</v>
      </c>
      <c r="C102" s="15">
        <f t="shared" si="6"/>
        <v>0.76010322717960987</v>
      </c>
      <c r="D102">
        <v>1153</v>
      </c>
      <c r="E102" s="15">
        <f t="shared" si="7"/>
        <v>0.85635769459298861</v>
      </c>
      <c r="F102">
        <v>51.488999999999997</v>
      </c>
      <c r="G102">
        <f t="shared" si="8"/>
        <v>0.55881025044388777</v>
      </c>
      <c r="H102">
        <f t="shared" si="9"/>
        <v>0.58260559852240978</v>
      </c>
      <c r="I102" s="14">
        <f t="shared" si="11"/>
        <v>0.31716417910447808</v>
      </c>
      <c r="J102">
        <f t="shared" si="10"/>
        <v>1.7958425434750705E-4</v>
      </c>
    </row>
    <row r="103" spans="1:10" x14ac:dyDescent="0.35">
      <c r="A103" s="5">
        <v>42124</v>
      </c>
      <c r="B103">
        <v>58</v>
      </c>
      <c r="C103" s="15">
        <f t="shared" si="6"/>
        <v>0.77154335275494179</v>
      </c>
      <c r="D103">
        <v>1156.5999999999999</v>
      </c>
      <c r="E103" s="15">
        <f t="shared" si="7"/>
        <v>0.85903149138443247</v>
      </c>
      <c r="F103">
        <v>51.469000000000001</v>
      </c>
      <c r="G103">
        <f t="shared" si="8"/>
        <v>0.55859319039205391</v>
      </c>
      <c r="H103">
        <f t="shared" si="9"/>
        <v>0.5930156024991462</v>
      </c>
      <c r="I103" s="14">
        <f t="shared" si="11"/>
        <v>0.32089552238806018</v>
      </c>
      <c r="J103">
        <f t="shared" si="10"/>
        <v>3.8022989236292031E-4</v>
      </c>
    </row>
    <row r="104" spans="1:10" x14ac:dyDescent="0.35">
      <c r="A104" s="5">
        <v>42129</v>
      </c>
      <c r="B104">
        <v>57.63</v>
      </c>
      <c r="C104" s="15">
        <f t="shared" si="6"/>
        <v>0.76662143826322926</v>
      </c>
      <c r="D104">
        <v>1160.5</v>
      </c>
      <c r="E104" s="15">
        <f t="shared" si="7"/>
        <v>0.86192810457516333</v>
      </c>
      <c r="F104">
        <v>50.77</v>
      </c>
      <c r="G104">
        <f t="shared" si="8"/>
        <v>0.55100694158045771</v>
      </c>
      <c r="H104">
        <f t="shared" si="9"/>
        <v>0.59301222173915547</v>
      </c>
      <c r="I104" s="14">
        <f t="shared" si="11"/>
        <v>0.32462686567164228</v>
      </c>
      <c r="J104">
        <f t="shared" si="10"/>
        <v>5.7278578293033593E-4</v>
      </c>
    </row>
    <row r="105" spans="1:10" x14ac:dyDescent="0.35">
      <c r="A105" s="5">
        <v>42130</v>
      </c>
      <c r="B105">
        <v>58.73</v>
      </c>
      <c r="C105" s="15">
        <f t="shared" si="6"/>
        <v>0.78125415702237466</v>
      </c>
      <c r="D105">
        <v>1162.3</v>
      </c>
      <c r="E105" s="15">
        <f t="shared" si="7"/>
        <v>0.86326500297088526</v>
      </c>
      <c r="F105">
        <v>49.8</v>
      </c>
      <c r="G105">
        <f t="shared" si="8"/>
        <v>0.54047952906651153</v>
      </c>
      <c r="H105">
        <f t="shared" si="9"/>
        <v>0.59064407935123142</v>
      </c>
      <c r="I105" s="14">
        <f t="shared" si="11"/>
        <v>0.32835820895522438</v>
      </c>
      <c r="J105">
        <f t="shared" si="10"/>
        <v>8.2630755695373549E-4</v>
      </c>
    </row>
    <row r="106" spans="1:10" x14ac:dyDescent="0.35">
      <c r="A106" s="5">
        <v>42131</v>
      </c>
      <c r="B106">
        <v>58.89</v>
      </c>
      <c r="C106" s="15">
        <f t="shared" si="6"/>
        <v>0.78338255247825039</v>
      </c>
      <c r="D106">
        <v>1159</v>
      </c>
      <c r="E106" s="15">
        <f t="shared" si="7"/>
        <v>0.86081402257872841</v>
      </c>
      <c r="F106">
        <v>50.543999999999997</v>
      </c>
      <c r="G106">
        <f t="shared" si="8"/>
        <v>0.54855416299473414</v>
      </c>
      <c r="H106">
        <f t="shared" si="9"/>
        <v>0.5834628812243029</v>
      </c>
      <c r="I106" s="14">
        <f t="shared" si="11"/>
        <v>0.33208955223880648</v>
      </c>
      <c r="J106">
        <f t="shared" si="10"/>
        <v>4.046905080238698E-4</v>
      </c>
    </row>
    <row r="107" spans="1:10" x14ac:dyDescent="0.35">
      <c r="A107" s="5">
        <v>42132</v>
      </c>
      <c r="B107">
        <v>58.19</v>
      </c>
      <c r="C107" s="15">
        <f t="shared" si="6"/>
        <v>0.77407082235879421</v>
      </c>
      <c r="D107">
        <v>1154.0999999999999</v>
      </c>
      <c r="E107" s="15">
        <f t="shared" si="7"/>
        <v>0.85717468805704089</v>
      </c>
      <c r="F107">
        <v>51.05</v>
      </c>
      <c r="G107">
        <f t="shared" si="8"/>
        <v>0.55404578230613277</v>
      </c>
      <c r="H107">
        <f t="shared" si="9"/>
        <v>0.58346666571091899</v>
      </c>
      <c r="I107" s="14">
        <f t="shared" si="11"/>
        <v>0.33582089552238858</v>
      </c>
      <c r="J107">
        <f t="shared" si="10"/>
        <v>2.9068266503217295E-4</v>
      </c>
    </row>
    <row r="108" spans="1:10" x14ac:dyDescent="0.35">
      <c r="A108" s="5">
        <v>42136</v>
      </c>
      <c r="B108">
        <v>58.14</v>
      </c>
      <c r="C108" s="15">
        <f t="shared" si="6"/>
        <v>0.77340569877883303</v>
      </c>
      <c r="D108">
        <v>1154.5</v>
      </c>
      <c r="E108" s="15">
        <f t="shared" si="7"/>
        <v>0.85747177658942364</v>
      </c>
      <c r="F108">
        <v>50.65</v>
      </c>
      <c r="G108">
        <f t="shared" si="8"/>
        <v>0.54970458126945398</v>
      </c>
      <c r="H108">
        <f t="shared" si="9"/>
        <v>0.58607728375773682</v>
      </c>
      <c r="I108" s="14">
        <f t="shared" si="11"/>
        <v>0.33955223880597069</v>
      </c>
      <c r="J108">
        <f t="shared" si="10"/>
        <v>4.492186091544911E-4</v>
      </c>
    </row>
    <row r="109" spans="1:10" x14ac:dyDescent="0.35">
      <c r="A109" s="5">
        <v>42137</v>
      </c>
      <c r="B109">
        <v>58.94</v>
      </c>
      <c r="C109" s="15">
        <f t="shared" si="6"/>
        <v>0.78404767605821146</v>
      </c>
      <c r="D109">
        <v>1146.0999999999999</v>
      </c>
      <c r="E109" s="15">
        <f t="shared" si="7"/>
        <v>0.85123291740938789</v>
      </c>
      <c r="F109">
        <v>49.088000000000001</v>
      </c>
      <c r="G109">
        <f t="shared" si="8"/>
        <v>0.5327521912212233</v>
      </c>
      <c r="H109">
        <f t="shared" si="9"/>
        <v>0.58630316699356166</v>
      </c>
      <c r="I109" s="14">
        <f t="shared" si="11"/>
        <v>0.34328358208955279</v>
      </c>
      <c r="J109">
        <f t="shared" si="10"/>
        <v>9.8443673346119737E-4</v>
      </c>
    </row>
    <row r="110" spans="1:10" x14ac:dyDescent="0.35">
      <c r="A110" s="5">
        <v>42138</v>
      </c>
      <c r="B110">
        <v>57.37</v>
      </c>
      <c r="C110" s="15">
        <f t="shared" si="6"/>
        <v>0.76316279564743117</v>
      </c>
      <c r="D110">
        <v>1143.3</v>
      </c>
      <c r="E110" s="15">
        <f t="shared" si="7"/>
        <v>0.84915329768270931</v>
      </c>
      <c r="F110">
        <v>49.98</v>
      </c>
      <c r="G110">
        <f t="shared" si="8"/>
        <v>0.54243306953301695</v>
      </c>
      <c r="H110">
        <f t="shared" si="9"/>
        <v>0.57773030364461009</v>
      </c>
      <c r="I110" s="14">
        <f t="shared" si="11"/>
        <v>0.34701492537313489</v>
      </c>
      <c r="J110">
        <f t="shared" si="10"/>
        <v>4.3234406881104961E-4</v>
      </c>
    </row>
    <row r="111" spans="1:10" x14ac:dyDescent="0.35">
      <c r="A111" s="5">
        <v>42139</v>
      </c>
      <c r="B111">
        <v>56.95</v>
      </c>
      <c r="C111" s="15">
        <f t="shared" si="6"/>
        <v>0.75757575757575757</v>
      </c>
      <c r="D111">
        <v>1132.3</v>
      </c>
      <c r="E111" s="15">
        <f t="shared" si="7"/>
        <v>0.84098336304218646</v>
      </c>
      <c r="F111">
        <v>49.814999999999998</v>
      </c>
      <c r="G111">
        <f t="shared" si="8"/>
        <v>0.54064232410538693</v>
      </c>
      <c r="H111">
        <f t="shared" si="9"/>
        <v>0.5837742182540504</v>
      </c>
      <c r="I111" s="14">
        <f t="shared" si="11"/>
        <v>0.35074626865671699</v>
      </c>
      <c r="J111">
        <f t="shared" si="10"/>
        <v>6.5251443107478457E-4</v>
      </c>
    </row>
    <row r="112" spans="1:10" x14ac:dyDescent="0.35">
      <c r="A112" s="5">
        <v>42142</v>
      </c>
      <c r="B112">
        <v>57.01</v>
      </c>
      <c r="C112" s="15">
        <f t="shared" si="6"/>
        <v>0.75837390587171083</v>
      </c>
      <c r="D112">
        <v>1106.7</v>
      </c>
      <c r="E112" s="15">
        <f t="shared" si="7"/>
        <v>0.82196969696969691</v>
      </c>
      <c r="F112">
        <v>49.124000000000002</v>
      </c>
      <c r="G112">
        <f t="shared" si="8"/>
        <v>0.53314289931452441</v>
      </c>
      <c r="H112">
        <f t="shared" si="9"/>
        <v>0.58202776864986572</v>
      </c>
      <c r="I112" s="14">
        <f t="shared" si="11"/>
        <v>0.35447761194029909</v>
      </c>
      <c r="J112">
        <f t="shared" si="10"/>
        <v>8.4710594307340562E-4</v>
      </c>
    </row>
    <row r="113" spans="1:10" x14ac:dyDescent="0.35">
      <c r="A113" s="5">
        <v>42143</v>
      </c>
      <c r="B113">
        <v>57.16</v>
      </c>
      <c r="C113" s="15">
        <f t="shared" si="6"/>
        <v>0.76036927661159437</v>
      </c>
      <c r="D113">
        <v>1102.9000000000001</v>
      </c>
      <c r="E113" s="15">
        <f t="shared" si="7"/>
        <v>0.81914735591206178</v>
      </c>
      <c r="F113">
        <v>49.448</v>
      </c>
      <c r="G113">
        <f t="shared" si="8"/>
        <v>0.53665927215423415</v>
      </c>
      <c r="H113">
        <f t="shared" si="9"/>
        <v>0.57975199919874554</v>
      </c>
      <c r="I113" s="14">
        <f t="shared" si="11"/>
        <v>0.35820895522388119</v>
      </c>
      <c r="J113">
        <f t="shared" si="10"/>
        <v>6.6518798476397612E-4</v>
      </c>
    </row>
    <row r="114" spans="1:10" x14ac:dyDescent="0.35">
      <c r="A114" s="5">
        <v>42144</v>
      </c>
      <c r="B114">
        <v>56.54</v>
      </c>
      <c r="C114" s="15">
        <f t="shared" si="6"/>
        <v>0.75212174422007605</v>
      </c>
      <c r="D114">
        <v>1092.7</v>
      </c>
      <c r="E114" s="15">
        <f t="shared" si="7"/>
        <v>0.81157159833630421</v>
      </c>
      <c r="F114">
        <v>49.99</v>
      </c>
      <c r="G114">
        <f t="shared" si="8"/>
        <v>0.542541599558934</v>
      </c>
      <c r="H114">
        <f t="shared" si="9"/>
        <v>0.57734463399728808</v>
      </c>
      <c r="I114" s="14">
        <f t="shared" si="11"/>
        <v>0.36194029850746329</v>
      </c>
      <c r="J114">
        <f t="shared" si="10"/>
        <v>4.3840062310960615E-4</v>
      </c>
    </row>
    <row r="115" spans="1:10" x14ac:dyDescent="0.35">
      <c r="A115" s="5">
        <v>42145</v>
      </c>
      <c r="B115">
        <v>56.98</v>
      </c>
      <c r="C115" s="15">
        <f t="shared" si="6"/>
        <v>0.75797483172373414</v>
      </c>
      <c r="D115">
        <v>1097.9000000000001</v>
      </c>
      <c r="E115" s="15">
        <f t="shared" si="7"/>
        <v>0.81543374925727863</v>
      </c>
      <c r="F115">
        <v>49.86</v>
      </c>
      <c r="G115">
        <f t="shared" si="8"/>
        <v>0.54113070922201334</v>
      </c>
      <c r="H115">
        <f t="shared" si="9"/>
        <v>0.5761416872041476</v>
      </c>
      <c r="I115" s="14">
        <f t="shared" si="11"/>
        <v>0.36567164179104539</v>
      </c>
      <c r="J115">
        <f t="shared" si="10"/>
        <v>4.482288088358889E-4</v>
      </c>
    </row>
    <row r="116" spans="1:10" x14ac:dyDescent="0.35">
      <c r="A116" s="5">
        <v>42146</v>
      </c>
      <c r="B116">
        <v>56.09</v>
      </c>
      <c r="C116" s="15">
        <f t="shared" si="6"/>
        <v>0.74613563200042565</v>
      </c>
      <c r="D116">
        <v>1082.3</v>
      </c>
      <c r="E116" s="15">
        <f t="shared" si="7"/>
        <v>0.80384729649435527</v>
      </c>
      <c r="F116">
        <v>49.95</v>
      </c>
      <c r="G116">
        <f t="shared" si="8"/>
        <v>0.54210747945526616</v>
      </c>
      <c r="H116">
        <f t="shared" si="9"/>
        <v>0.57485485405932546</v>
      </c>
      <c r="I116" s="14">
        <f t="shared" si="11"/>
        <v>0.36940298507462749</v>
      </c>
      <c r="J116">
        <f t="shared" si="10"/>
        <v>3.961442679194044E-4</v>
      </c>
    </row>
    <row r="117" spans="1:10" x14ac:dyDescent="0.35">
      <c r="A117" s="5">
        <v>42150</v>
      </c>
      <c r="B117">
        <v>55.41</v>
      </c>
      <c r="C117" s="15">
        <f t="shared" si="6"/>
        <v>0.73708995131295385</v>
      </c>
      <c r="D117">
        <v>1098.5</v>
      </c>
      <c r="E117" s="15">
        <f t="shared" si="7"/>
        <v>0.81587938205585264</v>
      </c>
      <c r="F117">
        <v>50.5</v>
      </c>
      <c r="G117">
        <f t="shared" si="8"/>
        <v>0.54807663088069947</v>
      </c>
      <c r="H117">
        <f t="shared" si="9"/>
        <v>0.5769030527371759</v>
      </c>
      <c r="I117" s="14">
        <f t="shared" si="11"/>
        <v>0.37313432835820959</v>
      </c>
      <c r="J117">
        <f t="shared" si="10"/>
        <v>3.1006067054012827E-4</v>
      </c>
    </row>
    <row r="118" spans="1:10" x14ac:dyDescent="0.35">
      <c r="A118" s="5">
        <v>42151</v>
      </c>
      <c r="B118">
        <v>54.56</v>
      </c>
      <c r="C118" s="15">
        <f t="shared" si="6"/>
        <v>0.72578285045361424</v>
      </c>
      <c r="D118">
        <v>1097</v>
      </c>
      <c r="E118" s="15">
        <f t="shared" si="7"/>
        <v>0.81476530005941761</v>
      </c>
      <c r="F118">
        <v>51.62</v>
      </c>
      <c r="G118">
        <f t="shared" si="8"/>
        <v>0.56023199378340005</v>
      </c>
      <c r="H118">
        <f t="shared" si="9"/>
        <v>0.58305806380076808</v>
      </c>
      <c r="I118" s="14">
        <f t="shared" si="11"/>
        <v>0.37686567164179169</v>
      </c>
      <c r="J118">
        <f t="shared" si="10"/>
        <v>1.9635812207543526E-4</v>
      </c>
    </row>
    <row r="119" spans="1:10" x14ac:dyDescent="0.35">
      <c r="A119" s="5">
        <v>42152</v>
      </c>
      <c r="B119">
        <v>54.62</v>
      </c>
      <c r="C119" s="15">
        <f t="shared" si="6"/>
        <v>0.72658099874956761</v>
      </c>
      <c r="D119">
        <v>1094.5999999999999</v>
      </c>
      <c r="E119" s="15">
        <f t="shared" si="7"/>
        <v>0.81298276886512166</v>
      </c>
      <c r="F119">
        <v>52.84</v>
      </c>
      <c r="G119">
        <f t="shared" si="8"/>
        <v>0.5734726569452705</v>
      </c>
      <c r="H119">
        <f t="shared" si="9"/>
        <v>0.58963660033049681</v>
      </c>
      <c r="I119" s="14">
        <f t="shared" si="11"/>
        <v>0.38059701492537379</v>
      </c>
      <c r="J119">
        <f t="shared" si="10"/>
        <v>9.9439748908961871E-5</v>
      </c>
    </row>
    <row r="120" spans="1:10" x14ac:dyDescent="0.35">
      <c r="A120" s="5">
        <v>42153</v>
      </c>
      <c r="B120">
        <v>52.96</v>
      </c>
      <c r="C120" s="15">
        <f t="shared" si="6"/>
        <v>0.70449889589485726</v>
      </c>
      <c r="D120">
        <v>1096</v>
      </c>
      <c r="E120" s="15">
        <f t="shared" si="7"/>
        <v>0.81402257872846107</v>
      </c>
      <c r="F120">
        <v>52.27</v>
      </c>
      <c r="G120">
        <f t="shared" si="8"/>
        <v>0.56728644546800322</v>
      </c>
      <c r="H120">
        <f t="shared" si="9"/>
        <v>0.59846940326348319</v>
      </c>
      <c r="I120" s="14">
        <f t="shared" si="11"/>
        <v>0.38432835820895589</v>
      </c>
      <c r="J120">
        <f t="shared" si="10"/>
        <v>3.7371200096303261E-4</v>
      </c>
    </row>
    <row r="121" spans="1:10" x14ac:dyDescent="0.35">
      <c r="A121" s="5">
        <v>42156</v>
      </c>
      <c r="B121">
        <v>52.98</v>
      </c>
      <c r="C121" s="15">
        <f t="shared" si="6"/>
        <v>0.70476494532684164</v>
      </c>
      <c r="D121">
        <v>1091.7</v>
      </c>
      <c r="E121" s="15">
        <f t="shared" si="7"/>
        <v>0.81082887700534756</v>
      </c>
      <c r="F121">
        <v>53.25</v>
      </c>
      <c r="G121">
        <f t="shared" si="8"/>
        <v>0.57792238800786622</v>
      </c>
      <c r="H121">
        <f t="shared" si="9"/>
        <v>0.60544743603687479</v>
      </c>
      <c r="I121" s="14">
        <f t="shared" si="11"/>
        <v>0.38805970149253799</v>
      </c>
      <c r="J121">
        <f t="shared" si="10"/>
        <v>2.9400499991014893E-4</v>
      </c>
    </row>
    <row r="122" spans="1:10" x14ac:dyDescent="0.35">
      <c r="A122" s="5">
        <v>42157</v>
      </c>
      <c r="B122">
        <v>53.55</v>
      </c>
      <c r="C122" s="15">
        <f t="shared" si="6"/>
        <v>0.71234735413839878</v>
      </c>
      <c r="D122">
        <v>1083.4000000000001</v>
      </c>
      <c r="E122" s="15">
        <f t="shared" si="7"/>
        <v>0.80466428995840766</v>
      </c>
      <c r="F122">
        <v>53.22</v>
      </c>
      <c r="G122">
        <f t="shared" si="8"/>
        <v>0.57759679793011531</v>
      </c>
      <c r="H122">
        <f t="shared" si="9"/>
        <v>0.61076759352909005</v>
      </c>
      <c r="I122" s="14">
        <f t="shared" si="11"/>
        <v>0.39179104477612009</v>
      </c>
      <c r="J122">
        <f t="shared" si="10"/>
        <v>4.3108834503821332E-4</v>
      </c>
    </row>
    <row r="123" spans="1:10" x14ac:dyDescent="0.35">
      <c r="A123" s="5">
        <v>42158</v>
      </c>
      <c r="B123">
        <v>53.38</v>
      </c>
      <c r="C123" s="15">
        <f t="shared" si="6"/>
        <v>0.71008593396653097</v>
      </c>
      <c r="D123">
        <v>1095</v>
      </c>
      <c r="E123" s="15">
        <f t="shared" si="7"/>
        <v>0.81327985739750441</v>
      </c>
      <c r="F123">
        <v>53.93</v>
      </c>
      <c r="G123">
        <f t="shared" si="8"/>
        <v>0.58530242977022018</v>
      </c>
      <c r="H123">
        <f t="shared" si="9"/>
        <v>0.60878911621154863</v>
      </c>
      <c r="I123" s="14">
        <f t="shared" si="11"/>
        <v>0.39552238805970219</v>
      </c>
      <c r="J123">
        <f t="shared" si="10"/>
        <v>2.1817981581823869E-4</v>
      </c>
    </row>
    <row r="124" spans="1:10" x14ac:dyDescent="0.35">
      <c r="A124" s="5">
        <v>42159</v>
      </c>
      <c r="B124">
        <v>51.85</v>
      </c>
      <c r="C124" s="15">
        <f t="shared" si="6"/>
        <v>0.68973315241971955</v>
      </c>
      <c r="D124">
        <v>1094.8</v>
      </c>
      <c r="E124" s="15">
        <f t="shared" si="7"/>
        <v>0.81313131313131304</v>
      </c>
      <c r="F124">
        <v>55.746000000000002</v>
      </c>
      <c r="G124">
        <f t="shared" si="8"/>
        <v>0.60501148247674208</v>
      </c>
      <c r="H124">
        <f t="shared" si="9"/>
        <v>0.61231836512376725</v>
      </c>
      <c r="I124" s="14">
        <f t="shared" si="11"/>
        <v>0.39925373134328429</v>
      </c>
      <c r="J124">
        <f t="shared" si="10"/>
        <v>2.1316369924856525E-5</v>
      </c>
    </row>
    <row r="125" spans="1:10" x14ac:dyDescent="0.35">
      <c r="A125" s="5">
        <v>42160</v>
      </c>
      <c r="B125">
        <v>51.7</v>
      </c>
      <c r="C125" s="15">
        <f t="shared" si="6"/>
        <v>0.68773778167983612</v>
      </c>
      <c r="D125">
        <v>1083.5999999999999</v>
      </c>
      <c r="E125" s="15">
        <f t="shared" si="7"/>
        <v>0.80481283422459882</v>
      </c>
      <c r="F125">
        <v>56.475999999999999</v>
      </c>
      <c r="G125">
        <f t="shared" si="8"/>
        <v>0.61293417436868081</v>
      </c>
      <c r="H125">
        <f t="shared" si="9"/>
        <v>0.62307533792732051</v>
      </c>
      <c r="I125" s="14">
        <f t="shared" si="11"/>
        <v>0.40298507462686639</v>
      </c>
      <c r="J125">
        <f t="shared" si="10"/>
        <v>4.1444273951092739E-5</v>
      </c>
    </row>
    <row r="126" spans="1:10" x14ac:dyDescent="0.35">
      <c r="A126" s="5">
        <v>42163</v>
      </c>
      <c r="B126">
        <v>49.59</v>
      </c>
      <c r="C126" s="15">
        <f t="shared" si="6"/>
        <v>0.65966956660547527</v>
      </c>
      <c r="D126">
        <v>1085.8</v>
      </c>
      <c r="E126" s="15">
        <f t="shared" si="7"/>
        <v>0.80644682115270339</v>
      </c>
      <c r="F126">
        <v>56.048999999999999</v>
      </c>
      <c r="G126">
        <f t="shared" si="8"/>
        <v>0.60829994226202622</v>
      </c>
      <c r="H126">
        <f t="shared" si="9"/>
        <v>0.63033765489935245</v>
      </c>
      <c r="I126" s="14">
        <f t="shared" si="11"/>
        <v>0.40671641791044849</v>
      </c>
      <c r="J126">
        <f t="shared" si="10"/>
        <v>1.9752621206382557E-4</v>
      </c>
    </row>
    <row r="127" spans="1:10" x14ac:dyDescent="0.35">
      <c r="A127" s="5">
        <v>42164</v>
      </c>
      <c r="B127">
        <v>50.28</v>
      </c>
      <c r="C127" s="15">
        <f t="shared" si="6"/>
        <v>0.66884827200893926</v>
      </c>
      <c r="D127">
        <v>1083.5</v>
      </c>
      <c r="E127" s="15">
        <f t="shared" si="7"/>
        <v>0.80473856209150318</v>
      </c>
      <c r="F127">
        <v>55.7</v>
      </c>
      <c r="G127">
        <f t="shared" si="8"/>
        <v>0.60451224435752393</v>
      </c>
      <c r="H127">
        <f t="shared" si="9"/>
        <v>0.64053901347463016</v>
      </c>
      <c r="I127" s="14">
        <f t="shared" si="11"/>
        <v>0.41044776119403059</v>
      </c>
      <c r="J127">
        <f t="shared" si="10"/>
        <v>5.3273167996977964E-4</v>
      </c>
    </row>
    <row r="128" spans="1:10" x14ac:dyDescent="0.35">
      <c r="A128" s="5">
        <v>42165</v>
      </c>
      <c r="B128">
        <v>49.72</v>
      </c>
      <c r="C128" s="15">
        <f t="shared" si="6"/>
        <v>0.6613988879133742</v>
      </c>
      <c r="D128">
        <v>1088</v>
      </c>
      <c r="E128" s="15">
        <f t="shared" si="7"/>
        <v>0.80808080808080807</v>
      </c>
      <c r="F128">
        <v>54.2</v>
      </c>
      <c r="G128">
        <f t="shared" si="8"/>
        <v>0.58823274046997842</v>
      </c>
      <c r="H128">
        <f t="shared" si="9"/>
        <v>0.63781386434286569</v>
      </c>
      <c r="I128" s="14">
        <f t="shared" si="11"/>
        <v>0.41417910447761269</v>
      </c>
      <c r="J128">
        <f t="shared" si="10"/>
        <v>1.0181714579826275E-3</v>
      </c>
    </row>
    <row r="129" spans="1:10" x14ac:dyDescent="0.35">
      <c r="A129" s="5">
        <v>42166</v>
      </c>
      <c r="B129">
        <v>49.59</v>
      </c>
      <c r="C129" s="15">
        <f t="shared" si="6"/>
        <v>0.65966956660547527</v>
      </c>
      <c r="D129">
        <v>1093.3</v>
      </c>
      <c r="E129" s="15">
        <f t="shared" si="7"/>
        <v>0.81201723113487811</v>
      </c>
      <c r="F129">
        <v>54.610999999999997</v>
      </c>
      <c r="G129">
        <f t="shared" si="8"/>
        <v>0.59269332453516588</v>
      </c>
      <c r="H129">
        <f t="shared" si="9"/>
        <v>0.63571952902892703</v>
      </c>
      <c r="I129" s="14">
        <f t="shared" si="11"/>
        <v>0.41791044776119479</v>
      </c>
      <c r="J129">
        <f t="shared" si="10"/>
        <v>7.7365850220732497E-4</v>
      </c>
    </row>
    <row r="130" spans="1:10" x14ac:dyDescent="0.35">
      <c r="A130" s="5">
        <v>42170</v>
      </c>
      <c r="B130">
        <v>48.49</v>
      </c>
      <c r="C130" s="15">
        <f t="shared" si="6"/>
        <v>0.64503684784632986</v>
      </c>
      <c r="D130">
        <v>1095.4000000000001</v>
      </c>
      <c r="E130" s="15">
        <f t="shared" si="7"/>
        <v>0.81357694592988716</v>
      </c>
      <c r="F130">
        <v>54.576000000000001</v>
      </c>
      <c r="G130">
        <f t="shared" si="8"/>
        <v>0.59231346944445651</v>
      </c>
      <c r="H130">
        <f t="shared" si="9"/>
        <v>0.6362585017982092</v>
      </c>
      <c r="I130" s="14">
        <f t="shared" si="11"/>
        <v>0.42164179104477689</v>
      </c>
      <c r="J130">
        <f t="shared" si="10"/>
        <v>8.1426023562939656E-4</v>
      </c>
    </row>
    <row r="131" spans="1:10" x14ac:dyDescent="0.35">
      <c r="A131" s="5">
        <v>42171</v>
      </c>
      <c r="B131">
        <v>48.42</v>
      </c>
      <c r="C131" s="15">
        <f t="shared" si="6"/>
        <v>0.64410567483438419</v>
      </c>
      <c r="D131">
        <v>1099.8</v>
      </c>
      <c r="E131" s="15">
        <f t="shared" si="7"/>
        <v>0.81684491978609619</v>
      </c>
      <c r="F131">
        <v>54.1</v>
      </c>
      <c r="G131">
        <f t="shared" si="8"/>
        <v>0.58714744021080878</v>
      </c>
      <c r="H131">
        <f t="shared" si="9"/>
        <v>0.64002750352366411</v>
      </c>
      <c r="I131" s="14">
        <f t="shared" si="11"/>
        <v>0.42537313432835899</v>
      </c>
      <c r="J131">
        <f t="shared" si="10"/>
        <v>1.1894713617192599E-3</v>
      </c>
    </row>
    <row r="132" spans="1:10" x14ac:dyDescent="0.35">
      <c r="A132" s="5">
        <v>42172</v>
      </c>
      <c r="B132">
        <v>50.3</v>
      </c>
      <c r="C132" s="15">
        <f t="shared" si="6"/>
        <v>0.66911432144092364</v>
      </c>
      <c r="D132">
        <v>1109.9000000000001</v>
      </c>
      <c r="E132" s="15">
        <f t="shared" si="7"/>
        <v>0.82434640522875813</v>
      </c>
      <c r="F132">
        <v>54.201000000000001</v>
      </c>
      <c r="G132">
        <f t="shared" si="8"/>
        <v>0.58824359347257016</v>
      </c>
      <c r="H132">
        <f t="shared" si="9"/>
        <v>0.64142542244450385</v>
      </c>
      <c r="I132" s="14">
        <f t="shared" si="11"/>
        <v>0.42910447761194109</v>
      </c>
      <c r="J132">
        <f t="shared" si="10"/>
        <v>1.2136391689253777E-3</v>
      </c>
    </row>
    <row r="133" spans="1:10" x14ac:dyDescent="0.35">
      <c r="A133" s="5">
        <v>42173</v>
      </c>
      <c r="B133">
        <v>49.87</v>
      </c>
      <c r="C133" s="15">
        <f t="shared" si="6"/>
        <v>0.66339425865325763</v>
      </c>
      <c r="D133">
        <v>1120.3</v>
      </c>
      <c r="E133" s="15">
        <f t="shared" si="7"/>
        <v>0.83207070707070696</v>
      </c>
      <c r="F133">
        <v>53.374000000000002</v>
      </c>
      <c r="G133">
        <f t="shared" si="8"/>
        <v>0.57926816032923667</v>
      </c>
      <c r="H133">
        <f t="shared" si="9"/>
        <v>0.63537144454295436</v>
      </c>
      <c r="I133" s="14">
        <f t="shared" si="11"/>
        <v>0.43283582089552319</v>
      </c>
      <c r="J133">
        <f t="shared" si="10"/>
        <v>1.3623847236923956E-3</v>
      </c>
    </row>
    <row r="134" spans="1:10" x14ac:dyDescent="0.35">
      <c r="A134" s="5">
        <v>42174</v>
      </c>
      <c r="B134">
        <v>50.21</v>
      </c>
      <c r="C134" s="15">
        <f t="shared" si="6"/>
        <v>0.66791709899699359</v>
      </c>
      <c r="D134">
        <v>1112.5999999999999</v>
      </c>
      <c r="E134" s="15">
        <f t="shared" si="7"/>
        <v>0.82635175282234097</v>
      </c>
      <c r="F134">
        <v>54.24</v>
      </c>
      <c r="G134">
        <f t="shared" si="8"/>
        <v>0.58866686057364637</v>
      </c>
      <c r="H134">
        <f t="shared" si="9"/>
        <v>0.63370441853009707</v>
      </c>
      <c r="I134" s="14">
        <f t="shared" si="11"/>
        <v>0.43656716417910529</v>
      </c>
      <c r="J134">
        <f t="shared" si="10"/>
        <v>8.8552481463297452E-4</v>
      </c>
    </row>
    <row r="135" spans="1:10" x14ac:dyDescent="0.35">
      <c r="A135" s="5">
        <v>42177</v>
      </c>
      <c r="B135">
        <v>49.65</v>
      </c>
      <c r="C135" s="15">
        <f t="shared" si="6"/>
        <v>0.66046771490142864</v>
      </c>
      <c r="D135">
        <v>1113.2</v>
      </c>
      <c r="E135" s="15">
        <f t="shared" si="7"/>
        <v>0.82679738562091498</v>
      </c>
      <c r="F135">
        <v>53.920999999999999</v>
      </c>
      <c r="G135">
        <f t="shared" si="8"/>
        <v>0.58520475274689499</v>
      </c>
      <c r="H135">
        <f t="shared" si="9"/>
        <v>0.63533076331006932</v>
      </c>
      <c r="I135" s="14">
        <f t="shared" si="11"/>
        <v>0.44029850746268739</v>
      </c>
      <c r="J135">
        <f t="shared" si="10"/>
        <v>1.106301486296931E-3</v>
      </c>
    </row>
    <row r="136" spans="1:10" x14ac:dyDescent="0.35">
      <c r="A136" s="5">
        <v>42178</v>
      </c>
      <c r="B136">
        <v>48.77</v>
      </c>
      <c r="C136" s="15">
        <f t="shared" si="6"/>
        <v>0.64876153989411234</v>
      </c>
      <c r="D136">
        <v>1116.0999999999999</v>
      </c>
      <c r="E136" s="15">
        <f t="shared" si="7"/>
        <v>0.82895127748068909</v>
      </c>
      <c r="F136">
        <v>54.3</v>
      </c>
      <c r="G136">
        <f t="shared" si="8"/>
        <v>0.58931804072914806</v>
      </c>
      <c r="H136">
        <f t="shared" si="9"/>
        <v>0.63715787620906528</v>
      </c>
      <c r="I136" s="14">
        <f t="shared" si="11"/>
        <v>0.44402985074626949</v>
      </c>
      <c r="J136">
        <f t="shared" si="10"/>
        <v>1.0162288551892554E-3</v>
      </c>
    </row>
    <row r="137" spans="1:10" x14ac:dyDescent="0.35">
      <c r="A137" s="5">
        <v>42179</v>
      </c>
      <c r="B137">
        <v>48.62</v>
      </c>
      <c r="C137" s="15">
        <f t="shared" ref="C137:C200" si="12">B137/(MAX(B$8:B$1003)*1.1)</f>
        <v>0.6467661691542288</v>
      </c>
      <c r="D137">
        <v>1117.7</v>
      </c>
      <c r="E137" s="15">
        <f t="shared" ref="E137:E200" si="13">D137/(MAX(D$8:D$1003)*1.1)</f>
        <v>0.83013963161021986</v>
      </c>
      <c r="F137">
        <v>54.231000000000002</v>
      </c>
      <c r="G137">
        <f t="shared" ref="G137:G200" si="14">F137/(MAX($F$8:$F$1003)*1.1)</f>
        <v>0.58856918355032106</v>
      </c>
      <c r="H137">
        <f t="shared" si="9"/>
        <v>0.64212826937610101</v>
      </c>
      <c r="I137" s="14">
        <f t="shared" si="11"/>
        <v>0.44776119402985159</v>
      </c>
      <c r="J137">
        <f t="shared" si="10"/>
        <v>1.2844368691760902E-3</v>
      </c>
    </row>
    <row r="138" spans="1:10" x14ac:dyDescent="0.35">
      <c r="A138" s="5">
        <v>42180</v>
      </c>
      <c r="B138">
        <v>48.57</v>
      </c>
      <c r="C138" s="15">
        <f t="shared" si="12"/>
        <v>0.64610104557426762</v>
      </c>
      <c r="D138">
        <v>1116.8</v>
      </c>
      <c r="E138" s="15">
        <f t="shared" si="13"/>
        <v>0.82947118241235884</v>
      </c>
      <c r="F138">
        <v>54.62</v>
      </c>
      <c r="G138">
        <f t="shared" si="14"/>
        <v>0.59279100155849118</v>
      </c>
      <c r="H138">
        <f t="shared" si="9"/>
        <v>0.64357988911221076</v>
      </c>
      <c r="I138" s="14">
        <f t="shared" si="11"/>
        <v>0.4514925373134337</v>
      </c>
      <c r="J138">
        <f t="shared" si="10"/>
        <v>1.1646300110905578E-3</v>
      </c>
    </row>
    <row r="139" spans="1:10" x14ac:dyDescent="0.35">
      <c r="A139" s="5">
        <v>42181</v>
      </c>
      <c r="B139">
        <v>48.65</v>
      </c>
      <c r="C139" s="15">
        <f t="shared" si="12"/>
        <v>0.64716524330220548</v>
      </c>
      <c r="D139">
        <v>1137.9000000000001</v>
      </c>
      <c r="E139" s="15">
        <f t="shared" si="13"/>
        <v>0.84514260249554374</v>
      </c>
      <c r="F139">
        <v>55.09</v>
      </c>
      <c r="G139">
        <f t="shared" si="14"/>
        <v>0.59789191277658882</v>
      </c>
      <c r="H139">
        <f t="shared" si="9"/>
        <v>0.64627635761507063</v>
      </c>
      <c r="I139" s="14">
        <f t="shared" si="11"/>
        <v>0.4552238805970158</v>
      </c>
      <c r="J139">
        <f t="shared" si="10"/>
        <v>1.0657039152389084E-3</v>
      </c>
    </row>
    <row r="140" spans="1:10" x14ac:dyDescent="0.35">
      <c r="A140" s="5">
        <v>42184</v>
      </c>
      <c r="B140">
        <v>46.88</v>
      </c>
      <c r="C140" s="15">
        <f t="shared" si="12"/>
        <v>0.62361986857158058</v>
      </c>
      <c r="D140">
        <v>1163.7</v>
      </c>
      <c r="E140" s="15">
        <f t="shared" si="13"/>
        <v>0.86430481283422456</v>
      </c>
      <c r="F140">
        <v>55.268000000000001</v>
      </c>
      <c r="G140">
        <f t="shared" si="14"/>
        <v>0.59982374723791088</v>
      </c>
      <c r="H140">
        <f t="shared" si="9"/>
        <v>0.64867571975527827</v>
      </c>
      <c r="I140" s="14">
        <f t="shared" si="11"/>
        <v>0.4589552238805979</v>
      </c>
      <c r="J140">
        <f t="shared" si="10"/>
        <v>1.0953036265560735E-3</v>
      </c>
    </row>
    <row r="141" spans="1:10" x14ac:dyDescent="0.35">
      <c r="A141" s="5">
        <v>42185</v>
      </c>
      <c r="B141">
        <v>46.25</v>
      </c>
      <c r="C141" s="15">
        <f t="shared" si="12"/>
        <v>0.61523931146406996</v>
      </c>
      <c r="D141">
        <v>1159.9000000000001</v>
      </c>
      <c r="E141" s="15">
        <f t="shared" si="13"/>
        <v>0.86148247177658943</v>
      </c>
      <c r="F141">
        <v>55.75</v>
      </c>
      <c r="G141">
        <f t="shared" si="14"/>
        <v>0.60505489448710881</v>
      </c>
      <c r="H141">
        <f t="shared" si="9"/>
        <v>0.65827333156591583</v>
      </c>
      <c r="I141" s="14">
        <f t="shared" si="11"/>
        <v>0.46268656716418</v>
      </c>
      <c r="J141">
        <f t="shared" si="10"/>
        <v>1.3104218417677518E-3</v>
      </c>
    </row>
    <row r="142" spans="1:10" x14ac:dyDescent="0.35">
      <c r="A142" s="5">
        <v>42186</v>
      </c>
      <c r="B142">
        <v>45.43</v>
      </c>
      <c r="C142" s="15">
        <f t="shared" si="12"/>
        <v>0.60433128475270703</v>
      </c>
      <c r="D142">
        <v>1158.5999999999999</v>
      </c>
      <c r="E142" s="15">
        <f t="shared" si="13"/>
        <v>0.86051693404634566</v>
      </c>
      <c r="F142">
        <v>55.555</v>
      </c>
      <c r="G142">
        <f t="shared" si="14"/>
        <v>0.60293855898172788</v>
      </c>
      <c r="H142">
        <f t="shared" si="9"/>
        <v>0.66716614536684127</v>
      </c>
      <c r="I142" s="14">
        <f t="shared" si="11"/>
        <v>0.4664179104477621</v>
      </c>
      <c r="J142">
        <f t="shared" si="10"/>
        <v>1.9240591664445948E-3</v>
      </c>
    </row>
    <row r="143" spans="1:10" x14ac:dyDescent="0.35">
      <c r="A143" s="5">
        <v>42187</v>
      </c>
      <c r="B143">
        <v>45.42</v>
      </c>
      <c r="C143" s="15">
        <f t="shared" si="12"/>
        <v>0.60419826003671484</v>
      </c>
      <c r="D143">
        <v>1153.7</v>
      </c>
      <c r="E143" s="15">
        <f t="shared" si="13"/>
        <v>0.85687759952465836</v>
      </c>
      <c r="F143">
        <v>55.47</v>
      </c>
      <c r="G143">
        <f t="shared" si="14"/>
        <v>0.60201605376143363</v>
      </c>
      <c r="H143">
        <f t="shared" si="9"/>
        <v>0.67459295903977168</v>
      </c>
      <c r="I143" s="14">
        <f t="shared" si="11"/>
        <v>0.4701492537313442</v>
      </c>
      <c r="J143">
        <f t="shared" si="10"/>
        <v>2.4764675546730922E-3</v>
      </c>
    </row>
    <row r="144" spans="1:10" x14ac:dyDescent="0.35">
      <c r="A144" s="5">
        <v>42188</v>
      </c>
      <c r="B144">
        <v>42.45</v>
      </c>
      <c r="C144" s="15">
        <f t="shared" si="12"/>
        <v>0.56468991938702207</v>
      </c>
      <c r="D144">
        <v>1133.9000000000001</v>
      </c>
      <c r="E144" s="15">
        <f t="shared" si="13"/>
        <v>0.84217171717171713</v>
      </c>
      <c r="F144">
        <v>55.759</v>
      </c>
      <c r="G144">
        <f t="shared" si="14"/>
        <v>0.60515257151043411</v>
      </c>
      <c r="H144">
        <f t="shared" si="9"/>
        <v>0.67524440345669223</v>
      </c>
      <c r="I144" s="14">
        <f t="shared" si="11"/>
        <v>0.4738805970149263</v>
      </c>
      <c r="J144">
        <f t="shared" si="10"/>
        <v>2.32811135451111E-3</v>
      </c>
    </row>
    <row r="145" spans="1:10" x14ac:dyDescent="0.35">
      <c r="A145" s="5">
        <v>42191</v>
      </c>
      <c r="B145">
        <v>43.5</v>
      </c>
      <c r="C145" s="15">
        <f t="shared" si="12"/>
        <v>0.5786575145662064</v>
      </c>
      <c r="D145">
        <v>1127</v>
      </c>
      <c r="E145" s="15">
        <f t="shared" si="13"/>
        <v>0.83704693998811641</v>
      </c>
      <c r="F145">
        <v>56.45</v>
      </c>
      <c r="G145">
        <f t="shared" si="14"/>
        <v>0.61265199630129674</v>
      </c>
      <c r="H145">
        <f t="shared" si="9"/>
        <v>0.68706740130884392</v>
      </c>
      <c r="I145" s="14">
        <f t="shared" si="11"/>
        <v>0.4776119402985084</v>
      </c>
      <c r="J145">
        <f t="shared" si="10"/>
        <v>2.6448489563879584E-3</v>
      </c>
    </row>
    <row r="146" spans="1:10" x14ac:dyDescent="0.35">
      <c r="A146" s="5">
        <v>42192</v>
      </c>
      <c r="B146">
        <v>43.64</v>
      </c>
      <c r="C146" s="15">
        <f t="shared" si="12"/>
        <v>0.58051986059009764</v>
      </c>
      <c r="D146">
        <v>1130.3</v>
      </c>
      <c r="E146" s="15">
        <f t="shared" si="13"/>
        <v>0.83949792038027327</v>
      </c>
      <c r="F146">
        <v>57.627000000000002</v>
      </c>
      <c r="G146">
        <f t="shared" si="14"/>
        <v>0.62542598035172414</v>
      </c>
      <c r="H146">
        <f t="shared" ref="H146:H209" si="15">TANH(SUM(TANH(SUM(C143*$G$6,C144*$H$6,C145*$I$6))*$P$6,TANH(SUM(E143*$J$6,E144*$K$6,E145*$L$6))*$Q$6,TANH(SUM(G143*$M$6,G144*$N$6,G145*$O$6))*$R$6))*$S$6</f>
        <v>0.68615318903310685</v>
      </c>
      <c r="I146" s="14">
        <f t="shared" si="11"/>
        <v>0.4813432835820905</v>
      </c>
      <c r="J146">
        <f t="shared" ref="J146:J209" si="16">((G146-H146)*(G146-H146))*I146</f>
        <v>1.7750948125968475E-3</v>
      </c>
    </row>
    <row r="147" spans="1:10" x14ac:dyDescent="0.35">
      <c r="A147" s="5">
        <v>42193</v>
      </c>
      <c r="B147">
        <v>47.4</v>
      </c>
      <c r="C147" s="15">
        <f t="shared" si="12"/>
        <v>0.63053715380317654</v>
      </c>
      <c r="D147">
        <v>1133.3</v>
      </c>
      <c r="E147" s="15">
        <f t="shared" si="13"/>
        <v>0.84172608437314311</v>
      </c>
      <c r="F147">
        <v>57.22</v>
      </c>
      <c r="G147">
        <f t="shared" si="14"/>
        <v>0.62100880829690341</v>
      </c>
      <c r="H147">
        <f t="shared" si="15"/>
        <v>0.68749688112445895</v>
      </c>
      <c r="I147" s="14">
        <f t="shared" ref="I147:I210" si="17">I146+1/(285-17)</f>
        <v>0.4850746268656726</v>
      </c>
      <c r="J147">
        <f t="shared" si="16"/>
        <v>2.1443518570220289E-3</v>
      </c>
    </row>
    <row r="148" spans="1:10" x14ac:dyDescent="0.35">
      <c r="A148" s="5">
        <v>42194</v>
      </c>
      <c r="B148">
        <v>49.93</v>
      </c>
      <c r="C148" s="15">
        <f t="shared" si="12"/>
        <v>0.66419240694921111</v>
      </c>
      <c r="D148">
        <v>1133.2</v>
      </c>
      <c r="E148" s="15">
        <f t="shared" si="13"/>
        <v>0.84165181224004748</v>
      </c>
      <c r="F148">
        <v>56.823999999999998</v>
      </c>
      <c r="G148">
        <f t="shared" si="14"/>
        <v>0.61671101927059135</v>
      </c>
      <c r="H148">
        <f t="shared" si="15"/>
        <v>0.67168521883701082</v>
      </c>
      <c r="I148" s="14">
        <f t="shared" si="17"/>
        <v>0.4888059701492547</v>
      </c>
      <c r="J148">
        <f t="shared" si="16"/>
        <v>1.4772511304249111E-3</v>
      </c>
    </row>
    <row r="149" spans="1:10" x14ac:dyDescent="0.35">
      <c r="A149" s="5">
        <v>42195</v>
      </c>
      <c r="B149">
        <v>49.45</v>
      </c>
      <c r="C149" s="15">
        <f t="shared" si="12"/>
        <v>0.65780722058158403</v>
      </c>
      <c r="D149">
        <v>1141.8</v>
      </c>
      <c r="E149" s="15">
        <f t="shared" si="13"/>
        <v>0.84803921568627438</v>
      </c>
      <c r="F149">
        <v>56.328000000000003</v>
      </c>
      <c r="G149">
        <f t="shared" si="14"/>
        <v>0.61132792998510976</v>
      </c>
      <c r="H149">
        <f t="shared" si="15"/>
        <v>0.65920520992978815</v>
      </c>
      <c r="I149" s="14">
        <f t="shared" si="17"/>
        <v>0.4925373134328368</v>
      </c>
      <c r="J149">
        <f t="shared" si="16"/>
        <v>1.1290107440557694E-3</v>
      </c>
    </row>
    <row r="150" spans="1:10" x14ac:dyDescent="0.35">
      <c r="A150" s="5">
        <v>42198</v>
      </c>
      <c r="B150">
        <v>53.12</v>
      </c>
      <c r="C150" s="15">
        <f t="shared" si="12"/>
        <v>0.70662729135073288</v>
      </c>
      <c r="D150">
        <v>1137.5</v>
      </c>
      <c r="E150" s="15">
        <f t="shared" si="13"/>
        <v>0.84484551396316099</v>
      </c>
      <c r="F150">
        <v>56.704999999999998</v>
      </c>
      <c r="G150">
        <f t="shared" si="14"/>
        <v>0.61541951196217948</v>
      </c>
      <c r="H150">
        <f t="shared" si="15"/>
        <v>0.65587323697371203</v>
      </c>
      <c r="I150" s="14">
        <f t="shared" si="17"/>
        <v>0.4962686567164189</v>
      </c>
      <c r="J150">
        <f t="shared" si="16"/>
        <v>8.1214557594051025E-4</v>
      </c>
    </row>
    <row r="151" spans="1:10" x14ac:dyDescent="0.35">
      <c r="A151" s="5">
        <v>42199</v>
      </c>
      <c r="B151">
        <v>48.64</v>
      </c>
      <c r="C151" s="15">
        <f t="shared" si="12"/>
        <v>0.64703221858621329</v>
      </c>
      <c r="D151">
        <v>1131.7</v>
      </c>
      <c r="E151" s="15">
        <f t="shared" si="13"/>
        <v>0.84053773024361256</v>
      </c>
      <c r="F151">
        <v>56.63</v>
      </c>
      <c r="G151">
        <f t="shared" si="14"/>
        <v>0.61460553676780216</v>
      </c>
      <c r="H151">
        <f t="shared" si="15"/>
        <v>0.64175730261351083</v>
      </c>
      <c r="I151" s="14">
        <f t="shared" si="17"/>
        <v>0.500000000000001</v>
      </c>
      <c r="J151">
        <f t="shared" si="16"/>
        <v>3.6860919427009653E-4</v>
      </c>
    </row>
    <row r="152" spans="1:10" x14ac:dyDescent="0.35">
      <c r="A152" s="5">
        <v>42200</v>
      </c>
      <c r="B152">
        <v>50.47</v>
      </c>
      <c r="C152" s="15">
        <f t="shared" si="12"/>
        <v>0.67137574161279157</v>
      </c>
      <c r="D152">
        <v>1124.2</v>
      </c>
      <c r="E152" s="15">
        <f t="shared" si="13"/>
        <v>0.83496732026143794</v>
      </c>
      <c r="F152">
        <v>56.84</v>
      </c>
      <c r="G152">
        <f t="shared" si="14"/>
        <v>0.6168846673120586</v>
      </c>
      <c r="H152">
        <f t="shared" si="15"/>
        <v>0.6557327995495934</v>
      </c>
      <c r="I152" s="14">
        <f t="shared" si="17"/>
        <v>0.50373134328358304</v>
      </c>
      <c r="J152">
        <f t="shared" si="16"/>
        <v>7.6021994804691855E-4</v>
      </c>
    </row>
    <row r="153" spans="1:10" x14ac:dyDescent="0.35">
      <c r="A153" s="5">
        <v>42201</v>
      </c>
      <c r="B153">
        <v>50.6</v>
      </c>
      <c r="C153" s="15">
        <f t="shared" si="12"/>
        <v>0.67310506292069061</v>
      </c>
      <c r="D153">
        <v>1122.3</v>
      </c>
      <c r="E153" s="15">
        <f t="shared" si="13"/>
        <v>0.83355614973262027</v>
      </c>
      <c r="F153">
        <v>56.6</v>
      </c>
      <c r="G153">
        <f t="shared" si="14"/>
        <v>0.61427994669005126</v>
      </c>
      <c r="H153">
        <f t="shared" si="15"/>
        <v>0.65096979327655213</v>
      </c>
      <c r="I153" s="14">
        <f t="shared" si="17"/>
        <v>0.50746268656716509</v>
      </c>
      <c r="J153">
        <f t="shared" si="16"/>
        <v>6.8311827830437393E-4</v>
      </c>
    </row>
    <row r="154" spans="1:10" x14ac:dyDescent="0.35">
      <c r="A154" s="5">
        <v>42202</v>
      </c>
      <c r="B154">
        <v>49.29</v>
      </c>
      <c r="C154" s="15">
        <f t="shared" si="12"/>
        <v>0.6556788251257083</v>
      </c>
      <c r="D154">
        <v>1121.5999999999999</v>
      </c>
      <c r="E154" s="15">
        <f t="shared" si="13"/>
        <v>0.83303624480095051</v>
      </c>
      <c r="F154">
        <v>56.95</v>
      </c>
      <c r="G154">
        <f t="shared" si="14"/>
        <v>0.61807849759714528</v>
      </c>
      <c r="H154">
        <f t="shared" si="15"/>
        <v>0.64937380818805546</v>
      </c>
      <c r="I154" s="14">
        <f t="shared" si="17"/>
        <v>0.51119402985074713</v>
      </c>
      <c r="J154">
        <f t="shared" si="16"/>
        <v>5.0066162575548682E-4</v>
      </c>
    </row>
    <row r="155" spans="1:10" x14ac:dyDescent="0.35">
      <c r="A155" s="5">
        <v>42205</v>
      </c>
      <c r="B155">
        <v>49.35</v>
      </c>
      <c r="C155" s="15">
        <f t="shared" si="12"/>
        <v>0.65647697342166167</v>
      </c>
      <c r="D155">
        <v>1120.3</v>
      </c>
      <c r="E155" s="15">
        <f t="shared" si="13"/>
        <v>0.83207070707070696</v>
      </c>
      <c r="F155">
        <v>57.005000000000003</v>
      </c>
      <c r="G155">
        <f t="shared" si="14"/>
        <v>0.61867541273968862</v>
      </c>
      <c r="H155">
        <f t="shared" si="15"/>
        <v>0.65344194688580259</v>
      </c>
      <c r="I155" s="14">
        <f t="shared" si="17"/>
        <v>0.51492537313432918</v>
      </c>
      <c r="J155">
        <f t="shared" si="16"/>
        <v>6.223964243341106E-4</v>
      </c>
    </row>
    <row r="156" spans="1:10" x14ac:dyDescent="0.35">
      <c r="A156" s="5">
        <v>42206</v>
      </c>
      <c r="B156">
        <v>47.76</v>
      </c>
      <c r="C156" s="15">
        <f t="shared" si="12"/>
        <v>0.63532604357889688</v>
      </c>
      <c r="D156">
        <v>1122.9000000000001</v>
      </c>
      <c r="E156" s="15">
        <f t="shared" si="13"/>
        <v>0.83400178253119428</v>
      </c>
      <c r="F156">
        <v>56.811999999999998</v>
      </c>
      <c r="G156">
        <f t="shared" si="14"/>
        <v>0.61658078323949106</v>
      </c>
      <c r="H156">
        <f t="shared" si="15"/>
        <v>0.65400684043620505</v>
      </c>
      <c r="I156" s="14">
        <f t="shared" si="17"/>
        <v>0.51865671641791122</v>
      </c>
      <c r="J156">
        <f t="shared" si="16"/>
        <v>7.2648752337144628E-4</v>
      </c>
    </row>
    <row r="157" spans="1:10" x14ac:dyDescent="0.35">
      <c r="A157" s="5">
        <v>42207</v>
      </c>
      <c r="B157">
        <v>49.31</v>
      </c>
      <c r="C157" s="15">
        <f t="shared" si="12"/>
        <v>0.65594487455769279</v>
      </c>
      <c r="D157">
        <v>1105.3</v>
      </c>
      <c r="E157" s="15">
        <f t="shared" si="13"/>
        <v>0.82092988710635761</v>
      </c>
      <c r="F157">
        <v>57.12</v>
      </c>
      <c r="G157">
        <f t="shared" si="14"/>
        <v>0.61992350803773366</v>
      </c>
      <c r="H157">
        <f t="shared" si="15"/>
        <v>0.66056378158173124</v>
      </c>
      <c r="I157" s="14">
        <f t="shared" si="17"/>
        <v>0.52238805970149327</v>
      </c>
      <c r="J157">
        <f t="shared" si="16"/>
        <v>8.6279274896392986E-4</v>
      </c>
    </row>
    <row r="158" spans="1:10" x14ac:dyDescent="0.35">
      <c r="A158" s="5">
        <v>42208</v>
      </c>
      <c r="B158">
        <v>47.44</v>
      </c>
      <c r="C158" s="15">
        <f t="shared" si="12"/>
        <v>0.63106925266714542</v>
      </c>
      <c r="D158">
        <v>1111.5</v>
      </c>
      <c r="E158" s="15">
        <f t="shared" si="13"/>
        <v>0.82553475935828868</v>
      </c>
      <c r="F158">
        <v>57.503999999999998</v>
      </c>
      <c r="G158">
        <f t="shared" si="14"/>
        <v>0.62409106103294532</v>
      </c>
      <c r="H158">
        <f t="shared" si="15"/>
        <v>0.65587181866911115</v>
      </c>
      <c r="I158" s="14">
        <f t="shared" si="17"/>
        <v>0.52611940298507531</v>
      </c>
      <c r="J158">
        <f t="shared" si="16"/>
        <v>5.3138930741025649E-4</v>
      </c>
    </row>
    <row r="159" spans="1:10" x14ac:dyDescent="0.35">
      <c r="A159" s="5">
        <v>42209</v>
      </c>
      <c r="B159">
        <v>49.72</v>
      </c>
      <c r="C159" s="15">
        <f t="shared" si="12"/>
        <v>0.6613988879133742</v>
      </c>
      <c r="D159">
        <v>1107.9000000000001</v>
      </c>
      <c r="E159" s="15">
        <f t="shared" si="13"/>
        <v>0.82286096256684493</v>
      </c>
      <c r="F159">
        <v>58.524999999999999</v>
      </c>
      <c r="G159">
        <f t="shared" si="14"/>
        <v>0.635171976679068</v>
      </c>
      <c r="H159">
        <f t="shared" si="15"/>
        <v>0.66366490126721978</v>
      </c>
      <c r="I159" s="14">
        <f t="shared" si="17"/>
        <v>0.52985074626865736</v>
      </c>
      <c r="J159">
        <f t="shared" si="16"/>
        <v>4.3015760718368264E-4</v>
      </c>
    </row>
    <row r="160" spans="1:10" x14ac:dyDescent="0.35">
      <c r="A160" s="5">
        <v>42212</v>
      </c>
      <c r="B160">
        <v>49.08</v>
      </c>
      <c r="C160" s="15">
        <f t="shared" si="12"/>
        <v>0.65288530608987139</v>
      </c>
      <c r="D160">
        <v>1107.0999999999999</v>
      </c>
      <c r="E160" s="15">
        <f t="shared" si="13"/>
        <v>0.82226678550207954</v>
      </c>
      <c r="F160">
        <v>59.25</v>
      </c>
      <c r="G160">
        <f t="shared" si="14"/>
        <v>0.64304040355804837</v>
      </c>
      <c r="H160">
        <f t="shared" si="15"/>
        <v>0.65683415486578844</v>
      </c>
      <c r="I160" s="14">
        <f t="shared" si="17"/>
        <v>0.5335820895522394</v>
      </c>
      <c r="J160">
        <f t="shared" si="16"/>
        <v>1.015233703171221E-4</v>
      </c>
    </row>
    <row r="161" spans="1:10" x14ac:dyDescent="0.35">
      <c r="A161" s="5">
        <v>42213</v>
      </c>
      <c r="B161">
        <v>49.13</v>
      </c>
      <c r="C161" s="15">
        <f t="shared" si="12"/>
        <v>0.65355042966983268</v>
      </c>
      <c r="D161">
        <v>1107</v>
      </c>
      <c r="E161" s="15">
        <f t="shared" si="13"/>
        <v>0.82219251336898391</v>
      </c>
      <c r="F161">
        <v>60.558999999999997</v>
      </c>
      <c r="G161">
        <f t="shared" si="14"/>
        <v>0.65724698395057979</v>
      </c>
      <c r="H161">
        <f t="shared" si="15"/>
        <v>0.66175931494511409</v>
      </c>
      <c r="I161" s="14">
        <f t="shared" si="17"/>
        <v>0.53731343283582145</v>
      </c>
      <c r="J161">
        <f t="shared" si="16"/>
        <v>1.0940309196305319E-5</v>
      </c>
    </row>
    <row r="162" spans="1:10" x14ac:dyDescent="0.35">
      <c r="A162" s="5">
        <v>42214</v>
      </c>
      <c r="B162">
        <v>47.41</v>
      </c>
      <c r="C162" s="15">
        <f t="shared" si="12"/>
        <v>0.63067017851916873</v>
      </c>
      <c r="D162">
        <v>1103.4000000000001</v>
      </c>
      <c r="E162" s="15">
        <f t="shared" si="13"/>
        <v>0.81951871657754016</v>
      </c>
      <c r="F162">
        <v>59.6</v>
      </c>
      <c r="G162">
        <f t="shared" si="14"/>
        <v>0.64683895446514239</v>
      </c>
      <c r="H162">
        <f t="shared" si="15"/>
        <v>0.66545884132765376</v>
      </c>
      <c r="I162" s="14">
        <f t="shared" si="17"/>
        <v>0.54104477611940349</v>
      </c>
      <c r="J162">
        <f t="shared" si="16"/>
        <v>1.8758032493300356E-4</v>
      </c>
    </row>
    <row r="163" spans="1:10" x14ac:dyDescent="0.35">
      <c r="A163" s="5">
        <v>42215</v>
      </c>
      <c r="B163">
        <v>48.12</v>
      </c>
      <c r="C163" s="15">
        <f t="shared" si="12"/>
        <v>0.64011493335461722</v>
      </c>
      <c r="D163">
        <v>1119.3</v>
      </c>
      <c r="E163" s="15">
        <f t="shared" si="13"/>
        <v>0.83132798573975031</v>
      </c>
      <c r="F163">
        <v>59.77</v>
      </c>
      <c r="G163">
        <f t="shared" si="14"/>
        <v>0.64868396490573088</v>
      </c>
      <c r="H163">
        <f t="shared" si="15"/>
        <v>0.67100362969442506</v>
      </c>
      <c r="I163" s="14">
        <f t="shared" si="17"/>
        <v>0.54477611940298554</v>
      </c>
      <c r="J163">
        <f t="shared" si="16"/>
        <v>2.7138972274937535E-4</v>
      </c>
    </row>
    <row r="164" spans="1:10" x14ac:dyDescent="0.35">
      <c r="A164" s="5">
        <v>42216</v>
      </c>
      <c r="B164">
        <v>49.98</v>
      </c>
      <c r="C164" s="15">
        <f t="shared" si="12"/>
        <v>0.66485753052917218</v>
      </c>
      <c r="D164">
        <v>1128.5999999999999</v>
      </c>
      <c r="E164" s="15">
        <f t="shared" si="13"/>
        <v>0.83823529411764697</v>
      </c>
      <c r="F164">
        <v>60.755000000000003</v>
      </c>
      <c r="G164">
        <f t="shared" si="14"/>
        <v>0.65937417245855245</v>
      </c>
      <c r="H164">
        <f t="shared" si="15"/>
        <v>0.67166681265435391</v>
      </c>
      <c r="I164" s="14">
        <f t="shared" si="17"/>
        <v>0.54850746268656758</v>
      </c>
      <c r="J164">
        <f t="shared" si="16"/>
        <v>8.288441581554011E-5</v>
      </c>
    </row>
    <row r="165" spans="1:10" x14ac:dyDescent="0.35">
      <c r="A165" s="5">
        <v>42219</v>
      </c>
      <c r="B165">
        <v>49.35</v>
      </c>
      <c r="C165" s="15">
        <f t="shared" si="12"/>
        <v>0.65647697342166167</v>
      </c>
      <c r="D165">
        <v>1139.0999999999999</v>
      </c>
      <c r="E165" s="15">
        <f t="shared" si="13"/>
        <v>0.84603386809269154</v>
      </c>
      <c r="F165">
        <v>62.65</v>
      </c>
      <c r="G165">
        <f t="shared" si="14"/>
        <v>0.67994061236981818</v>
      </c>
      <c r="H165">
        <f t="shared" si="15"/>
        <v>0.66664431805555602</v>
      </c>
      <c r="I165" s="14">
        <f t="shared" si="17"/>
        <v>0.55223880597014963</v>
      </c>
      <c r="J165">
        <f t="shared" si="16"/>
        <v>9.7631095107235402E-5</v>
      </c>
    </row>
    <row r="166" spans="1:10" x14ac:dyDescent="0.35">
      <c r="A166" s="5">
        <v>42220</v>
      </c>
      <c r="B166">
        <v>47.78</v>
      </c>
      <c r="C166" s="15">
        <f t="shared" si="12"/>
        <v>0.63559209301088138</v>
      </c>
      <c r="D166">
        <v>1137.2</v>
      </c>
      <c r="E166" s="15">
        <f t="shared" si="13"/>
        <v>0.84462269756387398</v>
      </c>
      <c r="F166">
        <v>63.1</v>
      </c>
      <c r="G166">
        <f t="shared" si="14"/>
        <v>0.68482446353608195</v>
      </c>
      <c r="H166">
        <f t="shared" si="15"/>
        <v>0.67493088426319514</v>
      </c>
      <c r="I166" s="14">
        <f t="shared" si="17"/>
        <v>0.55597014925373167</v>
      </c>
      <c r="J166">
        <f t="shared" si="16"/>
        <v>5.4419976542930736E-5</v>
      </c>
    </row>
    <row r="167" spans="1:10" x14ac:dyDescent="0.35">
      <c r="A167" s="5">
        <v>42221</v>
      </c>
      <c r="B167">
        <v>47.57</v>
      </c>
      <c r="C167" s="15">
        <f t="shared" si="12"/>
        <v>0.63279857397504446</v>
      </c>
      <c r="D167">
        <v>1132.5999999999999</v>
      </c>
      <c r="E167" s="15">
        <f t="shared" si="13"/>
        <v>0.84120617944147347</v>
      </c>
      <c r="F167">
        <v>62.863999999999997</v>
      </c>
      <c r="G167">
        <f t="shared" si="14"/>
        <v>0.68226315492444134</v>
      </c>
      <c r="H167">
        <f t="shared" si="15"/>
        <v>0.68449708684825927</v>
      </c>
      <c r="I167" s="14">
        <f t="shared" si="17"/>
        <v>0.55970149253731372</v>
      </c>
      <c r="J167">
        <f t="shared" si="16"/>
        <v>2.7931633434251283E-6</v>
      </c>
    </row>
    <row r="168" spans="1:10" x14ac:dyDescent="0.35">
      <c r="A168" s="5">
        <v>42222</v>
      </c>
      <c r="B168">
        <v>48.73</v>
      </c>
      <c r="C168" s="15">
        <f t="shared" si="12"/>
        <v>0.64822944103014335</v>
      </c>
      <c r="D168">
        <v>1123.2</v>
      </c>
      <c r="E168" s="15">
        <f t="shared" si="13"/>
        <v>0.83422459893048129</v>
      </c>
      <c r="F168">
        <v>64.13</v>
      </c>
      <c r="G168">
        <f t="shared" si="14"/>
        <v>0.69600305620552982</v>
      </c>
      <c r="H168">
        <f t="shared" si="15"/>
        <v>0.68933435611506566</v>
      </c>
      <c r="I168" s="14">
        <f t="shared" si="17"/>
        <v>0.56343283582089576</v>
      </c>
      <c r="J168">
        <f t="shared" si="16"/>
        <v>2.5056737669328621E-5</v>
      </c>
    </row>
    <row r="169" spans="1:10" x14ac:dyDescent="0.35">
      <c r="A169" s="5">
        <v>42223</v>
      </c>
      <c r="B169">
        <v>49.2</v>
      </c>
      <c r="C169" s="15">
        <f t="shared" si="12"/>
        <v>0.65448160268177824</v>
      </c>
      <c r="D169">
        <v>1133.5999999999999</v>
      </c>
      <c r="E169" s="15">
        <f t="shared" si="13"/>
        <v>0.84194890077243001</v>
      </c>
      <c r="F169">
        <v>64.531999999999996</v>
      </c>
      <c r="G169">
        <f t="shared" si="14"/>
        <v>0.70036596324739198</v>
      </c>
      <c r="H169">
        <f t="shared" si="15"/>
        <v>0.68844770692457513</v>
      </c>
      <c r="I169" s="14">
        <f t="shared" si="17"/>
        <v>0.56716417910447781</v>
      </c>
      <c r="J169">
        <f t="shared" si="16"/>
        <v>8.0562741544803324E-5</v>
      </c>
    </row>
    <row r="170" spans="1:10" x14ac:dyDescent="0.35">
      <c r="A170" s="5">
        <v>42226</v>
      </c>
      <c r="B170">
        <v>47.8</v>
      </c>
      <c r="C170" s="15">
        <f t="shared" si="12"/>
        <v>0.63585814244286576</v>
      </c>
      <c r="D170">
        <v>1146.4000000000001</v>
      </c>
      <c r="E170" s="15">
        <f t="shared" si="13"/>
        <v>0.85145573380867501</v>
      </c>
      <c r="F170">
        <v>63.999000000000002</v>
      </c>
      <c r="G170">
        <f t="shared" si="14"/>
        <v>0.69458131286601754</v>
      </c>
      <c r="H170">
        <f t="shared" si="15"/>
        <v>0.68686896211402459</v>
      </c>
      <c r="I170" s="14">
        <f t="shared" si="17"/>
        <v>0.57089552238805985</v>
      </c>
      <c r="J170">
        <f t="shared" si="16"/>
        <v>3.3957067838172485E-5</v>
      </c>
    </row>
    <row r="171" spans="1:10" x14ac:dyDescent="0.35">
      <c r="A171" s="5">
        <v>42227</v>
      </c>
      <c r="B171">
        <v>48.33</v>
      </c>
      <c r="C171" s="15">
        <f t="shared" si="12"/>
        <v>0.64290845239045402</v>
      </c>
      <c r="D171">
        <v>1145.5</v>
      </c>
      <c r="E171" s="15">
        <f t="shared" si="13"/>
        <v>0.85078728461081399</v>
      </c>
      <c r="F171">
        <v>64.3</v>
      </c>
      <c r="G171">
        <f t="shared" si="14"/>
        <v>0.69784806664611831</v>
      </c>
      <c r="H171">
        <f t="shared" si="15"/>
        <v>0.69084128997413186</v>
      </c>
      <c r="I171" s="14">
        <f t="shared" si="17"/>
        <v>0.5746268656716419</v>
      </c>
      <c r="J171">
        <f t="shared" si="16"/>
        <v>2.8211259615628435E-5</v>
      </c>
    </row>
    <row r="172" spans="1:10" x14ac:dyDescent="0.35">
      <c r="A172" s="5">
        <v>42228</v>
      </c>
      <c r="B172">
        <v>48.34</v>
      </c>
      <c r="C172" s="15">
        <f t="shared" si="12"/>
        <v>0.64304147710644632</v>
      </c>
      <c r="D172">
        <v>1144.9000000000001</v>
      </c>
      <c r="E172" s="15">
        <f t="shared" si="13"/>
        <v>0.85034165181224008</v>
      </c>
      <c r="F172">
        <v>64.459999999999994</v>
      </c>
      <c r="G172">
        <f t="shared" si="14"/>
        <v>0.69958454706078976</v>
      </c>
      <c r="H172">
        <f t="shared" si="15"/>
        <v>0.69201680243307429</v>
      </c>
      <c r="I172" s="14">
        <f t="shared" si="17"/>
        <v>0.57835820895522394</v>
      </c>
      <c r="J172">
        <f t="shared" si="16"/>
        <v>3.3123013456339763E-5</v>
      </c>
    </row>
    <row r="173" spans="1:10" x14ac:dyDescent="0.35">
      <c r="A173" s="5">
        <v>42229</v>
      </c>
      <c r="B173">
        <v>48.39</v>
      </c>
      <c r="C173" s="15">
        <f t="shared" si="12"/>
        <v>0.6437066006864075</v>
      </c>
      <c r="D173">
        <v>1130.9000000000001</v>
      </c>
      <c r="E173" s="15">
        <f t="shared" si="13"/>
        <v>0.83994355317884728</v>
      </c>
      <c r="F173">
        <v>64.81</v>
      </c>
      <c r="G173">
        <f t="shared" si="14"/>
        <v>0.70338309796788379</v>
      </c>
      <c r="H173">
        <f t="shared" si="15"/>
        <v>0.69351235353365204</v>
      </c>
      <c r="I173" s="14">
        <f t="shared" si="17"/>
        <v>0.58208955223880599</v>
      </c>
      <c r="J173">
        <f t="shared" si="16"/>
        <v>5.6713913906727833E-5</v>
      </c>
    </row>
    <row r="174" spans="1:10" x14ac:dyDescent="0.35">
      <c r="A174" s="5">
        <v>42230</v>
      </c>
      <c r="B174">
        <v>47.4</v>
      </c>
      <c r="C174" s="15">
        <f t="shared" si="12"/>
        <v>0.63053715380317654</v>
      </c>
      <c r="D174">
        <v>1125.2</v>
      </c>
      <c r="E174" s="15">
        <f t="shared" si="13"/>
        <v>0.83571004159239448</v>
      </c>
      <c r="F174">
        <v>64.537000000000006</v>
      </c>
      <c r="G174">
        <f t="shared" si="14"/>
        <v>0.70042022826035055</v>
      </c>
      <c r="H174">
        <f t="shared" si="15"/>
        <v>0.69356673305255745</v>
      </c>
      <c r="I174" s="14">
        <f t="shared" si="17"/>
        <v>0.58582089552238803</v>
      </c>
      <c r="J174">
        <f t="shared" si="16"/>
        <v>2.7516239777720728E-5</v>
      </c>
    </row>
    <row r="175" spans="1:10" x14ac:dyDescent="0.35">
      <c r="A175" s="5">
        <v>42233</v>
      </c>
      <c r="B175">
        <v>47.94</v>
      </c>
      <c r="C175" s="15">
        <f t="shared" si="12"/>
        <v>0.637720488466757</v>
      </c>
      <c r="D175">
        <v>1114.0999999999999</v>
      </c>
      <c r="E175" s="15">
        <f t="shared" si="13"/>
        <v>0.82746583481877589</v>
      </c>
      <c r="F175">
        <v>65.393000000000001</v>
      </c>
      <c r="G175">
        <f t="shared" si="14"/>
        <v>0.70971039847884321</v>
      </c>
      <c r="H175">
        <f t="shared" si="15"/>
        <v>0.69624012506986654</v>
      </c>
      <c r="I175" s="14">
        <f t="shared" si="17"/>
        <v>0.58955223880597007</v>
      </c>
      <c r="J175">
        <f t="shared" si="16"/>
        <v>1.069732312783143E-4</v>
      </c>
    </row>
    <row r="176" spans="1:10" x14ac:dyDescent="0.35">
      <c r="A176" s="5">
        <v>42234</v>
      </c>
      <c r="B176">
        <v>48.44</v>
      </c>
      <c r="C176" s="15">
        <f t="shared" si="12"/>
        <v>0.64437172426636857</v>
      </c>
      <c r="D176">
        <v>1111.7</v>
      </c>
      <c r="E176" s="15">
        <f t="shared" si="13"/>
        <v>0.82568330362448006</v>
      </c>
      <c r="F176">
        <v>65.918999999999997</v>
      </c>
      <c r="G176">
        <f t="shared" si="14"/>
        <v>0.71541907784207581</v>
      </c>
      <c r="H176">
        <f t="shared" si="15"/>
        <v>0.69497816599385942</v>
      </c>
      <c r="I176" s="14">
        <f t="shared" si="17"/>
        <v>0.59328358208955212</v>
      </c>
      <c r="J176">
        <f t="shared" si="16"/>
        <v>2.4789219952485805E-4</v>
      </c>
    </row>
    <row r="177" spans="1:10" x14ac:dyDescent="0.35">
      <c r="A177" s="5">
        <v>42235</v>
      </c>
      <c r="B177">
        <v>48.06</v>
      </c>
      <c r="C177" s="15">
        <f t="shared" si="12"/>
        <v>0.63931678505866385</v>
      </c>
      <c r="D177">
        <v>1137.5999999999999</v>
      </c>
      <c r="E177" s="15">
        <f t="shared" si="13"/>
        <v>0.84491978609625651</v>
      </c>
      <c r="F177">
        <v>65.75</v>
      </c>
      <c r="G177">
        <f t="shared" si="14"/>
        <v>0.71358492040407895</v>
      </c>
      <c r="H177">
        <f t="shared" si="15"/>
        <v>0.69345943582374869</v>
      </c>
      <c r="I177" s="14">
        <f t="shared" si="17"/>
        <v>0.59701492537313416</v>
      </c>
      <c r="J177">
        <f t="shared" si="16"/>
        <v>2.4181201766752881E-4</v>
      </c>
    </row>
    <row r="178" spans="1:10" x14ac:dyDescent="0.35">
      <c r="A178" s="5">
        <v>42236</v>
      </c>
      <c r="B178">
        <v>48.22</v>
      </c>
      <c r="C178" s="15">
        <f t="shared" si="12"/>
        <v>0.64144518051453958</v>
      </c>
      <c r="D178">
        <v>1135.5</v>
      </c>
      <c r="E178" s="15">
        <f t="shared" si="13"/>
        <v>0.84336007130124768</v>
      </c>
      <c r="F178">
        <v>67.188999999999993</v>
      </c>
      <c r="G178">
        <f t="shared" si="14"/>
        <v>0.72920239113353091</v>
      </c>
      <c r="H178">
        <f t="shared" si="15"/>
        <v>0.6945222071379078</v>
      </c>
      <c r="I178" s="14">
        <f t="shared" si="17"/>
        <v>0.60074626865671621</v>
      </c>
      <c r="J178">
        <f t="shared" si="16"/>
        <v>7.2252664581049994E-4</v>
      </c>
    </row>
    <row r="179" spans="1:10" x14ac:dyDescent="0.35">
      <c r="A179" s="5">
        <v>42237</v>
      </c>
      <c r="B179">
        <v>47.88</v>
      </c>
      <c r="C179" s="15">
        <f t="shared" si="12"/>
        <v>0.63692234017080374</v>
      </c>
      <c r="D179">
        <v>1135.5999999999999</v>
      </c>
      <c r="E179" s="15">
        <f t="shared" si="13"/>
        <v>0.84343434343434331</v>
      </c>
      <c r="F179">
        <v>68.27</v>
      </c>
      <c r="G179">
        <f t="shared" si="14"/>
        <v>0.7409344869351554</v>
      </c>
      <c r="H179">
        <f t="shared" si="15"/>
        <v>0.69748209183382248</v>
      </c>
      <c r="I179" s="14">
        <f t="shared" si="17"/>
        <v>0.60447761194029825</v>
      </c>
      <c r="J179">
        <f t="shared" si="16"/>
        <v>1.1413206107718625E-3</v>
      </c>
    </row>
    <row r="180" spans="1:10" x14ac:dyDescent="0.35">
      <c r="A180" s="5">
        <v>42240</v>
      </c>
      <c r="B180">
        <v>49.22</v>
      </c>
      <c r="C180" s="15">
        <f t="shared" si="12"/>
        <v>0.65474765211376262</v>
      </c>
      <c r="D180">
        <v>1148</v>
      </c>
      <c r="E180" s="15">
        <f t="shared" si="13"/>
        <v>0.85264408793820556</v>
      </c>
      <c r="F180">
        <v>70.864000000000004</v>
      </c>
      <c r="G180">
        <f t="shared" si="14"/>
        <v>0.76908717565801765</v>
      </c>
      <c r="H180">
        <f t="shared" si="15"/>
        <v>0.70410835624974843</v>
      </c>
      <c r="I180" s="14">
        <f t="shared" si="17"/>
        <v>0.6082089552238803</v>
      </c>
      <c r="J180">
        <f t="shared" si="16"/>
        <v>2.568008419350266E-3</v>
      </c>
    </row>
    <row r="181" spans="1:10" x14ac:dyDescent="0.35">
      <c r="A181" s="5">
        <v>42241</v>
      </c>
      <c r="B181">
        <v>52.15</v>
      </c>
      <c r="C181" s="15">
        <f t="shared" si="12"/>
        <v>0.69372389389948641</v>
      </c>
      <c r="D181">
        <v>1143.2</v>
      </c>
      <c r="E181" s="15">
        <f t="shared" si="13"/>
        <v>0.84907902554961379</v>
      </c>
      <c r="F181">
        <v>68.790000000000006</v>
      </c>
      <c r="G181">
        <f t="shared" si="14"/>
        <v>0.74657804828283802</v>
      </c>
      <c r="H181">
        <f t="shared" si="15"/>
        <v>0.70642829375129534</v>
      </c>
      <c r="I181" s="14">
        <f t="shared" si="17"/>
        <v>0.61194029850746234</v>
      </c>
      <c r="J181">
        <f t="shared" si="16"/>
        <v>9.8644946786072187E-4</v>
      </c>
    </row>
    <row r="182" spans="1:10" x14ac:dyDescent="0.35">
      <c r="A182" s="5">
        <v>42242</v>
      </c>
      <c r="B182">
        <v>51.75</v>
      </c>
      <c r="C182" s="15">
        <f t="shared" si="12"/>
        <v>0.68840290525979719</v>
      </c>
      <c r="D182">
        <v>1146.7</v>
      </c>
      <c r="E182" s="15">
        <f t="shared" si="13"/>
        <v>0.8516785502079619</v>
      </c>
      <c r="F182">
        <v>69.528999999999996</v>
      </c>
      <c r="G182">
        <f t="shared" si="14"/>
        <v>0.75459841719810195</v>
      </c>
      <c r="H182">
        <f t="shared" si="15"/>
        <v>0.69389652496279719</v>
      </c>
      <c r="I182" s="14">
        <f t="shared" si="17"/>
        <v>0.61567164179104439</v>
      </c>
      <c r="J182">
        <f t="shared" si="16"/>
        <v>2.2685774401350021E-3</v>
      </c>
    </row>
    <row r="183" spans="1:10" x14ac:dyDescent="0.35">
      <c r="A183" s="5">
        <v>42243</v>
      </c>
      <c r="B183">
        <v>53.3</v>
      </c>
      <c r="C183" s="15">
        <f t="shared" si="12"/>
        <v>0.70902173623859299</v>
      </c>
      <c r="D183">
        <v>1155.5999999999999</v>
      </c>
      <c r="E183" s="15">
        <f t="shared" si="13"/>
        <v>0.85828877005347581</v>
      </c>
      <c r="F183">
        <v>67.2</v>
      </c>
      <c r="G183">
        <f t="shared" si="14"/>
        <v>0.72932177416203969</v>
      </c>
      <c r="H183">
        <f t="shared" si="15"/>
        <v>0.6967195612930609</v>
      </c>
      <c r="I183" s="14">
        <f t="shared" si="17"/>
        <v>0.61940298507462643</v>
      </c>
      <c r="J183">
        <f t="shared" si="16"/>
        <v>6.5836608632984395E-4</v>
      </c>
    </row>
    <row r="184" spans="1:10" x14ac:dyDescent="0.35">
      <c r="A184" s="5">
        <v>42244</v>
      </c>
      <c r="B184">
        <v>52.43</v>
      </c>
      <c r="C184" s="15">
        <f t="shared" si="12"/>
        <v>0.69744858594726888</v>
      </c>
      <c r="D184">
        <v>1157.4000000000001</v>
      </c>
      <c r="E184" s="15">
        <f t="shared" si="13"/>
        <v>0.85962566844919786</v>
      </c>
      <c r="F184">
        <v>66.44</v>
      </c>
      <c r="G184">
        <f t="shared" si="14"/>
        <v>0.72107349219234995</v>
      </c>
      <c r="H184">
        <f t="shared" si="15"/>
        <v>0.68473587778881784</v>
      </c>
      <c r="I184" s="14">
        <f t="shared" si="17"/>
        <v>0.62313432835820848</v>
      </c>
      <c r="J184">
        <f t="shared" si="16"/>
        <v>8.2280041354531295E-4</v>
      </c>
    </row>
    <row r="185" spans="1:10" x14ac:dyDescent="0.35">
      <c r="A185" s="5">
        <v>42247</v>
      </c>
      <c r="B185">
        <v>52.81</v>
      </c>
      <c r="C185" s="15">
        <f t="shared" si="12"/>
        <v>0.70250352515497372</v>
      </c>
      <c r="D185">
        <v>1154.3</v>
      </c>
      <c r="E185" s="15">
        <f t="shared" si="13"/>
        <v>0.85732323232323226</v>
      </c>
      <c r="F185">
        <v>67.17</v>
      </c>
      <c r="G185">
        <f t="shared" si="14"/>
        <v>0.72899618408428879</v>
      </c>
      <c r="H185">
        <f t="shared" si="15"/>
        <v>0.68536457401121753</v>
      </c>
      <c r="I185" s="14">
        <f t="shared" si="17"/>
        <v>0.62686567164179052</v>
      </c>
      <c r="J185">
        <f t="shared" si="16"/>
        <v>1.1933750850429601E-3</v>
      </c>
    </row>
    <row r="186" spans="1:10" x14ac:dyDescent="0.35">
      <c r="A186" s="5">
        <v>42248</v>
      </c>
      <c r="B186">
        <v>50.63</v>
      </c>
      <c r="C186" s="15">
        <f t="shared" si="12"/>
        <v>0.6735041370686673</v>
      </c>
      <c r="D186">
        <v>1173.5</v>
      </c>
      <c r="E186" s="15">
        <f t="shared" si="13"/>
        <v>0.87158348187759949</v>
      </c>
      <c r="F186">
        <v>65.519000000000005</v>
      </c>
      <c r="G186">
        <f t="shared" si="14"/>
        <v>0.71107787680539702</v>
      </c>
      <c r="H186">
        <f t="shared" si="15"/>
        <v>0.68412907397783274</v>
      </c>
      <c r="I186" s="14">
        <f t="shared" si="17"/>
        <v>0.63059701492537257</v>
      </c>
      <c r="J186">
        <f t="shared" si="16"/>
        <v>4.5796349842828452E-4</v>
      </c>
    </row>
    <row r="187" spans="1:10" x14ac:dyDescent="0.35">
      <c r="A187" s="5">
        <v>42249</v>
      </c>
      <c r="B187">
        <v>49.66</v>
      </c>
      <c r="C187" s="15">
        <f t="shared" si="12"/>
        <v>0.66060073961742083</v>
      </c>
      <c r="D187">
        <v>1184.2</v>
      </c>
      <c r="E187" s="15">
        <f t="shared" si="13"/>
        <v>0.87953060011883544</v>
      </c>
      <c r="F187">
        <v>66.97</v>
      </c>
      <c r="G187">
        <f t="shared" si="14"/>
        <v>0.7268255835659494</v>
      </c>
      <c r="H187">
        <f t="shared" si="15"/>
        <v>0.68844975892835003</v>
      </c>
      <c r="I187" s="14">
        <f t="shared" si="17"/>
        <v>0.63432835820895461</v>
      </c>
      <c r="J187">
        <f t="shared" si="16"/>
        <v>9.3417785755478392E-4</v>
      </c>
    </row>
    <row r="188" spans="1:10" x14ac:dyDescent="0.35">
      <c r="A188" s="5">
        <v>42250</v>
      </c>
      <c r="B188">
        <v>49.58</v>
      </c>
      <c r="C188" s="15">
        <f t="shared" si="12"/>
        <v>0.65953654188948296</v>
      </c>
      <c r="D188">
        <v>1177.9000000000001</v>
      </c>
      <c r="E188" s="15">
        <f t="shared" si="13"/>
        <v>0.87485145573380874</v>
      </c>
      <c r="F188">
        <v>66.843999999999994</v>
      </c>
      <c r="G188">
        <f t="shared" si="14"/>
        <v>0.72545810523939547</v>
      </c>
      <c r="H188">
        <f t="shared" si="15"/>
        <v>0.69646663865587988</v>
      </c>
      <c r="I188" s="14">
        <f t="shared" si="17"/>
        <v>0.63805970149253666</v>
      </c>
      <c r="J188">
        <f t="shared" si="16"/>
        <v>5.3629245532608267E-4</v>
      </c>
    </row>
    <row r="189" spans="1:10" x14ac:dyDescent="0.35">
      <c r="A189" s="5">
        <v>42251</v>
      </c>
      <c r="B189">
        <v>50.33</v>
      </c>
      <c r="C189" s="15">
        <f t="shared" si="12"/>
        <v>0.66951339558890033</v>
      </c>
      <c r="D189">
        <v>1177.3</v>
      </c>
      <c r="E189" s="15">
        <f t="shared" si="13"/>
        <v>0.87440582293523461</v>
      </c>
      <c r="F189">
        <v>67.391000000000005</v>
      </c>
      <c r="G189">
        <f t="shared" si="14"/>
        <v>0.73139469765705389</v>
      </c>
      <c r="H189">
        <f t="shared" si="15"/>
        <v>0.69919905999290743</v>
      </c>
      <c r="I189" s="14">
        <f t="shared" si="17"/>
        <v>0.6417910447761187</v>
      </c>
      <c r="J189">
        <f t="shared" si="16"/>
        <v>6.6525433787825695E-4</v>
      </c>
    </row>
    <row r="190" spans="1:10" x14ac:dyDescent="0.35">
      <c r="A190" s="5">
        <v>42255</v>
      </c>
      <c r="B190">
        <v>50.5</v>
      </c>
      <c r="C190" s="15">
        <f t="shared" si="12"/>
        <v>0.67177481576076825</v>
      </c>
      <c r="D190">
        <v>1172</v>
      </c>
      <c r="E190" s="15">
        <f t="shared" si="13"/>
        <v>0.87046939988116456</v>
      </c>
      <c r="F190">
        <v>68.334000000000003</v>
      </c>
      <c r="G190">
        <f t="shared" si="14"/>
        <v>0.74162907910102416</v>
      </c>
      <c r="H190">
        <f t="shared" si="15"/>
        <v>0.70039749238224747</v>
      </c>
      <c r="I190" s="14">
        <f t="shared" si="17"/>
        <v>0.64552238805970075</v>
      </c>
      <c r="J190">
        <f t="shared" si="16"/>
        <v>1.0974162970119555E-3</v>
      </c>
    </row>
    <row r="191" spans="1:10" x14ac:dyDescent="0.35">
      <c r="A191" s="5">
        <v>42256</v>
      </c>
      <c r="B191">
        <v>50.62</v>
      </c>
      <c r="C191" s="15">
        <f t="shared" si="12"/>
        <v>0.67337111235267499</v>
      </c>
      <c r="D191">
        <v>1168.5</v>
      </c>
      <c r="E191" s="15">
        <f t="shared" si="13"/>
        <v>0.86786987522281633</v>
      </c>
      <c r="F191">
        <v>68.150000000000006</v>
      </c>
      <c r="G191">
        <f t="shared" si="14"/>
        <v>0.7396321266241519</v>
      </c>
      <c r="H191">
        <f t="shared" si="15"/>
        <v>0.70042833878501054</v>
      </c>
      <c r="I191" s="14">
        <f t="shared" si="17"/>
        <v>0.64925373134328279</v>
      </c>
      <c r="J191">
        <f t="shared" si="16"/>
        <v>9.978620697124426E-4</v>
      </c>
    </row>
    <row r="192" spans="1:10" x14ac:dyDescent="0.35">
      <c r="A192" s="5">
        <v>42257</v>
      </c>
      <c r="B192">
        <v>48.91</v>
      </c>
      <c r="C192" s="15">
        <f t="shared" si="12"/>
        <v>0.65062388591800346</v>
      </c>
      <c r="D192">
        <v>1177.4000000000001</v>
      </c>
      <c r="E192" s="15">
        <f t="shared" si="13"/>
        <v>0.87448009506833035</v>
      </c>
      <c r="F192">
        <v>68.25</v>
      </c>
      <c r="G192">
        <f t="shared" si="14"/>
        <v>0.74071742688332154</v>
      </c>
      <c r="H192">
        <f t="shared" si="15"/>
        <v>0.69983327996453315</v>
      </c>
      <c r="I192" s="14">
        <f t="shared" si="17"/>
        <v>0.65298507462686484</v>
      </c>
      <c r="J192">
        <f t="shared" si="16"/>
        <v>1.0914733474757E-3</v>
      </c>
    </row>
    <row r="193" spans="1:10" x14ac:dyDescent="0.35">
      <c r="A193" s="5">
        <v>42258</v>
      </c>
      <c r="B193">
        <v>48.56</v>
      </c>
      <c r="C193" s="15">
        <f t="shared" si="12"/>
        <v>0.64596802085827543</v>
      </c>
      <c r="D193">
        <v>1166</v>
      </c>
      <c r="E193" s="15">
        <f t="shared" si="13"/>
        <v>0.86601307189542476</v>
      </c>
      <c r="F193">
        <v>68.034999999999997</v>
      </c>
      <c r="G193">
        <f t="shared" si="14"/>
        <v>0.73838403132610664</v>
      </c>
      <c r="H193">
        <f t="shared" si="15"/>
        <v>0.70596479802819878</v>
      </c>
      <c r="I193" s="14">
        <f t="shared" si="17"/>
        <v>0.65671641791044688</v>
      </c>
      <c r="J193">
        <f t="shared" si="16"/>
        <v>6.9021334709647392E-4</v>
      </c>
    </row>
    <row r="194" spans="1:10" x14ac:dyDescent="0.35">
      <c r="A194" s="5">
        <v>42261</v>
      </c>
      <c r="B194">
        <v>47.89</v>
      </c>
      <c r="C194" s="15">
        <f t="shared" si="12"/>
        <v>0.63705536488679593</v>
      </c>
      <c r="D194">
        <v>1168.3</v>
      </c>
      <c r="E194" s="15">
        <f t="shared" si="13"/>
        <v>0.86772133095662496</v>
      </c>
      <c r="F194">
        <v>67.64</v>
      </c>
      <c r="G194">
        <f t="shared" si="14"/>
        <v>0.73409709530238632</v>
      </c>
      <c r="H194">
        <f t="shared" si="15"/>
        <v>0.70724411100003903</v>
      </c>
      <c r="I194" s="14">
        <f t="shared" si="17"/>
        <v>0.66044776119402893</v>
      </c>
      <c r="J194">
        <f t="shared" si="16"/>
        <v>4.7623749840206426E-4</v>
      </c>
    </row>
    <row r="195" spans="1:10" x14ac:dyDescent="0.35">
      <c r="A195" s="5">
        <v>42262</v>
      </c>
      <c r="B195">
        <v>48.22</v>
      </c>
      <c r="C195" s="15">
        <f t="shared" si="12"/>
        <v>0.64144518051453958</v>
      </c>
      <c r="D195">
        <v>1164</v>
      </c>
      <c r="E195" s="15">
        <f t="shared" si="13"/>
        <v>0.86452762923351156</v>
      </c>
      <c r="F195">
        <v>66.849999999999994</v>
      </c>
      <c r="G195">
        <f t="shared" si="14"/>
        <v>0.72552322325494567</v>
      </c>
      <c r="H195">
        <f t="shared" si="15"/>
        <v>0.71050856106191451</v>
      </c>
      <c r="I195" s="14">
        <f t="shared" si="17"/>
        <v>0.66417910447761097</v>
      </c>
      <c r="J195">
        <f t="shared" si="16"/>
        <v>1.497325909597363E-4</v>
      </c>
    </row>
    <row r="196" spans="1:10" x14ac:dyDescent="0.35">
      <c r="A196" s="5">
        <v>42263</v>
      </c>
      <c r="B196">
        <v>48.08</v>
      </c>
      <c r="C196" s="15">
        <f t="shared" si="12"/>
        <v>0.63958283449064823</v>
      </c>
      <c r="D196">
        <v>1165.2</v>
      </c>
      <c r="E196" s="15">
        <f t="shared" si="13"/>
        <v>0.86541889483065948</v>
      </c>
      <c r="F196">
        <v>65.45</v>
      </c>
      <c r="G196">
        <f t="shared" si="14"/>
        <v>0.71032901962656991</v>
      </c>
      <c r="H196">
        <f t="shared" si="15"/>
        <v>0.70693427178987001</v>
      </c>
      <c r="I196" s="14">
        <f t="shared" si="17"/>
        <v>0.66791044776119302</v>
      </c>
      <c r="J196">
        <f t="shared" si="16"/>
        <v>7.6972089723335232E-6</v>
      </c>
    </row>
    <row r="197" spans="1:10" x14ac:dyDescent="0.35">
      <c r="A197" s="5">
        <v>42264</v>
      </c>
      <c r="B197">
        <v>47.97</v>
      </c>
      <c r="C197" s="15">
        <f t="shared" si="12"/>
        <v>0.63811956261473379</v>
      </c>
      <c r="D197">
        <v>1164.9000000000001</v>
      </c>
      <c r="E197" s="15">
        <f t="shared" si="13"/>
        <v>0.86519607843137258</v>
      </c>
      <c r="F197">
        <v>65.754000000000005</v>
      </c>
      <c r="G197">
        <f t="shared" si="14"/>
        <v>0.71362833241444579</v>
      </c>
      <c r="H197">
        <f t="shared" si="15"/>
        <v>0.70425663562920937</v>
      </c>
      <c r="I197" s="14">
        <f t="shared" si="17"/>
        <v>0.67164179104477506</v>
      </c>
      <c r="J197">
        <f t="shared" si="16"/>
        <v>5.8989425799230897E-5</v>
      </c>
    </row>
    <row r="198" spans="1:10" x14ac:dyDescent="0.35">
      <c r="A198" s="5">
        <v>42265</v>
      </c>
      <c r="B198">
        <v>47.46</v>
      </c>
      <c r="C198" s="15">
        <f t="shared" si="12"/>
        <v>0.63133530209913002</v>
      </c>
      <c r="D198">
        <v>1167.8</v>
      </c>
      <c r="E198" s="15">
        <f t="shared" si="13"/>
        <v>0.86734997029114669</v>
      </c>
      <c r="F198">
        <v>65.959999999999994</v>
      </c>
      <c r="G198">
        <f t="shared" si="14"/>
        <v>0.71586405094833527</v>
      </c>
      <c r="H198">
        <f t="shared" si="15"/>
        <v>0.70350591612956492</v>
      </c>
      <c r="I198" s="14">
        <f t="shared" si="17"/>
        <v>0.67537313432835711</v>
      </c>
      <c r="J198">
        <f t="shared" si="16"/>
        <v>1.0314534631343878E-4</v>
      </c>
    </row>
    <row r="199" spans="1:10" x14ac:dyDescent="0.35">
      <c r="A199" s="5">
        <v>42268</v>
      </c>
      <c r="B199">
        <v>47.03</v>
      </c>
      <c r="C199" s="15">
        <f t="shared" si="12"/>
        <v>0.62561523931146401</v>
      </c>
      <c r="D199">
        <v>1160</v>
      </c>
      <c r="E199" s="15">
        <f t="shared" si="13"/>
        <v>0.86155674390968506</v>
      </c>
      <c r="F199">
        <v>66.05</v>
      </c>
      <c r="G199">
        <f t="shared" si="14"/>
        <v>0.71684082118158809</v>
      </c>
      <c r="H199">
        <f t="shared" si="15"/>
        <v>0.70494905401822172</v>
      </c>
      <c r="I199" s="14">
        <f t="shared" si="17"/>
        <v>0.67910447761193915</v>
      </c>
      <c r="J199">
        <f t="shared" si="16"/>
        <v>9.6034966345987926E-5</v>
      </c>
    </row>
    <row r="200" spans="1:10" x14ac:dyDescent="0.35">
      <c r="A200" s="5">
        <v>42269</v>
      </c>
      <c r="B200">
        <v>49.12</v>
      </c>
      <c r="C200" s="15">
        <f t="shared" si="12"/>
        <v>0.65341740495384038</v>
      </c>
      <c r="D200">
        <v>1147.4000000000001</v>
      </c>
      <c r="E200" s="15">
        <f t="shared" si="13"/>
        <v>0.85219845513963166</v>
      </c>
      <c r="F200">
        <v>66.290000000000006</v>
      </c>
      <c r="G200">
        <f t="shared" si="14"/>
        <v>0.71944554180359543</v>
      </c>
      <c r="H200">
        <f t="shared" si="15"/>
        <v>0.70717145595055686</v>
      </c>
      <c r="I200" s="14">
        <f t="shared" si="17"/>
        <v>0.68283582089552119</v>
      </c>
      <c r="J200">
        <f t="shared" si="16"/>
        <v>1.0287139024470275E-4</v>
      </c>
    </row>
    <row r="201" spans="1:10" x14ac:dyDescent="0.35">
      <c r="A201" s="5">
        <v>42270</v>
      </c>
      <c r="B201">
        <v>48.61</v>
      </c>
      <c r="C201" s="15">
        <f t="shared" ref="C201:C264" si="18">B201/(MAX(B$8:B$1003)*1.1)</f>
        <v>0.64663314443823661</v>
      </c>
      <c r="D201">
        <v>1141.7</v>
      </c>
      <c r="E201" s="15">
        <f t="shared" ref="E201:E264" si="19">D201/(MAX(D$8:D$1003)*1.1)</f>
        <v>0.84796494355317886</v>
      </c>
      <c r="F201">
        <v>65.957999999999998</v>
      </c>
      <c r="G201">
        <f t="shared" ref="G201:G264" si="20">F201/(MAX($F$8:$F$1003)*1.1)</f>
        <v>0.71584234494315191</v>
      </c>
      <c r="H201">
        <f t="shared" si="15"/>
        <v>0.70087808296706455</v>
      </c>
      <c r="I201" s="14">
        <f t="shared" si="17"/>
        <v>0.68656716417910324</v>
      </c>
      <c r="J201">
        <f t="shared" si="16"/>
        <v>1.5374239221631014E-4</v>
      </c>
    </row>
    <row r="202" spans="1:10" x14ac:dyDescent="0.35">
      <c r="A202" s="5">
        <v>42271</v>
      </c>
      <c r="B202">
        <v>49.5</v>
      </c>
      <c r="C202" s="15">
        <f t="shared" si="18"/>
        <v>0.65847234416154521</v>
      </c>
      <c r="D202">
        <v>1141.7</v>
      </c>
      <c r="E202" s="15">
        <f t="shared" si="19"/>
        <v>0.84796494355317886</v>
      </c>
      <c r="F202">
        <v>66.509</v>
      </c>
      <c r="G202">
        <f t="shared" si="20"/>
        <v>0.72182234937117706</v>
      </c>
      <c r="H202">
        <f t="shared" si="15"/>
        <v>0.69948878805700021</v>
      </c>
      <c r="I202" s="14">
        <f t="shared" si="17"/>
        <v>0.69029850746268528</v>
      </c>
      <c r="J202">
        <f t="shared" si="16"/>
        <v>3.4431258500077524E-4</v>
      </c>
    </row>
    <row r="203" spans="1:10" x14ac:dyDescent="0.35">
      <c r="A203" s="5">
        <v>42272</v>
      </c>
      <c r="B203">
        <v>49.39</v>
      </c>
      <c r="C203" s="15">
        <f t="shared" si="18"/>
        <v>0.65700907228563066</v>
      </c>
      <c r="D203">
        <v>1137.0999999999999</v>
      </c>
      <c r="E203" s="15">
        <f t="shared" si="19"/>
        <v>0.84454842543077824</v>
      </c>
      <c r="F203">
        <v>65.55</v>
      </c>
      <c r="G203">
        <f t="shared" si="20"/>
        <v>0.71141431988573955</v>
      </c>
      <c r="H203">
        <f t="shared" si="15"/>
        <v>0.69567230026717042</v>
      </c>
      <c r="I203" s="14">
        <f t="shared" si="17"/>
        <v>0.69402985074626733</v>
      </c>
      <c r="J203">
        <f t="shared" si="16"/>
        <v>1.7198835742866867E-4</v>
      </c>
    </row>
    <row r="204" spans="1:10" x14ac:dyDescent="0.35">
      <c r="A204" s="5">
        <v>42275</v>
      </c>
      <c r="B204">
        <v>48.77</v>
      </c>
      <c r="C204" s="15">
        <f t="shared" si="18"/>
        <v>0.64876153989411234</v>
      </c>
      <c r="D204">
        <v>1120.9000000000001</v>
      </c>
      <c r="E204" s="15">
        <f t="shared" si="19"/>
        <v>0.83251633986928109</v>
      </c>
      <c r="F204">
        <v>65.53</v>
      </c>
      <c r="G204">
        <f t="shared" si="20"/>
        <v>0.71119725983390569</v>
      </c>
      <c r="H204">
        <f t="shared" si="15"/>
        <v>0.69276213051092672</v>
      </c>
      <c r="I204" s="14">
        <f t="shared" si="17"/>
        <v>0.69776119402984937</v>
      </c>
      <c r="J204">
        <f t="shared" si="16"/>
        <v>2.371369280596165E-4</v>
      </c>
    </row>
    <row r="205" spans="1:10" x14ac:dyDescent="0.35">
      <c r="A205" s="5">
        <v>42276</v>
      </c>
      <c r="B205">
        <v>50.25</v>
      </c>
      <c r="C205" s="15">
        <f t="shared" si="18"/>
        <v>0.66844919786096246</v>
      </c>
      <c r="D205">
        <v>1108.9000000000001</v>
      </c>
      <c r="E205" s="15">
        <f t="shared" si="19"/>
        <v>0.82360368389780159</v>
      </c>
      <c r="F205">
        <v>65.674000000000007</v>
      </c>
      <c r="G205">
        <f t="shared" si="20"/>
        <v>0.71276009220711012</v>
      </c>
      <c r="H205">
        <f t="shared" si="15"/>
        <v>0.6939900955079209</v>
      </c>
      <c r="I205" s="14">
        <f t="shared" si="17"/>
        <v>0.70149253731343142</v>
      </c>
      <c r="J205">
        <f t="shared" si="16"/>
        <v>2.4714478322561119E-4</v>
      </c>
    </row>
    <row r="206" spans="1:10" x14ac:dyDescent="0.35">
      <c r="A206" s="5">
        <v>42277</v>
      </c>
      <c r="B206">
        <v>48.92</v>
      </c>
      <c r="C206" s="15">
        <f t="shared" si="18"/>
        <v>0.65075691063399577</v>
      </c>
      <c r="D206">
        <v>1108.5999999999999</v>
      </c>
      <c r="E206" s="15">
        <f t="shared" si="19"/>
        <v>0.82338086749851447</v>
      </c>
      <c r="F206">
        <v>65.308000000000007</v>
      </c>
      <c r="G206">
        <f t="shared" si="20"/>
        <v>0.70878789325854896</v>
      </c>
      <c r="H206">
        <f t="shared" si="15"/>
        <v>0.68751217446579371</v>
      </c>
      <c r="I206" s="14">
        <f t="shared" si="17"/>
        <v>0.70522388059701346</v>
      </c>
      <c r="J206">
        <f t="shared" si="16"/>
        <v>3.192239690971911E-4</v>
      </c>
    </row>
    <row r="207" spans="1:10" x14ac:dyDescent="0.35">
      <c r="A207" s="5">
        <v>42278</v>
      </c>
      <c r="B207">
        <v>48.12</v>
      </c>
      <c r="C207" s="15">
        <f t="shared" si="18"/>
        <v>0.64011493335461722</v>
      </c>
      <c r="D207">
        <v>1088.9000000000001</v>
      </c>
      <c r="E207" s="15">
        <f t="shared" si="19"/>
        <v>0.80874925727866909</v>
      </c>
      <c r="F207">
        <v>65.203000000000003</v>
      </c>
      <c r="G207">
        <f t="shared" si="20"/>
        <v>0.70764832798642074</v>
      </c>
      <c r="H207">
        <f t="shared" si="15"/>
        <v>0.68842513565161345</v>
      </c>
      <c r="I207" s="14">
        <f t="shared" si="17"/>
        <v>0.70895522388059551</v>
      </c>
      <c r="J207">
        <f t="shared" si="16"/>
        <v>2.6198102042085332E-4</v>
      </c>
    </row>
    <row r="208" spans="1:10" x14ac:dyDescent="0.35">
      <c r="A208" s="5">
        <v>42279</v>
      </c>
      <c r="B208">
        <v>47.66</v>
      </c>
      <c r="C208" s="15">
        <f t="shared" si="18"/>
        <v>0.63399579641897452</v>
      </c>
      <c r="D208">
        <v>1092.5</v>
      </c>
      <c r="E208" s="15">
        <f t="shared" si="19"/>
        <v>0.81142305407011284</v>
      </c>
      <c r="F208">
        <v>66.37</v>
      </c>
      <c r="G208">
        <f t="shared" si="20"/>
        <v>0.72031378201093121</v>
      </c>
      <c r="H208">
        <f t="shared" si="15"/>
        <v>0.68922610195625911</v>
      </c>
      <c r="I208" s="14">
        <f t="shared" si="17"/>
        <v>0.71268656716417755</v>
      </c>
      <c r="J208">
        <f t="shared" si="16"/>
        <v>6.8877155065558311E-4</v>
      </c>
    </row>
    <row r="209" spans="1:10" x14ac:dyDescent="0.35">
      <c r="A209" s="5">
        <v>42282</v>
      </c>
      <c r="B209">
        <v>47.48</v>
      </c>
      <c r="C209" s="15">
        <f t="shared" si="18"/>
        <v>0.63160135153111441</v>
      </c>
      <c r="D209">
        <v>1091.7</v>
      </c>
      <c r="E209" s="15">
        <f t="shared" si="19"/>
        <v>0.81082887700534756</v>
      </c>
      <c r="F209">
        <v>64.796000000000006</v>
      </c>
      <c r="G209">
        <f t="shared" si="20"/>
        <v>0.70323115593160013</v>
      </c>
      <c r="H209">
        <f t="shared" si="15"/>
        <v>0.69383794043813773</v>
      </c>
      <c r="I209" s="14">
        <f t="shared" si="17"/>
        <v>0.7164179104477596</v>
      </c>
      <c r="J209">
        <f t="shared" si="16"/>
        <v>6.3211341353997669E-5</v>
      </c>
    </row>
    <row r="210" spans="1:10" x14ac:dyDescent="0.35">
      <c r="A210" s="5">
        <v>42283</v>
      </c>
      <c r="B210">
        <v>47.3</v>
      </c>
      <c r="C210" s="15">
        <f t="shared" si="18"/>
        <v>0.62920690664325418</v>
      </c>
      <c r="D210">
        <v>1091.5</v>
      </c>
      <c r="E210" s="15">
        <f t="shared" si="19"/>
        <v>0.81068033273915618</v>
      </c>
      <c r="F210">
        <v>64.03</v>
      </c>
      <c r="G210">
        <f t="shared" si="20"/>
        <v>0.69491775594636018</v>
      </c>
      <c r="H210">
        <f t="shared" ref="H210:H273" si="21">TANH(SUM(TANH(SUM(C207*$G$6,C208*$H$6,C209*$I$6))*$P$6,TANH(SUM(E207*$J$6,E208*$K$6,E209*$L$6))*$Q$6,TANH(SUM(G207*$M$6,G208*$N$6,G209*$O$6))*$R$6))*$S$6</f>
        <v>0.69001200555067632</v>
      </c>
      <c r="I210" s="14">
        <f t="shared" si="17"/>
        <v>0.72014925373134164</v>
      </c>
      <c r="J210">
        <f t="shared" ref="J210:J273" si="22">((G210-H210)*(G210-H210))*I210</f>
        <v>1.7331390598273114E-5</v>
      </c>
    </row>
    <row r="211" spans="1:10" x14ac:dyDescent="0.35">
      <c r="A211" s="5">
        <v>42284</v>
      </c>
      <c r="B211">
        <v>47.05</v>
      </c>
      <c r="C211" s="15">
        <f t="shared" si="18"/>
        <v>0.62588128874344839</v>
      </c>
      <c r="D211">
        <v>1087.8</v>
      </c>
      <c r="E211" s="15">
        <f t="shared" si="19"/>
        <v>0.80793226381461669</v>
      </c>
      <c r="F211">
        <v>61.92</v>
      </c>
      <c r="G211">
        <f t="shared" si="20"/>
        <v>0.67201792047787945</v>
      </c>
      <c r="H211">
        <f t="shared" si="21"/>
        <v>0.69020506068881349</v>
      </c>
      <c r="I211" s="14">
        <f t="shared" ref="I211:I274" si="23">I210+1/(285-17)</f>
        <v>0.72388059701492369</v>
      </c>
      <c r="J211">
        <f t="shared" si="22"/>
        <v>2.3943948282134915E-4</v>
      </c>
    </row>
    <row r="212" spans="1:10" x14ac:dyDescent="0.35">
      <c r="A212" s="5">
        <v>42285</v>
      </c>
      <c r="B212">
        <v>46.59</v>
      </c>
      <c r="C212" s="15">
        <f t="shared" si="18"/>
        <v>0.61976215180780592</v>
      </c>
      <c r="D212">
        <v>1081.5</v>
      </c>
      <c r="E212" s="15">
        <f t="shared" si="19"/>
        <v>0.80325311942958999</v>
      </c>
      <c r="F212">
        <v>62.244999999999997</v>
      </c>
      <c r="G212">
        <f t="shared" si="20"/>
        <v>0.67554514632018092</v>
      </c>
      <c r="H212">
        <f t="shared" si="21"/>
        <v>0.68464757551567779</v>
      </c>
      <c r="I212" s="14">
        <f t="shared" si="23"/>
        <v>0.72761194029850573</v>
      </c>
      <c r="J212">
        <f t="shared" si="22"/>
        <v>6.0285717781759441E-5</v>
      </c>
    </row>
    <row r="213" spans="1:10" x14ac:dyDescent="0.35">
      <c r="A213" s="5">
        <v>42286</v>
      </c>
      <c r="B213">
        <v>45.2</v>
      </c>
      <c r="C213" s="15">
        <f t="shared" si="18"/>
        <v>0.60127171628488574</v>
      </c>
      <c r="D213">
        <v>1083.4000000000001</v>
      </c>
      <c r="E213" s="15">
        <f t="shared" si="19"/>
        <v>0.80466428995840766</v>
      </c>
      <c r="F213">
        <v>61.515999999999998</v>
      </c>
      <c r="G213">
        <f t="shared" si="20"/>
        <v>0.66763330743083382</v>
      </c>
      <c r="H213">
        <f t="shared" si="21"/>
        <v>0.68528234091880058</v>
      </c>
      <c r="I213" s="14">
        <f t="shared" si="23"/>
        <v>0.73134328358208778</v>
      </c>
      <c r="J213">
        <f t="shared" si="22"/>
        <v>2.2780493686431637E-4</v>
      </c>
    </row>
    <row r="214" spans="1:10" x14ac:dyDescent="0.35">
      <c r="A214" s="5">
        <v>42290</v>
      </c>
      <c r="B214">
        <v>44.6</v>
      </c>
      <c r="C214" s="15">
        <f t="shared" si="18"/>
        <v>0.5932902333253518</v>
      </c>
      <c r="D214">
        <v>1094.5999999999999</v>
      </c>
      <c r="E214" s="15">
        <f t="shared" si="19"/>
        <v>0.81298276886512166</v>
      </c>
      <c r="F214">
        <v>62.796999999999997</v>
      </c>
      <c r="G214">
        <f t="shared" si="20"/>
        <v>0.6815360037507977</v>
      </c>
      <c r="H214">
        <f t="shared" si="21"/>
        <v>0.68695764729165032</v>
      </c>
      <c r="I214" s="14">
        <f t="shared" si="23"/>
        <v>0.73507462686566982</v>
      </c>
      <c r="J214">
        <f t="shared" si="22"/>
        <v>2.1606944331199845E-5</v>
      </c>
    </row>
    <row r="215" spans="1:10" x14ac:dyDescent="0.35">
      <c r="A215" s="5">
        <v>42291</v>
      </c>
      <c r="B215">
        <v>44.61</v>
      </c>
      <c r="C215" s="15">
        <f t="shared" si="18"/>
        <v>0.59342325804134399</v>
      </c>
      <c r="D215">
        <v>1077.5999999999999</v>
      </c>
      <c r="E215" s="15">
        <f t="shared" si="19"/>
        <v>0.80035650623885901</v>
      </c>
      <c r="F215">
        <v>62.75</v>
      </c>
      <c r="G215">
        <f t="shared" si="20"/>
        <v>0.68102591262898793</v>
      </c>
      <c r="H215">
        <f t="shared" si="21"/>
        <v>0.69323445644256898</v>
      </c>
      <c r="I215" s="14">
        <f t="shared" si="23"/>
        <v>0.73880597014925187</v>
      </c>
      <c r="J215">
        <f t="shared" si="22"/>
        <v>1.101179527071989E-4</v>
      </c>
    </row>
    <row r="216" spans="1:10" x14ac:dyDescent="0.35">
      <c r="A216" s="5">
        <v>42292</v>
      </c>
      <c r="B216">
        <v>44.86</v>
      </c>
      <c r="C216" s="15">
        <f t="shared" si="18"/>
        <v>0.59674887594114978</v>
      </c>
      <c r="D216">
        <v>1067.7</v>
      </c>
      <c r="E216" s="15">
        <f t="shared" si="19"/>
        <v>0.79300356506238856</v>
      </c>
      <c r="F216">
        <v>62.226999999999997</v>
      </c>
      <c r="G216">
        <f t="shared" si="20"/>
        <v>0.67534979227353031</v>
      </c>
      <c r="H216">
        <f t="shared" si="21"/>
        <v>0.69387728130926662</v>
      </c>
      <c r="I216" s="14">
        <f t="shared" si="23"/>
        <v>0.74253731343283391</v>
      </c>
      <c r="J216">
        <f t="shared" si="22"/>
        <v>2.548891871040908E-4</v>
      </c>
    </row>
    <row r="217" spans="1:10" x14ac:dyDescent="0.35">
      <c r="A217" s="5">
        <v>42293</v>
      </c>
      <c r="B217">
        <v>43.99</v>
      </c>
      <c r="C217" s="15">
        <f t="shared" si="18"/>
        <v>0.58517572564982567</v>
      </c>
      <c r="D217">
        <v>1076.0999999999999</v>
      </c>
      <c r="E217" s="15">
        <f t="shared" si="19"/>
        <v>0.79924242424242409</v>
      </c>
      <c r="F217">
        <v>61.401000000000003</v>
      </c>
      <c r="G217">
        <f t="shared" si="20"/>
        <v>0.66638521213278867</v>
      </c>
      <c r="H217">
        <f t="shared" si="21"/>
        <v>0.69387814865961361</v>
      </c>
      <c r="I217" s="14">
        <f t="shared" si="23"/>
        <v>0.74626865671641596</v>
      </c>
      <c r="J217">
        <f t="shared" si="22"/>
        <v>5.6407579020001722E-4</v>
      </c>
    </row>
    <row r="218" spans="1:10" x14ac:dyDescent="0.35">
      <c r="A218" s="5">
        <v>42296</v>
      </c>
      <c r="B218">
        <v>44.27</v>
      </c>
      <c r="C218" s="15">
        <f t="shared" si="18"/>
        <v>0.58890041769760826</v>
      </c>
      <c r="D218">
        <v>1085.0999999999999</v>
      </c>
      <c r="E218" s="15">
        <f t="shared" si="19"/>
        <v>0.80592691622103374</v>
      </c>
      <c r="F218">
        <v>62.143999999999998</v>
      </c>
      <c r="G218">
        <f t="shared" si="20"/>
        <v>0.67444899305841954</v>
      </c>
      <c r="H218">
        <f t="shared" si="21"/>
        <v>0.69297213720964579</v>
      </c>
      <c r="I218" s="14">
        <f t="shared" si="23"/>
        <v>0.749999999999998</v>
      </c>
      <c r="J218">
        <f t="shared" si="22"/>
        <v>2.5733015193532961E-4</v>
      </c>
    </row>
    <row r="219" spans="1:10" x14ac:dyDescent="0.35">
      <c r="A219" s="5">
        <v>42297</v>
      </c>
      <c r="B219">
        <v>44.26</v>
      </c>
      <c r="C219" s="15">
        <f t="shared" si="18"/>
        <v>0.58876739298161596</v>
      </c>
      <c r="D219">
        <v>1076.7</v>
      </c>
      <c r="E219" s="15">
        <f t="shared" si="19"/>
        <v>0.79968805704099821</v>
      </c>
      <c r="F219">
        <v>61.95</v>
      </c>
      <c r="G219">
        <f t="shared" si="20"/>
        <v>0.67234351055563035</v>
      </c>
      <c r="H219">
        <f t="shared" si="21"/>
        <v>0.69258801752340327</v>
      </c>
      <c r="I219" s="14">
        <f t="shared" si="23"/>
        <v>0.75373134328358005</v>
      </c>
      <c r="J219">
        <f t="shared" si="22"/>
        <v>3.0890930074021415E-4</v>
      </c>
    </row>
    <row r="220" spans="1:10" x14ac:dyDescent="0.35">
      <c r="A220" s="5">
        <v>42298</v>
      </c>
      <c r="B220">
        <v>44.48</v>
      </c>
      <c r="C220" s="15">
        <f t="shared" si="18"/>
        <v>0.59169393673344495</v>
      </c>
      <c r="D220">
        <v>1069.0999999999999</v>
      </c>
      <c r="E220" s="15">
        <f t="shared" si="19"/>
        <v>0.79404337492572774</v>
      </c>
      <c r="F220">
        <v>63.000999999999998</v>
      </c>
      <c r="G220">
        <f t="shared" si="20"/>
        <v>0.68375001627950382</v>
      </c>
      <c r="H220">
        <f t="shared" si="21"/>
        <v>0.69276197095445258</v>
      </c>
      <c r="I220" s="14">
        <f t="shared" si="23"/>
        <v>0.75746268656716209</v>
      </c>
      <c r="J220">
        <f t="shared" si="22"/>
        <v>6.1517579827821201E-5</v>
      </c>
    </row>
    <row r="221" spans="1:10" x14ac:dyDescent="0.35">
      <c r="A221" s="5">
        <v>42299</v>
      </c>
      <c r="B221">
        <v>44.42</v>
      </c>
      <c r="C221" s="15">
        <f t="shared" si="18"/>
        <v>0.59089578843749169</v>
      </c>
      <c r="D221">
        <v>1070.5</v>
      </c>
      <c r="E221" s="15">
        <f t="shared" si="19"/>
        <v>0.79508318478906714</v>
      </c>
      <c r="F221">
        <v>62.54</v>
      </c>
      <c r="G221">
        <f t="shared" si="20"/>
        <v>0.6787467820847316</v>
      </c>
      <c r="H221">
        <f t="shared" si="21"/>
        <v>0.69537396121074824</v>
      </c>
      <c r="I221" s="14">
        <f t="shared" si="23"/>
        <v>0.76119402985074414</v>
      </c>
      <c r="J221">
        <f t="shared" si="22"/>
        <v>2.1044205030030995E-4</v>
      </c>
    </row>
    <row r="222" spans="1:10" x14ac:dyDescent="0.35">
      <c r="A222" s="5">
        <v>42300</v>
      </c>
      <c r="B222">
        <v>45.11</v>
      </c>
      <c r="C222" s="15">
        <f t="shared" si="18"/>
        <v>0.60007449384095557</v>
      </c>
      <c r="D222">
        <v>1078.5</v>
      </c>
      <c r="E222" s="15">
        <f t="shared" si="19"/>
        <v>0.80102495543672014</v>
      </c>
      <c r="F222">
        <v>62.25</v>
      </c>
      <c r="G222">
        <f t="shared" si="20"/>
        <v>0.67559941133313939</v>
      </c>
      <c r="H222">
        <f t="shared" si="21"/>
        <v>0.69357550896788711</v>
      </c>
      <c r="I222" s="14">
        <f t="shared" si="23"/>
        <v>0.76492537313432618</v>
      </c>
      <c r="J222">
        <f t="shared" si="22"/>
        <v>2.4717805099129205E-4</v>
      </c>
    </row>
    <row r="223" spans="1:10" x14ac:dyDescent="0.35">
      <c r="A223" s="5">
        <v>42303</v>
      </c>
      <c r="B223">
        <v>45.91</v>
      </c>
      <c r="C223" s="15">
        <f t="shared" si="18"/>
        <v>0.61071647112033411</v>
      </c>
      <c r="D223">
        <v>1071.8</v>
      </c>
      <c r="E223" s="15">
        <f t="shared" si="19"/>
        <v>0.79604872251931069</v>
      </c>
      <c r="F223">
        <v>62.77</v>
      </c>
      <c r="G223">
        <f t="shared" si="20"/>
        <v>0.6812429726808219</v>
      </c>
      <c r="H223">
        <f t="shared" si="21"/>
        <v>0.69044150587663788</v>
      </c>
      <c r="I223" s="14">
        <f t="shared" si="23"/>
        <v>0.76865671641790823</v>
      </c>
      <c r="J223">
        <f t="shared" si="22"/>
        <v>6.503836070385388E-5</v>
      </c>
    </row>
    <row r="224" spans="1:10" x14ac:dyDescent="0.35">
      <c r="A224" s="5">
        <v>42304</v>
      </c>
      <c r="B224">
        <v>46.28</v>
      </c>
      <c r="C224" s="15">
        <f t="shared" si="18"/>
        <v>0.61563838561204665</v>
      </c>
      <c r="D224">
        <v>1067.2</v>
      </c>
      <c r="E224" s="15">
        <f t="shared" si="19"/>
        <v>0.79263220439691029</v>
      </c>
      <c r="F224">
        <v>64.703999999999994</v>
      </c>
      <c r="G224">
        <f t="shared" si="20"/>
        <v>0.70223267969316383</v>
      </c>
      <c r="H224">
        <f t="shared" si="21"/>
        <v>0.68742859521020605</v>
      </c>
      <c r="I224" s="14">
        <f t="shared" si="23"/>
        <v>0.77238805970149027</v>
      </c>
      <c r="J224">
        <f t="shared" si="22"/>
        <v>1.692772757364179E-4</v>
      </c>
    </row>
    <row r="225" spans="1:10" x14ac:dyDescent="0.35">
      <c r="A225" s="5">
        <v>42305</v>
      </c>
      <c r="B225">
        <v>45.62</v>
      </c>
      <c r="C225" s="15">
        <f t="shared" si="18"/>
        <v>0.60685875435655934</v>
      </c>
      <c r="D225">
        <v>1055.9000000000001</v>
      </c>
      <c r="E225" s="15">
        <f t="shared" si="19"/>
        <v>0.78423945335710044</v>
      </c>
      <c r="F225">
        <v>63.853999999999999</v>
      </c>
      <c r="G225">
        <f t="shared" si="20"/>
        <v>0.69300762749022149</v>
      </c>
      <c r="H225">
        <f t="shared" si="21"/>
        <v>0.6899212659483438</v>
      </c>
      <c r="I225" s="14">
        <f t="shared" si="23"/>
        <v>0.77611940298507232</v>
      </c>
      <c r="J225">
        <f t="shared" si="22"/>
        <v>7.3930243804991609E-6</v>
      </c>
    </row>
    <row r="226" spans="1:10" x14ac:dyDescent="0.35">
      <c r="A226" s="5">
        <v>42306</v>
      </c>
      <c r="B226">
        <v>44.87</v>
      </c>
      <c r="C226" s="15">
        <f t="shared" si="18"/>
        <v>0.59688190065714197</v>
      </c>
      <c r="D226">
        <v>1055.5</v>
      </c>
      <c r="E226" s="15">
        <f t="shared" si="19"/>
        <v>0.78394236482471769</v>
      </c>
      <c r="F226">
        <v>63.756999999999998</v>
      </c>
      <c r="G226">
        <f t="shared" si="20"/>
        <v>0.69195488623882684</v>
      </c>
      <c r="H226">
        <f t="shared" si="21"/>
        <v>0.68986163567497283</v>
      </c>
      <c r="I226" s="14">
        <f t="shared" si="23"/>
        <v>0.77985074626865436</v>
      </c>
      <c r="J226">
        <f t="shared" si="22"/>
        <v>3.417070395233954E-6</v>
      </c>
    </row>
    <row r="227" spans="1:10" x14ac:dyDescent="0.35">
      <c r="A227" s="5">
        <v>42307</v>
      </c>
      <c r="B227">
        <v>44.81</v>
      </c>
      <c r="C227" s="15">
        <f t="shared" si="18"/>
        <v>0.59608375236118871</v>
      </c>
      <c r="D227">
        <v>1071.4000000000001</v>
      </c>
      <c r="E227" s="15">
        <f t="shared" si="19"/>
        <v>0.79575163398692816</v>
      </c>
      <c r="F227">
        <v>63.88</v>
      </c>
      <c r="G227">
        <f t="shared" si="20"/>
        <v>0.69328980555760555</v>
      </c>
      <c r="H227">
        <f t="shared" si="21"/>
        <v>0.6935239386737434</v>
      </c>
      <c r="I227" s="14">
        <f t="shared" si="23"/>
        <v>0.7835820895522364</v>
      </c>
      <c r="J227">
        <f t="shared" si="22"/>
        <v>4.2954650653760606E-8</v>
      </c>
    </row>
    <row r="228" spans="1:10" x14ac:dyDescent="0.35">
      <c r="A228" s="5">
        <v>42310</v>
      </c>
      <c r="B228">
        <v>44.5</v>
      </c>
      <c r="C228" s="15">
        <f t="shared" si="18"/>
        <v>0.59195998616542944</v>
      </c>
      <c r="D228">
        <v>1067</v>
      </c>
      <c r="E228" s="15">
        <f t="shared" si="19"/>
        <v>0.79248366013071891</v>
      </c>
      <c r="F228">
        <v>64.069999999999993</v>
      </c>
      <c r="G228">
        <f t="shared" si="20"/>
        <v>0.69535187605002791</v>
      </c>
      <c r="H228">
        <f t="shared" si="21"/>
        <v>0.69334413572709874</v>
      </c>
      <c r="I228" s="14">
        <f t="shared" si="23"/>
        <v>0.78731343283581845</v>
      </c>
      <c r="J228">
        <f t="shared" si="22"/>
        <v>3.17367714220377E-6</v>
      </c>
    </row>
    <row r="229" spans="1:10" x14ac:dyDescent="0.35">
      <c r="A229" s="5">
        <v>42311</v>
      </c>
      <c r="B229">
        <v>44.28</v>
      </c>
      <c r="C229" s="15">
        <f t="shared" si="18"/>
        <v>0.58903344241360045</v>
      </c>
      <c r="D229">
        <v>1052.5999999999999</v>
      </c>
      <c r="E229" s="15">
        <f t="shared" si="19"/>
        <v>0.78178847296494347</v>
      </c>
      <c r="F229">
        <v>63.006999999999998</v>
      </c>
      <c r="G229">
        <f t="shared" si="20"/>
        <v>0.68381513429505403</v>
      </c>
      <c r="H229">
        <f t="shared" si="21"/>
        <v>0.69538709847410407</v>
      </c>
      <c r="I229" s="14">
        <f t="shared" si="23"/>
        <v>0.79104477611940049</v>
      </c>
      <c r="J229">
        <f t="shared" si="22"/>
        <v>1.0592908676036561E-4</v>
      </c>
    </row>
    <row r="230" spans="1:10" x14ac:dyDescent="0.35">
      <c r="A230" s="5">
        <v>42313</v>
      </c>
      <c r="B230">
        <v>42.68</v>
      </c>
      <c r="C230" s="15">
        <f t="shared" si="18"/>
        <v>0.56774948785484336</v>
      </c>
      <c r="D230">
        <v>1061.5999999999999</v>
      </c>
      <c r="E230" s="15">
        <f t="shared" si="19"/>
        <v>0.78847296494355301</v>
      </c>
      <c r="F230">
        <v>63.465000000000003</v>
      </c>
      <c r="G230">
        <f t="shared" si="20"/>
        <v>0.68878580948205137</v>
      </c>
      <c r="H230">
        <f t="shared" si="21"/>
        <v>0.69575536307157149</v>
      </c>
      <c r="I230" s="14">
        <f t="shared" si="23"/>
        <v>0.79477611940298254</v>
      </c>
      <c r="J230">
        <f t="shared" si="22"/>
        <v>3.8605993475828439E-5</v>
      </c>
    </row>
    <row r="231" spans="1:10" x14ac:dyDescent="0.35">
      <c r="A231" s="5">
        <v>42314</v>
      </c>
      <c r="B231">
        <v>44.06</v>
      </c>
      <c r="C231" s="15">
        <f t="shared" si="18"/>
        <v>0.58610689866177135</v>
      </c>
      <c r="D231">
        <v>1085.8</v>
      </c>
      <c r="E231" s="15">
        <f t="shared" si="19"/>
        <v>0.80644682115270339</v>
      </c>
      <c r="F231">
        <v>64.260000000000005</v>
      </c>
      <c r="G231">
        <f t="shared" si="20"/>
        <v>0.69741394654245048</v>
      </c>
      <c r="H231">
        <f t="shared" si="21"/>
        <v>0.70251670803478905</v>
      </c>
      <c r="I231" s="14">
        <f t="shared" si="23"/>
        <v>0.79850746268656458</v>
      </c>
      <c r="J231">
        <f t="shared" si="22"/>
        <v>2.0791676930620744E-5</v>
      </c>
    </row>
    <row r="232" spans="1:10" x14ac:dyDescent="0.35">
      <c r="A232" s="5">
        <v>42317</v>
      </c>
      <c r="B232">
        <v>43.22</v>
      </c>
      <c r="C232" s="15">
        <f t="shared" si="18"/>
        <v>0.57493282251842381</v>
      </c>
      <c r="D232">
        <v>1084.5999999999999</v>
      </c>
      <c r="E232" s="15">
        <f t="shared" si="19"/>
        <v>0.80555555555555547</v>
      </c>
      <c r="F232">
        <v>64.436000000000007</v>
      </c>
      <c r="G232">
        <f t="shared" si="20"/>
        <v>0.69932407499858917</v>
      </c>
      <c r="H232">
        <f t="shared" si="21"/>
        <v>0.69892381992870478</v>
      </c>
      <c r="I232" s="14">
        <f t="shared" si="23"/>
        <v>0.80223880597014663</v>
      </c>
      <c r="J232">
        <f t="shared" si="22"/>
        <v>1.2852196271699328E-7</v>
      </c>
    </row>
    <row r="233" spans="1:10" x14ac:dyDescent="0.35">
      <c r="A233" s="5">
        <v>42318</v>
      </c>
      <c r="B233">
        <v>42.91</v>
      </c>
      <c r="C233" s="15">
        <f t="shared" si="18"/>
        <v>0.57080905632266465</v>
      </c>
      <c r="D233">
        <v>1071.3</v>
      </c>
      <c r="E233" s="15">
        <f t="shared" si="19"/>
        <v>0.79567736185383231</v>
      </c>
      <c r="F233">
        <v>64.489999999999995</v>
      </c>
      <c r="G233">
        <f t="shared" si="20"/>
        <v>0.69991013713854067</v>
      </c>
      <c r="H233">
        <f t="shared" si="21"/>
        <v>0.70440479430396574</v>
      </c>
      <c r="I233" s="14">
        <f t="shared" si="23"/>
        <v>0.80597014925372867</v>
      </c>
      <c r="J233">
        <f t="shared" si="22"/>
        <v>1.6282163042898102E-5</v>
      </c>
    </row>
    <row r="234" spans="1:10" x14ac:dyDescent="0.35">
      <c r="A234" s="5">
        <v>42320</v>
      </c>
      <c r="B234">
        <v>40.659999999999997</v>
      </c>
      <c r="C234" s="15">
        <f t="shared" si="18"/>
        <v>0.54087849522441256</v>
      </c>
      <c r="D234">
        <v>1076.4000000000001</v>
      </c>
      <c r="E234" s="15">
        <f t="shared" si="19"/>
        <v>0.79946524064171121</v>
      </c>
      <c r="F234">
        <v>66.34</v>
      </c>
      <c r="G234">
        <f t="shared" si="20"/>
        <v>0.71998819193318031</v>
      </c>
      <c r="H234">
        <f t="shared" si="21"/>
        <v>0.70891618958657143</v>
      </c>
      <c r="I234" s="14">
        <f t="shared" si="23"/>
        <v>0.80970149253731072</v>
      </c>
      <c r="J234">
        <f t="shared" si="22"/>
        <v>9.9260687328502688E-5</v>
      </c>
    </row>
    <row r="235" spans="1:10" x14ac:dyDescent="0.35">
      <c r="A235" s="5">
        <v>42321</v>
      </c>
      <c r="B235">
        <v>40.46</v>
      </c>
      <c r="C235" s="15">
        <f t="shared" si="18"/>
        <v>0.53821800090456806</v>
      </c>
      <c r="D235">
        <v>1073.3</v>
      </c>
      <c r="E235" s="15">
        <f t="shared" si="19"/>
        <v>0.79716280451574562</v>
      </c>
      <c r="F235">
        <v>66.421999999999997</v>
      </c>
      <c r="G235">
        <f t="shared" si="20"/>
        <v>0.72087813814569934</v>
      </c>
      <c r="H235">
        <f t="shared" si="21"/>
        <v>0.72182012669456852</v>
      </c>
      <c r="I235" s="14">
        <f t="shared" si="23"/>
        <v>0.81343283582089276</v>
      </c>
      <c r="J235">
        <f t="shared" si="22"/>
        <v>7.2179346608859248E-7</v>
      </c>
    </row>
    <row r="236" spans="1:10" x14ac:dyDescent="0.35">
      <c r="A236" s="5">
        <v>42324</v>
      </c>
      <c r="B236">
        <v>40.33</v>
      </c>
      <c r="C236" s="15">
        <f t="shared" si="18"/>
        <v>0.53648867959666902</v>
      </c>
      <c r="D236">
        <v>1068.0999999999999</v>
      </c>
      <c r="E236" s="15">
        <f t="shared" si="19"/>
        <v>0.79330065359477109</v>
      </c>
      <c r="F236">
        <v>66.411000000000001</v>
      </c>
      <c r="G236">
        <f t="shared" si="20"/>
        <v>0.72075875511719079</v>
      </c>
      <c r="H236">
        <f t="shared" si="21"/>
        <v>0.72404559874057017</v>
      </c>
      <c r="I236" s="14">
        <f t="shared" si="23"/>
        <v>0.81716417910447481</v>
      </c>
      <c r="J236">
        <f t="shared" si="22"/>
        <v>8.8281032835686001E-6</v>
      </c>
    </row>
    <row r="237" spans="1:10" x14ac:dyDescent="0.35">
      <c r="A237" s="5">
        <v>42325</v>
      </c>
      <c r="B237">
        <v>39.549999999999997</v>
      </c>
      <c r="C237" s="15">
        <f t="shared" si="18"/>
        <v>0.52611275174927497</v>
      </c>
      <c r="D237">
        <v>1073.7</v>
      </c>
      <c r="E237" s="15">
        <f t="shared" si="19"/>
        <v>0.79745989304812837</v>
      </c>
      <c r="F237">
        <v>65.597999999999999</v>
      </c>
      <c r="G237">
        <f t="shared" si="20"/>
        <v>0.71193526401014107</v>
      </c>
      <c r="H237">
        <f t="shared" si="21"/>
        <v>0.72760377030157342</v>
      </c>
      <c r="I237" s="14">
        <f t="shared" si="23"/>
        <v>0.82089552238805685</v>
      </c>
      <c r="J237">
        <f t="shared" si="22"/>
        <v>2.015315659291938E-4</v>
      </c>
    </row>
    <row r="238" spans="1:10" x14ac:dyDescent="0.35">
      <c r="A238" s="5">
        <v>42326</v>
      </c>
      <c r="B238">
        <v>38.270000000000003</v>
      </c>
      <c r="C238" s="15">
        <f t="shared" si="18"/>
        <v>0.50908558810226945</v>
      </c>
      <c r="D238">
        <v>1075</v>
      </c>
      <c r="E238" s="15">
        <f t="shared" si="19"/>
        <v>0.79842543077837191</v>
      </c>
      <c r="F238">
        <v>64.900000000000006</v>
      </c>
      <c r="G238">
        <f t="shared" si="20"/>
        <v>0.70435986820113661</v>
      </c>
      <c r="H238">
        <f t="shared" si="21"/>
        <v>0.72914903430777256</v>
      </c>
      <c r="I238" s="14">
        <f t="shared" si="23"/>
        <v>0.8246268656716389</v>
      </c>
      <c r="J238">
        <f t="shared" si="22"/>
        <v>5.0673548184323655E-4</v>
      </c>
    </row>
    <row r="239" spans="1:10" x14ac:dyDescent="0.35">
      <c r="A239" s="5">
        <v>42327</v>
      </c>
      <c r="B239">
        <v>38.270000000000003</v>
      </c>
      <c r="C239" s="15">
        <f t="shared" si="18"/>
        <v>0.50908558810226945</v>
      </c>
      <c r="D239">
        <v>1062.8</v>
      </c>
      <c r="E239" s="15">
        <f t="shared" si="19"/>
        <v>0.78936423054070104</v>
      </c>
      <c r="F239">
        <v>64.834999999999994</v>
      </c>
      <c r="G239">
        <f t="shared" si="20"/>
        <v>0.70365442303267611</v>
      </c>
      <c r="H239">
        <f t="shared" si="21"/>
        <v>0.73282851807719718</v>
      </c>
      <c r="I239" s="14">
        <f t="shared" si="23"/>
        <v>0.82835820895522094</v>
      </c>
      <c r="J239">
        <f t="shared" si="22"/>
        <v>7.0503871794782658E-4</v>
      </c>
    </row>
    <row r="240" spans="1:10" x14ac:dyDescent="0.35">
      <c r="A240" s="5">
        <v>42328</v>
      </c>
      <c r="B240">
        <v>37.99</v>
      </c>
      <c r="C240" s="15">
        <f t="shared" si="18"/>
        <v>0.50536089605448686</v>
      </c>
      <c r="D240">
        <v>1064.5</v>
      </c>
      <c r="E240" s="15">
        <f t="shared" si="19"/>
        <v>0.79062685680332734</v>
      </c>
      <c r="F240">
        <v>64.748999999999995</v>
      </c>
      <c r="G240">
        <f t="shared" si="20"/>
        <v>0.70272106480979024</v>
      </c>
      <c r="H240">
        <f t="shared" si="21"/>
        <v>0.733442333252459</v>
      </c>
      <c r="I240" s="14">
        <f t="shared" si="23"/>
        <v>0.83208955223880299</v>
      </c>
      <c r="J240">
        <f t="shared" si="22"/>
        <v>7.8532306956720962E-4</v>
      </c>
    </row>
    <row r="241" spans="1:10" x14ac:dyDescent="0.35">
      <c r="A241" s="5">
        <v>42331</v>
      </c>
      <c r="B241">
        <v>38.450000000000003</v>
      </c>
      <c r="C241" s="15">
        <f t="shared" si="18"/>
        <v>0.51148003299012956</v>
      </c>
      <c r="D241">
        <v>1065.8</v>
      </c>
      <c r="E241" s="15">
        <f t="shared" si="19"/>
        <v>0.79159239453357089</v>
      </c>
      <c r="F241">
        <v>65.588999999999999</v>
      </c>
      <c r="G241">
        <f t="shared" si="20"/>
        <v>0.71183758698681576</v>
      </c>
      <c r="H241">
        <f t="shared" si="21"/>
        <v>0.73437720726258238</v>
      </c>
      <c r="I241" s="14">
        <f t="shared" si="23"/>
        <v>0.83582089552238503</v>
      </c>
      <c r="J241">
        <f t="shared" si="22"/>
        <v>4.2462583584838609E-4</v>
      </c>
    </row>
    <row r="242" spans="1:10" x14ac:dyDescent="0.35">
      <c r="A242" s="5">
        <v>42332</v>
      </c>
      <c r="B242">
        <v>37.57</v>
      </c>
      <c r="C242" s="15">
        <f t="shared" si="18"/>
        <v>0.49977385798281315</v>
      </c>
      <c r="D242">
        <v>1054.7</v>
      </c>
      <c r="E242" s="15">
        <f t="shared" si="19"/>
        <v>0.78334818775995241</v>
      </c>
      <c r="F242">
        <v>65.8</v>
      </c>
      <c r="G242">
        <f t="shared" si="20"/>
        <v>0.71412757053366382</v>
      </c>
      <c r="H242">
        <f t="shared" si="21"/>
        <v>0.73299892498042862</v>
      </c>
      <c r="I242" s="14">
        <f t="shared" si="23"/>
        <v>0.83955223880596708</v>
      </c>
      <c r="J242">
        <f t="shared" si="22"/>
        <v>2.9898807536369909E-4</v>
      </c>
    </row>
    <row r="243" spans="1:10" x14ac:dyDescent="0.35">
      <c r="A243" s="5">
        <v>42333</v>
      </c>
      <c r="B243">
        <v>36.950000000000003</v>
      </c>
      <c r="C243" s="15">
        <f t="shared" si="18"/>
        <v>0.49152632559129483</v>
      </c>
      <c r="D243">
        <v>1065.5999999999999</v>
      </c>
      <c r="E243" s="15">
        <f t="shared" si="19"/>
        <v>0.79144385026737951</v>
      </c>
      <c r="F243">
        <v>65.801000000000002</v>
      </c>
      <c r="G243">
        <f t="shared" si="20"/>
        <v>0.71413842353625556</v>
      </c>
      <c r="H243">
        <f t="shared" si="21"/>
        <v>0.7366359682880862</v>
      </c>
      <c r="I243" s="14">
        <f t="shared" si="23"/>
        <v>0.84328358208954912</v>
      </c>
      <c r="J243">
        <f t="shared" si="22"/>
        <v>4.2681914734514986E-4</v>
      </c>
    </row>
    <row r="244" spans="1:10" x14ac:dyDescent="0.35">
      <c r="A244" s="5">
        <v>42335</v>
      </c>
      <c r="B244">
        <v>36.549999999999997</v>
      </c>
      <c r="C244" s="15">
        <f t="shared" si="18"/>
        <v>0.4862053369516055</v>
      </c>
      <c r="D244">
        <v>1068.8</v>
      </c>
      <c r="E244" s="15">
        <f t="shared" si="19"/>
        <v>0.79382055852644084</v>
      </c>
      <c r="F244">
        <v>66.010000000000005</v>
      </c>
      <c r="G244">
        <f t="shared" si="20"/>
        <v>0.71640670107792026</v>
      </c>
      <c r="H244">
        <f t="shared" si="21"/>
        <v>0.7407326505271935</v>
      </c>
      <c r="I244" s="14">
        <f t="shared" si="23"/>
        <v>0.84701492537313117</v>
      </c>
      <c r="J244">
        <f t="shared" si="22"/>
        <v>5.0122262078414572E-4</v>
      </c>
    </row>
    <row r="245" spans="1:10" x14ac:dyDescent="0.35">
      <c r="A245" s="5">
        <v>42338</v>
      </c>
      <c r="B245">
        <v>36.450000000000003</v>
      </c>
      <c r="C245" s="15">
        <f t="shared" si="18"/>
        <v>0.48487508979168331</v>
      </c>
      <c r="D245">
        <v>1077.8</v>
      </c>
      <c r="E245" s="15">
        <f t="shared" si="19"/>
        <v>0.80050505050505039</v>
      </c>
      <c r="F245">
        <v>65.927000000000007</v>
      </c>
      <c r="G245">
        <f t="shared" si="20"/>
        <v>0.71550590186280949</v>
      </c>
      <c r="H245">
        <f t="shared" si="21"/>
        <v>0.74289665818976836</v>
      </c>
      <c r="I245" s="14">
        <f t="shared" si="23"/>
        <v>0.85074626865671321</v>
      </c>
      <c r="J245">
        <f t="shared" si="22"/>
        <v>6.38275393034053E-4</v>
      </c>
    </row>
    <row r="246" spans="1:10" x14ac:dyDescent="0.35">
      <c r="A246" s="5">
        <v>42339</v>
      </c>
      <c r="B246">
        <v>36.229999999999997</v>
      </c>
      <c r="C246" s="15">
        <f t="shared" si="18"/>
        <v>0.4819485460398541</v>
      </c>
      <c r="D246">
        <v>1074.4000000000001</v>
      </c>
      <c r="E246" s="15">
        <f t="shared" si="19"/>
        <v>0.79797979797979801</v>
      </c>
      <c r="F246">
        <v>66.591999999999999</v>
      </c>
      <c r="G246">
        <f t="shared" si="20"/>
        <v>0.72272314858628783</v>
      </c>
      <c r="H246">
        <f t="shared" si="21"/>
        <v>0.74542846630106208</v>
      </c>
      <c r="I246" s="14">
        <f t="shared" si="23"/>
        <v>0.85447761194029526</v>
      </c>
      <c r="J246">
        <f t="shared" si="22"/>
        <v>4.4051008443695582E-4</v>
      </c>
    </row>
    <row r="247" spans="1:10" x14ac:dyDescent="0.35">
      <c r="A247" s="5">
        <v>42340</v>
      </c>
      <c r="B247">
        <v>36.380000000000003</v>
      </c>
      <c r="C247" s="15">
        <f t="shared" si="18"/>
        <v>0.48394391677973769</v>
      </c>
      <c r="D247">
        <v>1073.2</v>
      </c>
      <c r="E247" s="15">
        <f t="shared" si="19"/>
        <v>0.79708853238264998</v>
      </c>
      <c r="F247">
        <v>67.049000000000007</v>
      </c>
      <c r="G247">
        <f t="shared" si="20"/>
        <v>0.72768297077069355</v>
      </c>
      <c r="H247">
        <f t="shared" si="21"/>
        <v>0.74822549823593576</v>
      </c>
      <c r="I247" s="14">
        <f t="shared" si="23"/>
        <v>0.8582089552238773</v>
      </c>
      <c r="J247">
        <f t="shared" si="22"/>
        <v>3.6216026108900246E-4</v>
      </c>
    </row>
    <row r="248" spans="1:10" x14ac:dyDescent="0.35">
      <c r="A248" s="5">
        <v>42341</v>
      </c>
      <c r="B248">
        <v>37.79</v>
      </c>
      <c r="C248" s="15">
        <f t="shared" si="18"/>
        <v>0.50270040173464225</v>
      </c>
      <c r="D248">
        <v>1075.8</v>
      </c>
      <c r="E248" s="15">
        <f t="shared" si="19"/>
        <v>0.79901960784313719</v>
      </c>
      <c r="F248">
        <v>67.724000000000004</v>
      </c>
      <c r="G248">
        <f t="shared" si="20"/>
        <v>0.73500874752008893</v>
      </c>
      <c r="H248">
        <f t="shared" si="21"/>
        <v>0.74967938694357561</v>
      </c>
      <c r="I248" s="14">
        <f t="shared" si="23"/>
        <v>0.86194029850745935</v>
      </c>
      <c r="J248">
        <f t="shared" si="22"/>
        <v>1.8551339445039143E-4</v>
      </c>
    </row>
    <row r="249" spans="1:10" x14ac:dyDescent="0.35">
      <c r="A249" s="5">
        <v>42342</v>
      </c>
      <c r="B249">
        <v>37.93</v>
      </c>
      <c r="C249" s="15">
        <f t="shared" si="18"/>
        <v>0.50456274775853349</v>
      </c>
      <c r="D249">
        <v>1072.7</v>
      </c>
      <c r="E249" s="15">
        <f t="shared" si="19"/>
        <v>0.79671717171717171</v>
      </c>
      <c r="F249">
        <v>68.036000000000001</v>
      </c>
      <c r="G249">
        <f t="shared" si="20"/>
        <v>0.73839488432869838</v>
      </c>
      <c r="H249">
        <f t="shared" si="21"/>
        <v>0.745718767565968</v>
      </c>
      <c r="I249" s="14">
        <f t="shared" si="23"/>
        <v>0.86567164179104139</v>
      </c>
      <c r="J249">
        <f t="shared" si="22"/>
        <v>4.6433991179749389E-5</v>
      </c>
    </row>
    <row r="250" spans="1:10" x14ac:dyDescent="0.35">
      <c r="A250" s="5">
        <v>42345</v>
      </c>
      <c r="B250">
        <v>37.76</v>
      </c>
      <c r="C250" s="15">
        <f t="shared" si="18"/>
        <v>0.50230132758666557</v>
      </c>
      <c r="D250">
        <v>1072.5</v>
      </c>
      <c r="E250" s="15">
        <f t="shared" si="19"/>
        <v>0.79656862745098034</v>
      </c>
      <c r="F250">
        <v>69.05</v>
      </c>
      <c r="G250">
        <f t="shared" si="20"/>
        <v>0.74939982895667911</v>
      </c>
      <c r="H250">
        <f t="shared" si="21"/>
        <v>0.74482589181176984</v>
      </c>
      <c r="I250" s="14">
        <f t="shared" si="23"/>
        <v>0.86940298507462344</v>
      </c>
      <c r="J250">
        <f t="shared" si="22"/>
        <v>1.8188693784702681E-5</v>
      </c>
    </row>
    <row r="251" spans="1:10" x14ac:dyDescent="0.35">
      <c r="A251" s="5">
        <v>42346</v>
      </c>
      <c r="B251">
        <v>36.6</v>
      </c>
      <c r="C251" s="15">
        <f t="shared" si="18"/>
        <v>0.48687046053156674</v>
      </c>
      <c r="D251">
        <v>1069.7</v>
      </c>
      <c r="E251" s="15">
        <f t="shared" si="19"/>
        <v>0.79448900772430187</v>
      </c>
      <c r="F251">
        <v>69.721000000000004</v>
      </c>
      <c r="G251">
        <f t="shared" si="20"/>
        <v>0.75668219369570788</v>
      </c>
      <c r="H251">
        <f t="shared" si="21"/>
        <v>0.74722801847678444</v>
      </c>
      <c r="I251" s="14">
        <f t="shared" si="23"/>
        <v>0.87313432835820548</v>
      </c>
      <c r="J251">
        <f t="shared" si="22"/>
        <v>7.8041994038823714E-5</v>
      </c>
    </row>
    <row r="252" spans="1:10" x14ac:dyDescent="0.35">
      <c r="A252" s="5">
        <v>42347</v>
      </c>
      <c r="B252">
        <v>37.39</v>
      </c>
      <c r="C252" s="15">
        <f t="shared" si="18"/>
        <v>0.49737941309495298</v>
      </c>
      <c r="D252">
        <v>1061.2</v>
      </c>
      <c r="E252" s="15">
        <f t="shared" si="19"/>
        <v>0.78817587641117048</v>
      </c>
      <c r="F252">
        <v>69.332999999999998</v>
      </c>
      <c r="G252">
        <f t="shared" si="20"/>
        <v>0.75247122869012939</v>
      </c>
      <c r="H252">
        <f t="shared" si="21"/>
        <v>0.75294616417474025</v>
      </c>
      <c r="I252" s="14">
        <f t="shared" si="23"/>
        <v>0.87686567164178753</v>
      </c>
      <c r="J252">
        <f t="shared" si="22"/>
        <v>1.9778907805037259E-7</v>
      </c>
    </row>
    <row r="253" spans="1:10" x14ac:dyDescent="0.35">
      <c r="A253" s="5">
        <v>42348</v>
      </c>
      <c r="B253">
        <v>36.68</v>
      </c>
      <c r="C253" s="15">
        <f t="shared" si="18"/>
        <v>0.48793465825950455</v>
      </c>
      <c r="D253">
        <v>1060.5</v>
      </c>
      <c r="E253" s="15">
        <f t="shared" si="19"/>
        <v>0.78765597147950084</v>
      </c>
      <c r="F253">
        <v>68.88</v>
      </c>
      <c r="G253">
        <f t="shared" si="20"/>
        <v>0.74755481851609062</v>
      </c>
      <c r="H253">
        <f t="shared" si="21"/>
        <v>0.75095103489574355</v>
      </c>
      <c r="I253" s="14">
        <f t="shared" si="23"/>
        <v>0.88059701492536957</v>
      </c>
      <c r="J253">
        <f t="shared" si="22"/>
        <v>1.0157057554446936E-5</v>
      </c>
    </row>
    <row r="254" spans="1:10" x14ac:dyDescent="0.35">
      <c r="A254" s="5">
        <v>42349</v>
      </c>
      <c r="B254">
        <v>37.6</v>
      </c>
      <c r="C254" s="15">
        <f t="shared" si="18"/>
        <v>0.50017293213078984</v>
      </c>
      <c r="D254">
        <v>1067.9000000000001</v>
      </c>
      <c r="E254" s="15">
        <f t="shared" si="19"/>
        <v>0.79315210932857994</v>
      </c>
      <c r="F254">
        <v>69.569999999999993</v>
      </c>
      <c r="G254">
        <f t="shared" si="20"/>
        <v>0.75504339030436152</v>
      </c>
      <c r="H254">
        <f t="shared" si="21"/>
        <v>0.75266992387364706</v>
      </c>
      <c r="I254" s="14">
        <f t="shared" si="23"/>
        <v>0.88432835820895161</v>
      </c>
      <c r="J254">
        <f t="shared" si="22"/>
        <v>4.9817248759762264E-6</v>
      </c>
    </row>
    <row r="255" spans="1:10" x14ac:dyDescent="0.35">
      <c r="A255" s="5">
        <v>42352</v>
      </c>
      <c r="B255">
        <v>38.340000000000003</v>
      </c>
      <c r="C255" s="15">
        <f t="shared" si="18"/>
        <v>0.51001676111421501</v>
      </c>
      <c r="D255">
        <v>1077.7</v>
      </c>
      <c r="E255" s="15">
        <f t="shared" si="19"/>
        <v>0.80043077837195487</v>
      </c>
      <c r="F255">
        <v>70.78</v>
      </c>
      <c r="G255">
        <f t="shared" si="20"/>
        <v>0.76817552344031503</v>
      </c>
      <c r="H255">
        <f t="shared" si="21"/>
        <v>0.74943577153169072</v>
      </c>
      <c r="I255" s="14">
        <f t="shared" si="23"/>
        <v>0.88805970149253366</v>
      </c>
      <c r="J255">
        <f t="shared" si="22"/>
        <v>3.1186729768669904E-4</v>
      </c>
    </row>
    <row r="256" spans="1:10" x14ac:dyDescent="0.35">
      <c r="A256" s="5">
        <v>42353</v>
      </c>
      <c r="B256">
        <v>37.33</v>
      </c>
      <c r="C256" s="15">
        <f t="shared" si="18"/>
        <v>0.49658126479899961</v>
      </c>
      <c r="D256">
        <v>1078.7</v>
      </c>
      <c r="E256" s="15">
        <f t="shared" si="19"/>
        <v>0.80117349970291141</v>
      </c>
      <c r="F256">
        <v>70.153999999999996</v>
      </c>
      <c r="G256">
        <f t="shared" si="20"/>
        <v>0.76138154381791268</v>
      </c>
      <c r="H256">
        <f t="shared" si="21"/>
        <v>0.74842560931400404</v>
      </c>
      <c r="I256" s="14">
        <f t="shared" si="23"/>
        <v>0.8917910447761157</v>
      </c>
      <c r="J256">
        <f t="shared" si="22"/>
        <v>1.4969269063368342E-4</v>
      </c>
    </row>
    <row r="257" spans="1:10" x14ac:dyDescent="0.35">
      <c r="A257" s="5">
        <v>42354</v>
      </c>
      <c r="B257">
        <v>36.590000000000003</v>
      </c>
      <c r="C257" s="15">
        <f t="shared" si="18"/>
        <v>0.48673743581557455</v>
      </c>
      <c r="D257">
        <v>1098.5999999999999</v>
      </c>
      <c r="E257" s="15">
        <f t="shared" si="19"/>
        <v>0.81595365418894816</v>
      </c>
      <c r="F257">
        <v>70.156000000000006</v>
      </c>
      <c r="G257">
        <f t="shared" si="20"/>
        <v>0.76140324982309615</v>
      </c>
      <c r="H257">
        <f t="shared" si="21"/>
        <v>0.75207463639563588</v>
      </c>
      <c r="I257" s="14">
        <f t="shared" si="23"/>
        <v>0.89552238805969775</v>
      </c>
      <c r="J257">
        <f t="shared" si="22"/>
        <v>7.7931070279694129E-5</v>
      </c>
    </row>
    <row r="258" spans="1:10" x14ac:dyDescent="0.35">
      <c r="A258" s="5">
        <v>42355</v>
      </c>
      <c r="B258">
        <v>34.380000000000003</v>
      </c>
      <c r="C258" s="15">
        <f t="shared" si="18"/>
        <v>0.45733897358129139</v>
      </c>
      <c r="D258">
        <v>1103.2</v>
      </c>
      <c r="E258" s="15">
        <f t="shared" si="19"/>
        <v>0.81937017231134879</v>
      </c>
      <c r="F258">
        <v>70.569999999999993</v>
      </c>
      <c r="G258">
        <f t="shared" si="20"/>
        <v>0.7658963928960586</v>
      </c>
      <c r="H258">
        <f t="shared" si="21"/>
        <v>0.75769119933204976</v>
      </c>
      <c r="I258" s="14">
        <f t="shared" si="23"/>
        <v>0.89925373134327979</v>
      </c>
      <c r="J258">
        <f t="shared" si="22"/>
        <v>6.0542438592937621E-5</v>
      </c>
    </row>
    <row r="259" spans="1:10" x14ac:dyDescent="0.35">
      <c r="A259" s="5">
        <v>42356</v>
      </c>
      <c r="B259">
        <v>33.770000000000003</v>
      </c>
      <c r="C259" s="15">
        <f t="shared" si="18"/>
        <v>0.44922446590576531</v>
      </c>
      <c r="D259">
        <v>1104.0999999999999</v>
      </c>
      <c r="E259" s="15">
        <f t="shared" si="19"/>
        <v>0.82003862150920959</v>
      </c>
      <c r="F259">
        <v>70.959000000000003</v>
      </c>
      <c r="G259">
        <f t="shared" si="20"/>
        <v>0.77011821090422883</v>
      </c>
      <c r="H259">
        <f t="shared" si="21"/>
        <v>0.76779296861629076</v>
      </c>
      <c r="I259" s="14">
        <f t="shared" si="23"/>
        <v>0.90298507462686184</v>
      </c>
      <c r="J259">
        <f t="shared" si="22"/>
        <v>4.8822160851602064E-6</v>
      </c>
    </row>
    <row r="260" spans="1:10" x14ac:dyDescent="0.35">
      <c r="A260" s="5">
        <v>42359</v>
      </c>
      <c r="B260">
        <v>33.26</v>
      </c>
      <c r="C260" s="15">
        <f t="shared" si="18"/>
        <v>0.44244020539016143</v>
      </c>
      <c r="D260">
        <v>1104.8</v>
      </c>
      <c r="E260" s="15">
        <f t="shared" si="19"/>
        <v>0.82055852644087934</v>
      </c>
      <c r="F260">
        <v>71.11</v>
      </c>
      <c r="G260">
        <f t="shared" si="20"/>
        <v>0.77175701429557497</v>
      </c>
      <c r="H260">
        <f t="shared" si="21"/>
        <v>0.77486338291883006</v>
      </c>
      <c r="I260" s="14">
        <f t="shared" si="23"/>
        <v>0.90671641791044388</v>
      </c>
      <c r="J260">
        <f t="shared" si="22"/>
        <v>8.7493836706011442E-6</v>
      </c>
    </row>
    <row r="261" spans="1:10" x14ac:dyDescent="0.35">
      <c r="A261" s="5">
        <v>42360</v>
      </c>
      <c r="B261">
        <v>32.99</v>
      </c>
      <c r="C261" s="15">
        <f t="shared" si="18"/>
        <v>0.43884853805837121</v>
      </c>
      <c r="D261">
        <v>1095.5</v>
      </c>
      <c r="E261" s="15">
        <f t="shared" si="19"/>
        <v>0.81365121806298268</v>
      </c>
      <c r="F261">
        <v>71.17</v>
      </c>
      <c r="G261">
        <f t="shared" si="20"/>
        <v>0.77240819445107689</v>
      </c>
      <c r="H261">
        <f t="shared" si="21"/>
        <v>0.77925088576009227</v>
      </c>
      <c r="I261" s="14">
        <f t="shared" si="23"/>
        <v>0.91044776119402593</v>
      </c>
      <c r="J261">
        <f t="shared" si="22"/>
        <v>4.2629371423566268E-5</v>
      </c>
    </row>
    <row r="262" spans="1:10" x14ac:dyDescent="0.35">
      <c r="A262" s="5">
        <v>42361</v>
      </c>
      <c r="B262">
        <v>31.6</v>
      </c>
      <c r="C262" s="15">
        <f t="shared" si="18"/>
        <v>0.42035810253545108</v>
      </c>
      <c r="D262">
        <v>1084.9000000000001</v>
      </c>
      <c r="E262" s="15">
        <f t="shared" si="19"/>
        <v>0.80577837195484259</v>
      </c>
      <c r="F262">
        <v>70.503</v>
      </c>
      <c r="G262">
        <f t="shared" si="20"/>
        <v>0.76516924172241496</v>
      </c>
      <c r="H262">
        <f t="shared" si="21"/>
        <v>0.78110391163966986</v>
      </c>
      <c r="I262" s="14">
        <f t="shared" si="23"/>
        <v>0.91417910447760797</v>
      </c>
      <c r="J262">
        <f t="shared" si="22"/>
        <v>2.3212260379144563E-4</v>
      </c>
    </row>
    <row r="263" spans="1:10" x14ac:dyDescent="0.35">
      <c r="A263" s="5">
        <v>42362</v>
      </c>
      <c r="B263">
        <v>30.83</v>
      </c>
      <c r="C263" s="15">
        <f t="shared" si="18"/>
        <v>0.41011519940404922</v>
      </c>
      <c r="D263">
        <v>1091.5</v>
      </c>
      <c r="E263" s="15">
        <f t="shared" si="19"/>
        <v>0.81068033273915618</v>
      </c>
      <c r="F263">
        <v>70.040000000000006</v>
      </c>
      <c r="G263">
        <f t="shared" si="20"/>
        <v>0.76014430152245926</v>
      </c>
      <c r="H263">
        <f t="shared" si="21"/>
        <v>0.78547818388300383</v>
      </c>
      <c r="I263" s="14">
        <f t="shared" si="23"/>
        <v>0.91791044776119002</v>
      </c>
      <c r="J263">
        <f t="shared" si="22"/>
        <v>5.8912006150240847E-4</v>
      </c>
    </row>
    <row r="264" spans="1:10" x14ac:dyDescent="0.35">
      <c r="A264" s="5">
        <v>42366</v>
      </c>
      <c r="B264">
        <v>30.24</v>
      </c>
      <c r="C264" s="15">
        <f t="shared" si="18"/>
        <v>0.40226674116050759</v>
      </c>
      <c r="D264">
        <v>1080.3</v>
      </c>
      <c r="E264" s="15">
        <f t="shared" si="19"/>
        <v>0.80236185383244196</v>
      </c>
      <c r="F264">
        <v>71.92</v>
      </c>
      <c r="G264">
        <f t="shared" si="20"/>
        <v>0.78054794639484959</v>
      </c>
      <c r="H264">
        <f t="shared" si="21"/>
        <v>0.78802547865235106</v>
      </c>
      <c r="I264" s="14">
        <f t="shared" si="23"/>
        <v>0.92164179104477206</v>
      </c>
      <c r="J264">
        <f t="shared" si="22"/>
        <v>5.1532207833984276E-5</v>
      </c>
    </row>
    <row r="265" spans="1:10" x14ac:dyDescent="0.35">
      <c r="A265" s="5">
        <v>42367</v>
      </c>
      <c r="B265">
        <v>31.1</v>
      </c>
      <c r="C265" s="15">
        <f t="shared" ref="C265:C285" si="24">B265/(MAX(B$8:B$1003)*1.1)</f>
        <v>0.41370686673583951</v>
      </c>
      <c r="D265">
        <v>1088.5999999999999</v>
      </c>
      <c r="E265" s="15">
        <f t="shared" ref="E265:E285" si="25">D265/(MAX(D$8:D$1003)*1.1)</f>
        <v>0.80852644087938197</v>
      </c>
      <c r="F265">
        <v>71.98</v>
      </c>
      <c r="G265">
        <f t="shared" ref="G265:G285" si="26">F265/(MAX($F$8:$F$1003)*1.1)</f>
        <v>0.78119912655035151</v>
      </c>
      <c r="H265">
        <f t="shared" si="21"/>
        <v>0.7922638946100955</v>
      </c>
      <c r="I265" s="14">
        <f t="shared" si="23"/>
        <v>0.92537313432835411</v>
      </c>
      <c r="J265">
        <f t="shared" si="22"/>
        <v>1.1329259279683098E-4</v>
      </c>
    </row>
    <row r="266" spans="1:10" x14ac:dyDescent="0.35">
      <c r="A266" s="5">
        <v>42368</v>
      </c>
      <c r="B266">
        <v>29.11</v>
      </c>
      <c r="C266" s="15">
        <f t="shared" si="24"/>
        <v>0.38723494825338545</v>
      </c>
      <c r="D266">
        <v>1090.0999999999999</v>
      </c>
      <c r="E266" s="15">
        <f t="shared" si="25"/>
        <v>0.80964052287581689</v>
      </c>
      <c r="F266">
        <v>73.088999999999999</v>
      </c>
      <c r="G266">
        <f t="shared" si="26"/>
        <v>0.79323510642454342</v>
      </c>
      <c r="H266">
        <f t="shared" si="21"/>
        <v>0.79090568661024063</v>
      </c>
      <c r="I266" s="14">
        <f t="shared" si="23"/>
        <v>0.92910447761193615</v>
      </c>
      <c r="J266">
        <f t="shared" si="22"/>
        <v>5.0415036236766413E-6</v>
      </c>
    </row>
    <row r="267" spans="1:10" x14ac:dyDescent="0.35">
      <c r="A267" s="5">
        <v>42380</v>
      </c>
      <c r="B267">
        <v>28.13</v>
      </c>
      <c r="C267" s="15">
        <f t="shared" si="24"/>
        <v>0.37419852608614679</v>
      </c>
      <c r="D267">
        <v>1088.5</v>
      </c>
      <c r="E267" s="15">
        <f t="shared" si="25"/>
        <v>0.80845216874628634</v>
      </c>
      <c r="F267">
        <v>75.575999999999993</v>
      </c>
      <c r="G267">
        <f t="shared" si="26"/>
        <v>0.82022652387009387</v>
      </c>
      <c r="H267">
        <f t="shared" si="21"/>
        <v>0.79939940982768887</v>
      </c>
      <c r="I267" s="14">
        <f t="shared" si="23"/>
        <v>0.9328358208955182</v>
      </c>
      <c r="J267">
        <f t="shared" si="22"/>
        <v>4.0463496206655014E-4</v>
      </c>
    </row>
    <row r="268" spans="1:10" x14ac:dyDescent="0.35">
      <c r="A268" s="5">
        <v>42381</v>
      </c>
      <c r="B268">
        <v>28.74</v>
      </c>
      <c r="C268" s="15">
        <f t="shared" si="24"/>
        <v>0.38231303376167286</v>
      </c>
      <c r="D268">
        <v>1091.0999999999999</v>
      </c>
      <c r="E268" s="15">
        <f t="shared" si="25"/>
        <v>0.81038324420677355</v>
      </c>
      <c r="F268">
        <v>76.064999999999998</v>
      </c>
      <c r="G268">
        <f t="shared" si="26"/>
        <v>0.82553364213743374</v>
      </c>
      <c r="H268">
        <f t="shared" si="21"/>
        <v>0.80803482507786251</v>
      </c>
      <c r="I268" s="14">
        <f t="shared" si="23"/>
        <v>0.93656716417910024</v>
      </c>
      <c r="J268">
        <f t="shared" si="22"/>
        <v>2.8678491872973627E-4</v>
      </c>
    </row>
    <row r="269" spans="1:10" x14ac:dyDescent="0.35">
      <c r="A269" s="5">
        <v>42382</v>
      </c>
      <c r="B269">
        <v>28.73</v>
      </c>
      <c r="C269" s="15">
        <f t="shared" si="24"/>
        <v>0.38218000904568067</v>
      </c>
      <c r="D269">
        <v>1103.5</v>
      </c>
      <c r="E269" s="15">
        <f t="shared" si="25"/>
        <v>0.81959298871063568</v>
      </c>
      <c r="F269">
        <v>76.201999999999998</v>
      </c>
      <c r="G269">
        <f t="shared" si="26"/>
        <v>0.82702050349249623</v>
      </c>
      <c r="H269">
        <f t="shared" si="21"/>
        <v>0.80933793795121289</v>
      </c>
      <c r="I269" s="14">
        <f t="shared" si="23"/>
        <v>0.94029850746268229</v>
      </c>
      <c r="J269">
        <f t="shared" si="22"/>
        <v>2.940060719354045E-4</v>
      </c>
    </row>
    <row r="270" spans="1:10" x14ac:dyDescent="0.35">
      <c r="A270" s="5">
        <v>42383</v>
      </c>
      <c r="B270">
        <v>27.79</v>
      </c>
      <c r="C270" s="15">
        <f t="shared" si="24"/>
        <v>0.36967568574241089</v>
      </c>
      <c r="D270">
        <v>1099</v>
      </c>
      <c r="E270" s="15">
        <f t="shared" si="25"/>
        <v>0.81625074272133091</v>
      </c>
      <c r="F270">
        <v>76.44</v>
      </c>
      <c r="G270">
        <f t="shared" si="26"/>
        <v>0.82960351810932009</v>
      </c>
      <c r="H270">
        <f t="shared" si="21"/>
        <v>0.81100930820100103</v>
      </c>
      <c r="I270" s="14">
        <f t="shared" si="23"/>
        <v>0.94402985074626433</v>
      </c>
      <c r="J270">
        <f t="shared" si="22"/>
        <v>3.2639326289179537E-4</v>
      </c>
    </row>
    <row r="271" spans="1:10" x14ac:dyDescent="0.35">
      <c r="A271" s="5">
        <v>42384</v>
      </c>
      <c r="B271">
        <v>29.72</v>
      </c>
      <c r="C271" s="15">
        <f t="shared" si="24"/>
        <v>0.39534945592891152</v>
      </c>
      <c r="D271">
        <v>1098.2</v>
      </c>
      <c r="E271" s="15">
        <f t="shared" si="25"/>
        <v>0.81565656565656564</v>
      </c>
      <c r="F271">
        <v>77.382000000000005</v>
      </c>
      <c r="G271">
        <f t="shared" si="26"/>
        <v>0.83982704655069873</v>
      </c>
      <c r="H271">
        <f t="shared" si="21"/>
        <v>0.81478563747313248</v>
      </c>
      <c r="I271" s="14">
        <f t="shared" si="23"/>
        <v>0.94776119402984638</v>
      </c>
      <c r="J271">
        <f t="shared" si="22"/>
        <v>5.9431466724575981E-4</v>
      </c>
    </row>
    <row r="272" spans="1:10" x14ac:dyDescent="0.35">
      <c r="A272" s="5">
        <v>42388</v>
      </c>
      <c r="B272">
        <v>32.08</v>
      </c>
      <c r="C272" s="15">
        <f t="shared" si="24"/>
        <v>0.42674328890307811</v>
      </c>
      <c r="D272">
        <v>1101.0999999999999</v>
      </c>
      <c r="E272" s="15">
        <f t="shared" si="25"/>
        <v>0.81781045751633974</v>
      </c>
      <c r="F272">
        <v>78.602000000000004</v>
      </c>
      <c r="G272">
        <f t="shared" si="26"/>
        <v>0.85306770971256918</v>
      </c>
      <c r="H272">
        <f t="shared" si="21"/>
        <v>0.81083897636072011</v>
      </c>
      <c r="I272" s="14">
        <f t="shared" si="23"/>
        <v>0.95149253731342842</v>
      </c>
      <c r="J272">
        <f t="shared" si="22"/>
        <v>1.6967642154026052E-3</v>
      </c>
    </row>
    <row r="273" spans="1:10" x14ac:dyDescent="0.35">
      <c r="A273" s="5">
        <v>42389</v>
      </c>
      <c r="B273">
        <v>30.09</v>
      </c>
      <c r="C273" s="15">
        <f t="shared" si="24"/>
        <v>0.40027137042062411</v>
      </c>
      <c r="D273">
        <v>1112.7</v>
      </c>
      <c r="E273" s="15">
        <f t="shared" si="25"/>
        <v>0.82642602495543671</v>
      </c>
      <c r="F273">
        <v>80.710999999999999</v>
      </c>
      <c r="G273">
        <f t="shared" si="26"/>
        <v>0.87595669217845806</v>
      </c>
      <c r="H273">
        <f t="shared" si="21"/>
        <v>0.80291664021110232</v>
      </c>
      <c r="I273" s="14">
        <f t="shared" si="23"/>
        <v>0.95522388059701047</v>
      </c>
      <c r="J273">
        <f t="shared" si="22"/>
        <v>5.0959753470032274E-3</v>
      </c>
    </row>
    <row r="274" spans="1:10" x14ac:dyDescent="0.35">
      <c r="A274" s="5">
        <v>42390</v>
      </c>
      <c r="B274">
        <v>31.09</v>
      </c>
      <c r="C274" s="15">
        <f t="shared" si="24"/>
        <v>0.41357384201984726</v>
      </c>
      <c r="D274">
        <v>1120.7</v>
      </c>
      <c r="E274" s="15">
        <f t="shared" si="25"/>
        <v>0.83236779560308971</v>
      </c>
      <c r="F274">
        <v>83.763999999999996</v>
      </c>
      <c r="G274">
        <f t="shared" si="26"/>
        <v>0.90909090909090906</v>
      </c>
      <c r="H274">
        <f t="shared" ref="H274:H286" si="27">TANH(SUM(TANH(SUM(C271*$G$6,C272*$H$6,C273*$I$6))*$P$6,TANH(SUM(E271*$J$6,E272*$K$6,E273*$L$6))*$Q$6,TANH(SUM(G271*$M$6,G272*$N$6,G273*$O$6))*$R$6))*$S$6</f>
        <v>0.81031966632431007</v>
      </c>
      <c r="I274" s="14">
        <f t="shared" si="23"/>
        <v>0.95895522388059251</v>
      </c>
      <c r="J274">
        <f t="shared" ref="J274:J285" si="28">((G274-H274)*(G274-H274))*I274</f>
        <v>9.3553354783515123E-3</v>
      </c>
    </row>
    <row r="275" spans="1:10" x14ac:dyDescent="0.35">
      <c r="A275" s="5">
        <v>42391</v>
      </c>
      <c r="B275">
        <v>33.01</v>
      </c>
      <c r="C275" s="15">
        <f t="shared" si="24"/>
        <v>0.43911458749035565</v>
      </c>
      <c r="D275">
        <v>1119.8</v>
      </c>
      <c r="E275" s="15">
        <f t="shared" si="25"/>
        <v>0.83169934640522869</v>
      </c>
      <c r="F275">
        <v>79.149000000000001</v>
      </c>
      <c r="G275">
        <f t="shared" si="26"/>
        <v>0.85900430213022738</v>
      </c>
      <c r="H275">
        <f t="shared" si="27"/>
        <v>0.81195835168836261</v>
      </c>
      <c r="I275" s="14">
        <f t="shared" ref="I275:I285" si="29">I274+1/(285-17)</f>
        <v>0.96268656716417456</v>
      </c>
      <c r="J275">
        <f t="shared" si="28"/>
        <v>2.1307348315985951E-3</v>
      </c>
    </row>
    <row r="276" spans="1:10" x14ac:dyDescent="0.35">
      <c r="A276" s="5">
        <v>42394</v>
      </c>
      <c r="B276">
        <v>34.549999999999997</v>
      </c>
      <c r="C276" s="15">
        <f t="shared" si="24"/>
        <v>0.45960039375315925</v>
      </c>
      <c r="D276">
        <v>1114.3</v>
      </c>
      <c r="E276" s="15">
        <f t="shared" si="25"/>
        <v>0.82761437908496727</v>
      </c>
      <c r="F276">
        <v>79.599999999999994</v>
      </c>
      <c r="G276">
        <f t="shared" si="26"/>
        <v>0.86389900629908267</v>
      </c>
      <c r="H276">
        <f t="shared" si="27"/>
        <v>0.80357855029079772</v>
      </c>
      <c r="I276" s="14">
        <f t="shared" si="29"/>
        <v>0.9664179104477566</v>
      </c>
      <c r="J276">
        <f t="shared" si="28"/>
        <v>3.516367052161502E-3</v>
      </c>
    </row>
    <row r="277" spans="1:10" x14ac:dyDescent="0.35">
      <c r="A277" s="5">
        <v>42395</v>
      </c>
      <c r="B277">
        <v>35.869999999999997</v>
      </c>
      <c r="C277" s="15">
        <f t="shared" si="24"/>
        <v>0.47715965626413381</v>
      </c>
      <c r="D277">
        <v>1118</v>
      </c>
      <c r="E277" s="15">
        <f t="shared" si="25"/>
        <v>0.83036244800950676</v>
      </c>
      <c r="F277">
        <v>78.840999999999994</v>
      </c>
      <c r="G277">
        <f t="shared" si="26"/>
        <v>0.85566157733198456</v>
      </c>
      <c r="H277">
        <f t="shared" si="27"/>
        <v>0.79786953315061693</v>
      </c>
      <c r="I277" s="14">
        <f t="shared" si="29"/>
        <v>0.97014925373133865</v>
      </c>
      <c r="J277">
        <f t="shared" si="28"/>
        <v>3.240221255119009E-3</v>
      </c>
    </row>
    <row r="278" spans="1:10" x14ac:dyDescent="0.35">
      <c r="A278" s="5">
        <v>42396</v>
      </c>
      <c r="B278">
        <v>35.909999999999997</v>
      </c>
      <c r="C278" s="15">
        <f t="shared" si="24"/>
        <v>0.47769175512810269</v>
      </c>
      <c r="D278">
        <v>1122.3</v>
      </c>
      <c r="E278" s="15">
        <f t="shared" si="25"/>
        <v>0.83355614973262027</v>
      </c>
      <c r="F278">
        <v>78.34</v>
      </c>
      <c r="G278">
        <f t="shared" si="26"/>
        <v>0.8502242230335445</v>
      </c>
      <c r="H278">
        <f t="shared" si="27"/>
        <v>0.78851575866293844</v>
      </c>
      <c r="I278" s="14">
        <f t="shared" si="29"/>
        <v>0.97388059701492069</v>
      </c>
      <c r="J278">
        <f t="shared" si="28"/>
        <v>3.7084735972736818E-3</v>
      </c>
    </row>
    <row r="279" spans="1:10" x14ac:dyDescent="0.35">
      <c r="A279" s="5">
        <v>42397</v>
      </c>
      <c r="B279">
        <v>34.130000000000003</v>
      </c>
      <c r="C279" s="15">
        <f t="shared" si="24"/>
        <v>0.4540133556814856</v>
      </c>
      <c r="D279">
        <v>1125.8</v>
      </c>
      <c r="E279" s="15">
        <f t="shared" si="25"/>
        <v>0.83615567439096838</v>
      </c>
      <c r="F279">
        <v>75.61</v>
      </c>
      <c r="G279">
        <f t="shared" si="26"/>
        <v>0.82059552595821161</v>
      </c>
      <c r="H279">
        <f t="shared" si="27"/>
        <v>0.78594067219530905</v>
      </c>
      <c r="I279" s="14">
        <f t="shared" si="29"/>
        <v>0.97761194029850274</v>
      </c>
      <c r="J279">
        <f t="shared" si="28"/>
        <v>1.1740717500148389E-3</v>
      </c>
    </row>
    <row r="280" spans="1:10" x14ac:dyDescent="0.35">
      <c r="A280" s="5">
        <v>42398</v>
      </c>
      <c r="B280">
        <v>32.57</v>
      </c>
      <c r="C280" s="15">
        <f t="shared" si="24"/>
        <v>0.4332614999866975</v>
      </c>
      <c r="D280">
        <v>1128.5</v>
      </c>
      <c r="E280" s="15">
        <f t="shared" si="25"/>
        <v>0.83816102198455134</v>
      </c>
      <c r="F280">
        <v>75.256</v>
      </c>
      <c r="G280">
        <f t="shared" si="26"/>
        <v>0.81675356304075086</v>
      </c>
      <c r="H280">
        <f t="shared" si="27"/>
        <v>0.78833317954251769</v>
      </c>
      <c r="I280" s="14">
        <f t="shared" si="29"/>
        <v>0.98134328358208478</v>
      </c>
      <c r="J280">
        <f t="shared" si="28"/>
        <v>7.9264882881748661E-4</v>
      </c>
    </row>
    <row r="281" spans="1:10" x14ac:dyDescent="0.35">
      <c r="A281" s="5">
        <v>42401</v>
      </c>
      <c r="B281">
        <v>35.47</v>
      </c>
      <c r="C281" s="15">
        <f t="shared" si="24"/>
        <v>0.47183866762444454</v>
      </c>
      <c r="D281">
        <v>1143.5</v>
      </c>
      <c r="E281" s="15">
        <f t="shared" si="25"/>
        <v>0.84930184194890068</v>
      </c>
      <c r="F281">
        <v>76.286000000000001</v>
      </c>
      <c r="G281">
        <f t="shared" si="26"/>
        <v>0.82793215571019885</v>
      </c>
      <c r="H281">
        <f t="shared" si="27"/>
        <v>0.7942565523309062</v>
      </c>
      <c r="I281" s="14">
        <f t="shared" si="29"/>
        <v>0.98507462686566682</v>
      </c>
      <c r="J281">
        <f t="shared" si="28"/>
        <v>1.1171201993331612E-3</v>
      </c>
    </row>
    <row r="282" spans="1:10" x14ac:dyDescent="0.35">
      <c r="A282" s="5">
        <v>42402</v>
      </c>
      <c r="B282">
        <v>34.39</v>
      </c>
      <c r="C282" s="15">
        <f t="shared" si="24"/>
        <v>0.45747199829728358</v>
      </c>
      <c r="D282">
        <v>1155.3</v>
      </c>
      <c r="E282" s="15">
        <f t="shared" si="25"/>
        <v>0.85806595365418881</v>
      </c>
      <c r="F282">
        <v>79.358999999999995</v>
      </c>
      <c r="G282">
        <f t="shared" si="26"/>
        <v>0.86128343267448371</v>
      </c>
      <c r="H282">
        <f t="shared" si="27"/>
        <v>0.78654297733023359</v>
      </c>
      <c r="I282" s="14">
        <f t="shared" si="29"/>
        <v>0.98880597014924887</v>
      </c>
      <c r="J282">
        <f t="shared" si="28"/>
        <v>5.523604295680753E-3</v>
      </c>
    </row>
    <row r="283" spans="1:10" x14ac:dyDescent="0.35">
      <c r="A283" s="5">
        <v>42403</v>
      </c>
      <c r="B283">
        <v>34.130000000000003</v>
      </c>
      <c r="C283" s="15">
        <f t="shared" si="24"/>
        <v>0.4540133556814856</v>
      </c>
      <c r="D283">
        <v>1174.0999999999999</v>
      </c>
      <c r="E283" s="15">
        <f t="shared" si="25"/>
        <v>0.87202911467617339</v>
      </c>
      <c r="F283">
        <v>78.018000000000001</v>
      </c>
      <c r="G283">
        <f t="shared" si="26"/>
        <v>0.84672955619901802</v>
      </c>
      <c r="H283">
        <f t="shared" si="27"/>
        <v>0.79307116499454033</v>
      </c>
      <c r="I283" s="14">
        <f t="shared" si="29"/>
        <v>0.99253731343283091</v>
      </c>
      <c r="J283">
        <f t="shared" si="28"/>
        <v>2.8577362082448975E-3</v>
      </c>
    </row>
    <row r="284" spans="1:10" x14ac:dyDescent="0.35">
      <c r="A284" s="5">
        <v>42404</v>
      </c>
      <c r="B284">
        <v>33.880000000000003</v>
      </c>
      <c r="C284" s="15">
        <f t="shared" si="24"/>
        <v>0.45068773778167981</v>
      </c>
      <c r="D284">
        <v>1166.2</v>
      </c>
      <c r="E284" s="15">
        <f t="shared" si="25"/>
        <v>0.86616161616161613</v>
      </c>
      <c r="F284">
        <v>76.209999999999994</v>
      </c>
      <c r="G284">
        <f t="shared" si="26"/>
        <v>0.8271073275132298</v>
      </c>
      <c r="H284">
        <f t="shared" si="27"/>
        <v>0.79514365748707572</v>
      </c>
      <c r="I284" s="14">
        <f t="shared" si="29"/>
        <v>0.99626865671641296</v>
      </c>
      <c r="J284">
        <f t="shared" si="28"/>
        <v>1.0178639769082404E-3</v>
      </c>
    </row>
    <row r="285" spans="1:10" x14ac:dyDescent="0.35">
      <c r="A285" s="5">
        <v>42405</v>
      </c>
      <c r="B285">
        <v>33.21</v>
      </c>
      <c r="C285" s="15">
        <f t="shared" si="24"/>
        <v>0.44177508181020031</v>
      </c>
      <c r="D285">
        <v>1191.8</v>
      </c>
      <c r="E285" s="15">
        <f t="shared" si="25"/>
        <v>0.88517528223410569</v>
      </c>
      <c r="F285">
        <v>77.177999999999997</v>
      </c>
      <c r="G285">
        <f t="shared" si="26"/>
        <v>0.8376130340219925</v>
      </c>
      <c r="H285">
        <f t="shared" si="27"/>
        <v>0.79673968047853649</v>
      </c>
      <c r="I285" s="14">
        <f t="shared" si="29"/>
        <v>0.999999999999995</v>
      </c>
      <c r="J285">
        <f t="shared" si="28"/>
        <v>1.6706310298883393E-3</v>
      </c>
    </row>
    <row r="286" spans="1:10" x14ac:dyDescent="0.35">
      <c r="C286" s="15"/>
      <c r="H286">
        <f t="shared" si="27"/>
        <v>0.80121721761361464</v>
      </c>
    </row>
  </sheetData>
  <mergeCells count="4">
    <mergeCell ref="L11:Q16"/>
    <mergeCell ref="A5:F6"/>
    <mergeCell ref="A2:S2"/>
    <mergeCell ref="A3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Многофакторный прогноз</vt:lpstr>
    </vt:vector>
  </TitlesOfParts>
  <Company>Krokoz™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</dc:creator>
  <cp:lastModifiedBy>vera</cp:lastModifiedBy>
  <dcterms:created xsi:type="dcterms:W3CDTF">2016-02-05T23:29:57Z</dcterms:created>
  <dcterms:modified xsi:type="dcterms:W3CDTF">2019-12-19T07:15:31Z</dcterms:modified>
</cp:coreProperties>
</file>