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flyme/Desktop/Excel/5 Линейное программирование/"/>
    </mc:Choice>
  </mc:AlternateContent>
  <xr:revisionPtr revIDLastSave="0" documentId="13_ncr:1_{9D1878ED-3E19-FD4E-B2FA-CE8C1E35C921}" xr6:coauthVersionLast="45" xr6:coauthVersionMax="45" xr10:uidLastSave="{00000000-0000-0000-0000-000000000000}"/>
  <bookViews>
    <workbookView xWindow="0" yWindow="460" windowWidth="28800" windowHeight="12440" activeTab="2" xr2:uid="{00000000-000D-0000-FFFF-FFFF00000000}"/>
  </bookViews>
  <sheets>
    <sheet name="Задача 1.6 (Симплекс-метод)" sheetId="1" r:id="rId1"/>
    <sheet name="Задача 2.3 (Симплекс-метод)" sheetId="2" r:id="rId2"/>
    <sheet name="Задача 17" sheetId="3" r:id="rId3"/>
    <sheet name="Задача 18" sheetId="4" r:id="rId4"/>
    <sheet name="Задача 19" sheetId="5" r:id="rId5"/>
    <sheet name="Задача 20" sheetId="6" r:id="rId6"/>
    <sheet name="Задача 22" sheetId="7" r:id="rId7"/>
  </sheets>
  <definedNames>
    <definedName name="solver_adj" localSheetId="0" hidden="1">'Задача 1.6 (Симплекс-метод)'!$E$7:$E$8</definedName>
    <definedName name="solver_adj" localSheetId="2" hidden="1">'Задача 17'!$B$3:$B$4</definedName>
    <definedName name="solver_adj" localSheetId="3" hidden="1">'Задача 18'!$F$5:$F$6</definedName>
    <definedName name="solver_adj" localSheetId="4" hidden="1">'Задача 19'!$B$5:$B$7</definedName>
    <definedName name="solver_adj" localSheetId="1" hidden="1">'Задача 2.3 (Симплекс-метод)'!$B$16:$B$19</definedName>
    <definedName name="solver_adj" localSheetId="5" hidden="1">'Задача 20'!$C$3:$D$3</definedName>
    <definedName name="solver_adj" localSheetId="6" hidden="1">'Задача 22'!$C$12:$C$13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cvg" localSheetId="5" hidden="1">0.0001</definedName>
    <definedName name="solver_cvg" localSheetId="6" hidden="1">0.0001</definedName>
    <definedName name="solver_drv" localSheetId="0" hidden="1">1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1" hidden="1">1</definedName>
    <definedName name="solver_drv" localSheetId="5" hidden="1">1</definedName>
    <definedName name="solver_drv" localSheetId="6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1" hidden="1">2</definedName>
    <definedName name="solver_eng" localSheetId="5" hidden="1">2</definedName>
    <definedName name="solver_eng" localSheetId="6" hidden="1">2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est" localSheetId="5" hidden="1">1</definedName>
    <definedName name="solver_est" localSheetId="6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itr" localSheetId="5" hidden="1">2147483647</definedName>
    <definedName name="solver_itr" localSheetId="6" hidden="1">2147483647</definedName>
    <definedName name="solver_lhs1" localSheetId="0" hidden="1">'Задача 1.6 (Симплекс-метод)'!$E$2:$E$4</definedName>
    <definedName name="solver_lhs1" localSheetId="2" hidden="1">'Задача 17'!$B$3</definedName>
    <definedName name="solver_lhs1" localSheetId="3" hidden="1">'Задача 18'!$C$8</definedName>
    <definedName name="solver_lhs1" localSheetId="4" hidden="1">'Задача 19'!$B$5:$B$7</definedName>
    <definedName name="solver_lhs1" localSheetId="1" hidden="1">'Задача 2.3 (Симплекс-метод)'!$B$16:$B$19</definedName>
    <definedName name="solver_lhs1" localSheetId="5" hidden="1">'Задача 20'!$C$3:$D$3</definedName>
    <definedName name="solver_lhs1" localSheetId="6" hidden="1">'Задача 22'!$C$12:$C$13</definedName>
    <definedName name="solver_lhs2" localSheetId="0" hidden="1">'Задача 1.6 (Симплекс-метод)'!$E$7:$E$8</definedName>
    <definedName name="solver_lhs2" localSheetId="2" hidden="1">'Задача 17'!$B$4</definedName>
    <definedName name="solver_lhs2" localSheetId="3" hidden="1">'Задача 18'!$D$8</definedName>
    <definedName name="solver_lhs2" localSheetId="4" hidden="1">'Задача 19'!$B$5:$B$7</definedName>
    <definedName name="solver_lhs2" localSheetId="1" hidden="1">'Задача 2.3 (Симплекс-метод)'!$B$16:$B$19</definedName>
    <definedName name="solver_lhs2" localSheetId="5" hidden="1">'Задача 20'!$C$3:$D$3</definedName>
    <definedName name="solver_lhs2" localSheetId="6" hidden="1">'Задача 22'!$F$10</definedName>
    <definedName name="solver_lhs3" localSheetId="2" hidden="1">'Задача 17'!$H$3</definedName>
    <definedName name="solver_lhs3" localSheetId="3" hidden="1">'Задача 18'!$F$5</definedName>
    <definedName name="solver_lhs3" localSheetId="4" hidden="1">'Задача 19'!$D$11</definedName>
    <definedName name="solver_lhs3" localSheetId="1" hidden="1">'Задача 2.3 (Симплекс-метод)'!$B$17</definedName>
    <definedName name="solver_lhs3" localSheetId="5" hidden="1">'Задача 20'!$I$4</definedName>
    <definedName name="solver_lhs3" localSheetId="6" hidden="1">'Задача 22'!$G$10</definedName>
    <definedName name="solver_lhs4" localSheetId="3" hidden="1">'Задача 18'!$F$6</definedName>
    <definedName name="solver_lhs4" localSheetId="4" hidden="1">'Задача 19'!$E$11</definedName>
    <definedName name="solver_lhs4" localSheetId="1" hidden="1">'Задача 2.3 (Симплекс-метод)'!$B$18</definedName>
    <definedName name="solver_lhs4" localSheetId="5" hidden="1">'Задача 20'!$I$5</definedName>
    <definedName name="solver_lhs4" localSheetId="6" hidden="1">'Задача 22'!$H$10</definedName>
    <definedName name="solver_lhs5" localSheetId="1" hidden="1">'Задача 2.3 (Симплекс-метод)'!$G$4:$G$10</definedName>
    <definedName name="solver_lhs5" localSheetId="5" hidden="1">'Задача 20'!$I$6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6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ni" localSheetId="5" hidden="1">30</definedName>
    <definedName name="solver_mni" localSheetId="6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rt" localSheetId="5" hidden="1">0.075</definedName>
    <definedName name="solver_mrt" localSheetId="6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msl" localSheetId="5" hidden="1">2</definedName>
    <definedName name="solver_msl" localSheetId="6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1" hidden="1">1</definedName>
    <definedName name="solver_neg" localSheetId="5" hidden="1">1</definedName>
    <definedName name="solver_neg" localSheetId="6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od" localSheetId="5" hidden="1">2147483647</definedName>
    <definedName name="solver_nod" localSheetId="6" hidden="1">2147483647</definedName>
    <definedName name="solver_num" localSheetId="0" hidden="1">2</definedName>
    <definedName name="solver_num" localSheetId="2" hidden="1">3</definedName>
    <definedName name="solver_num" localSheetId="3" hidden="1">4</definedName>
    <definedName name="solver_num" localSheetId="4" hidden="1">4</definedName>
    <definedName name="solver_num" localSheetId="1" hidden="1">5</definedName>
    <definedName name="solver_num" localSheetId="5" hidden="1">5</definedName>
    <definedName name="solver_num" localSheetId="6" hidden="1">4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nwt" localSheetId="5" hidden="1">1</definedName>
    <definedName name="solver_nwt" localSheetId="6" hidden="1">1</definedName>
    <definedName name="solver_opt" localSheetId="0" hidden="1">'Задача 1.6 (Симплекс-метод)'!$E$9</definedName>
    <definedName name="solver_opt" localSheetId="2" hidden="1">'Задача 17'!$G$3</definedName>
    <definedName name="solver_opt" localSheetId="3" hidden="1">'Задача 18'!$C$9</definedName>
    <definedName name="solver_opt" localSheetId="4" hidden="1">'Задача 19'!$C$11</definedName>
    <definedName name="solver_opt" localSheetId="1" hidden="1">'Задача 2.3 (Симплекс-метод)'!$B$20</definedName>
    <definedName name="solver_opt" localSheetId="5" hidden="1">'Задача 20'!$I$3</definedName>
    <definedName name="solver_opt" localSheetId="6" hidden="1">'Задача 22'!$C$14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pre" localSheetId="5" hidden="1">0.000001</definedName>
    <definedName name="solver_pre" localSheetId="6" hidden="1">0.000001</definedName>
    <definedName name="solver_rbv" localSheetId="0" hidden="1">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1" hidden="1">1</definedName>
    <definedName name="solver_rbv" localSheetId="5" hidden="1">1</definedName>
    <definedName name="solver_rbv" localSheetId="6" hidden="1">2</definedName>
    <definedName name="solver_rel1" localSheetId="0" hidden="1">1</definedName>
    <definedName name="solver_rel1" localSheetId="2" hidden="1">1</definedName>
    <definedName name="solver_rel1" localSheetId="3" hidden="1">3</definedName>
    <definedName name="solver_rel1" localSheetId="4" hidden="1">4</definedName>
    <definedName name="solver_rel1" localSheetId="1" hidden="1">4</definedName>
    <definedName name="solver_rel1" localSheetId="5" hidden="1">4</definedName>
    <definedName name="solver_rel1" localSheetId="6" hidden="1">4</definedName>
    <definedName name="solver_rel2" localSheetId="0" hidden="1">3</definedName>
    <definedName name="solver_rel2" localSheetId="2" hidden="1">1</definedName>
    <definedName name="solver_rel2" localSheetId="3" hidden="1">3</definedName>
    <definedName name="solver_rel2" localSheetId="4" hidden="1">3</definedName>
    <definedName name="solver_rel2" localSheetId="1" hidden="1">3</definedName>
    <definedName name="solver_rel2" localSheetId="5" hidden="1">3</definedName>
    <definedName name="solver_rel2" localSheetId="6" hidden="1">1</definedName>
    <definedName name="solver_rel3" localSheetId="2" hidden="1">1</definedName>
    <definedName name="solver_rel3" localSheetId="3" hidden="1">4</definedName>
    <definedName name="solver_rel3" localSheetId="4" hidden="1">3</definedName>
    <definedName name="solver_rel3" localSheetId="1" hidden="1">3</definedName>
    <definedName name="solver_rel3" localSheetId="5" hidden="1">1</definedName>
    <definedName name="solver_rel3" localSheetId="6" hidden="1">1</definedName>
    <definedName name="solver_rel4" localSheetId="3" hidden="1">4</definedName>
    <definedName name="solver_rel4" localSheetId="4" hidden="1">3</definedName>
    <definedName name="solver_rel4" localSheetId="1" hidden="1">1</definedName>
    <definedName name="solver_rel4" localSheetId="5" hidden="1">1</definedName>
    <definedName name="solver_rel4" localSheetId="6" hidden="1">1</definedName>
    <definedName name="solver_rel5" localSheetId="1" hidden="1">1</definedName>
    <definedName name="solver_rel5" localSheetId="5" hidden="1">1</definedName>
    <definedName name="solver_rhs1" localSheetId="0" hidden="1">'Задача 1.6 (Симплекс-метод)'!$D$2:$D$4</definedName>
    <definedName name="solver_rhs1" localSheetId="2" hidden="1">40</definedName>
    <definedName name="solver_rhs1" localSheetId="3" hidden="1">'Задача 18'!$C$7</definedName>
    <definedName name="solver_rhs1" localSheetId="4" hidden="1">целое</definedName>
    <definedName name="solver_rhs1" localSheetId="1" hidden="1">целое</definedName>
    <definedName name="solver_rhs1" localSheetId="5" hidden="1">целое</definedName>
    <definedName name="solver_rhs1" localSheetId="6" hidden="1">целое</definedName>
    <definedName name="solver_rhs2" localSheetId="0" hidden="1">0</definedName>
    <definedName name="solver_rhs2" localSheetId="2" hidden="1">20</definedName>
    <definedName name="solver_rhs2" localSheetId="3" hidden="1">'Задача 18'!$D$7</definedName>
    <definedName name="solver_rhs2" localSheetId="4" hidden="1">0</definedName>
    <definedName name="solver_rhs2" localSheetId="1" hidden="1">0</definedName>
    <definedName name="solver_rhs2" localSheetId="5" hidden="1">0</definedName>
    <definedName name="solver_rhs2" localSheetId="6" hidden="1">'Задача 22'!$F$9</definedName>
    <definedName name="solver_rhs3" localSheetId="2" hidden="1">'Задача 17'!$D$5</definedName>
    <definedName name="solver_rhs3" localSheetId="3" hidden="1">целое</definedName>
    <definedName name="solver_rhs3" localSheetId="4" hidden="1">'Задача 19'!$D$8</definedName>
    <definedName name="solver_rhs3" localSheetId="1" hidden="1">'Задача 2.3 (Симплекс-метод)'!$C$12</definedName>
    <definedName name="solver_rhs3" localSheetId="5" hidden="1">'Задача 20'!$E$4</definedName>
    <definedName name="solver_rhs3" localSheetId="6" hidden="1">'Задача 22'!$G$9</definedName>
    <definedName name="solver_rhs4" localSheetId="3" hidden="1">целое</definedName>
    <definedName name="solver_rhs4" localSheetId="4" hidden="1">'Задача 19'!$E$8</definedName>
    <definedName name="solver_rhs4" localSheetId="1" hidden="1">'Задача 2.3 (Симплекс-метод)'!$D$13</definedName>
    <definedName name="solver_rhs4" localSheetId="5" hidden="1">'Задача 20'!$E$5</definedName>
    <definedName name="solver_rhs4" localSheetId="6" hidden="1">'Задача 22'!$H$9</definedName>
    <definedName name="solver_rhs5" localSheetId="1" hidden="1">'Задача 2.3 (Симплекс-метод)'!$F$4:$F$10</definedName>
    <definedName name="solver_rhs5" localSheetId="5" hidden="1">'Задача 20'!$E$6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lx" localSheetId="5" hidden="1">2</definedName>
    <definedName name="solver_rlx" localSheetId="6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rsd" localSheetId="5" hidden="1">0</definedName>
    <definedName name="solver_rsd" localSheetId="6" hidden="1">0</definedName>
    <definedName name="solver_scl" localSheetId="0" hidden="1">1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1" hidden="1">1</definedName>
    <definedName name="solver_scl" localSheetId="5" hidden="1">1</definedName>
    <definedName name="solver_scl" localSheetId="6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ho" localSheetId="5" hidden="1">2</definedName>
    <definedName name="solver_sho" localSheetId="6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ssz" localSheetId="5" hidden="1">100</definedName>
    <definedName name="solver_ssz" localSheetId="6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im" localSheetId="5" hidden="1">2147483647</definedName>
    <definedName name="solver_tim" localSheetId="6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ol" localSheetId="5" hidden="1">0.01</definedName>
    <definedName name="solver_tol" localSheetId="6" hidden="1">0.01</definedName>
    <definedName name="solver_typ" localSheetId="0" hidden="1">1</definedName>
    <definedName name="solver_typ" localSheetId="2" hidden="1">1</definedName>
    <definedName name="solver_typ" localSheetId="3" hidden="1">2</definedName>
    <definedName name="solver_typ" localSheetId="4" hidden="1">2</definedName>
    <definedName name="solver_typ" localSheetId="1" hidden="1">1</definedName>
    <definedName name="solver_typ" localSheetId="5" hidden="1">1</definedName>
    <definedName name="solver_typ" localSheetId="6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al" localSheetId="5" hidden="1">0</definedName>
    <definedName name="solver_val" localSheetId="6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1" hidden="1">3</definedName>
    <definedName name="solver_ver" localSheetId="5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7" l="1"/>
  <c r="G10" i="7"/>
  <c r="F10" i="7"/>
  <c r="C14" i="7"/>
  <c r="I6" i="6"/>
  <c r="I5" i="6"/>
  <c r="I4" i="6"/>
  <c r="I3" i="6"/>
  <c r="E11" i="5"/>
  <c r="D11" i="5"/>
  <c r="C11" i="5"/>
  <c r="C9" i="4"/>
  <c r="D8" i="4"/>
  <c r="C8" i="4"/>
  <c r="H3" i="3"/>
  <c r="G3" i="3"/>
  <c r="B20" i="2" l="1"/>
  <c r="G4" i="2" a="1"/>
  <c r="G6" i="2" s="1"/>
  <c r="G10" i="2" l="1"/>
  <c r="G9" i="2"/>
  <c r="G5" i="2"/>
  <c r="G4" i="2"/>
  <c r="G8" i="2"/>
  <c r="G7" i="2"/>
  <c r="E2" i="1" a="1"/>
  <c r="E2" i="1" s="1"/>
  <c r="E9" i="1"/>
  <c r="E4" i="1" l="1"/>
  <c r="E3" i="1"/>
</calcChain>
</file>

<file path=xl/sharedStrings.xml><?xml version="1.0" encoding="utf-8"?>
<sst xmlns="http://schemas.openxmlformats.org/spreadsheetml/2006/main" count="89" uniqueCount="82">
  <si>
    <t xml:space="preserve">Матрица норм расходов сырья </t>
  </si>
  <si>
    <t>Запасы ресурсов</t>
  </si>
  <si>
    <t>Расход</t>
  </si>
  <si>
    <t>Доход от реализации единицы продукции</t>
  </si>
  <si>
    <t>План выпуска продукта Р1</t>
  </si>
  <si>
    <t>Выручка</t>
  </si>
  <si>
    <t>Ресурсы</t>
  </si>
  <si>
    <t>Нормы затрат на одно изделие</t>
  </si>
  <si>
    <t>Производительность:</t>
  </si>
  <si>
    <t>токарного</t>
  </si>
  <si>
    <t>фрезерного</t>
  </si>
  <si>
    <t>сверильного</t>
  </si>
  <si>
    <t>расточного</t>
  </si>
  <si>
    <t>шлифовального</t>
  </si>
  <si>
    <t>Комплектующие изделия</t>
  </si>
  <si>
    <t>Сборочно-наладочные работы</t>
  </si>
  <si>
    <t>Запасы</t>
  </si>
  <si>
    <t>по плану</t>
  </si>
  <si>
    <t>минимальный</t>
  </si>
  <si>
    <t>максимальный</t>
  </si>
  <si>
    <t>Цена изделия (тыс. руб)</t>
  </si>
  <si>
    <t>Изделие 1</t>
  </si>
  <si>
    <t>Изделие 4</t>
  </si>
  <si>
    <t>Изделие 3</t>
  </si>
  <si>
    <t>Изделие 2</t>
  </si>
  <si>
    <t>План производства (шт.)</t>
  </si>
  <si>
    <t>Выпуск (шт.):</t>
  </si>
  <si>
    <t>Выручка:</t>
  </si>
  <si>
    <t>Задано</t>
  </si>
  <si>
    <t>Кол-во</t>
  </si>
  <si>
    <t>Стоимость</t>
  </si>
  <si>
    <t>Общ.Расход</t>
  </si>
  <si>
    <t>I Изделие</t>
  </si>
  <si>
    <t>II Изделие</t>
  </si>
  <si>
    <t>Всего сырья</t>
  </si>
  <si>
    <t>Содержание витамина</t>
  </si>
  <si>
    <t>Продукты</t>
  </si>
  <si>
    <t xml:space="preserve"> А(мг/кг)</t>
  </si>
  <si>
    <t>С(мг/кг)</t>
  </si>
  <si>
    <t>Яблоки</t>
  </si>
  <si>
    <t>Абрикосы</t>
  </si>
  <si>
    <t>Минимум</t>
  </si>
  <si>
    <t>Итог</t>
  </si>
  <si>
    <t>Цена</t>
  </si>
  <si>
    <t>Кол-во(кг)</t>
  </si>
  <si>
    <t>Количество заготовок</t>
  </si>
  <si>
    <t>Остаток</t>
  </si>
  <si>
    <t>Кол-во прутьев</t>
  </si>
  <si>
    <t>Способы</t>
  </si>
  <si>
    <t>1(45+45)</t>
  </si>
  <si>
    <t>2(45+35)</t>
  </si>
  <si>
    <t>3(3*35)</t>
  </si>
  <si>
    <t>Отходы(мм)</t>
  </si>
  <si>
    <t>45-мм</t>
  </si>
  <si>
    <t>35-мм</t>
  </si>
  <si>
    <t>Целевая функция:</t>
  </si>
  <si>
    <t>Вар А</t>
  </si>
  <si>
    <t>Вар В</t>
  </si>
  <si>
    <t>Количество</t>
  </si>
  <si>
    <t>Объем</t>
  </si>
  <si>
    <t>Цейлонский</t>
  </si>
  <si>
    <t>Английский</t>
  </si>
  <si>
    <t>Индийский</t>
  </si>
  <si>
    <t>Прибыль</t>
  </si>
  <si>
    <t>ОЦ чая</t>
  </si>
  <si>
    <t>ОА чая</t>
  </si>
  <si>
    <t>ОИ чая</t>
  </si>
  <si>
    <t>Поезда</t>
  </si>
  <si>
    <t>Вагоны</t>
  </si>
  <si>
    <t>Багажный</t>
  </si>
  <si>
    <t>Почтовый</t>
  </si>
  <si>
    <t>Плацкартный</t>
  </si>
  <si>
    <t>Купейный</t>
  </si>
  <si>
    <t>Спальный</t>
  </si>
  <si>
    <t>Скорый</t>
  </si>
  <si>
    <t>Пассажирский</t>
  </si>
  <si>
    <t>Число пассажиров</t>
  </si>
  <si>
    <t>Парк вагонов</t>
  </si>
  <si>
    <t>Число скорых поездов:</t>
  </si>
  <si>
    <t>Число пассажирских поездов:</t>
  </si>
  <si>
    <t>Число пассажиров: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</si>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</sst>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2" borderId="7" xfId="0" applyFill="1" applyBorder="1"/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1" fillId="5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6" borderId="1" xfId="0" applyFont="1" applyFill="1" applyBorder="1"/>
    <xf numFmtId="0" fontId="0" fillId="5" borderId="1" xfId="0" applyFill="1" applyBorder="1"/>
    <xf numFmtId="0" fontId="1" fillId="0" borderId="1" xfId="0" applyFon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2" borderId="0" xfId="0" applyFill="1" applyAlignment="1">
      <alignment horizontal="center"/>
    </xf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0" fillId="9" borderId="11" xfId="0" applyFill="1" applyBorder="1"/>
    <xf numFmtId="0" fontId="0" fillId="0" borderId="7" xfId="0" applyBorder="1"/>
    <xf numFmtId="0" fontId="1" fillId="9" borderId="10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7" workbookViewId="0">
      <selection activeCell="E9" sqref="E9"/>
    </sheetView>
  </sheetViews>
  <sheetFormatPr baseColWidth="10" defaultColWidth="8.83203125" defaultRowHeight="15" x14ac:dyDescent="0.2"/>
  <cols>
    <col min="2" max="2" width="14.33203125" customWidth="1"/>
    <col min="3" max="3" width="17.5" customWidth="1"/>
    <col min="4" max="4" width="16.33203125" bestFit="1" customWidth="1"/>
  </cols>
  <sheetData>
    <row r="1" spans="1:5" x14ac:dyDescent="0.2">
      <c r="B1" s="2" t="s">
        <v>0</v>
      </c>
      <c r="D1" s="2" t="s">
        <v>1</v>
      </c>
      <c r="E1" s="2" t="s">
        <v>2</v>
      </c>
    </row>
    <row r="2" spans="1:5" x14ac:dyDescent="0.2">
      <c r="B2" s="1">
        <v>2</v>
      </c>
      <c r="C2" s="1">
        <v>3</v>
      </c>
      <c r="D2" s="1">
        <v>300</v>
      </c>
      <c r="E2" s="3">
        <f t="array" ref="E2:E4">MMULT(B2:C4,E7:E8)</f>
        <v>300</v>
      </c>
    </row>
    <row r="3" spans="1:5" x14ac:dyDescent="0.2">
      <c r="B3" s="1">
        <v>5</v>
      </c>
      <c r="C3" s="1">
        <v>2</v>
      </c>
      <c r="D3" s="1">
        <v>450</v>
      </c>
      <c r="E3" s="3">
        <v>450</v>
      </c>
    </row>
    <row r="4" spans="1:5" x14ac:dyDescent="0.2">
      <c r="B4" s="1">
        <v>1</v>
      </c>
      <c r="C4" s="1">
        <v>2</v>
      </c>
      <c r="D4" s="1">
        <v>350</v>
      </c>
      <c r="E4" s="3">
        <v>177.27272727272728</v>
      </c>
    </row>
    <row r="5" spans="1:5" x14ac:dyDescent="0.2">
      <c r="B5" s="4"/>
      <c r="C5" s="4"/>
      <c r="D5" s="4"/>
      <c r="E5" s="4"/>
    </row>
    <row r="6" spans="1:5" x14ac:dyDescent="0.2">
      <c r="A6" s="5" t="s">
        <v>3</v>
      </c>
      <c r="B6" s="6"/>
      <c r="C6" s="7"/>
      <c r="D6" s="15">
        <v>20</v>
      </c>
      <c r="E6" s="16">
        <v>25</v>
      </c>
    </row>
    <row r="7" spans="1:5" x14ac:dyDescent="0.2">
      <c r="A7" s="8"/>
      <c r="B7" s="9" t="s">
        <v>4</v>
      </c>
      <c r="C7" s="10"/>
      <c r="D7" s="10"/>
      <c r="E7" s="14">
        <v>68.181818181818173</v>
      </c>
    </row>
    <row r="8" spans="1:5" x14ac:dyDescent="0.2">
      <c r="A8" s="8"/>
      <c r="B8" s="9" t="s">
        <v>4</v>
      </c>
      <c r="C8" s="10"/>
      <c r="D8" s="10"/>
      <c r="E8" s="3">
        <v>54.545454545454554</v>
      </c>
    </row>
    <row r="9" spans="1:5" x14ac:dyDescent="0.2">
      <c r="A9" s="11"/>
      <c r="B9" s="12" t="s">
        <v>5</v>
      </c>
      <c r="C9" s="13"/>
      <c r="D9" s="13"/>
      <c r="E9" s="3">
        <f>MMULT(D6:E6,E7:E8)</f>
        <v>2727.272727272727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29.83203125" bestFit="1" customWidth="1"/>
  </cols>
  <sheetData>
    <row r="1" spans="1:7" x14ac:dyDescent="0.2">
      <c r="A1" s="19" t="s">
        <v>6</v>
      </c>
      <c r="B1" s="20" t="s">
        <v>7</v>
      </c>
      <c r="C1" s="21"/>
      <c r="D1" s="21"/>
      <c r="E1" s="21"/>
      <c r="F1" s="20" t="s">
        <v>16</v>
      </c>
      <c r="G1" s="22" t="s">
        <v>2</v>
      </c>
    </row>
    <row r="2" spans="1:7" x14ac:dyDescent="0.2">
      <c r="A2" s="23"/>
      <c r="B2" s="24">
        <v>1</v>
      </c>
      <c r="C2" s="24">
        <v>2</v>
      </c>
      <c r="D2" s="24">
        <v>3</v>
      </c>
      <c r="E2" s="24">
        <v>4</v>
      </c>
      <c r="F2" s="21"/>
      <c r="G2" s="22" t="s">
        <v>17</v>
      </c>
    </row>
    <row r="3" spans="1:7" x14ac:dyDescent="0.2">
      <c r="A3" s="21" t="s">
        <v>8</v>
      </c>
      <c r="B3" s="21"/>
      <c r="C3" s="21"/>
      <c r="D3" s="21"/>
      <c r="E3" s="21"/>
      <c r="F3" s="21"/>
      <c r="G3" s="21"/>
    </row>
    <row r="4" spans="1:7" x14ac:dyDescent="0.2">
      <c r="A4" s="21" t="s">
        <v>9</v>
      </c>
      <c r="B4" s="1">
        <v>550</v>
      </c>
      <c r="C4" s="1">
        <v>0</v>
      </c>
      <c r="D4" s="1">
        <v>620</v>
      </c>
      <c r="E4" s="1">
        <v>0</v>
      </c>
      <c r="F4" s="1">
        <v>64270</v>
      </c>
      <c r="G4" s="1">
        <f t="array" ref="G4:G10">MMULT(B4:E10,B16:B19)</f>
        <v>64270</v>
      </c>
    </row>
    <row r="5" spans="1:7" x14ac:dyDescent="0.2">
      <c r="A5" s="21" t="s">
        <v>10</v>
      </c>
      <c r="B5" s="1">
        <v>40</v>
      </c>
      <c r="C5" s="1">
        <v>30</v>
      </c>
      <c r="D5" s="1">
        <v>20</v>
      </c>
      <c r="E5" s="1">
        <v>20</v>
      </c>
      <c r="F5" s="1">
        <v>4800</v>
      </c>
      <c r="G5" s="1">
        <v>4800</v>
      </c>
    </row>
    <row r="6" spans="1:7" x14ac:dyDescent="0.2">
      <c r="A6" s="21" t="s">
        <v>11</v>
      </c>
      <c r="B6" s="1">
        <v>86</v>
      </c>
      <c r="C6" s="1">
        <v>110</v>
      </c>
      <c r="D6" s="1">
        <v>150</v>
      </c>
      <c r="E6" s="1">
        <v>52</v>
      </c>
      <c r="F6" s="1">
        <v>22360</v>
      </c>
      <c r="G6" s="1">
        <v>17098</v>
      </c>
    </row>
    <row r="7" spans="1:7" x14ac:dyDescent="0.2">
      <c r="A7" s="21" t="s">
        <v>12</v>
      </c>
      <c r="B7" s="1">
        <v>160</v>
      </c>
      <c r="C7" s="1">
        <v>92</v>
      </c>
      <c r="D7" s="1">
        <v>158</v>
      </c>
      <c r="E7" s="1">
        <v>128</v>
      </c>
      <c r="F7" s="1">
        <v>26240</v>
      </c>
      <c r="G7" s="1">
        <v>21860</v>
      </c>
    </row>
    <row r="8" spans="1:7" x14ac:dyDescent="0.2">
      <c r="A8" s="21" t="s">
        <v>13</v>
      </c>
      <c r="B8" s="1">
        <v>0</v>
      </c>
      <c r="C8" s="1">
        <v>158</v>
      </c>
      <c r="D8" s="1">
        <v>30</v>
      </c>
      <c r="E8" s="1">
        <v>50</v>
      </c>
      <c r="F8" s="1">
        <v>7900</v>
      </c>
      <c r="G8" s="1">
        <v>7900</v>
      </c>
    </row>
    <row r="9" spans="1:7" x14ac:dyDescent="0.2">
      <c r="A9" s="21" t="s">
        <v>14</v>
      </c>
      <c r="B9" s="1">
        <v>3</v>
      </c>
      <c r="C9" s="1">
        <v>4</v>
      </c>
      <c r="D9" s="1">
        <v>3</v>
      </c>
      <c r="E9" s="1">
        <v>3</v>
      </c>
      <c r="F9" s="1">
        <v>520</v>
      </c>
      <c r="G9" s="1">
        <v>505</v>
      </c>
    </row>
    <row r="10" spans="1:7" x14ac:dyDescent="0.2">
      <c r="A10" s="21" t="s">
        <v>15</v>
      </c>
      <c r="B10" s="1">
        <v>4.5</v>
      </c>
      <c r="C10" s="1">
        <v>4.5</v>
      </c>
      <c r="D10" s="1">
        <v>4.5</v>
      </c>
      <c r="E10" s="1">
        <v>4.5</v>
      </c>
      <c r="F10" s="1">
        <v>720</v>
      </c>
      <c r="G10" s="1">
        <v>697.5</v>
      </c>
    </row>
    <row r="11" spans="1:7" x14ac:dyDescent="0.2">
      <c r="A11" s="19" t="s">
        <v>26</v>
      </c>
      <c r="B11" s="25"/>
      <c r="C11" s="25"/>
      <c r="D11" s="25"/>
      <c r="E11" s="25"/>
      <c r="F11" s="25"/>
      <c r="G11" s="25"/>
    </row>
    <row r="12" spans="1:7" x14ac:dyDescent="0.2">
      <c r="A12" s="21" t="s">
        <v>18</v>
      </c>
      <c r="B12" s="1"/>
      <c r="C12" s="1">
        <v>40</v>
      </c>
      <c r="D12" s="1"/>
      <c r="E12" s="1"/>
      <c r="F12" s="1"/>
      <c r="G12" s="1"/>
    </row>
    <row r="13" spans="1:7" x14ac:dyDescent="0.2">
      <c r="A13" s="21" t="s">
        <v>19</v>
      </c>
      <c r="B13" s="1"/>
      <c r="C13" s="1"/>
      <c r="D13" s="1">
        <v>120</v>
      </c>
      <c r="E13" s="1"/>
      <c r="F13" s="1"/>
      <c r="G13" s="1"/>
    </row>
    <row r="14" spans="1:7" x14ac:dyDescent="0.2">
      <c r="A14" s="21" t="s">
        <v>20</v>
      </c>
      <c r="B14" s="1">
        <v>315</v>
      </c>
      <c r="C14" s="1">
        <v>278</v>
      </c>
      <c r="D14" s="1">
        <v>573</v>
      </c>
      <c r="E14" s="1">
        <v>370</v>
      </c>
      <c r="F14" s="1"/>
      <c r="G14" s="1"/>
    </row>
    <row r="15" spans="1:7" x14ac:dyDescent="0.2">
      <c r="A15" s="27" t="s">
        <v>25</v>
      </c>
      <c r="B15" s="21"/>
      <c r="C15" s="21"/>
      <c r="D15" s="21"/>
      <c r="E15" s="21"/>
      <c r="F15" s="21"/>
      <c r="G15" s="21"/>
    </row>
    <row r="16" spans="1:7" x14ac:dyDescent="0.2">
      <c r="A16" s="26" t="s">
        <v>21</v>
      </c>
      <c r="B16" s="21">
        <v>65</v>
      </c>
      <c r="C16" s="21"/>
      <c r="D16" s="21"/>
      <c r="E16" s="21"/>
      <c r="F16" s="21"/>
      <c r="G16" s="21"/>
    </row>
    <row r="17" spans="1:7" x14ac:dyDescent="0.2">
      <c r="A17" s="26" t="s">
        <v>24</v>
      </c>
      <c r="B17" s="21">
        <v>40</v>
      </c>
      <c r="C17" s="21"/>
      <c r="D17" s="21"/>
      <c r="E17" s="21"/>
      <c r="F17" s="21"/>
      <c r="G17" s="21"/>
    </row>
    <row r="18" spans="1:7" x14ac:dyDescent="0.2">
      <c r="A18" s="26" t="s">
        <v>23</v>
      </c>
      <c r="B18" s="21">
        <v>46</v>
      </c>
      <c r="C18" s="21"/>
      <c r="D18" s="21"/>
      <c r="E18" s="21"/>
      <c r="F18" s="21"/>
      <c r="G18" s="21"/>
    </row>
    <row r="19" spans="1:7" x14ac:dyDescent="0.2">
      <c r="A19" s="26" t="s">
        <v>22</v>
      </c>
      <c r="B19" s="21">
        <v>4</v>
      </c>
      <c r="C19" s="21"/>
      <c r="D19" s="21"/>
      <c r="E19" s="21"/>
      <c r="F19" s="21"/>
      <c r="G19" s="21"/>
    </row>
    <row r="20" spans="1:7" x14ac:dyDescent="0.2">
      <c r="A20" s="27" t="s">
        <v>27</v>
      </c>
      <c r="B20" s="20">
        <f>MMULT(B14:E14,B16:B19)</f>
        <v>59433</v>
      </c>
      <c r="C20" s="21"/>
      <c r="D20" s="21"/>
      <c r="E20" s="21"/>
      <c r="F20" s="21"/>
      <c r="G2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"/>
  <sheetViews>
    <sheetView tabSelected="1" workbookViewId="0">
      <selection activeCell="P16" sqref="P16"/>
    </sheetView>
  </sheetViews>
  <sheetFormatPr baseColWidth="10" defaultColWidth="8.83203125" defaultRowHeight="15" x14ac:dyDescent="0.2"/>
  <cols>
    <col min="3" max="3" width="11.83203125" bestFit="1" customWidth="1"/>
    <col min="4" max="5" width="7.33203125" bestFit="1" customWidth="1"/>
    <col min="6" max="6" width="10.5" bestFit="1" customWidth="1"/>
    <col min="7" max="7" width="13.33203125" bestFit="1" customWidth="1"/>
    <col min="8" max="8" width="12" bestFit="1" customWidth="1"/>
  </cols>
  <sheetData>
    <row r="2" spans="2:8" x14ac:dyDescent="0.2">
      <c r="B2" t="s">
        <v>28</v>
      </c>
      <c r="C2" s="21"/>
      <c r="D2" s="21" t="s">
        <v>2</v>
      </c>
      <c r="E2" s="21" t="s">
        <v>29</v>
      </c>
      <c r="F2" s="21" t="s">
        <v>30</v>
      </c>
      <c r="G2" t="s">
        <v>5</v>
      </c>
      <c r="H2" t="s">
        <v>31</v>
      </c>
    </row>
    <row r="3" spans="2:8" x14ac:dyDescent="0.2">
      <c r="B3" s="28">
        <v>40</v>
      </c>
      <c r="C3" s="21" t="s">
        <v>32</v>
      </c>
      <c r="D3" s="29">
        <v>2</v>
      </c>
      <c r="E3" s="29">
        <v>40</v>
      </c>
      <c r="F3" s="29">
        <v>3000</v>
      </c>
      <c r="G3" s="30">
        <f>B3*F3+B4*F4</f>
        <v>130000</v>
      </c>
      <c r="H3" s="31">
        <f>D3*B3+D4*B4</f>
        <v>100</v>
      </c>
    </row>
    <row r="4" spans="2:8" x14ac:dyDescent="0.2">
      <c r="B4" s="28">
        <v>5</v>
      </c>
      <c r="C4" s="21" t="s">
        <v>33</v>
      </c>
      <c r="D4" s="29">
        <v>4</v>
      </c>
      <c r="E4" s="29">
        <v>20</v>
      </c>
      <c r="F4" s="29">
        <v>2000</v>
      </c>
    </row>
    <row r="5" spans="2:8" x14ac:dyDescent="0.2">
      <c r="C5" s="21" t="s">
        <v>34</v>
      </c>
      <c r="D5" s="29">
        <v>100</v>
      </c>
      <c r="E5" s="21"/>
      <c r="F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9"/>
  <sheetViews>
    <sheetView workbookViewId="0">
      <selection activeCell="G28" sqref="G28"/>
    </sheetView>
  </sheetViews>
  <sheetFormatPr baseColWidth="10" defaultColWidth="8.83203125" defaultRowHeight="15" x14ac:dyDescent="0.2"/>
  <cols>
    <col min="2" max="2" width="10.5" bestFit="1" customWidth="1"/>
    <col min="6" max="6" width="10.5" bestFit="1" customWidth="1"/>
  </cols>
  <sheetData>
    <row r="3" spans="2:6" x14ac:dyDescent="0.2">
      <c r="C3" t="s">
        <v>35</v>
      </c>
    </row>
    <row r="4" spans="2:6" x14ac:dyDescent="0.2">
      <c r="B4" t="s">
        <v>36</v>
      </c>
      <c r="C4" s="17" t="s">
        <v>37</v>
      </c>
      <c r="D4" s="17" t="s">
        <v>38</v>
      </c>
      <c r="E4" s="17" t="s">
        <v>43</v>
      </c>
      <c r="F4" s="17" t="s">
        <v>44</v>
      </c>
    </row>
    <row r="5" spans="2:6" x14ac:dyDescent="0.2">
      <c r="B5" t="s">
        <v>39</v>
      </c>
      <c r="C5" s="17">
        <v>1</v>
      </c>
      <c r="D5" s="17">
        <v>70</v>
      </c>
      <c r="E5" s="17">
        <v>30</v>
      </c>
      <c r="F5" s="32">
        <v>2</v>
      </c>
    </row>
    <row r="6" spans="2:6" x14ac:dyDescent="0.2">
      <c r="B6" t="s">
        <v>40</v>
      </c>
      <c r="C6" s="17">
        <v>24</v>
      </c>
      <c r="D6" s="17">
        <v>75</v>
      </c>
      <c r="E6" s="17">
        <v>60</v>
      </c>
      <c r="F6" s="32">
        <v>0</v>
      </c>
    </row>
    <row r="7" spans="2:6" x14ac:dyDescent="0.2">
      <c r="B7" t="s">
        <v>41</v>
      </c>
      <c r="C7" s="17">
        <v>2</v>
      </c>
      <c r="D7" s="17">
        <v>70</v>
      </c>
      <c r="E7" s="17"/>
    </row>
    <row r="8" spans="2:6" x14ac:dyDescent="0.2">
      <c r="B8" t="s">
        <v>42</v>
      </c>
      <c r="C8" s="17">
        <f>C5*F5+C6*F6</f>
        <v>2</v>
      </c>
      <c r="D8" s="17">
        <f>D5*F5+D6*F6</f>
        <v>140</v>
      </c>
      <c r="E8" s="17"/>
    </row>
    <row r="9" spans="2:6" x14ac:dyDescent="0.2">
      <c r="B9" t="s">
        <v>30</v>
      </c>
      <c r="C9" s="18">
        <f>E5*F5+E6*F6</f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11"/>
  <sheetViews>
    <sheetView workbookViewId="0">
      <selection activeCell="E3" sqref="E3:E4"/>
    </sheetView>
  </sheetViews>
  <sheetFormatPr baseColWidth="10" defaultColWidth="8.83203125" defaultRowHeight="15" x14ac:dyDescent="0.2"/>
  <cols>
    <col min="3" max="3" width="12.33203125" bestFit="1" customWidth="1"/>
    <col min="5" max="5" width="11.6640625" customWidth="1"/>
  </cols>
  <sheetData>
    <row r="3" spans="2:7" x14ac:dyDescent="0.2">
      <c r="B3" s="3"/>
      <c r="C3" s="3"/>
      <c r="D3" s="3" t="s">
        <v>45</v>
      </c>
      <c r="E3" s="3"/>
      <c r="F3" s="3" t="s">
        <v>46</v>
      </c>
      <c r="G3" s="3"/>
    </row>
    <row r="4" spans="2:7" x14ac:dyDescent="0.2">
      <c r="B4" s="3" t="s">
        <v>47</v>
      </c>
      <c r="C4" s="3" t="s">
        <v>48</v>
      </c>
      <c r="D4" s="3">
        <v>45</v>
      </c>
      <c r="E4" s="3">
        <v>35</v>
      </c>
      <c r="F4" s="3">
        <v>20</v>
      </c>
      <c r="G4" s="3"/>
    </row>
    <row r="5" spans="2:7" x14ac:dyDescent="0.2">
      <c r="B5" s="29">
        <v>20</v>
      </c>
      <c r="C5" s="33" t="s">
        <v>49</v>
      </c>
      <c r="D5" s="3">
        <v>2</v>
      </c>
      <c r="E5" s="3">
        <v>0</v>
      </c>
      <c r="F5" s="3">
        <v>30</v>
      </c>
      <c r="G5" s="3"/>
    </row>
    <row r="6" spans="2:7" x14ac:dyDescent="0.2">
      <c r="B6" s="29">
        <v>0</v>
      </c>
      <c r="C6" s="33" t="s">
        <v>50</v>
      </c>
      <c r="D6" s="3">
        <v>1</v>
      </c>
      <c r="E6" s="3">
        <v>1</v>
      </c>
      <c r="F6" s="3">
        <v>5</v>
      </c>
      <c r="G6" s="3"/>
    </row>
    <row r="7" spans="2:7" x14ac:dyDescent="0.2">
      <c r="B7" s="29">
        <v>12</v>
      </c>
      <c r="C7" s="33" t="s">
        <v>51</v>
      </c>
      <c r="D7" s="3">
        <v>0</v>
      </c>
      <c r="E7" s="3">
        <v>3</v>
      </c>
      <c r="F7" s="3"/>
      <c r="G7" s="3"/>
    </row>
    <row r="8" spans="2:7" x14ac:dyDescent="0.2">
      <c r="B8" s="3"/>
      <c r="C8" s="34" t="s">
        <v>41</v>
      </c>
      <c r="D8" s="3">
        <v>40</v>
      </c>
      <c r="E8" s="3">
        <v>35</v>
      </c>
      <c r="F8" s="3"/>
      <c r="G8" s="3"/>
    </row>
    <row r="10" spans="2:7" x14ac:dyDescent="0.2">
      <c r="B10" s="21"/>
      <c r="C10" s="21" t="s">
        <v>52</v>
      </c>
      <c r="D10" s="1" t="s">
        <v>53</v>
      </c>
      <c r="E10" s="1" t="s">
        <v>54</v>
      </c>
    </row>
    <row r="11" spans="2:7" x14ac:dyDescent="0.2">
      <c r="B11" s="21" t="s">
        <v>55</v>
      </c>
      <c r="C11" s="21">
        <f>B5*F4+B6*F5+B7*F6</f>
        <v>460</v>
      </c>
      <c r="D11" s="21">
        <f>B5*D5+B6*D6+B7*D7</f>
        <v>40</v>
      </c>
      <c r="E11" s="21">
        <f>B5*E5+B6*E6+B7*E7</f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7"/>
  <sheetViews>
    <sheetView workbookViewId="0">
      <selection activeCell="G12" sqref="G12"/>
    </sheetView>
  </sheetViews>
  <sheetFormatPr baseColWidth="10" defaultColWidth="8.83203125" defaultRowHeight="15" x14ac:dyDescent="0.2"/>
  <cols>
    <col min="2" max="2" width="12.33203125" bestFit="1" customWidth="1"/>
  </cols>
  <sheetData>
    <row r="2" spans="2:9" ht="16" thickBot="1" x14ac:dyDescent="0.25">
      <c r="C2" t="s">
        <v>56</v>
      </c>
      <c r="D2" t="s">
        <v>57</v>
      </c>
    </row>
    <row r="3" spans="2:9" ht="16" thickBot="1" x14ac:dyDescent="0.25">
      <c r="B3" s="37" t="s">
        <v>58</v>
      </c>
      <c r="C3" s="35">
        <v>600</v>
      </c>
      <c r="D3" s="35">
        <v>1250</v>
      </c>
      <c r="E3" s="20" t="s">
        <v>59</v>
      </c>
      <c r="H3" s="20" t="s">
        <v>27</v>
      </c>
      <c r="I3" s="20">
        <f>C7*C3+D7*D3</f>
        <v>554500</v>
      </c>
    </row>
    <row r="4" spans="2:9" x14ac:dyDescent="0.2">
      <c r="B4" s="36" t="s">
        <v>60</v>
      </c>
      <c r="C4" s="36">
        <v>0.2</v>
      </c>
      <c r="D4" s="36">
        <v>0.6</v>
      </c>
      <c r="E4" s="21">
        <v>870</v>
      </c>
      <c r="H4" s="21" t="s">
        <v>64</v>
      </c>
      <c r="I4" s="21">
        <f>C4*C3+D4*D3</f>
        <v>870</v>
      </c>
    </row>
    <row r="5" spans="2:9" x14ac:dyDescent="0.2">
      <c r="B5" s="21" t="s">
        <v>61</v>
      </c>
      <c r="C5" s="21">
        <v>0.3</v>
      </c>
      <c r="D5" s="21">
        <v>0.2</v>
      </c>
      <c r="E5" s="21">
        <v>430</v>
      </c>
      <c r="H5" s="21" t="s">
        <v>65</v>
      </c>
      <c r="I5" s="21">
        <f>C5*C3+D5*D3</f>
        <v>430</v>
      </c>
    </row>
    <row r="6" spans="2:9" x14ac:dyDescent="0.2">
      <c r="B6" s="21" t="s">
        <v>62</v>
      </c>
      <c r="C6" s="21">
        <v>0.5</v>
      </c>
      <c r="D6" s="21">
        <v>0.2</v>
      </c>
      <c r="E6" s="21">
        <v>600</v>
      </c>
      <c r="H6" s="21" t="s">
        <v>66</v>
      </c>
      <c r="I6" s="21">
        <f>C6*C3+D6*D3</f>
        <v>550</v>
      </c>
    </row>
    <row r="7" spans="2:9" x14ac:dyDescent="0.2">
      <c r="B7" s="21" t="s">
        <v>63</v>
      </c>
      <c r="C7" s="21">
        <v>320</v>
      </c>
      <c r="D7" s="21">
        <v>290</v>
      </c>
      <c r="E7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H14"/>
  <sheetViews>
    <sheetView workbookViewId="0">
      <selection activeCell="J39" sqref="J39"/>
    </sheetView>
  </sheetViews>
  <sheetFormatPr baseColWidth="10" defaultColWidth="8.83203125" defaultRowHeight="15" x14ac:dyDescent="0.2"/>
  <cols>
    <col min="2" max="2" width="28.5" bestFit="1" customWidth="1"/>
    <col min="4" max="5" width="10" bestFit="1" customWidth="1"/>
    <col min="6" max="6" width="13.5" bestFit="1" customWidth="1"/>
    <col min="7" max="7" width="10.33203125" bestFit="1" customWidth="1"/>
    <col min="8" max="8" width="10.1640625" bestFit="1" customWidth="1"/>
  </cols>
  <sheetData>
    <row r="3" spans="2:8" x14ac:dyDescent="0.2">
      <c r="F3" s="2"/>
    </row>
    <row r="4" spans="2:8" x14ac:dyDescent="0.2">
      <c r="B4" s="38"/>
      <c r="C4" s="39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</row>
    <row r="5" spans="2:8" x14ac:dyDescent="0.2">
      <c r="B5" s="39" t="s">
        <v>67</v>
      </c>
      <c r="C5" s="25"/>
      <c r="D5" s="25"/>
      <c r="E5" s="25"/>
      <c r="F5" s="25"/>
      <c r="G5" s="25"/>
      <c r="H5" s="25"/>
    </row>
    <row r="6" spans="2:8" x14ac:dyDescent="0.2">
      <c r="B6" s="1" t="s">
        <v>74</v>
      </c>
      <c r="C6" s="25"/>
      <c r="D6" s="1">
        <v>1</v>
      </c>
      <c r="E6" s="1">
        <v>1</v>
      </c>
      <c r="F6" s="1">
        <v>5</v>
      </c>
      <c r="G6" s="1">
        <v>6</v>
      </c>
      <c r="H6" s="1">
        <v>3</v>
      </c>
    </row>
    <row r="7" spans="2:8" x14ac:dyDescent="0.2">
      <c r="B7" s="1" t="s">
        <v>75</v>
      </c>
      <c r="C7" s="25"/>
      <c r="D7" s="1">
        <v>1</v>
      </c>
      <c r="E7" s="1"/>
      <c r="F7" s="1">
        <v>8</v>
      </c>
      <c r="G7" s="1">
        <v>4</v>
      </c>
      <c r="H7" s="1">
        <v>1</v>
      </c>
    </row>
    <row r="8" spans="2:8" x14ac:dyDescent="0.2">
      <c r="B8" s="1" t="s">
        <v>76</v>
      </c>
      <c r="C8" s="25"/>
      <c r="D8" s="1"/>
      <c r="E8" s="1"/>
      <c r="F8" s="1">
        <v>58</v>
      </c>
      <c r="G8" s="1">
        <v>40</v>
      </c>
      <c r="H8" s="1">
        <v>32</v>
      </c>
    </row>
    <row r="9" spans="2:8" x14ac:dyDescent="0.2">
      <c r="B9" s="1" t="s">
        <v>77</v>
      </c>
      <c r="C9" s="25"/>
      <c r="D9" s="1">
        <v>12</v>
      </c>
      <c r="E9" s="1">
        <v>8</v>
      </c>
      <c r="F9" s="1">
        <v>81</v>
      </c>
      <c r="G9" s="1">
        <v>70</v>
      </c>
      <c r="H9" s="1">
        <v>26</v>
      </c>
    </row>
    <row r="10" spans="2:8" x14ac:dyDescent="0.2">
      <c r="E10" s="21" t="s">
        <v>81</v>
      </c>
      <c r="F10" s="3">
        <f>C12*F6+C13*F7</f>
        <v>81</v>
      </c>
      <c r="G10" s="3">
        <f>C12*G6+C13*G7</f>
        <v>58</v>
      </c>
      <c r="H10" s="3">
        <f>C12*H6+C13*H7</f>
        <v>22</v>
      </c>
    </row>
    <row r="11" spans="2:8" x14ac:dyDescent="0.2">
      <c r="B11" s="40"/>
    </row>
    <row r="12" spans="2:8" x14ac:dyDescent="0.2">
      <c r="B12" s="40" t="s">
        <v>78</v>
      </c>
      <c r="C12">
        <v>5</v>
      </c>
    </row>
    <row r="13" spans="2:8" x14ac:dyDescent="0.2">
      <c r="B13" s="40" t="s">
        <v>79</v>
      </c>
      <c r="C13">
        <v>7</v>
      </c>
    </row>
    <row r="14" spans="2:8" x14ac:dyDescent="0.2">
      <c r="B14" s="40" t="s">
        <v>80</v>
      </c>
      <c r="C14">
        <f>C12*(F6*F8+G6*G8+H6*H8)+C13*(F7*F8+G7*G8+H7*H8)</f>
        <v>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Задача 1.6 (Симплекс-метод)</vt:lpstr>
      <vt:lpstr>Задача 2.3 (Симплекс-метод)</vt:lpstr>
      <vt:lpstr>Задача 17</vt:lpstr>
      <vt:lpstr>Задача 18</vt:lpstr>
      <vt:lpstr>Задача 19</vt:lpstr>
      <vt:lpstr>Задача 20</vt:lpstr>
      <vt:lpstr>Задача 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Гриднев Дмитрий Владимирович</dc:creator>
  <cp:keywords/>
  <dc:description/>
  <cp:lastModifiedBy>Microsoft Office User</cp:lastModifiedBy>
  <dcterms:created xsi:type="dcterms:W3CDTF">2019-11-21T06:15:24Z</dcterms:created>
  <dcterms:modified xsi:type="dcterms:W3CDTF">2020-01-09T15:09:13Z</dcterms:modified>
  <cp:category/>
</cp:coreProperties>
</file>