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985" windowHeight="9480" activeTab="4"/>
  </bookViews>
  <sheets>
    <sheet name="Current Population" sheetId="4" r:id="rId1"/>
    <sheet name="Uninsured" sheetId="1" r:id="rId2"/>
    <sheet name="Underinsured" sheetId="2" r:id="rId3"/>
    <sheet name="Combined" sheetId="3" r:id="rId4"/>
    <sheet name="RawData" sheetId="5" r:id="rId5"/>
  </sheets>
  <definedNames>
    <definedName name="_xlnm._FilterDatabase" localSheetId="3" hidden="1">Combined!$A$8:$Q$58</definedName>
    <definedName name="_xlnm._FilterDatabase" localSheetId="2" hidden="1">Underinsured!$A$7:$F$57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 i="3" l="1"/>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3" i="3"/>
  <c r="P12" i="3"/>
  <c r="P11" i="3"/>
  <c r="P10" i="3"/>
  <c r="P9" i="3"/>
  <c r="P8" i="3"/>
  <c r="P7"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M8"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7"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C57" i="4"/>
  <c r="C56" i="4"/>
  <c r="E57" i="3" s="1"/>
  <c r="C55" i="4"/>
  <c r="C54" i="4"/>
  <c r="C53" i="4"/>
  <c r="C52" i="4"/>
  <c r="C51" i="4"/>
  <c r="C50" i="4"/>
  <c r="C49" i="4"/>
  <c r="C48" i="4"/>
  <c r="C47" i="4"/>
  <c r="C46" i="4"/>
  <c r="C45" i="4"/>
  <c r="C44" i="4"/>
  <c r="C43" i="4"/>
  <c r="C42" i="4"/>
  <c r="C41" i="4"/>
  <c r="C40" i="4"/>
  <c r="E41" i="3" s="1"/>
  <c r="C39" i="4"/>
  <c r="C38" i="4"/>
  <c r="C37" i="4"/>
  <c r="C36" i="4"/>
  <c r="C35" i="4"/>
  <c r="C34" i="4"/>
  <c r="C33" i="4"/>
  <c r="C32" i="4"/>
  <c r="C31" i="4"/>
  <c r="C30" i="4"/>
  <c r="C29" i="4"/>
  <c r="C28" i="4"/>
  <c r="C27" i="4"/>
  <c r="C26" i="4"/>
  <c r="C25" i="4"/>
  <c r="C24" i="4"/>
  <c r="C23" i="4"/>
  <c r="C22" i="4"/>
  <c r="C21" i="4"/>
  <c r="C20" i="4"/>
  <c r="E21" i="3" s="1"/>
  <c r="C19" i="4"/>
  <c r="C18" i="4"/>
  <c r="C17" i="4"/>
  <c r="C16" i="4"/>
  <c r="C15" i="4"/>
  <c r="C14" i="4"/>
  <c r="C13" i="4"/>
  <c r="C12" i="4"/>
  <c r="C11" i="4"/>
  <c r="C10" i="4"/>
  <c r="C9" i="4"/>
  <c r="C8" i="4"/>
  <c r="C7" i="4"/>
  <c r="C6" i="4"/>
  <c r="E29" i="3" l="1"/>
  <c r="E45" i="3"/>
  <c r="E33" i="3"/>
  <c r="E49" i="3"/>
  <c r="E37" i="3"/>
  <c r="E53" i="3"/>
  <c r="E23" i="3"/>
  <c r="E39" i="3"/>
  <c r="E55" i="3"/>
  <c r="E19" i="3"/>
  <c r="E27" i="3"/>
  <c r="E35" i="3"/>
  <c r="E43" i="3"/>
  <c r="E51" i="3"/>
  <c r="E15" i="3"/>
  <c r="E31" i="3"/>
  <c r="E47" i="3"/>
  <c r="E17" i="3"/>
  <c r="E25" i="3"/>
  <c r="D12" i="3"/>
  <c r="D20" i="3"/>
  <c r="D28" i="3"/>
  <c r="D36" i="3"/>
  <c r="D44" i="3"/>
  <c r="D52" i="3"/>
  <c r="C8" i="3"/>
  <c r="C16" i="3"/>
  <c r="C24" i="3"/>
  <c r="C32" i="3"/>
  <c r="C40" i="3"/>
  <c r="C52" i="3"/>
  <c r="D10" i="3"/>
  <c r="D14" i="3"/>
  <c r="D18" i="3"/>
  <c r="D22" i="3"/>
  <c r="D26" i="3"/>
  <c r="D30" i="3"/>
  <c r="D34" i="3"/>
  <c r="D38" i="3"/>
  <c r="D42" i="3"/>
  <c r="D46" i="3"/>
  <c r="D50" i="3"/>
  <c r="D54" i="3"/>
  <c r="D58" i="3"/>
  <c r="C10" i="3"/>
  <c r="C14" i="3"/>
  <c r="C18" i="3"/>
  <c r="C22" i="3"/>
  <c r="C26" i="3"/>
  <c r="C30" i="3"/>
  <c r="C34" i="3"/>
  <c r="C38" i="3"/>
  <c r="C42" i="3"/>
  <c r="C46" i="3"/>
  <c r="C50" i="3"/>
  <c r="C54" i="3"/>
  <c r="C58" i="3"/>
  <c r="E10" i="3"/>
  <c r="E14" i="3"/>
  <c r="D7" i="3"/>
  <c r="D11" i="3"/>
  <c r="D15" i="3"/>
  <c r="D19" i="3"/>
  <c r="D23" i="3"/>
  <c r="D27" i="3"/>
  <c r="D31" i="3"/>
  <c r="D35" i="3"/>
  <c r="D39" i="3"/>
  <c r="D43" i="3"/>
  <c r="D47" i="3"/>
  <c r="D51" i="3"/>
  <c r="D55" i="3"/>
  <c r="C7" i="3"/>
  <c r="C11" i="3"/>
  <c r="C15" i="3"/>
  <c r="C19" i="3"/>
  <c r="C23" i="3"/>
  <c r="C27" i="3"/>
  <c r="C31" i="3"/>
  <c r="C35" i="3"/>
  <c r="C39" i="3"/>
  <c r="C43" i="3"/>
  <c r="C47" i="3"/>
  <c r="C51" i="3"/>
  <c r="C55" i="3"/>
  <c r="E7" i="3"/>
  <c r="E11" i="3"/>
  <c r="E16" i="3"/>
  <c r="E20" i="3"/>
  <c r="E24" i="3"/>
  <c r="E28" i="3"/>
  <c r="E32" i="3"/>
  <c r="E36" i="3"/>
  <c r="E40" i="3"/>
  <c r="E44" i="3"/>
  <c r="E48" i="3"/>
  <c r="E52" i="3"/>
  <c r="E56" i="3"/>
  <c r="D8" i="3"/>
  <c r="D16" i="3"/>
  <c r="D24" i="3"/>
  <c r="D32" i="3"/>
  <c r="D40" i="3"/>
  <c r="D48" i="3"/>
  <c r="D56" i="3"/>
  <c r="C12" i="3"/>
  <c r="C20" i="3"/>
  <c r="C28" i="3"/>
  <c r="C36" i="3"/>
  <c r="C44" i="3"/>
  <c r="C48" i="3"/>
  <c r="C56" i="3"/>
  <c r="E8" i="3"/>
  <c r="E12" i="3"/>
  <c r="D9" i="3"/>
  <c r="D13" i="3"/>
  <c r="D17" i="3"/>
  <c r="D21" i="3"/>
  <c r="D25" i="3"/>
  <c r="D29" i="3"/>
  <c r="D33" i="3"/>
  <c r="D37" i="3"/>
  <c r="D41" i="3"/>
  <c r="D45" i="3"/>
  <c r="D49" i="3"/>
  <c r="D53" i="3"/>
  <c r="D57" i="3"/>
  <c r="C9" i="3"/>
  <c r="C13" i="3"/>
  <c r="C17" i="3"/>
  <c r="C21" i="3"/>
  <c r="C25" i="3"/>
  <c r="C29" i="3"/>
  <c r="C33" i="3"/>
  <c r="C37" i="3"/>
  <c r="C41" i="3"/>
  <c r="C45" i="3"/>
  <c r="C49" i="3"/>
  <c r="C53" i="3"/>
  <c r="C57" i="3"/>
  <c r="E9" i="3"/>
  <c r="E13" i="3"/>
  <c r="E18" i="3"/>
  <c r="E22" i="3"/>
  <c r="E26" i="3"/>
  <c r="E30" i="3"/>
  <c r="E34" i="3"/>
  <c r="E38" i="3"/>
  <c r="E42" i="3"/>
  <c r="E46" i="3"/>
  <c r="E50" i="3"/>
  <c r="E54" i="3"/>
  <c r="E58" i="3"/>
</calcChain>
</file>

<file path=xl/sharedStrings.xml><?xml version="1.0" encoding="utf-8"?>
<sst xmlns="http://schemas.openxmlformats.org/spreadsheetml/2006/main" count="578" uniqueCount="137">
  <si>
    <t>Table 2. Total Uninsured Ages 0-64, by Poverty, 2010-11</t>
  </si>
  <si>
    <t>Data Source: March 2011-12 Current Population Survey (CPS)</t>
  </si>
  <si>
    <t>Total</t>
  </si>
  <si>
    <t>Below 200% of Poverty</t>
  </si>
  <si>
    <t>200%-399% of Poverty</t>
  </si>
  <si>
    <t>400% of Poverty 
and Above</t>
  </si>
  <si>
    <t>US</t>
  </si>
  <si>
    <t>United States</t>
  </si>
  <si>
    <t>AK</t>
  </si>
  <si>
    <t>Alaska</t>
  </si>
  <si>
    <t>AL</t>
  </si>
  <si>
    <t>Alabama</t>
  </si>
  <si>
    <t>AR</t>
  </si>
  <si>
    <t>Arkansas</t>
  </si>
  <si>
    <t>AZ</t>
  </si>
  <si>
    <t>Arizona</t>
  </si>
  <si>
    <t>CA</t>
  </si>
  <si>
    <t>California</t>
  </si>
  <si>
    <t>CO</t>
  </si>
  <si>
    <t>Colorado</t>
  </si>
  <si>
    <t>CT</t>
  </si>
  <si>
    <t>Connecticut</t>
  </si>
  <si>
    <t>DC</t>
  </si>
  <si>
    <t>District of Columbia</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</si>
  <si>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</si>
  <si>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</si>
  <si>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</si>
  <si>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</si>
  <si>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</si>
  <si>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</si>
  <si>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</si>
  <si>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</si>
  <si>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</si>
  <si>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</si>
  <si>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</si>
  <si>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</si>
  <si>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</si>
  <si>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</si>
  <si>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</si>
  <si>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</si>
  <si>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</si>
  <si>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</si>
  <si>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</si>
  <si>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</si>
  <si>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</si>
  <si>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</si>
  <si>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</si>
  <si>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</si>
  <si>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</si>
  <si>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</si>
  <si>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</si>
  <si>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</si>
  <si>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</si>
  <si>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</si>
  <si>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</si>
  <si>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</si>
  <si>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</si>
  <si>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</si>
  <si>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</si>
  <si>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</si>
  <si>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</si>
  <si>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</si>
  <si>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</si>
  <si>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</si>
  <si>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</si>
  <si>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</si>
  <si>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</si>
  <si>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</si>
  <si>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</si>
  <si>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</si>
  <si>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</si>
  <si>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</si>
  <si>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</si>
  <si>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</si>
  <si>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</si>
  <si>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</si>
  <si>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</si>
  <si>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</si>
  <si>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</si>
  <si>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</si>
  <si>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</si>
  <si>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</si>
  <si>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</si>
  <si>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</si>
  <si>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</si>
  <si>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</si>
  <si>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</si>
  <si>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</si>
  <si>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</si>
  <si>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</si>
  <si>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</si>
  <si>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</si>
  <si>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</si>
  <si>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</si>
  <si>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</si>
  <si>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</si>
  <si>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</si>
  <si>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</si>
  <si>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</si>
  <si>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</si>
  <si>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</si>
  <si>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</si>
  <si>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</si>
  <si>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</si>
  <si>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</si>
  <si>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</si>
  <si>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</si>
  <si>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</si>
  <si>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</si>
  <si>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</si>
  <si>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Notes:</t>
  </si>
  <si>
    <t>(1) data from: P:\Research Data\CPS\Sept 2012 Runs\Nat and State Analysis Using Two Years.doc; &lt;100% and 100%-199% counts combined; 200%-400% counts calculated; all data aggregated from 0-18 and 19-64 counts</t>
  </si>
  <si>
    <t>These data are from the file: MOOP Analyses cps 2011-2012 under 65 -formatted.xls that Claudia (Columbia) sent on 4/24/2013. Data in the "Insured Families" tab was used to calculate percentage of families; data in the "Insured Individuls" tab was used for number and percentage of individuals; denominator for the percentage total individuals was taken from the "Total Individuals" tab. All percentages in this table were calculated and rounded in Excel, as this Columbia run only included count data. This table was added on 4/25/2013</t>
  </si>
  <si>
    <t xml:space="preserve">Notes: </t>
  </si>
  <si>
    <t>State</t>
  </si>
  <si>
    <t>St</t>
  </si>
  <si>
    <t>400% of Poverty and Above</t>
  </si>
  <si>
    <t>Table 3. High Out-of-Pocket Medical Costs Relative to Income, Insured, Under 65, Total and by Poverty, 2010-11</t>
  </si>
  <si>
    <t>Uninsured</t>
  </si>
  <si>
    <t>Under-insured</t>
  </si>
  <si>
    <t>Table 5. Demographics, Under 65, Total and by Poverty, 2010-11</t>
  </si>
  <si>
    <t>Data from MOOP Analyses cps 2011-2012 under 65 -formatted.xls (sheet: All Individuals); Total number of individual and all percentages calculated in Excel from poverty counts</t>
  </si>
  <si>
    <t>Table TK. Insured and Undersinsured Individuals, by State, Total and by Poverty, 2010-11</t>
  </si>
  <si>
    <t>Code</t>
  </si>
  <si>
    <t>Location</t>
  </si>
  <si>
    <t>TotalPopulation</t>
  </si>
  <si>
    <t>Below200P</t>
  </si>
  <si>
    <t>Above400P</t>
  </si>
  <si>
    <t>200To400P</t>
  </si>
  <si>
    <t>UninsuredTotal</t>
  </si>
  <si>
    <t>UninsuredBelow200P</t>
  </si>
  <si>
    <t>Uninsured200To400P</t>
  </si>
  <si>
    <t>UninsuredAbove400P</t>
  </si>
  <si>
    <t>UnderinsuredTotal</t>
  </si>
  <si>
    <t>UnderinsuredBelow200P</t>
  </si>
  <si>
    <t>Underinsured200To400P</t>
  </si>
  <si>
    <t>UnderinsuredAbove400P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</si>
</sst>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5">
    <xf numFmtId="0" fontId="0" fillId="0" borderId="0" xfId="0"/>
    <xf numFmtId="0" fontId="3" fillId="0" borderId="0" xfId="0" applyFont="1" applyBorder="1" applyAlignment="1">
      <alignment vertical="center"/>
    </xf>
    <xf numFmtId="0" fontId="2" fillId="0" borderId="0" xfId="0" applyFont="1" applyAlignment="1">
      <alignment vertical="center"/>
    </xf>
    <xf numFmtId="0" fontId="4" fillId="0" borderId="0" xfId="0" applyFont="1" applyBorder="1" applyAlignment="1">
      <alignment vertical="center"/>
    </xf>
    <xf numFmtId="0" fontId="0" fillId="0" borderId="1" xfId="0" applyFont="1" applyBorder="1" applyAlignment="1">
      <alignment wrapText="1"/>
    </xf>
    <xf numFmtId="0" fontId="0" fillId="0" borderId="0" xfId="0" applyFont="1" applyBorder="1" applyAlignment="1">
      <alignment wrapText="1"/>
    </xf>
    <xf numFmtId="0" fontId="5" fillId="0" borderId="3" xfId="0" applyFont="1" applyFill="1" applyBorder="1" applyAlignment="1">
      <alignment horizontal="right" vertical="center"/>
    </xf>
    <xf numFmtId="0" fontId="6" fillId="0" borderId="1" xfId="0" applyFont="1" applyBorder="1" applyAlignment="1">
      <alignment vertical="center"/>
    </xf>
    <xf numFmtId="9" fontId="6" fillId="0" borderId="2" xfId="0" applyNumberFormat="1" applyFont="1" applyBorder="1" applyAlignment="1">
      <alignment vertical="center"/>
    </xf>
    <xf numFmtId="0" fontId="6" fillId="0" borderId="0" xfId="0" applyFont="1" applyBorder="1" applyAlignment="1">
      <alignment vertical="center"/>
    </xf>
    <xf numFmtId="0" fontId="5" fillId="0" borderId="6" xfId="0" applyFont="1" applyBorder="1" applyAlignment="1">
      <alignment vertical="center"/>
    </xf>
    <xf numFmtId="164" fontId="5" fillId="0" borderId="0" xfId="1" applyNumberFormat="1" applyFont="1" applyBorder="1" applyAlignment="1">
      <alignment vertical="center"/>
    </xf>
    <xf numFmtId="0" fontId="5" fillId="0" borderId="0" xfId="0" applyFont="1" applyBorder="1" applyAlignment="1">
      <alignment vertical="center"/>
    </xf>
    <xf numFmtId="0" fontId="5" fillId="0" borderId="8" xfId="0" applyFont="1" applyBorder="1" applyAlignment="1">
      <alignment vertical="center"/>
    </xf>
    <xf numFmtId="9" fontId="5" fillId="0" borderId="7" xfId="0" applyNumberFormat="1" applyFont="1" applyBorder="1" applyAlignment="1">
      <alignment vertical="center"/>
    </xf>
    <xf numFmtId="9" fontId="5" fillId="0" borderId="0" xfId="0" applyNumberFormat="1" applyFont="1" applyBorder="1" applyAlignment="1">
      <alignment vertical="center"/>
    </xf>
    <xf numFmtId="9" fontId="5" fillId="0" borderId="0" xfId="2" applyFont="1" applyBorder="1" applyAlignment="1">
      <alignment vertical="center"/>
    </xf>
    <xf numFmtId="0" fontId="5" fillId="0" borderId="4" xfId="0" applyFont="1" applyBorder="1" applyAlignment="1">
      <alignment vertical="center"/>
    </xf>
    <xf numFmtId="9" fontId="5" fillId="0" borderId="9" xfId="0" applyNumberFormat="1" applyFont="1" applyBorder="1" applyAlignment="1">
      <alignment vertical="center"/>
    </xf>
    <xf numFmtId="9" fontId="5" fillId="0" borderId="5" xfId="0" applyNumberFormat="1" applyFont="1" applyBorder="1" applyAlignment="1">
      <alignment vertical="center"/>
    </xf>
    <xf numFmtId="0" fontId="0" fillId="0" borderId="0" xfId="0" applyFont="1" applyBorder="1" applyAlignment="1">
      <alignment vertical="center"/>
    </xf>
    <xf numFmtId="0" fontId="0" fillId="0" borderId="0" xfId="0" applyFont="1" applyAlignment="1">
      <alignment vertical="center"/>
    </xf>
    <xf numFmtId="0" fontId="5" fillId="0" borderId="0" xfId="0" applyFont="1" applyAlignment="1">
      <alignment vertical="center"/>
    </xf>
    <xf numFmtId="9" fontId="5" fillId="0" borderId="5" xfId="2" applyFont="1" applyBorder="1" applyAlignment="1">
      <alignment vertical="center"/>
    </xf>
    <xf numFmtId="3" fontId="5" fillId="0" borderId="5" xfId="0" applyNumberFormat="1" applyFont="1" applyBorder="1" applyAlignment="1">
      <alignment vertical="center"/>
    </xf>
    <xf numFmtId="9" fontId="5" fillId="0" borderId="10" xfId="2" applyFont="1" applyBorder="1" applyAlignment="1">
      <alignment vertical="center"/>
    </xf>
    <xf numFmtId="3" fontId="5" fillId="0" borderId="0" xfId="0" applyNumberFormat="1" applyFont="1" applyBorder="1" applyAlignment="1">
      <alignment vertical="center"/>
    </xf>
    <xf numFmtId="9" fontId="5" fillId="0" borderId="11" xfId="2" applyFont="1" applyBorder="1" applyAlignment="1">
      <alignment vertical="center"/>
    </xf>
    <xf numFmtId="9" fontId="6" fillId="0" borderId="3" xfId="2" applyFont="1" applyBorder="1" applyAlignment="1">
      <alignment vertical="center"/>
    </xf>
    <xf numFmtId="3" fontId="6" fillId="0" borderId="3" xfId="0" applyNumberFormat="1" applyFont="1" applyBorder="1" applyAlignment="1">
      <alignment vertical="center"/>
    </xf>
    <xf numFmtId="9" fontId="6" fillId="0" borderId="12" xfId="2" applyFont="1" applyBorder="1" applyAlignment="1">
      <alignment vertical="center"/>
    </xf>
    <xf numFmtId="9" fontId="6" fillId="0" borderId="3" xfId="0" applyNumberFormat="1" applyFont="1" applyBorder="1" applyAlignment="1">
      <alignment vertical="center"/>
    </xf>
    <xf numFmtId="0" fontId="5" fillId="0" borderId="0" xfId="0" applyFont="1" applyFill="1" applyAlignment="1">
      <alignment wrapText="1"/>
    </xf>
    <xf numFmtId="0" fontId="5" fillId="0" borderId="2" xfId="0" applyFont="1" applyFill="1" applyBorder="1" applyAlignment="1">
      <alignment horizontal="right" wrapText="1"/>
    </xf>
    <xf numFmtId="0" fontId="5" fillId="0" borderId="5" xfId="0" applyFont="1" applyFill="1" applyBorder="1" applyAlignment="1">
      <alignment horizontal="right" wrapText="1"/>
    </xf>
    <xf numFmtId="0" fontId="5" fillId="0" borderId="4" xfId="0" applyFont="1" applyFill="1" applyBorder="1" applyAlignment="1">
      <alignment horizontal="right" wrapText="1"/>
    </xf>
    <xf numFmtId="0" fontId="5" fillId="0" borderId="10" xfId="0" applyFont="1" applyFill="1" applyBorder="1" applyAlignment="1">
      <alignment horizontal="right" wrapText="1"/>
    </xf>
    <xf numFmtId="0" fontId="5" fillId="0" borderId="5" xfId="0" applyFont="1" applyFill="1" applyBorder="1" applyAlignment="1">
      <alignment wrapText="1"/>
    </xf>
    <xf numFmtId="0" fontId="5" fillId="0" borderId="4" xfId="0" applyFont="1" applyFill="1" applyBorder="1" applyAlignment="1">
      <alignment wrapText="1"/>
    </xf>
    <xf numFmtId="0" fontId="5" fillId="0" borderId="0" xfId="0" applyFont="1" applyFill="1" applyAlignment="1">
      <alignment vertical="center"/>
    </xf>
    <xf numFmtId="0" fontId="5" fillId="0" borderId="12" xfId="0" applyFont="1" applyFill="1" applyBorder="1" applyAlignment="1">
      <alignment horizontal="center" vertical="center"/>
    </xf>
    <xf numFmtId="0" fontId="5" fillId="0" borderId="3" xfId="0" applyFont="1" applyFill="1" applyBorder="1" applyAlignment="1">
      <alignment vertical="center"/>
    </xf>
    <xf numFmtId="0" fontId="5" fillId="0" borderId="1" xfId="0" applyFont="1" applyFill="1" applyBorder="1" applyAlignment="1">
      <alignment vertical="center"/>
    </xf>
    <xf numFmtId="0" fontId="6" fillId="0" borderId="0" xfId="0" applyFont="1" applyAlignment="1">
      <alignment vertical="center"/>
    </xf>
    <xf numFmtId="9" fontId="5" fillId="0" borderId="8" xfId="2" applyFont="1" applyBorder="1" applyAlignment="1">
      <alignment vertical="center"/>
    </xf>
    <xf numFmtId="9" fontId="5" fillId="0" borderId="4" xfId="2" applyFont="1" applyBorder="1" applyAlignment="1">
      <alignment vertical="center"/>
    </xf>
    <xf numFmtId="9" fontId="6" fillId="0" borderId="1" xfId="2" applyNumberFormat="1" applyFont="1" applyBorder="1" applyAlignment="1">
      <alignment vertical="center"/>
    </xf>
    <xf numFmtId="0" fontId="0" fillId="0" borderId="1" xfId="0" applyFont="1" applyFill="1" applyBorder="1" applyAlignment="1">
      <alignment horizontal="center" wrapText="1"/>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0" xfId="0" applyFont="1" applyBorder="1" applyAlignment="1">
      <alignment horizontal="left" vertical="center" wrapText="1"/>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0" xfId="0" applyFont="1" applyFill="1" applyBorder="1" applyAlignment="1">
      <alignment vertical="top" wrapText="1"/>
    </xf>
    <xf numFmtId="0" fontId="5" fillId="0" borderId="0" xfId="0" applyFont="1" applyFill="1" applyBorder="1" applyAlignment="1">
      <alignment horizontal="left" vertical="center" wrapText="1"/>
    </xf>
    <xf numFmtId="0" fontId="0" fillId="0" borderId="0" xfId="0" applyFont="1" applyAlignment="1">
      <alignment horizontal="center" vertical="center"/>
    </xf>
    <xf numFmtId="3" fontId="6" fillId="0" borderId="1" xfId="0" applyNumberFormat="1" applyFont="1" applyBorder="1" applyAlignment="1">
      <alignment horizontal="center" vertical="center"/>
    </xf>
    <xf numFmtId="3" fontId="6" fillId="0" borderId="3" xfId="0" applyNumberFormat="1" applyFont="1" applyBorder="1" applyAlignment="1">
      <alignment horizontal="center" vertical="center"/>
    </xf>
    <xf numFmtId="3" fontId="5" fillId="0" borderId="8" xfId="0" applyNumberFormat="1" applyFont="1" applyBorder="1" applyAlignment="1">
      <alignment horizontal="center" vertical="center"/>
    </xf>
    <xf numFmtId="3" fontId="5" fillId="0" borderId="0" xfId="0" applyNumberFormat="1" applyFont="1" applyBorder="1" applyAlignment="1">
      <alignment horizontal="center" vertical="center"/>
    </xf>
    <xf numFmtId="3" fontId="5" fillId="0" borderId="4" xfId="0" applyNumberFormat="1" applyFont="1" applyBorder="1" applyAlignment="1">
      <alignment horizontal="center" vertical="center"/>
    </xf>
    <xf numFmtId="3" fontId="5" fillId="0" borderId="5" xfId="0" applyNumberFormat="1" applyFont="1" applyBorder="1" applyAlignment="1">
      <alignment horizontal="center" vertical="center"/>
    </xf>
    <xf numFmtId="0" fontId="5" fillId="0" borderId="0" xfId="0" applyFont="1" applyAlignment="1">
      <alignment horizontal="center" vertical="center"/>
    </xf>
    <xf numFmtId="0" fontId="0" fillId="0" borderId="0" xfId="0" applyFont="1" applyAlignment="1">
      <alignment horizontal="right" vertical="center"/>
    </xf>
    <xf numFmtId="3" fontId="6" fillId="0" borderId="3" xfId="0" applyNumberFormat="1" applyFont="1" applyBorder="1" applyAlignment="1">
      <alignment horizontal="right" vertical="center"/>
    </xf>
    <xf numFmtId="3" fontId="5" fillId="0" borderId="0" xfId="0" applyNumberFormat="1" applyFont="1" applyBorder="1" applyAlignment="1">
      <alignment horizontal="right" vertical="center"/>
    </xf>
    <xf numFmtId="3" fontId="5" fillId="0" borderId="5" xfId="0" applyNumberFormat="1" applyFont="1" applyBorder="1" applyAlignment="1">
      <alignment horizontal="right" vertical="center"/>
    </xf>
    <xf numFmtId="0" fontId="5" fillId="0" borderId="0" xfId="0" applyFont="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0" fillId="0" borderId="2" xfId="0" applyFont="1" applyBorder="1" applyAlignment="1">
      <alignment horizontal="right" wrapText="1"/>
    </xf>
    <xf numFmtId="0" fontId="6" fillId="0" borderId="3" xfId="0" applyFont="1" applyBorder="1" applyAlignment="1">
      <alignment horizontal="right" vertical="center"/>
    </xf>
    <xf numFmtId="0" fontId="5" fillId="0" borderId="7" xfId="0" applyFont="1" applyBorder="1" applyAlignment="1">
      <alignment horizontal="right" vertical="center"/>
    </xf>
    <xf numFmtId="0" fontId="5" fillId="0" borderId="9" xfId="0" applyFont="1" applyBorder="1" applyAlignment="1">
      <alignment horizontal="right" vertical="center"/>
    </xf>
    <xf numFmtId="0" fontId="5" fillId="0" borderId="0" xfId="0" applyFont="1" applyBorder="1" applyAlignment="1">
      <alignment horizontal="right" vertical="center"/>
    </xf>
    <xf numFmtId="0" fontId="0" fillId="0" borderId="0" xfId="0" applyFont="1" applyBorder="1" applyAlignment="1">
      <alignment horizontal="righ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3" fontId="6" fillId="0" borderId="4" xfId="0" applyNumberFormat="1" applyFont="1" applyBorder="1" applyAlignment="1">
      <alignment horizontal="center" vertical="center"/>
    </xf>
    <xf numFmtId="3" fontId="5" fillId="0" borderId="6" xfId="0" applyNumberFormat="1" applyFont="1" applyBorder="1" applyAlignment="1">
      <alignment horizontal="center" vertical="center"/>
    </xf>
    <xf numFmtId="0" fontId="5"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Alignment="1">
      <alignment horizontal="center"/>
    </xf>
    <xf numFmtId="0" fontId="2" fillId="0" borderId="0" xfId="0" applyFont="1" applyAlignment="1">
      <alignment horizontal="center"/>
    </xf>
  </cellXfs>
  <cellStyles count="3">
    <cellStyle name="Comma" xfId="1" builtinId="3"/>
    <cellStyle name="Normal" xfId="0" builtinId="0"/>
    <cellStyle name="Percent" xfId="2" builtinId="5"/>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topLeftCell="A21" zoomScale="85" zoomScaleNormal="85" workbookViewId="0">
      <selection activeCell="A6" sqref="A6:F57"/>
    </sheetView>
  </sheetViews>
  <sheetFormatPr defaultRowHeight="15" customHeight="1" x14ac:dyDescent="0.25"/>
  <cols>
    <col min="1" max="1" width="9.140625" style="21"/>
    <col min="2" max="2" width="17" style="64" bestFit="1" customWidth="1"/>
    <col min="3" max="3" width="12.7109375" style="56" customWidth="1"/>
    <col min="4" max="4" width="19.28515625" style="56" bestFit="1" customWidth="1"/>
    <col min="5" max="5" width="19" style="56" bestFit="1" customWidth="1"/>
    <col min="6" max="6" width="22.85546875" style="56" bestFit="1" customWidth="1"/>
    <col min="7" max="16384" width="9.140625" style="21"/>
  </cols>
  <sheetData>
    <row r="1" spans="1:6" ht="15" customHeight="1" x14ac:dyDescent="0.25">
      <c r="A1" s="2" t="s">
        <v>120</v>
      </c>
    </row>
    <row r="2" spans="1:6" ht="15" customHeight="1" x14ac:dyDescent="0.25">
      <c r="A2" s="2" t="s">
        <v>1</v>
      </c>
    </row>
    <row r="3" spans="1:6" ht="15" customHeight="1" x14ac:dyDescent="0.25">
      <c r="A3" s="2"/>
    </row>
    <row r="5" spans="1:6" s="39" customFormat="1" ht="15" customHeight="1" x14ac:dyDescent="0.25">
      <c r="A5" s="42"/>
      <c r="B5" s="6"/>
      <c r="C5" s="48" t="s">
        <v>2</v>
      </c>
      <c r="D5" s="49" t="s">
        <v>3</v>
      </c>
      <c r="E5" s="49" t="s">
        <v>4</v>
      </c>
      <c r="F5" s="48" t="s">
        <v>116</v>
      </c>
    </row>
    <row r="6" spans="1:6" s="43" customFormat="1" ht="15" customHeight="1" x14ac:dyDescent="0.25">
      <c r="A6" s="7" t="s">
        <v>6</v>
      </c>
      <c r="B6" s="65" t="s">
        <v>7</v>
      </c>
      <c r="C6" s="57">
        <f>SUM(D6,E6,F6)</f>
        <v>267126703</v>
      </c>
      <c r="D6" s="58">
        <v>102372326</v>
      </c>
      <c r="E6" s="58">
        <v>76277801</v>
      </c>
      <c r="F6" s="57">
        <v>88476576</v>
      </c>
    </row>
    <row r="7" spans="1:6" s="22" customFormat="1" ht="15" customHeight="1" x14ac:dyDescent="0.25">
      <c r="A7" s="13" t="s">
        <v>8</v>
      </c>
      <c r="B7" s="66" t="s">
        <v>9</v>
      </c>
      <c r="C7" s="59">
        <f>SUM(D7,E7,F7)</f>
        <v>645735</v>
      </c>
      <c r="D7" s="60">
        <v>208664</v>
      </c>
      <c r="E7" s="60">
        <v>180749</v>
      </c>
      <c r="F7" s="59">
        <v>256322</v>
      </c>
    </row>
    <row r="8" spans="1:6" s="22" customFormat="1" ht="15" customHeight="1" x14ac:dyDescent="0.25">
      <c r="A8" s="13" t="s">
        <v>10</v>
      </c>
      <c r="B8" s="66" t="s">
        <v>11</v>
      </c>
      <c r="C8" s="59">
        <f>SUM(D8,E8,F8)</f>
        <v>4085878</v>
      </c>
      <c r="D8" s="60">
        <v>1675582</v>
      </c>
      <c r="E8" s="60">
        <v>1154712</v>
      </c>
      <c r="F8" s="59">
        <v>1255584</v>
      </c>
    </row>
    <row r="9" spans="1:6" s="22" customFormat="1" ht="15" customHeight="1" x14ac:dyDescent="0.25">
      <c r="A9" s="13" t="s">
        <v>12</v>
      </c>
      <c r="B9" s="66" t="s">
        <v>13</v>
      </c>
      <c r="C9" s="59">
        <f>SUM(D9,E9,F9)</f>
        <v>2449840</v>
      </c>
      <c r="D9" s="60">
        <v>1115572</v>
      </c>
      <c r="E9" s="60">
        <v>724813</v>
      </c>
      <c r="F9" s="59">
        <v>609455</v>
      </c>
    </row>
    <row r="10" spans="1:6" s="22" customFormat="1" ht="15" customHeight="1" x14ac:dyDescent="0.25">
      <c r="A10" s="13" t="s">
        <v>14</v>
      </c>
      <c r="B10" s="66" t="s">
        <v>15</v>
      </c>
      <c r="C10" s="59">
        <f>SUM(D10,E10,F10)</f>
        <v>5811325</v>
      </c>
      <c r="D10" s="60">
        <v>2426576</v>
      </c>
      <c r="E10" s="60">
        <v>1748916</v>
      </c>
      <c r="F10" s="59">
        <v>1635833</v>
      </c>
    </row>
    <row r="11" spans="1:6" s="22" customFormat="1" ht="15" customHeight="1" x14ac:dyDescent="0.25">
      <c r="A11" s="13" t="s">
        <v>16</v>
      </c>
      <c r="B11" s="66" t="s">
        <v>17</v>
      </c>
      <c r="C11" s="59">
        <f>SUM(D11,E11,F11)</f>
        <v>33098289</v>
      </c>
      <c r="D11" s="60">
        <v>14495703</v>
      </c>
      <c r="E11" s="60">
        <v>8266617</v>
      </c>
      <c r="F11" s="59">
        <v>10335969</v>
      </c>
    </row>
    <row r="12" spans="1:6" s="22" customFormat="1" ht="15" customHeight="1" x14ac:dyDescent="0.25">
      <c r="A12" s="13" t="s">
        <v>18</v>
      </c>
      <c r="B12" s="66" t="s">
        <v>19</v>
      </c>
      <c r="C12" s="59">
        <f>SUM(D12,E12,F12)</f>
        <v>4461161</v>
      </c>
      <c r="D12" s="60">
        <v>1376895</v>
      </c>
      <c r="E12" s="60">
        <v>1248084</v>
      </c>
      <c r="F12" s="59">
        <v>1836182</v>
      </c>
    </row>
    <row r="13" spans="1:6" s="22" customFormat="1" ht="15" customHeight="1" x14ac:dyDescent="0.25">
      <c r="A13" s="13" t="s">
        <v>20</v>
      </c>
      <c r="B13" s="66" t="s">
        <v>21</v>
      </c>
      <c r="C13" s="59">
        <f>SUM(D13,E13,F13)</f>
        <v>3028358</v>
      </c>
      <c r="D13" s="60">
        <v>811087</v>
      </c>
      <c r="E13" s="60">
        <v>765308</v>
      </c>
      <c r="F13" s="59">
        <v>1451963</v>
      </c>
    </row>
    <row r="14" spans="1:6" s="22" customFormat="1" ht="15" customHeight="1" x14ac:dyDescent="0.25">
      <c r="A14" s="13" t="s">
        <v>22</v>
      </c>
      <c r="B14" s="66" t="s">
        <v>23</v>
      </c>
      <c r="C14" s="59">
        <f>SUM(D14,E14,F14)</f>
        <v>536847</v>
      </c>
      <c r="D14" s="60">
        <v>202381</v>
      </c>
      <c r="E14" s="60">
        <v>109520</v>
      </c>
      <c r="F14" s="59">
        <v>224946</v>
      </c>
    </row>
    <row r="15" spans="1:6" s="22" customFormat="1" ht="15" customHeight="1" x14ac:dyDescent="0.25">
      <c r="A15" s="13" t="s">
        <v>24</v>
      </c>
      <c r="B15" s="66" t="s">
        <v>25</v>
      </c>
      <c r="C15" s="59">
        <f>SUM(D15,E15,F15)</f>
        <v>762952</v>
      </c>
      <c r="D15" s="60">
        <v>263111</v>
      </c>
      <c r="E15" s="60">
        <v>231518</v>
      </c>
      <c r="F15" s="59">
        <v>268323</v>
      </c>
    </row>
    <row r="16" spans="1:6" s="22" customFormat="1" ht="15" customHeight="1" x14ac:dyDescent="0.25">
      <c r="A16" s="13" t="s">
        <v>26</v>
      </c>
      <c r="B16" s="66" t="s">
        <v>27</v>
      </c>
      <c r="C16" s="59">
        <f>SUM(D16,E16,F16)</f>
        <v>15485997</v>
      </c>
      <c r="D16" s="60">
        <v>6270026</v>
      </c>
      <c r="E16" s="60">
        <v>4439307</v>
      </c>
      <c r="F16" s="59">
        <v>4776664</v>
      </c>
    </row>
    <row r="17" spans="1:6" s="22" customFormat="1" ht="15" customHeight="1" x14ac:dyDescent="0.25">
      <c r="A17" s="13" t="s">
        <v>28</v>
      </c>
      <c r="B17" s="66" t="s">
        <v>29</v>
      </c>
      <c r="C17" s="59">
        <f>SUM(D17,E17,F17)</f>
        <v>8796355</v>
      </c>
      <c r="D17" s="60">
        <v>3676951</v>
      </c>
      <c r="E17" s="60">
        <v>2557527</v>
      </c>
      <c r="F17" s="59">
        <v>2561877</v>
      </c>
    </row>
    <row r="18" spans="1:6" s="22" customFormat="1" ht="15" customHeight="1" x14ac:dyDescent="0.25">
      <c r="A18" s="13" t="s">
        <v>30</v>
      </c>
      <c r="B18" s="66" t="s">
        <v>31</v>
      </c>
      <c r="C18" s="59">
        <f>SUM(D18,E18,F18)</f>
        <v>1105562</v>
      </c>
      <c r="D18" s="60">
        <v>433370</v>
      </c>
      <c r="E18" s="60">
        <v>338858</v>
      </c>
      <c r="F18" s="59">
        <v>333334</v>
      </c>
    </row>
    <row r="19" spans="1:6" s="22" customFormat="1" ht="15" customHeight="1" x14ac:dyDescent="0.25">
      <c r="A19" s="13" t="s">
        <v>32</v>
      </c>
      <c r="B19" s="66" t="s">
        <v>33</v>
      </c>
      <c r="C19" s="59">
        <f>SUM(D19,E19,F19)</f>
        <v>2618229</v>
      </c>
      <c r="D19" s="60">
        <v>839385</v>
      </c>
      <c r="E19" s="60">
        <v>887729</v>
      </c>
      <c r="F19" s="59">
        <v>891115</v>
      </c>
    </row>
    <row r="20" spans="1:6" s="22" customFormat="1" ht="15" customHeight="1" x14ac:dyDescent="0.25">
      <c r="A20" s="13" t="s">
        <v>34</v>
      </c>
      <c r="B20" s="66" t="s">
        <v>35</v>
      </c>
      <c r="C20" s="59">
        <f>SUM(D20,E20,F20)</f>
        <v>1349073</v>
      </c>
      <c r="D20" s="60">
        <v>593845</v>
      </c>
      <c r="E20" s="60">
        <v>416892</v>
      </c>
      <c r="F20" s="59">
        <v>338336</v>
      </c>
    </row>
    <row r="21" spans="1:6" s="22" customFormat="1" ht="15" customHeight="1" x14ac:dyDescent="0.25">
      <c r="A21" s="13" t="s">
        <v>36</v>
      </c>
      <c r="B21" s="66" t="s">
        <v>37</v>
      </c>
      <c r="C21" s="59">
        <f>SUM(D21,E21,F21)</f>
        <v>11180648</v>
      </c>
      <c r="D21" s="60">
        <v>4338031</v>
      </c>
      <c r="E21" s="60">
        <v>3068102</v>
      </c>
      <c r="F21" s="59">
        <v>3774515</v>
      </c>
    </row>
    <row r="22" spans="1:6" s="22" customFormat="1" ht="15" customHeight="1" x14ac:dyDescent="0.25">
      <c r="A22" s="13" t="s">
        <v>38</v>
      </c>
      <c r="B22" s="66" t="s">
        <v>39</v>
      </c>
      <c r="C22" s="59">
        <f>SUM(D22,E22,F22)</f>
        <v>5475788</v>
      </c>
      <c r="D22" s="60">
        <v>2091838</v>
      </c>
      <c r="E22" s="60">
        <v>1748183</v>
      </c>
      <c r="F22" s="59">
        <v>1635767</v>
      </c>
    </row>
    <row r="23" spans="1:6" s="22" customFormat="1" ht="15" customHeight="1" x14ac:dyDescent="0.25">
      <c r="A23" s="13" t="s">
        <v>40</v>
      </c>
      <c r="B23" s="66" t="s">
        <v>41</v>
      </c>
      <c r="C23" s="59">
        <f>SUM(D23,E23,F23)</f>
        <v>2397458</v>
      </c>
      <c r="D23" s="60">
        <v>884626</v>
      </c>
      <c r="E23" s="60">
        <v>750621</v>
      </c>
      <c r="F23" s="59">
        <v>762211</v>
      </c>
    </row>
    <row r="24" spans="1:6" s="22" customFormat="1" ht="15" customHeight="1" x14ac:dyDescent="0.25">
      <c r="A24" s="13" t="s">
        <v>42</v>
      </c>
      <c r="B24" s="66" t="s">
        <v>43</v>
      </c>
      <c r="C24" s="59">
        <f>SUM(D24,E24,F24)</f>
        <v>3740391</v>
      </c>
      <c r="D24" s="60">
        <v>1524638</v>
      </c>
      <c r="E24" s="60">
        <v>1169359</v>
      </c>
      <c r="F24" s="59">
        <v>1046394</v>
      </c>
    </row>
    <row r="25" spans="1:6" s="22" customFormat="1" ht="15" customHeight="1" x14ac:dyDescent="0.25">
      <c r="A25" s="13" t="s">
        <v>44</v>
      </c>
      <c r="B25" s="66" t="s">
        <v>45</v>
      </c>
      <c r="C25" s="59">
        <f>SUM(D25,E25,F25)</f>
        <v>3892169</v>
      </c>
      <c r="D25" s="60">
        <v>1715585</v>
      </c>
      <c r="E25" s="60">
        <v>1115057</v>
      </c>
      <c r="F25" s="59">
        <v>1061527</v>
      </c>
    </row>
    <row r="26" spans="1:6" s="22" customFormat="1" ht="15" customHeight="1" x14ac:dyDescent="0.25">
      <c r="A26" s="13" t="s">
        <v>46</v>
      </c>
      <c r="B26" s="66" t="s">
        <v>47</v>
      </c>
      <c r="C26" s="59">
        <f>SUM(D26,E26,F26)</f>
        <v>5628879</v>
      </c>
      <c r="D26" s="60">
        <v>1609225</v>
      </c>
      <c r="E26" s="60">
        <v>1345135</v>
      </c>
      <c r="F26" s="59">
        <v>2674519</v>
      </c>
    </row>
    <row r="27" spans="1:6" s="22" customFormat="1" ht="15" customHeight="1" x14ac:dyDescent="0.25">
      <c r="A27" s="13" t="s">
        <v>48</v>
      </c>
      <c r="B27" s="66" t="s">
        <v>49</v>
      </c>
      <c r="C27" s="59">
        <f>SUM(D27,E27,F27)</f>
        <v>5051249</v>
      </c>
      <c r="D27" s="60">
        <v>1460800</v>
      </c>
      <c r="E27" s="60">
        <v>1319597</v>
      </c>
      <c r="F27" s="59">
        <v>2270852</v>
      </c>
    </row>
    <row r="28" spans="1:6" s="22" customFormat="1" ht="15" customHeight="1" x14ac:dyDescent="0.25">
      <c r="A28" s="13" t="s">
        <v>50</v>
      </c>
      <c r="B28" s="66" t="s">
        <v>51</v>
      </c>
      <c r="C28" s="59">
        <f>SUM(D28,E28,F28)</f>
        <v>1099531</v>
      </c>
      <c r="D28" s="60">
        <v>359220</v>
      </c>
      <c r="E28" s="60">
        <v>353510</v>
      </c>
      <c r="F28" s="59">
        <v>386801</v>
      </c>
    </row>
    <row r="29" spans="1:6" s="22" customFormat="1" ht="15" customHeight="1" x14ac:dyDescent="0.25">
      <c r="A29" s="13" t="s">
        <v>52</v>
      </c>
      <c r="B29" s="66" t="s">
        <v>53</v>
      </c>
      <c r="C29" s="59">
        <f>SUM(D29,E29,F29)</f>
        <v>8375344</v>
      </c>
      <c r="D29" s="60">
        <v>3152958</v>
      </c>
      <c r="E29" s="60">
        <v>2319997</v>
      </c>
      <c r="F29" s="59">
        <v>2902389</v>
      </c>
    </row>
    <row r="30" spans="1:6" s="22" customFormat="1" ht="15" customHeight="1" x14ac:dyDescent="0.25">
      <c r="A30" s="13" t="s">
        <v>54</v>
      </c>
      <c r="B30" s="66" t="s">
        <v>55</v>
      </c>
      <c r="C30" s="59">
        <f>SUM(D30,E30,F30)</f>
        <v>4538458</v>
      </c>
      <c r="D30" s="60">
        <v>1208221</v>
      </c>
      <c r="E30" s="60">
        <v>1449712</v>
      </c>
      <c r="F30" s="59">
        <v>1880525</v>
      </c>
    </row>
    <row r="31" spans="1:6" s="22" customFormat="1" ht="15" customHeight="1" x14ac:dyDescent="0.25">
      <c r="A31" s="13" t="s">
        <v>56</v>
      </c>
      <c r="B31" s="66" t="s">
        <v>57</v>
      </c>
      <c r="C31" s="59">
        <f>SUM(D31,E31,F31)</f>
        <v>5116809</v>
      </c>
      <c r="D31" s="60">
        <v>1909826</v>
      </c>
      <c r="E31" s="60">
        <v>1481048</v>
      </c>
      <c r="F31" s="59">
        <v>1725935</v>
      </c>
    </row>
    <row r="32" spans="1:6" s="22" customFormat="1" ht="15" customHeight="1" x14ac:dyDescent="0.25">
      <c r="A32" s="13" t="s">
        <v>58</v>
      </c>
      <c r="B32" s="66" t="s">
        <v>59</v>
      </c>
      <c r="C32" s="59">
        <f>SUM(D32,E32,F32)</f>
        <v>2547959</v>
      </c>
      <c r="D32" s="60">
        <v>1199796</v>
      </c>
      <c r="E32" s="60">
        <v>755559</v>
      </c>
      <c r="F32" s="59">
        <v>592604</v>
      </c>
    </row>
    <row r="33" spans="1:6" s="22" customFormat="1" ht="15" customHeight="1" x14ac:dyDescent="0.25">
      <c r="A33" s="13" t="s">
        <v>60</v>
      </c>
      <c r="B33" s="66" t="s">
        <v>61</v>
      </c>
      <c r="C33" s="59">
        <f>SUM(D33,E33,F33)</f>
        <v>810748</v>
      </c>
      <c r="D33" s="60">
        <v>318997</v>
      </c>
      <c r="E33" s="60">
        <v>267625</v>
      </c>
      <c r="F33" s="59">
        <v>224126</v>
      </c>
    </row>
    <row r="34" spans="1:6" s="22" customFormat="1" ht="15" customHeight="1" x14ac:dyDescent="0.25">
      <c r="A34" s="13" t="s">
        <v>62</v>
      </c>
      <c r="B34" s="66" t="s">
        <v>63</v>
      </c>
      <c r="C34" s="59">
        <f>SUM(D34,E34,F34)</f>
        <v>8147847</v>
      </c>
      <c r="D34" s="60">
        <v>3191905</v>
      </c>
      <c r="E34" s="60">
        <v>2428593</v>
      </c>
      <c r="F34" s="59">
        <v>2527349</v>
      </c>
    </row>
    <row r="35" spans="1:6" s="22" customFormat="1" ht="15" customHeight="1" x14ac:dyDescent="0.25">
      <c r="A35" s="13" t="s">
        <v>64</v>
      </c>
      <c r="B35" s="66" t="s">
        <v>65</v>
      </c>
      <c r="C35" s="59">
        <f>SUM(D35,E35,F35)</f>
        <v>567988</v>
      </c>
      <c r="D35" s="60">
        <v>144196</v>
      </c>
      <c r="E35" s="60">
        <v>194158</v>
      </c>
      <c r="F35" s="59">
        <v>229634</v>
      </c>
    </row>
    <row r="36" spans="1:6" s="22" customFormat="1" ht="15" customHeight="1" x14ac:dyDescent="0.25">
      <c r="A36" s="13" t="s">
        <v>66</v>
      </c>
      <c r="B36" s="66" t="s">
        <v>67</v>
      </c>
      <c r="C36" s="59">
        <f>SUM(D36,E36,F36)</f>
        <v>1577779</v>
      </c>
      <c r="D36" s="60">
        <v>480351</v>
      </c>
      <c r="E36" s="60">
        <v>527375</v>
      </c>
      <c r="F36" s="59">
        <v>570053</v>
      </c>
    </row>
    <row r="37" spans="1:6" s="22" customFormat="1" ht="15" customHeight="1" x14ac:dyDescent="0.25">
      <c r="A37" s="13" t="s">
        <v>68</v>
      </c>
      <c r="B37" s="66" t="s">
        <v>69</v>
      </c>
      <c r="C37" s="59">
        <f>SUM(D37,E37,F37)</f>
        <v>1124155</v>
      </c>
      <c r="D37" s="60">
        <v>238344</v>
      </c>
      <c r="E37" s="60">
        <v>322954</v>
      </c>
      <c r="F37" s="59">
        <v>562857</v>
      </c>
    </row>
    <row r="38" spans="1:6" s="22" customFormat="1" ht="15" customHeight="1" x14ac:dyDescent="0.25">
      <c r="A38" s="13" t="s">
        <v>70</v>
      </c>
      <c r="B38" s="66" t="s">
        <v>71</v>
      </c>
      <c r="C38" s="59">
        <f>SUM(D38,E38,F38)</f>
        <v>7497127</v>
      </c>
      <c r="D38" s="60">
        <v>2335379</v>
      </c>
      <c r="E38" s="60">
        <v>1816128</v>
      </c>
      <c r="F38" s="59">
        <v>3345620</v>
      </c>
    </row>
    <row r="39" spans="1:6" s="22" customFormat="1" ht="15" customHeight="1" x14ac:dyDescent="0.25">
      <c r="A39" s="13" t="s">
        <v>72</v>
      </c>
      <c r="B39" s="66" t="s">
        <v>73</v>
      </c>
      <c r="C39" s="59">
        <f>SUM(D39,E39,F39)</f>
        <v>1727815</v>
      </c>
      <c r="D39" s="60">
        <v>786472</v>
      </c>
      <c r="E39" s="60">
        <v>436825</v>
      </c>
      <c r="F39" s="59">
        <v>504518</v>
      </c>
    </row>
    <row r="40" spans="1:6" s="22" customFormat="1" ht="15" customHeight="1" x14ac:dyDescent="0.25">
      <c r="A40" s="13" t="s">
        <v>74</v>
      </c>
      <c r="B40" s="66" t="s">
        <v>75</v>
      </c>
      <c r="C40" s="59">
        <f>SUM(D40,E40,F40)</f>
        <v>2332723</v>
      </c>
      <c r="D40" s="60">
        <v>985022</v>
      </c>
      <c r="E40" s="60">
        <v>714467</v>
      </c>
      <c r="F40" s="59">
        <v>633234</v>
      </c>
    </row>
    <row r="41" spans="1:6" s="22" customFormat="1" ht="15" customHeight="1" x14ac:dyDescent="0.25">
      <c r="A41" s="13" t="s">
        <v>76</v>
      </c>
      <c r="B41" s="66" t="s">
        <v>77</v>
      </c>
      <c r="C41" s="59">
        <f>SUM(D41,E41,F41)</f>
        <v>16735918</v>
      </c>
      <c r="D41" s="60">
        <v>6476698</v>
      </c>
      <c r="E41" s="60">
        <v>4669224</v>
      </c>
      <c r="F41" s="59">
        <v>5589996</v>
      </c>
    </row>
    <row r="42" spans="1:6" s="22" customFormat="1" ht="15" customHeight="1" x14ac:dyDescent="0.25">
      <c r="A42" s="13" t="s">
        <v>78</v>
      </c>
      <c r="B42" s="66" t="s">
        <v>79</v>
      </c>
      <c r="C42" s="59">
        <f>SUM(D42,E42,F42)</f>
        <v>9752948</v>
      </c>
      <c r="D42" s="60">
        <v>3581967</v>
      </c>
      <c r="E42" s="60">
        <v>3041190</v>
      </c>
      <c r="F42" s="59">
        <v>3129791</v>
      </c>
    </row>
    <row r="43" spans="1:6" s="22" customFormat="1" ht="15" customHeight="1" x14ac:dyDescent="0.25">
      <c r="A43" s="13" t="s">
        <v>80</v>
      </c>
      <c r="B43" s="66" t="s">
        <v>81</v>
      </c>
      <c r="C43" s="59">
        <f>SUM(D43,E43,F43)</f>
        <v>3197662</v>
      </c>
      <c r="D43" s="60">
        <v>1275628</v>
      </c>
      <c r="E43" s="60">
        <v>972683</v>
      </c>
      <c r="F43" s="59">
        <v>949351</v>
      </c>
    </row>
    <row r="44" spans="1:6" s="22" customFormat="1" ht="15" customHeight="1" x14ac:dyDescent="0.25">
      <c r="A44" s="13" t="s">
        <v>82</v>
      </c>
      <c r="B44" s="66" t="s">
        <v>83</v>
      </c>
      <c r="C44" s="59">
        <f>SUM(D44,E44,F44)</f>
        <v>3277775</v>
      </c>
      <c r="D44" s="60">
        <v>1245895</v>
      </c>
      <c r="E44" s="60">
        <v>952815</v>
      </c>
      <c r="F44" s="59">
        <v>1079065</v>
      </c>
    </row>
    <row r="45" spans="1:6" s="22" customFormat="1" ht="15" customHeight="1" x14ac:dyDescent="0.25">
      <c r="A45" s="13" t="s">
        <v>84</v>
      </c>
      <c r="B45" s="66" t="s">
        <v>85</v>
      </c>
      <c r="C45" s="59">
        <f>SUM(D45,E45,F45)</f>
        <v>10578237</v>
      </c>
      <c r="D45" s="60">
        <v>3508403</v>
      </c>
      <c r="E45" s="60">
        <v>3211544</v>
      </c>
      <c r="F45" s="59">
        <v>3858290</v>
      </c>
    </row>
    <row r="46" spans="1:6" s="22" customFormat="1" ht="15" customHeight="1" x14ac:dyDescent="0.25">
      <c r="A46" s="13" t="s">
        <v>86</v>
      </c>
      <c r="B46" s="66" t="s">
        <v>87</v>
      </c>
      <c r="C46" s="59">
        <f>SUM(D46,E46,F46)</f>
        <v>886927</v>
      </c>
      <c r="D46" s="60">
        <v>301580</v>
      </c>
      <c r="E46" s="60">
        <v>233975</v>
      </c>
      <c r="F46" s="59">
        <v>351372</v>
      </c>
    </row>
    <row r="47" spans="1:6" s="22" customFormat="1" ht="15" customHeight="1" x14ac:dyDescent="0.25">
      <c r="A47" s="13" t="s">
        <v>88</v>
      </c>
      <c r="B47" s="66" t="s">
        <v>89</v>
      </c>
      <c r="C47" s="59">
        <f>SUM(D47,E47,F47)</f>
        <v>3924693</v>
      </c>
      <c r="D47" s="60">
        <v>1670072</v>
      </c>
      <c r="E47" s="60">
        <v>1255519</v>
      </c>
      <c r="F47" s="59">
        <v>999102</v>
      </c>
    </row>
    <row r="48" spans="1:6" s="22" customFormat="1" ht="15" customHeight="1" x14ac:dyDescent="0.25">
      <c r="A48" s="13" t="s">
        <v>90</v>
      </c>
      <c r="B48" s="66" t="s">
        <v>91</v>
      </c>
      <c r="C48" s="59">
        <f>SUM(D48,E48,F48)</f>
        <v>697162</v>
      </c>
      <c r="D48" s="60">
        <v>241270</v>
      </c>
      <c r="E48" s="60">
        <v>244814</v>
      </c>
      <c r="F48" s="59">
        <v>211078</v>
      </c>
    </row>
    <row r="49" spans="1:6" s="22" customFormat="1" ht="15" customHeight="1" x14ac:dyDescent="0.25">
      <c r="A49" s="13" t="s">
        <v>92</v>
      </c>
      <c r="B49" s="66" t="s">
        <v>93</v>
      </c>
      <c r="C49" s="59">
        <f>SUM(D49,E49,F49)</f>
        <v>5506092</v>
      </c>
      <c r="D49" s="60">
        <v>2258525</v>
      </c>
      <c r="E49" s="60">
        <v>1736261</v>
      </c>
      <c r="F49" s="59">
        <v>1511306</v>
      </c>
    </row>
    <row r="50" spans="1:6" s="22" customFormat="1" ht="15" customHeight="1" x14ac:dyDescent="0.25">
      <c r="A50" s="13" t="s">
        <v>94</v>
      </c>
      <c r="B50" s="66" t="s">
        <v>95</v>
      </c>
      <c r="C50" s="59">
        <f>SUM(D50,E50,F50)</f>
        <v>22753418</v>
      </c>
      <c r="D50" s="60">
        <v>10128402</v>
      </c>
      <c r="E50" s="60">
        <v>6244480</v>
      </c>
      <c r="F50" s="59">
        <v>6380536</v>
      </c>
    </row>
    <row r="51" spans="1:6" s="22" customFormat="1" ht="15" customHeight="1" x14ac:dyDescent="0.25">
      <c r="A51" s="13" t="s">
        <v>96</v>
      </c>
      <c r="B51" s="66" t="s">
        <v>97</v>
      </c>
      <c r="C51" s="59">
        <f>SUM(D51,E51,F51)</f>
        <v>2536981</v>
      </c>
      <c r="D51" s="60">
        <v>900148</v>
      </c>
      <c r="E51" s="60">
        <v>947000</v>
      </c>
      <c r="F51" s="59">
        <v>689833</v>
      </c>
    </row>
    <row r="52" spans="1:6" s="22" customFormat="1" ht="15" customHeight="1" x14ac:dyDescent="0.25">
      <c r="A52" s="13" t="s">
        <v>98</v>
      </c>
      <c r="B52" s="66" t="s">
        <v>99</v>
      </c>
      <c r="C52" s="59">
        <f>SUM(D52,E52,F52)</f>
        <v>6898870</v>
      </c>
      <c r="D52" s="60">
        <v>2014224</v>
      </c>
      <c r="E52" s="60">
        <v>2010566</v>
      </c>
      <c r="F52" s="59">
        <v>2874080</v>
      </c>
    </row>
    <row r="53" spans="1:6" s="22" customFormat="1" ht="15" customHeight="1" x14ac:dyDescent="0.25">
      <c r="A53" s="13" t="s">
        <v>100</v>
      </c>
      <c r="B53" s="66" t="s">
        <v>101</v>
      </c>
      <c r="C53" s="59">
        <f>SUM(D53,E53,F53)</f>
        <v>532328</v>
      </c>
      <c r="D53" s="60">
        <v>155981</v>
      </c>
      <c r="E53" s="60">
        <v>170438</v>
      </c>
      <c r="F53" s="59">
        <v>205909</v>
      </c>
    </row>
    <row r="54" spans="1:6" s="22" customFormat="1" ht="15" customHeight="1" x14ac:dyDescent="0.25">
      <c r="A54" s="13" t="s">
        <v>102</v>
      </c>
      <c r="B54" s="66" t="s">
        <v>103</v>
      </c>
      <c r="C54" s="59">
        <f>SUM(D54,E54,F54)</f>
        <v>5898020</v>
      </c>
      <c r="D54" s="60">
        <v>2007274</v>
      </c>
      <c r="E54" s="60">
        <v>1734160</v>
      </c>
      <c r="F54" s="59">
        <v>2156586</v>
      </c>
    </row>
    <row r="55" spans="1:6" s="22" customFormat="1" ht="15" customHeight="1" x14ac:dyDescent="0.25">
      <c r="A55" s="13" t="s">
        <v>104</v>
      </c>
      <c r="B55" s="66" t="s">
        <v>105</v>
      </c>
      <c r="C55" s="59">
        <f>SUM(D55,E55,F55)</f>
        <v>4825098</v>
      </c>
      <c r="D55" s="60">
        <v>1487609</v>
      </c>
      <c r="E55" s="60">
        <v>1552340</v>
      </c>
      <c r="F55" s="59">
        <v>1785149</v>
      </c>
    </row>
    <row r="56" spans="1:6" s="22" customFormat="1" ht="15" customHeight="1" x14ac:dyDescent="0.25">
      <c r="A56" s="13" t="s">
        <v>106</v>
      </c>
      <c r="B56" s="66" t="s">
        <v>107</v>
      </c>
      <c r="C56" s="59">
        <f>SUM(D56,E56,F56)</f>
        <v>1570407</v>
      </c>
      <c r="D56" s="60">
        <v>638198</v>
      </c>
      <c r="E56" s="60">
        <v>486925</v>
      </c>
      <c r="F56" s="59">
        <v>445284</v>
      </c>
    </row>
    <row r="57" spans="1:6" s="22" customFormat="1" ht="15" customHeight="1" x14ac:dyDescent="0.25">
      <c r="A57" s="17" t="s">
        <v>108</v>
      </c>
      <c r="B57" s="67" t="s">
        <v>109</v>
      </c>
      <c r="C57" s="61">
        <f>SUM(D57,E57,F57)</f>
        <v>487701</v>
      </c>
      <c r="D57" s="62">
        <v>155874</v>
      </c>
      <c r="E57" s="62">
        <v>159312</v>
      </c>
      <c r="F57" s="61">
        <v>172515</v>
      </c>
    </row>
    <row r="58" spans="1:6" s="22" customFormat="1" ht="15" customHeight="1" x14ac:dyDescent="0.25">
      <c r="A58" s="22" t="s">
        <v>113</v>
      </c>
      <c r="B58" s="68"/>
      <c r="C58" s="63"/>
      <c r="D58" s="63"/>
      <c r="E58" s="63"/>
      <c r="F58" s="63"/>
    </row>
    <row r="59" spans="1:6" s="22" customFormat="1" ht="23.25" customHeight="1" x14ac:dyDescent="0.25">
      <c r="A59" s="55" t="s">
        <v>121</v>
      </c>
      <c r="B59" s="55"/>
      <c r="C59" s="55"/>
      <c r="D59" s="55"/>
      <c r="E59" s="55"/>
      <c r="F59" s="55"/>
    </row>
    <row r="60" spans="1:6" s="22" customFormat="1" ht="15" customHeight="1" x14ac:dyDescent="0.25">
      <c r="B60" s="68"/>
      <c r="C60" s="63"/>
      <c r="D60" s="63"/>
      <c r="E60" s="63"/>
      <c r="F60" s="63"/>
    </row>
    <row r="61" spans="1:6" s="22" customFormat="1" ht="15" customHeight="1" x14ac:dyDescent="0.25">
      <c r="B61" s="68"/>
      <c r="C61" s="63"/>
      <c r="D61" s="63"/>
      <c r="E61" s="63"/>
      <c r="F61" s="63"/>
    </row>
    <row r="62" spans="1:6" s="22" customFormat="1" ht="15" customHeight="1" x14ac:dyDescent="0.25">
      <c r="B62" s="68"/>
      <c r="C62" s="63"/>
      <c r="D62" s="63"/>
      <c r="E62" s="63"/>
      <c r="F62" s="63"/>
    </row>
    <row r="63" spans="1:6" s="22" customFormat="1" ht="15" customHeight="1" x14ac:dyDescent="0.25">
      <c r="B63" s="68"/>
      <c r="C63" s="63"/>
      <c r="D63" s="63"/>
      <c r="E63" s="63"/>
      <c r="F63" s="63"/>
    </row>
    <row r="64" spans="1:6" s="22" customFormat="1" ht="15" customHeight="1" x14ac:dyDescent="0.25">
      <c r="B64" s="68"/>
      <c r="C64" s="63"/>
      <c r="D64" s="63"/>
      <c r="E64" s="63"/>
      <c r="F64" s="63"/>
    </row>
  </sheetData>
  <sortState ref="A8:L58">
    <sortCondition ref="A8:A58"/>
  </sortState>
  <mergeCells count="1">
    <mergeCell ref="A59:F59"/>
  </mergeCells>
  <conditionalFormatting sqref="A6:F57">
    <cfRule type="expression" dxfId="5" priority="1">
      <formula>MOD(ROW(),2)=1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9"/>
  <sheetViews>
    <sheetView showGridLines="0" zoomScale="85" zoomScaleNormal="85" workbookViewId="0">
      <selection activeCell="F1" sqref="F1:F1048576"/>
    </sheetView>
  </sheetViews>
  <sheetFormatPr defaultRowHeight="15" x14ac:dyDescent="0.25"/>
  <cols>
    <col min="1" max="1" width="9" style="20" customWidth="1"/>
    <col min="2" max="2" width="19.42578125" style="76" customWidth="1"/>
    <col min="3" max="5" width="11.7109375" style="82" customWidth="1"/>
    <col min="6" max="6" width="15.28515625" style="82" bestFit="1" customWidth="1"/>
    <col min="7" max="16384" width="9.140625" style="20"/>
  </cols>
  <sheetData>
    <row r="1" spans="1:7" s="1" customFormat="1" ht="15" customHeight="1" x14ac:dyDescent="0.25">
      <c r="A1" s="1" t="s">
        <v>0</v>
      </c>
      <c r="B1" s="69"/>
      <c r="C1" s="77"/>
      <c r="D1" s="77"/>
      <c r="E1" s="77"/>
      <c r="F1" s="77"/>
    </row>
    <row r="2" spans="1:7" s="1" customFormat="1" ht="15" customHeight="1" x14ac:dyDescent="0.25">
      <c r="A2" s="2" t="s">
        <v>1</v>
      </c>
      <c r="B2" s="69"/>
      <c r="C2" s="77"/>
      <c r="D2" s="77"/>
      <c r="E2" s="77"/>
      <c r="F2" s="77"/>
    </row>
    <row r="3" spans="1:7" s="3" customFormat="1" ht="15" customHeight="1" x14ac:dyDescent="0.25">
      <c r="B3" s="70"/>
      <c r="C3" s="78"/>
      <c r="D3" s="78"/>
      <c r="E3" s="78"/>
      <c r="F3" s="78"/>
    </row>
    <row r="4" spans="1:7" s="3" customFormat="1" ht="15" customHeight="1" x14ac:dyDescent="0.25">
      <c r="B4" s="70"/>
      <c r="C4" s="78"/>
      <c r="D4" s="78"/>
      <c r="E4" s="78"/>
      <c r="F4" s="78"/>
    </row>
    <row r="5" spans="1:7" s="5" customFormat="1" ht="30" customHeight="1" x14ac:dyDescent="0.25">
      <c r="A5" s="4"/>
      <c r="B5" s="71"/>
      <c r="C5" s="47" t="s">
        <v>2</v>
      </c>
      <c r="D5" s="47" t="s">
        <v>3</v>
      </c>
      <c r="E5" s="47" t="s">
        <v>4</v>
      </c>
      <c r="F5" s="47" t="s">
        <v>5</v>
      </c>
    </row>
    <row r="6" spans="1:7" s="9" customFormat="1" ht="15" customHeight="1" x14ac:dyDescent="0.25">
      <c r="A6" s="7" t="s">
        <v>6</v>
      </c>
      <c r="B6" s="72" t="s">
        <v>7</v>
      </c>
      <c r="C6" s="79">
        <v>48517754</v>
      </c>
      <c r="D6" s="79">
        <v>32324397</v>
      </c>
      <c r="E6" s="79">
        <v>11132773</v>
      </c>
      <c r="F6" s="79">
        <v>5060584</v>
      </c>
    </row>
    <row r="7" spans="1:7" s="12" customFormat="1" ht="15" customHeight="1" x14ac:dyDescent="0.25">
      <c r="A7" s="10" t="s">
        <v>8</v>
      </c>
      <c r="B7" s="73" t="s">
        <v>9</v>
      </c>
      <c r="C7" s="80">
        <v>125692</v>
      </c>
      <c r="D7" s="80">
        <v>67467</v>
      </c>
      <c r="E7" s="80">
        <v>39532</v>
      </c>
      <c r="F7" s="80">
        <v>18693</v>
      </c>
      <c r="G7" s="11"/>
    </row>
    <row r="8" spans="1:7" s="12" customFormat="1" ht="15" customHeight="1" x14ac:dyDescent="0.25">
      <c r="A8" s="13" t="s">
        <v>10</v>
      </c>
      <c r="B8" s="73" t="s">
        <v>11</v>
      </c>
      <c r="C8" s="59">
        <v>655727</v>
      </c>
      <c r="D8" s="59">
        <v>482853</v>
      </c>
      <c r="E8" s="59">
        <v>116132</v>
      </c>
      <c r="F8" s="59">
        <v>56742</v>
      </c>
      <c r="G8" s="11"/>
    </row>
    <row r="9" spans="1:7" s="12" customFormat="1" ht="15" customHeight="1" x14ac:dyDescent="0.25">
      <c r="A9" s="13" t="s">
        <v>12</v>
      </c>
      <c r="B9" s="73" t="s">
        <v>13</v>
      </c>
      <c r="C9" s="59">
        <v>507156</v>
      </c>
      <c r="D9" s="59">
        <v>350029</v>
      </c>
      <c r="E9" s="59">
        <v>105976</v>
      </c>
      <c r="F9" s="59">
        <v>51151</v>
      </c>
      <c r="G9" s="11"/>
    </row>
    <row r="10" spans="1:7" s="12" customFormat="1" ht="15" customHeight="1" x14ac:dyDescent="0.25">
      <c r="A10" s="13" t="s">
        <v>14</v>
      </c>
      <c r="B10" s="73" t="s">
        <v>15</v>
      </c>
      <c r="C10" s="59">
        <v>1182218</v>
      </c>
      <c r="D10" s="59">
        <v>797681</v>
      </c>
      <c r="E10" s="59">
        <v>267369</v>
      </c>
      <c r="F10" s="59">
        <v>117168</v>
      </c>
      <c r="G10" s="11"/>
    </row>
    <row r="11" spans="1:7" s="12" customFormat="1" ht="15" customHeight="1" x14ac:dyDescent="0.25">
      <c r="A11" s="13" t="s">
        <v>16</v>
      </c>
      <c r="B11" s="73" t="s">
        <v>17</v>
      </c>
      <c r="C11" s="59">
        <v>7169205</v>
      </c>
      <c r="D11" s="59">
        <v>4984319</v>
      </c>
      <c r="E11" s="59">
        <v>1525280</v>
      </c>
      <c r="F11" s="59">
        <v>659606</v>
      </c>
      <c r="G11" s="11"/>
    </row>
    <row r="12" spans="1:7" s="12" customFormat="1" ht="15" customHeight="1" x14ac:dyDescent="0.25">
      <c r="A12" s="13" t="s">
        <v>18</v>
      </c>
      <c r="B12" s="73" t="s">
        <v>19</v>
      </c>
      <c r="C12" s="59">
        <v>716355</v>
      </c>
      <c r="D12" s="59">
        <v>446969</v>
      </c>
      <c r="E12" s="59">
        <v>170903</v>
      </c>
      <c r="F12" s="59">
        <v>98483</v>
      </c>
      <c r="G12" s="11"/>
    </row>
    <row r="13" spans="1:7" s="12" customFormat="1" ht="15" customHeight="1" x14ac:dyDescent="0.25">
      <c r="A13" s="13" t="s">
        <v>20</v>
      </c>
      <c r="B13" s="73" t="s">
        <v>21</v>
      </c>
      <c r="C13" s="59">
        <v>334612</v>
      </c>
      <c r="D13" s="59">
        <v>181459</v>
      </c>
      <c r="E13" s="59">
        <v>86697</v>
      </c>
      <c r="F13" s="59">
        <v>66456</v>
      </c>
      <c r="G13" s="11"/>
    </row>
    <row r="14" spans="1:7" s="12" customFormat="1" ht="15" customHeight="1" x14ac:dyDescent="0.25">
      <c r="A14" s="13" t="s">
        <v>22</v>
      </c>
      <c r="B14" s="73" t="s">
        <v>23</v>
      </c>
      <c r="C14" s="59">
        <v>61970</v>
      </c>
      <c r="D14" s="59">
        <v>39420</v>
      </c>
      <c r="E14" s="59">
        <v>13556</v>
      </c>
      <c r="F14" s="59">
        <v>8994</v>
      </c>
      <c r="G14" s="11"/>
    </row>
    <row r="15" spans="1:7" s="12" customFormat="1" ht="15" customHeight="1" x14ac:dyDescent="0.25">
      <c r="A15" s="13" t="s">
        <v>24</v>
      </c>
      <c r="B15" s="73" t="s">
        <v>25</v>
      </c>
      <c r="C15" s="59">
        <v>92941</v>
      </c>
      <c r="D15" s="59">
        <v>58563</v>
      </c>
      <c r="E15" s="59">
        <v>24133</v>
      </c>
      <c r="F15" s="59">
        <v>10245</v>
      </c>
      <c r="G15" s="11"/>
    </row>
    <row r="16" spans="1:7" s="12" customFormat="1" ht="15" customHeight="1" x14ac:dyDescent="0.25">
      <c r="A16" s="13" t="s">
        <v>26</v>
      </c>
      <c r="B16" s="73" t="s">
        <v>27</v>
      </c>
      <c r="C16" s="59">
        <v>3735175</v>
      </c>
      <c r="D16" s="59">
        <v>2444840</v>
      </c>
      <c r="E16" s="59">
        <v>846439</v>
      </c>
      <c r="F16" s="59">
        <v>443896</v>
      </c>
      <c r="G16" s="11"/>
    </row>
    <row r="17" spans="1:7" s="12" customFormat="1" ht="15" customHeight="1" x14ac:dyDescent="0.25">
      <c r="A17" s="13" t="s">
        <v>28</v>
      </c>
      <c r="B17" s="73" t="s">
        <v>29</v>
      </c>
      <c r="C17" s="59">
        <v>1868633</v>
      </c>
      <c r="D17" s="59">
        <v>1281239</v>
      </c>
      <c r="E17" s="59">
        <v>392612</v>
      </c>
      <c r="F17" s="59">
        <v>194782</v>
      </c>
      <c r="G17" s="11"/>
    </row>
    <row r="18" spans="1:7" s="12" customFormat="1" ht="15" customHeight="1" x14ac:dyDescent="0.25">
      <c r="A18" s="13" t="s">
        <v>30</v>
      </c>
      <c r="B18" s="73" t="s">
        <v>31</v>
      </c>
      <c r="C18" s="59">
        <v>97360</v>
      </c>
      <c r="D18" s="59">
        <v>64521</v>
      </c>
      <c r="E18" s="59">
        <v>19858</v>
      </c>
      <c r="F18" s="59">
        <v>12981</v>
      </c>
      <c r="G18" s="11"/>
    </row>
    <row r="19" spans="1:7" s="12" customFormat="1" ht="15" customHeight="1" x14ac:dyDescent="0.25">
      <c r="A19" s="13" t="s">
        <v>32</v>
      </c>
      <c r="B19" s="73" t="s">
        <v>33</v>
      </c>
      <c r="C19" s="59">
        <v>329831</v>
      </c>
      <c r="D19" s="59">
        <v>208592</v>
      </c>
      <c r="E19" s="59">
        <v>86022</v>
      </c>
      <c r="F19" s="59">
        <v>35217</v>
      </c>
      <c r="G19" s="11"/>
    </row>
    <row r="20" spans="1:7" s="12" customFormat="1" ht="15" customHeight="1" x14ac:dyDescent="0.25">
      <c r="A20" s="13" t="s">
        <v>34</v>
      </c>
      <c r="B20" s="73" t="s">
        <v>35</v>
      </c>
      <c r="C20" s="59">
        <v>278035</v>
      </c>
      <c r="D20" s="59">
        <v>200564</v>
      </c>
      <c r="E20" s="59">
        <v>58903</v>
      </c>
      <c r="F20" s="59">
        <v>18568</v>
      </c>
      <c r="G20" s="11"/>
    </row>
    <row r="21" spans="1:7" s="12" customFormat="1" ht="15" customHeight="1" x14ac:dyDescent="0.25">
      <c r="A21" s="13" t="s">
        <v>36</v>
      </c>
      <c r="B21" s="73" t="s">
        <v>37</v>
      </c>
      <c r="C21" s="59">
        <v>1864752</v>
      </c>
      <c r="D21" s="59">
        <v>1258146</v>
      </c>
      <c r="E21" s="59">
        <v>421649</v>
      </c>
      <c r="F21" s="59">
        <v>184957</v>
      </c>
      <c r="G21" s="11"/>
    </row>
    <row r="22" spans="1:7" s="12" customFormat="1" ht="15" customHeight="1" x14ac:dyDescent="0.25">
      <c r="A22" s="13" t="s">
        <v>38</v>
      </c>
      <c r="B22" s="73" t="s">
        <v>39</v>
      </c>
      <c r="C22" s="59">
        <v>800105</v>
      </c>
      <c r="D22" s="59">
        <v>518436</v>
      </c>
      <c r="E22" s="59">
        <v>189713</v>
      </c>
      <c r="F22" s="59">
        <v>91956</v>
      </c>
      <c r="G22" s="11"/>
    </row>
    <row r="23" spans="1:7" s="12" customFormat="1" ht="15" customHeight="1" x14ac:dyDescent="0.25">
      <c r="A23" s="13" t="s">
        <v>40</v>
      </c>
      <c r="B23" s="73" t="s">
        <v>41</v>
      </c>
      <c r="C23" s="59">
        <v>365151</v>
      </c>
      <c r="D23" s="59">
        <v>239849</v>
      </c>
      <c r="E23" s="59">
        <v>81462</v>
      </c>
      <c r="F23" s="59">
        <v>43840</v>
      </c>
      <c r="G23" s="11"/>
    </row>
    <row r="24" spans="1:7" s="12" customFormat="1" ht="15" customHeight="1" x14ac:dyDescent="0.25">
      <c r="A24" s="13" t="s">
        <v>42</v>
      </c>
      <c r="B24" s="73" t="s">
        <v>43</v>
      </c>
      <c r="C24" s="59">
        <v>626535</v>
      </c>
      <c r="D24" s="59">
        <v>454264</v>
      </c>
      <c r="E24" s="59">
        <v>124825</v>
      </c>
      <c r="F24" s="59">
        <v>47446</v>
      </c>
      <c r="G24" s="11"/>
    </row>
    <row r="25" spans="1:7" s="12" customFormat="1" ht="15" customHeight="1" x14ac:dyDescent="0.25">
      <c r="A25" s="13" t="s">
        <v>44</v>
      </c>
      <c r="B25" s="73" t="s">
        <v>45</v>
      </c>
      <c r="C25" s="59">
        <v>901234</v>
      </c>
      <c r="D25" s="59">
        <v>617872</v>
      </c>
      <c r="E25" s="59">
        <v>210439</v>
      </c>
      <c r="F25" s="59">
        <v>72923</v>
      </c>
      <c r="G25" s="11"/>
    </row>
    <row r="26" spans="1:7" s="12" customFormat="1" ht="15" customHeight="1" x14ac:dyDescent="0.25">
      <c r="A26" s="13" t="s">
        <v>46</v>
      </c>
      <c r="B26" s="73" t="s">
        <v>47</v>
      </c>
      <c r="C26" s="59">
        <v>285523</v>
      </c>
      <c r="D26" s="59">
        <v>165225</v>
      </c>
      <c r="E26" s="59">
        <v>70413</v>
      </c>
      <c r="F26" s="59">
        <v>49885</v>
      </c>
      <c r="G26" s="11"/>
    </row>
    <row r="27" spans="1:7" s="12" customFormat="1" ht="15" customHeight="1" x14ac:dyDescent="0.25">
      <c r="A27" s="13" t="s">
        <v>48</v>
      </c>
      <c r="B27" s="73" t="s">
        <v>49</v>
      </c>
      <c r="C27" s="59">
        <v>762074</v>
      </c>
      <c r="D27" s="59">
        <v>465778</v>
      </c>
      <c r="E27" s="59">
        <v>208916</v>
      </c>
      <c r="F27" s="59">
        <v>87380</v>
      </c>
      <c r="G27" s="11"/>
    </row>
    <row r="28" spans="1:7" s="12" customFormat="1" ht="15" customHeight="1" x14ac:dyDescent="0.25">
      <c r="A28" s="13" t="s">
        <v>50</v>
      </c>
      <c r="B28" s="73" t="s">
        <v>51</v>
      </c>
      <c r="C28" s="59">
        <v>126659</v>
      </c>
      <c r="D28" s="59">
        <v>72637</v>
      </c>
      <c r="E28" s="59">
        <v>38683</v>
      </c>
      <c r="F28" s="59">
        <v>15339</v>
      </c>
      <c r="G28" s="11"/>
    </row>
    <row r="29" spans="1:7" s="12" customFormat="1" ht="15" customHeight="1" x14ac:dyDescent="0.25">
      <c r="A29" s="13" t="s">
        <v>52</v>
      </c>
      <c r="B29" s="73" t="s">
        <v>53</v>
      </c>
      <c r="C29" s="59">
        <v>1216292</v>
      </c>
      <c r="D29" s="59">
        <v>800912</v>
      </c>
      <c r="E29" s="59">
        <v>250124</v>
      </c>
      <c r="F29" s="59">
        <v>165256</v>
      </c>
      <c r="G29" s="11"/>
    </row>
    <row r="30" spans="1:7" s="12" customFormat="1" ht="15" customHeight="1" x14ac:dyDescent="0.25">
      <c r="A30" s="13" t="s">
        <v>54</v>
      </c>
      <c r="B30" s="73" t="s">
        <v>55</v>
      </c>
      <c r="C30" s="59">
        <v>493317</v>
      </c>
      <c r="D30" s="59">
        <v>292822</v>
      </c>
      <c r="E30" s="59">
        <v>135939</v>
      </c>
      <c r="F30" s="59">
        <v>64556</v>
      </c>
      <c r="G30" s="11"/>
    </row>
    <row r="31" spans="1:7" s="12" customFormat="1" ht="15" customHeight="1" x14ac:dyDescent="0.25">
      <c r="A31" s="13" t="s">
        <v>56</v>
      </c>
      <c r="B31" s="73" t="s">
        <v>57</v>
      </c>
      <c r="C31" s="59">
        <v>854758</v>
      </c>
      <c r="D31" s="59">
        <v>580833</v>
      </c>
      <c r="E31" s="59">
        <v>209282</v>
      </c>
      <c r="F31" s="59">
        <v>64643</v>
      </c>
      <c r="G31" s="11"/>
    </row>
    <row r="32" spans="1:7" s="12" customFormat="1" ht="15" customHeight="1" x14ac:dyDescent="0.25">
      <c r="A32" s="13" t="s">
        <v>58</v>
      </c>
      <c r="B32" s="73" t="s">
        <v>59</v>
      </c>
      <c r="C32" s="59">
        <v>539991</v>
      </c>
      <c r="D32" s="59">
        <v>388734</v>
      </c>
      <c r="E32" s="59">
        <v>96375</v>
      </c>
      <c r="F32" s="59">
        <v>54882</v>
      </c>
      <c r="G32" s="11"/>
    </row>
    <row r="33" spans="1:7" s="12" customFormat="1" ht="15" customHeight="1" x14ac:dyDescent="0.25">
      <c r="A33" s="13" t="s">
        <v>60</v>
      </c>
      <c r="B33" s="73" t="s">
        <v>61</v>
      </c>
      <c r="C33" s="59">
        <v>175802</v>
      </c>
      <c r="D33" s="59">
        <v>108385</v>
      </c>
      <c r="E33" s="59">
        <v>44368</v>
      </c>
      <c r="F33" s="59">
        <v>23049</v>
      </c>
      <c r="G33" s="11"/>
    </row>
    <row r="34" spans="1:7" s="12" customFormat="1" ht="15" customHeight="1" x14ac:dyDescent="0.25">
      <c r="A34" s="13" t="s">
        <v>62</v>
      </c>
      <c r="B34" s="73" t="s">
        <v>63</v>
      </c>
      <c r="C34" s="59">
        <v>1551163</v>
      </c>
      <c r="D34" s="59">
        <v>1006034</v>
      </c>
      <c r="E34" s="59">
        <v>397900</v>
      </c>
      <c r="F34" s="59">
        <v>147229</v>
      </c>
      <c r="G34" s="11"/>
    </row>
    <row r="35" spans="1:7" s="12" customFormat="1" ht="15" customHeight="1" x14ac:dyDescent="0.25">
      <c r="A35" s="13" t="s">
        <v>64</v>
      </c>
      <c r="B35" s="73" t="s">
        <v>65</v>
      </c>
      <c r="C35" s="59">
        <v>71998</v>
      </c>
      <c r="D35" s="59">
        <v>44156</v>
      </c>
      <c r="E35" s="59">
        <v>20459</v>
      </c>
      <c r="F35" s="59">
        <v>7383</v>
      </c>
      <c r="G35" s="11"/>
    </row>
    <row r="36" spans="1:7" s="12" customFormat="1" ht="15" customHeight="1" x14ac:dyDescent="0.25">
      <c r="A36" s="13" t="s">
        <v>66</v>
      </c>
      <c r="B36" s="73" t="s">
        <v>67</v>
      </c>
      <c r="C36" s="59">
        <v>228550</v>
      </c>
      <c r="D36" s="59">
        <v>133765</v>
      </c>
      <c r="E36" s="59">
        <v>68863</v>
      </c>
      <c r="F36" s="59">
        <v>25922</v>
      </c>
      <c r="G36" s="11"/>
    </row>
    <row r="37" spans="1:7" s="12" customFormat="1" ht="15" customHeight="1" x14ac:dyDescent="0.25">
      <c r="A37" s="13" t="s">
        <v>68</v>
      </c>
      <c r="B37" s="73" t="s">
        <v>69</v>
      </c>
      <c r="C37" s="59">
        <v>147806</v>
      </c>
      <c r="D37" s="59">
        <v>74594</v>
      </c>
      <c r="E37" s="59">
        <v>45926</v>
      </c>
      <c r="F37" s="59">
        <v>27286</v>
      </c>
      <c r="G37" s="11"/>
    </row>
    <row r="38" spans="1:7" s="12" customFormat="1" ht="15" customHeight="1" x14ac:dyDescent="0.25">
      <c r="A38" s="13" t="s">
        <v>70</v>
      </c>
      <c r="B38" s="73" t="s">
        <v>71</v>
      </c>
      <c r="C38" s="59">
        <v>1313626</v>
      </c>
      <c r="D38" s="59">
        <v>838147</v>
      </c>
      <c r="E38" s="59">
        <v>275971</v>
      </c>
      <c r="F38" s="59">
        <v>199508</v>
      </c>
      <c r="G38" s="11"/>
    </row>
    <row r="39" spans="1:7" s="12" customFormat="1" ht="15" customHeight="1" x14ac:dyDescent="0.25">
      <c r="A39" s="13" t="s">
        <v>72</v>
      </c>
      <c r="B39" s="73" t="s">
        <v>73</v>
      </c>
      <c r="C39" s="59">
        <v>410918</v>
      </c>
      <c r="D39" s="59">
        <v>276876</v>
      </c>
      <c r="E39" s="59">
        <v>88180</v>
      </c>
      <c r="F39" s="59">
        <v>45862</v>
      </c>
      <c r="G39" s="11"/>
    </row>
    <row r="40" spans="1:7" s="12" customFormat="1" ht="15" customHeight="1" x14ac:dyDescent="0.25">
      <c r="A40" s="13" t="s">
        <v>74</v>
      </c>
      <c r="B40" s="73" t="s">
        <v>75</v>
      </c>
      <c r="C40" s="59">
        <v>580802</v>
      </c>
      <c r="D40" s="59">
        <v>397544</v>
      </c>
      <c r="E40" s="59">
        <v>132048</v>
      </c>
      <c r="F40" s="59">
        <v>51210</v>
      </c>
      <c r="G40" s="11"/>
    </row>
    <row r="41" spans="1:7" s="12" customFormat="1" ht="15" customHeight="1" x14ac:dyDescent="0.25">
      <c r="A41" s="13" t="s">
        <v>76</v>
      </c>
      <c r="B41" s="73" t="s">
        <v>77</v>
      </c>
      <c r="C41" s="59">
        <v>2555446</v>
      </c>
      <c r="D41" s="59">
        <v>1599609</v>
      </c>
      <c r="E41" s="59">
        <v>644626</v>
      </c>
      <c r="F41" s="59">
        <v>311211</v>
      </c>
      <c r="G41" s="11"/>
    </row>
    <row r="42" spans="1:7" s="12" customFormat="1" ht="15" customHeight="1" x14ac:dyDescent="0.25">
      <c r="A42" s="13" t="s">
        <v>78</v>
      </c>
      <c r="B42" s="73" t="s">
        <v>79</v>
      </c>
      <c r="C42" s="59">
        <v>1530850</v>
      </c>
      <c r="D42" s="59">
        <v>1021186</v>
      </c>
      <c r="E42" s="59">
        <v>369403</v>
      </c>
      <c r="F42" s="59">
        <v>140261</v>
      </c>
      <c r="G42" s="11"/>
    </row>
    <row r="43" spans="1:7" s="12" customFormat="1" ht="15" customHeight="1" x14ac:dyDescent="0.25">
      <c r="A43" s="13" t="s">
        <v>80</v>
      </c>
      <c r="B43" s="73" t="s">
        <v>81</v>
      </c>
      <c r="C43" s="59">
        <v>627076</v>
      </c>
      <c r="D43" s="59">
        <v>407801</v>
      </c>
      <c r="E43" s="59">
        <v>142156</v>
      </c>
      <c r="F43" s="59">
        <v>77119</v>
      </c>
      <c r="G43" s="11"/>
    </row>
    <row r="44" spans="1:7" s="12" customFormat="1" ht="15" customHeight="1" x14ac:dyDescent="0.25">
      <c r="A44" s="13" t="s">
        <v>82</v>
      </c>
      <c r="B44" s="73" t="s">
        <v>83</v>
      </c>
      <c r="C44" s="59">
        <v>569351</v>
      </c>
      <c r="D44" s="59">
        <v>376959</v>
      </c>
      <c r="E44" s="59">
        <v>141927</v>
      </c>
      <c r="F44" s="59">
        <v>50465</v>
      </c>
      <c r="G44" s="11"/>
    </row>
    <row r="45" spans="1:7" s="12" customFormat="1" ht="15" customHeight="1" x14ac:dyDescent="0.25">
      <c r="A45" s="13" t="s">
        <v>84</v>
      </c>
      <c r="B45" s="73" t="s">
        <v>85</v>
      </c>
      <c r="C45" s="59">
        <v>1357028</v>
      </c>
      <c r="D45" s="59">
        <v>859111</v>
      </c>
      <c r="E45" s="59">
        <v>331095</v>
      </c>
      <c r="F45" s="59">
        <v>166822</v>
      </c>
      <c r="G45" s="11"/>
    </row>
    <row r="46" spans="1:7" s="12" customFormat="1" ht="15" customHeight="1" x14ac:dyDescent="0.25">
      <c r="A46" s="13" t="s">
        <v>86</v>
      </c>
      <c r="B46" s="73" t="s">
        <v>87</v>
      </c>
      <c r="C46" s="59">
        <v>120117</v>
      </c>
      <c r="D46" s="59">
        <v>79598</v>
      </c>
      <c r="E46" s="59">
        <v>27061</v>
      </c>
      <c r="F46" s="59">
        <v>13458</v>
      </c>
      <c r="G46" s="11"/>
    </row>
    <row r="47" spans="1:7" s="12" customFormat="1" ht="15" customHeight="1" x14ac:dyDescent="0.25">
      <c r="A47" s="13" t="s">
        <v>88</v>
      </c>
      <c r="B47" s="73" t="s">
        <v>89</v>
      </c>
      <c r="C47" s="59">
        <v>898246</v>
      </c>
      <c r="D47" s="59">
        <v>608634</v>
      </c>
      <c r="E47" s="59">
        <v>220233</v>
      </c>
      <c r="F47" s="59">
        <v>69379</v>
      </c>
      <c r="G47" s="11"/>
    </row>
    <row r="48" spans="1:7" s="12" customFormat="1" ht="15" customHeight="1" x14ac:dyDescent="0.25">
      <c r="A48" s="13" t="s">
        <v>90</v>
      </c>
      <c r="B48" s="73" t="s">
        <v>91</v>
      </c>
      <c r="C48" s="59">
        <v>104533</v>
      </c>
      <c r="D48" s="59">
        <v>66557</v>
      </c>
      <c r="E48" s="59">
        <v>24805</v>
      </c>
      <c r="F48" s="59">
        <v>13171</v>
      </c>
      <c r="G48" s="11"/>
    </row>
    <row r="49" spans="1:7" s="12" customFormat="1" ht="15" customHeight="1" x14ac:dyDescent="0.25">
      <c r="A49" s="13" t="s">
        <v>92</v>
      </c>
      <c r="B49" s="73" t="s">
        <v>93</v>
      </c>
      <c r="C49" s="59">
        <v>873907</v>
      </c>
      <c r="D49" s="59">
        <v>628778</v>
      </c>
      <c r="E49" s="59">
        <v>197120</v>
      </c>
      <c r="F49" s="59">
        <v>48009</v>
      </c>
      <c r="G49" s="11"/>
    </row>
    <row r="50" spans="1:7" s="12" customFormat="1" ht="15" customHeight="1" x14ac:dyDescent="0.25">
      <c r="A50" s="13" t="s">
        <v>94</v>
      </c>
      <c r="B50" s="73" t="s">
        <v>95</v>
      </c>
      <c r="C50" s="59">
        <v>6039491</v>
      </c>
      <c r="D50" s="59">
        <v>4239429</v>
      </c>
      <c r="E50" s="59">
        <v>1297233</v>
      </c>
      <c r="F50" s="59">
        <v>502829</v>
      </c>
      <c r="G50" s="11"/>
    </row>
    <row r="51" spans="1:7" s="12" customFormat="1" ht="15" customHeight="1" x14ac:dyDescent="0.25">
      <c r="A51" s="13" t="s">
        <v>96</v>
      </c>
      <c r="B51" s="73" t="s">
        <v>97</v>
      </c>
      <c r="C51" s="59">
        <v>395562</v>
      </c>
      <c r="D51" s="59">
        <v>238113</v>
      </c>
      <c r="E51" s="59">
        <v>113518</v>
      </c>
      <c r="F51" s="59">
        <v>43931</v>
      </c>
      <c r="G51" s="11"/>
    </row>
    <row r="52" spans="1:7" s="12" customFormat="1" ht="15" customHeight="1" x14ac:dyDescent="0.25">
      <c r="A52" s="13" t="s">
        <v>98</v>
      </c>
      <c r="B52" s="73" t="s">
        <v>99</v>
      </c>
      <c r="C52" s="59">
        <v>1070324</v>
      </c>
      <c r="D52" s="59">
        <v>655599</v>
      </c>
      <c r="E52" s="59">
        <v>287109</v>
      </c>
      <c r="F52" s="59">
        <v>127616</v>
      </c>
      <c r="G52" s="11"/>
    </row>
    <row r="53" spans="1:7" s="12" customFormat="1" ht="15" customHeight="1" x14ac:dyDescent="0.25">
      <c r="A53" s="13" t="s">
        <v>100</v>
      </c>
      <c r="B53" s="73" t="s">
        <v>101</v>
      </c>
      <c r="C53" s="59">
        <v>55697</v>
      </c>
      <c r="D53" s="59">
        <v>27758</v>
      </c>
      <c r="E53" s="59">
        <v>17885</v>
      </c>
      <c r="F53" s="59">
        <v>10054</v>
      </c>
      <c r="G53" s="11"/>
    </row>
    <row r="54" spans="1:7" s="12" customFormat="1" ht="15" customHeight="1" x14ac:dyDescent="0.25">
      <c r="A54" s="13" t="s">
        <v>102</v>
      </c>
      <c r="B54" s="73" t="s">
        <v>103</v>
      </c>
      <c r="C54" s="59">
        <v>943281</v>
      </c>
      <c r="D54" s="59">
        <v>610791</v>
      </c>
      <c r="E54" s="59">
        <v>236616</v>
      </c>
      <c r="F54" s="59">
        <v>95874</v>
      </c>
      <c r="G54" s="11"/>
    </row>
    <row r="55" spans="1:7" s="12" customFormat="1" ht="15" customHeight="1" x14ac:dyDescent="0.25">
      <c r="A55" s="13" t="s">
        <v>104</v>
      </c>
      <c r="B55" s="73" t="s">
        <v>105</v>
      </c>
      <c r="C55" s="59">
        <v>552922</v>
      </c>
      <c r="D55" s="59">
        <v>345920</v>
      </c>
      <c r="E55" s="59">
        <v>130914</v>
      </c>
      <c r="F55" s="59">
        <v>76088</v>
      </c>
      <c r="G55" s="11"/>
    </row>
    <row r="56" spans="1:7" s="12" customFormat="1" ht="15" customHeight="1" x14ac:dyDescent="0.25">
      <c r="A56" s="13" t="s">
        <v>106</v>
      </c>
      <c r="B56" s="73" t="s">
        <v>107</v>
      </c>
      <c r="C56" s="59">
        <v>255873</v>
      </c>
      <c r="D56" s="59">
        <v>162260</v>
      </c>
      <c r="E56" s="59">
        <v>58454</v>
      </c>
      <c r="F56" s="59">
        <v>35159</v>
      </c>
      <c r="G56" s="11"/>
    </row>
    <row r="57" spans="1:7" s="12" customFormat="1" ht="15" customHeight="1" x14ac:dyDescent="0.25">
      <c r="A57" s="17" t="s">
        <v>108</v>
      </c>
      <c r="B57" s="74" t="s">
        <v>109</v>
      </c>
      <c r="C57" s="61">
        <v>96084</v>
      </c>
      <c r="D57" s="61">
        <v>52769</v>
      </c>
      <c r="E57" s="61">
        <v>27671</v>
      </c>
      <c r="F57" s="61">
        <v>15644</v>
      </c>
      <c r="G57" s="11"/>
    </row>
    <row r="58" spans="1:7" s="12" customFormat="1" ht="15" customHeight="1" x14ac:dyDescent="0.25">
      <c r="A58" s="12" t="s">
        <v>110</v>
      </c>
      <c r="B58" s="75"/>
      <c r="C58" s="81"/>
      <c r="D58" s="81"/>
      <c r="E58" s="81"/>
      <c r="F58" s="81"/>
    </row>
    <row r="59" spans="1:7" s="12" customFormat="1" ht="15" customHeight="1" x14ac:dyDescent="0.25">
      <c r="A59" s="50" t="s">
        <v>111</v>
      </c>
      <c r="B59" s="50"/>
      <c r="C59" s="50"/>
      <c r="D59" s="50"/>
      <c r="E59" s="50"/>
      <c r="F59" s="50"/>
    </row>
    <row r="60" spans="1:7" s="12" customFormat="1" ht="15" customHeight="1" x14ac:dyDescent="0.25">
      <c r="A60" s="50"/>
      <c r="B60" s="50"/>
      <c r="C60" s="50"/>
      <c r="D60" s="50"/>
      <c r="E60" s="50"/>
      <c r="F60" s="50"/>
    </row>
    <row r="61" spans="1:7" s="12" customFormat="1" ht="12.75" x14ac:dyDescent="0.25">
      <c r="B61" s="75"/>
      <c r="C61" s="81"/>
      <c r="D61" s="81"/>
      <c r="E61" s="81"/>
      <c r="F61" s="81"/>
    </row>
    <row r="62" spans="1:7" s="12" customFormat="1" ht="12.75" x14ac:dyDescent="0.25">
      <c r="B62" s="75"/>
      <c r="C62" s="81"/>
      <c r="D62" s="81"/>
      <c r="E62" s="81"/>
      <c r="F62" s="81"/>
    </row>
    <row r="63" spans="1:7" s="12" customFormat="1" ht="12.75" x14ac:dyDescent="0.25">
      <c r="B63" s="75"/>
      <c r="C63" s="81"/>
      <c r="D63" s="81"/>
      <c r="E63" s="81"/>
      <c r="F63" s="81"/>
    </row>
    <row r="64" spans="1:7" s="12" customFormat="1" ht="12.75" x14ac:dyDescent="0.25">
      <c r="B64" s="75"/>
      <c r="C64" s="81"/>
      <c r="D64" s="81"/>
      <c r="E64" s="81"/>
      <c r="F64" s="81"/>
    </row>
    <row r="65" spans="2:6" s="12" customFormat="1" ht="12.75" x14ac:dyDescent="0.25">
      <c r="B65" s="75"/>
      <c r="C65" s="81"/>
      <c r="D65" s="81"/>
      <c r="E65" s="81"/>
      <c r="F65" s="81"/>
    </row>
    <row r="66" spans="2:6" s="12" customFormat="1" ht="12.75" x14ac:dyDescent="0.25">
      <c r="B66" s="75"/>
      <c r="C66" s="81"/>
      <c r="D66" s="81"/>
      <c r="E66" s="81"/>
      <c r="F66" s="81"/>
    </row>
    <row r="67" spans="2:6" s="12" customFormat="1" ht="12.75" x14ac:dyDescent="0.25">
      <c r="B67" s="75"/>
      <c r="C67" s="81"/>
      <c r="D67" s="81"/>
      <c r="E67" s="81"/>
      <c r="F67" s="81"/>
    </row>
    <row r="68" spans="2:6" s="12" customFormat="1" ht="12.75" x14ac:dyDescent="0.25">
      <c r="B68" s="75"/>
      <c r="C68" s="81"/>
      <c r="D68" s="81"/>
      <c r="E68" s="81"/>
      <c r="F68" s="81"/>
    </row>
    <row r="69" spans="2:6" s="12" customFormat="1" ht="12.75" x14ac:dyDescent="0.25">
      <c r="B69" s="75"/>
      <c r="C69" s="81"/>
      <c r="D69" s="81"/>
      <c r="E69" s="81"/>
      <c r="F69" s="81"/>
    </row>
  </sheetData>
  <sortState ref="A8:M58">
    <sortCondition ref="A8:A58"/>
  </sortState>
  <mergeCells count="1">
    <mergeCell ref="A59:F60"/>
  </mergeCells>
  <conditionalFormatting sqref="B6:E57">
    <cfRule type="expression" dxfId="4" priority="5">
      <formula>MOD(ROW(),2)=1</formula>
    </cfRule>
  </conditionalFormatting>
  <conditionalFormatting sqref="F6:F57">
    <cfRule type="expression" dxfId="3" priority="4">
      <formula>MOD(ROW(),2)=1</formula>
    </cfRule>
  </conditionalFormatting>
  <conditionalFormatting sqref="A6:A57">
    <cfRule type="expression" dxfId="2" priority="1">
      <formula>MOD(ROW(),2)=1</formula>
    </cfRule>
  </conditionalFormatting>
  <pageMargins left="0.7" right="0.7" top="0.75" bottom="0.75" header="0.3" footer="0.3"/>
  <pageSetup scale="81"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topLeftCell="A21" zoomScale="85" zoomScaleNormal="85" workbookViewId="0">
      <selection activeCell="C6" sqref="C6:F57"/>
    </sheetView>
  </sheetViews>
  <sheetFormatPr defaultRowHeight="15" customHeight="1" x14ac:dyDescent="0.25"/>
  <cols>
    <col min="1" max="1" width="9.140625" style="21"/>
    <col min="2" max="2" width="19.5703125" style="64" customWidth="1"/>
    <col min="3" max="3" width="11.7109375" style="56" customWidth="1"/>
    <col min="4" max="4" width="19.28515625" style="56" bestFit="1" customWidth="1"/>
    <col min="5" max="5" width="19" style="56" bestFit="1" customWidth="1"/>
    <col min="6" max="6" width="22.85546875" style="56" bestFit="1" customWidth="1"/>
    <col min="7" max="16384" width="9.140625" style="21"/>
  </cols>
  <sheetData>
    <row r="1" spans="1:6" ht="15" customHeight="1" x14ac:dyDescent="0.25">
      <c r="A1" s="2" t="s">
        <v>117</v>
      </c>
    </row>
    <row r="2" spans="1:6" ht="15" customHeight="1" x14ac:dyDescent="0.25">
      <c r="A2" s="2" t="s">
        <v>1</v>
      </c>
    </row>
    <row r="3" spans="1:6" ht="15" customHeight="1" x14ac:dyDescent="0.25">
      <c r="A3" s="2"/>
    </row>
    <row r="5" spans="1:6" s="39" customFormat="1" ht="15" customHeight="1" x14ac:dyDescent="0.25">
      <c r="A5" s="42"/>
      <c r="B5" s="6"/>
      <c r="C5" s="48" t="s">
        <v>2</v>
      </c>
      <c r="D5" s="48" t="s">
        <v>3</v>
      </c>
      <c r="E5" s="48" t="s">
        <v>4</v>
      </c>
      <c r="F5" s="48" t="s">
        <v>116</v>
      </c>
    </row>
    <row r="6" spans="1:6" s="22" customFormat="1" ht="15" customHeight="1" x14ac:dyDescent="0.25">
      <c r="A6" s="7" t="s">
        <v>6</v>
      </c>
      <c r="B6" s="65" t="s">
        <v>7</v>
      </c>
      <c r="C6" s="57">
        <v>30305992</v>
      </c>
      <c r="D6" s="58">
        <v>24386352</v>
      </c>
      <c r="E6" s="58">
        <v>4385538</v>
      </c>
      <c r="F6" s="58">
        <v>1534102</v>
      </c>
    </row>
    <row r="7" spans="1:6" s="22" customFormat="1" ht="15" customHeight="1" x14ac:dyDescent="0.25">
      <c r="A7" s="13" t="s">
        <v>8</v>
      </c>
      <c r="B7" s="66" t="s">
        <v>9</v>
      </c>
      <c r="C7" s="59">
        <v>83182</v>
      </c>
      <c r="D7" s="60">
        <v>59072</v>
      </c>
      <c r="E7" s="60">
        <v>17089</v>
      </c>
      <c r="F7" s="60">
        <v>7021</v>
      </c>
    </row>
    <row r="8" spans="1:6" s="22" customFormat="1" ht="15" customHeight="1" x14ac:dyDescent="0.25">
      <c r="A8" s="13" t="s">
        <v>10</v>
      </c>
      <c r="B8" s="66" t="s">
        <v>11</v>
      </c>
      <c r="C8" s="59">
        <v>549324</v>
      </c>
      <c r="D8" s="60">
        <v>507816</v>
      </c>
      <c r="E8" s="60">
        <v>33826</v>
      </c>
      <c r="F8" s="60">
        <v>7682</v>
      </c>
    </row>
    <row r="9" spans="1:6" s="22" customFormat="1" ht="15" customHeight="1" x14ac:dyDescent="0.25">
      <c r="A9" s="13" t="s">
        <v>12</v>
      </c>
      <c r="B9" s="66" t="s">
        <v>13</v>
      </c>
      <c r="C9" s="59">
        <v>364396</v>
      </c>
      <c r="D9" s="60">
        <v>296466</v>
      </c>
      <c r="E9" s="60">
        <v>45781</v>
      </c>
      <c r="F9" s="60">
        <v>22149</v>
      </c>
    </row>
    <row r="10" spans="1:6" s="22" customFormat="1" ht="15" customHeight="1" x14ac:dyDescent="0.25">
      <c r="A10" s="13" t="s">
        <v>14</v>
      </c>
      <c r="B10" s="66" t="s">
        <v>15</v>
      </c>
      <c r="C10" s="59">
        <v>726693</v>
      </c>
      <c r="D10" s="60">
        <v>567966</v>
      </c>
      <c r="E10" s="60">
        <v>117348</v>
      </c>
      <c r="F10" s="60">
        <v>41379</v>
      </c>
    </row>
    <row r="11" spans="1:6" s="22" customFormat="1" ht="15" customHeight="1" x14ac:dyDescent="0.25">
      <c r="A11" s="13" t="s">
        <v>16</v>
      </c>
      <c r="B11" s="66" t="s">
        <v>17</v>
      </c>
      <c r="C11" s="59">
        <v>3360815</v>
      </c>
      <c r="D11" s="60">
        <v>2852125</v>
      </c>
      <c r="E11" s="60">
        <v>350793</v>
      </c>
      <c r="F11" s="60">
        <v>157897</v>
      </c>
    </row>
    <row r="12" spans="1:6" s="22" customFormat="1" ht="15" customHeight="1" x14ac:dyDescent="0.25">
      <c r="A12" s="13" t="s">
        <v>18</v>
      </c>
      <c r="B12" s="66" t="s">
        <v>19</v>
      </c>
      <c r="C12" s="59">
        <v>573772</v>
      </c>
      <c r="D12" s="60">
        <v>402351</v>
      </c>
      <c r="E12" s="60">
        <v>97612</v>
      </c>
      <c r="F12" s="60">
        <v>73809</v>
      </c>
    </row>
    <row r="13" spans="1:6" s="22" customFormat="1" ht="15" customHeight="1" x14ac:dyDescent="0.25">
      <c r="A13" s="13" t="s">
        <v>20</v>
      </c>
      <c r="B13" s="66" t="s">
        <v>21</v>
      </c>
      <c r="C13" s="59">
        <v>297617</v>
      </c>
      <c r="D13" s="60">
        <v>212900</v>
      </c>
      <c r="E13" s="60">
        <v>51517</v>
      </c>
      <c r="F13" s="60">
        <v>33200</v>
      </c>
    </row>
    <row r="14" spans="1:6" s="22" customFormat="1" ht="15" customHeight="1" x14ac:dyDescent="0.25">
      <c r="A14" s="13" t="s">
        <v>22</v>
      </c>
      <c r="B14" s="66" t="s">
        <v>23</v>
      </c>
      <c r="C14" s="59">
        <v>44390</v>
      </c>
      <c r="D14" s="60">
        <v>36812</v>
      </c>
      <c r="E14" s="60">
        <v>3664</v>
      </c>
      <c r="F14" s="60">
        <v>3914</v>
      </c>
    </row>
    <row r="15" spans="1:6" s="22" customFormat="1" ht="15" customHeight="1" x14ac:dyDescent="0.25">
      <c r="A15" s="13" t="s">
        <v>24</v>
      </c>
      <c r="B15" s="66" t="s">
        <v>25</v>
      </c>
      <c r="C15" s="59">
        <v>75606</v>
      </c>
      <c r="D15" s="60">
        <v>61145</v>
      </c>
      <c r="E15" s="60">
        <v>8429</v>
      </c>
      <c r="F15" s="60">
        <v>6032</v>
      </c>
    </row>
    <row r="16" spans="1:6" s="22" customFormat="1" ht="15" customHeight="1" x14ac:dyDescent="0.25">
      <c r="A16" s="13" t="s">
        <v>26</v>
      </c>
      <c r="B16" s="66" t="s">
        <v>27</v>
      </c>
      <c r="C16" s="59">
        <v>1696524</v>
      </c>
      <c r="D16" s="60">
        <v>1392832</v>
      </c>
      <c r="E16" s="60">
        <v>229306</v>
      </c>
      <c r="F16" s="60">
        <v>74386</v>
      </c>
    </row>
    <row r="17" spans="1:6" s="22" customFormat="1" ht="15" customHeight="1" x14ac:dyDescent="0.25">
      <c r="A17" s="13" t="s">
        <v>28</v>
      </c>
      <c r="B17" s="66" t="s">
        <v>29</v>
      </c>
      <c r="C17" s="59">
        <v>1035730</v>
      </c>
      <c r="D17" s="60">
        <v>891212</v>
      </c>
      <c r="E17" s="60">
        <v>98192</v>
      </c>
      <c r="F17" s="60">
        <v>46326</v>
      </c>
    </row>
    <row r="18" spans="1:6" s="22" customFormat="1" ht="15" customHeight="1" x14ac:dyDescent="0.25">
      <c r="A18" s="13" t="s">
        <v>30</v>
      </c>
      <c r="B18" s="66" t="s">
        <v>31</v>
      </c>
      <c r="C18" s="59">
        <v>131370</v>
      </c>
      <c r="D18" s="60">
        <v>121927</v>
      </c>
      <c r="E18" s="60">
        <v>7924</v>
      </c>
      <c r="F18" s="60">
        <v>1519</v>
      </c>
    </row>
    <row r="19" spans="1:6" s="22" customFormat="1" ht="15" customHeight="1" x14ac:dyDescent="0.25">
      <c r="A19" s="13" t="s">
        <v>32</v>
      </c>
      <c r="B19" s="66" t="s">
        <v>33</v>
      </c>
      <c r="C19" s="59">
        <v>297636</v>
      </c>
      <c r="D19" s="60">
        <v>233747</v>
      </c>
      <c r="E19" s="60">
        <v>57782</v>
      </c>
      <c r="F19" s="60">
        <v>6107</v>
      </c>
    </row>
    <row r="20" spans="1:6" s="22" customFormat="1" ht="15" customHeight="1" x14ac:dyDescent="0.25">
      <c r="A20" s="13" t="s">
        <v>34</v>
      </c>
      <c r="B20" s="66" t="s">
        <v>35</v>
      </c>
      <c r="C20" s="59">
        <v>230122</v>
      </c>
      <c r="D20" s="60">
        <v>160670</v>
      </c>
      <c r="E20" s="60">
        <v>50844</v>
      </c>
      <c r="F20" s="60">
        <v>18608</v>
      </c>
    </row>
    <row r="21" spans="1:6" s="22" customFormat="1" ht="15" customHeight="1" x14ac:dyDescent="0.25">
      <c r="A21" s="13" t="s">
        <v>36</v>
      </c>
      <c r="B21" s="66" t="s">
        <v>37</v>
      </c>
      <c r="C21" s="59">
        <v>1270892</v>
      </c>
      <c r="D21" s="60">
        <v>1068342</v>
      </c>
      <c r="E21" s="60">
        <v>156119</v>
      </c>
      <c r="F21" s="60">
        <v>46431</v>
      </c>
    </row>
    <row r="22" spans="1:6" s="22" customFormat="1" ht="15" customHeight="1" x14ac:dyDescent="0.25">
      <c r="A22" s="13" t="s">
        <v>38</v>
      </c>
      <c r="B22" s="66" t="s">
        <v>39</v>
      </c>
      <c r="C22" s="59">
        <v>753216</v>
      </c>
      <c r="D22" s="60">
        <v>589096</v>
      </c>
      <c r="E22" s="60">
        <v>125310</v>
      </c>
      <c r="F22" s="60">
        <v>38810</v>
      </c>
    </row>
    <row r="23" spans="1:6" s="22" customFormat="1" ht="15" customHeight="1" x14ac:dyDescent="0.25">
      <c r="A23" s="13" t="s">
        <v>40</v>
      </c>
      <c r="B23" s="66" t="s">
        <v>41</v>
      </c>
      <c r="C23" s="59">
        <v>262313</v>
      </c>
      <c r="D23" s="60">
        <v>211313</v>
      </c>
      <c r="E23" s="60">
        <v>37551</v>
      </c>
      <c r="F23" s="60">
        <v>13449</v>
      </c>
    </row>
    <row r="24" spans="1:6" s="22" customFormat="1" ht="15" customHeight="1" x14ac:dyDescent="0.25">
      <c r="A24" s="13" t="s">
        <v>42</v>
      </c>
      <c r="B24" s="66" t="s">
        <v>43</v>
      </c>
      <c r="C24" s="59">
        <v>520450</v>
      </c>
      <c r="D24" s="60">
        <v>425367</v>
      </c>
      <c r="E24" s="60">
        <v>69057</v>
      </c>
      <c r="F24" s="60">
        <v>26026</v>
      </c>
    </row>
    <row r="25" spans="1:6" s="22" customFormat="1" ht="15" customHeight="1" x14ac:dyDescent="0.25">
      <c r="A25" s="13" t="s">
        <v>44</v>
      </c>
      <c r="B25" s="66" t="s">
        <v>45</v>
      </c>
      <c r="C25" s="59">
        <v>478473</v>
      </c>
      <c r="D25" s="60">
        <v>388387</v>
      </c>
      <c r="E25" s="60">
        <v>58631</v>
      </c>
      <c r="F25" s="60">
        <v>31455</v>
      </c>
    </row>
    <row r="26" spans="1:6" s="22" customFormat="1" ht="15" customHeight="1" x14ac:dyDescent="0.25">
      <c r="A26" s="13" t="s">
        <v>46</v>
      </c>
      <c r="B26" s="66" t="s">
        <v>47</v>
      </c>
      <c r="C26" s="59">
        <v>490354</v>
      </c>
      <c r="D26" s="60">
        <v>411823</v>
      </c>
      <c r="E26" s="60">
        <v>56525</v>
      </c>
      <c r="F26" s="60">
        <v>22006</v>
      </c>
    </row>
    <row r="27" spans="1:6" s="22" customFormat="1" ht="15" customHeight="1" x14ac:dyDescent="0.25">
      <c r="A27" s="13" t="s">
        <v>48</v>
      </c>
      <c r="B27" s="66" t="s">
        <v>49</v>
      </c>
      <c r="C27" s="59">
        <v>458607</v>
      </c>
      <c r="D27" s="60">
        <v>358280</v>
      </c>
      <c r="E27" s="60">
        <v>61779</v>
      </c>
      <c r="F27" s="60">
        <v>38548</v>
      </c>
    </row>
    <row r="28" spans="1:6" s="22" customFormat="1" ht="15" customHeight="1" x14ac:dyDescent="0.25">
      <c r="A28" s="13" t="s">
        <v>50</v>
      </c>
      <c r="B28" s="66" t="s">
        <v>51</v>
      </c>
      <c r="C28" s="59">
        <v>142895</v>
      </c>
      <c r="D28" s="60">
        <v>104078</v>
      </c>
      <c r="E28" s="60">
        <v>26043</v>
      </c>
      <c r="F28" s="60">
        <v>12774</v>
      </c>
    </row>
    <row r="29" spans="1:6" s="22" customFormat="1" ht="15" customHeight="1" x14ac:dyDescent="0.25">
      <c r="A29" s="13" t="s">
        <v>52</v>
      </c>
      <c r="B29" s="66" t="s">
        <v>53</v>
      </c>
      <c r="C29" s="59">
        <v>1002795</v>
      </c>
      <c r="D29" s="60">
        <v>844493</v>
      </c>
      <c r="E29" s="60">
        <v>134912</v>
      </c>
      <c r="F29" s="60">
        <v>23390</v>
      </c>
    </row>
    <row r="30" spans="1:6" s="22" customFormat="1" ht="15" customHeight="1" x14ac:dyDescent="0.25">
      <c r="A30" s="13" t="s">
        <v>54</v>
      </c>
      <c r="B30" s="66" t="s">
        <v>55</v>
      </c>
      <c r="C30" s="59">
        <v>409826</v>
      </c>
      <c r="D30" s="60">
        <v>296798</v>
      </c>
      <c r="E30" s="60">
        <v>82542</v>
      </c>
      <c r="F30" s="60">
        <v>30486</v>
      </c>
    </row>
    <row r="31" spans="1:6" s="22" customFormat="1" ht="15" customHeight="1" x14ac:dyDescent="0.25">
      <c r="A31" s="13" t="s">
        <v>56</v>
      </c>
      <c r="B31" s="66" t="s">
        <v>57</v>
      </c>
      <c r="C31" s="59">
        <v>620809</v>
      </c>
      <c r="D31" s="60">
        <v>496807</v>
      </c>
      <c r="E31" s="60">
        <v>101494</v>
      </c>
      <c r="F31" s="60">
        <v>22508</v>
      </c>
    </row>
    <row r="32" spans="1:6" s="22" customFormat="1" ht="15" customHeight="1" x14ac:dyDescent="0.25">
      <c r="A32" s="13" t="s">
        <v>58</v>
      </c>
      <c r="B32" s="66" t="s">
        <v>59</v>
      </c>
      <c r="C32" s="59">
        <v>408474</v>
      </c>
      <c r="D32" s="60">
        <v>320154</v>
      </c>
      <c r="E32" s="60">
        <v>67462</v>
      </c>
      <c r="F32" s="60">
        <v>20858</v>
      </c>
    </row>
    <row r="33" spans="1:6" s="22" customFormat="1" ht="15" customHeight="1" x14ac:dyDescent="0.25">
      <c r="A33" s="13" t="s">
        <v>60</v>
      </c>
      <c r="B33" s="66" t="s">
        <v>61</v>
      </c>
      <c r="C33" s="59">
        <v>114954</v>
      </c>
      <c r="D33" s="60">
        <v>87326</v>
      </c>
      <c r="E33" s="60">
        <v>19559</v>
      </c>
      <c r="F33" s="60">
        <v>8069</v>
      </c>
    </row>
    <row r="34" spans="1:6" s="22" customFormat="1" ht="15" customHeight="1" x14ac:dyDescent="0.25">
      <c r="A34" s="13" t="s">
        <v>62</v>
      </c>
      <c r="B34" s="66" t="s">
        <v>63</v>
      </c>
      <c r="C34" s="59">
        <v>1159441</v>
      </c>
      <c r="D34" s="60">
        <v>889858</v>
      </c>
      <c r="E34" s="60">
        <v>215638</v>
      </c>
      <c r="F34" s="60">
        <v>53945</v>
      </c>
    </row>
    <row r="35" spans="1:6" s="22" customFormat="1" ht="15" customHeight="1" x14ac:dyDescent="0.25">
      <c r="A35" s="13" t="s">
        <v>64</v>
      </c>
      <c r="B35" s="66" t="s">
        <v>65</v>
      </c>
      <c r="C35" s="59">
        <v>58139</v>
      </c>
      <c r="D35" s="60">
        <v>33284</v>
      </c>
      <c r="E35" s="60">
        <v>19121</v>
      </c>
      <c r="F35" s="60">
        <v>5734</v>
      </c>
    </row>
    <row r="36" spans="1:6" s="22" customFormat="1" ht="15" customHeight="1" x14ac:dyDescent="0.25">
      <c r="A36" s="13" t="s">
        <v>66</v>
      </c>
      <c r="B36" s="66" t="s">
        <v>67</v>
      </c>
      <c r="C36" s="59">
        <v>189550</v>
      </c>
      <c r="D36" s="60">
        <v>133957</v>
      </c>
      <c r="E36" s="60">
        <v>42978</v>
      </c>
      <c r="F36" s="60">
        <v>12615</v>
      </c>
    </row>
    <row r="37" spans="1:6" s="22" customFormat="1" ht="15" customHeight="1" x14ac:dyDescent="0.25">
      <c r="A37" s="13" t="s">
        <v>68</v>
      </c>
      <c r="B37" s="66" t="s">
        <v>69</v>
      </c>
      <c r="C37" s="59">
        <v>90605</v>
      </c>
      <c r="D37" s="60">
        <v>67150</v>
      </c>
      <c r="E37" s="60">
        <v>13734</v>
      </c>
      <c r="F37" s="60">
        <v>9721</v>
      </c>
    </row>
    <row r="38" spans="1:6" s="22" customFormat="1" ht="15" customHeight="1" x14ac:dyDescent="0.25">
      <c r="A38" s="13" t="s">
        <v>70</v>
      </c>
      <c r="B38" s="66" t="s">
        <v>71</v>
      </c>
      <c r="C38" s="59">
        <v>641779</v>
      </c>
      <c r="D38" s="60">
        <v>544594</v>
      </c>
      <c r="E38" s="60">
        <v>71270</v>
      </c>
      <c r="F38" s="60">
        <v>25915</v>
      </c>
    </row>
    <row r="39" spans="1:6" s="22" customFormat="1" ht="15" customHeight="1" x14ac:dyDescent="0.25">
      <c r="A39" s="13" t="s">
        <v>72</v>
      </c>
      <c r="B39" s="66" t="s">
        <v>73</v>
      </c>
      <c r="C39" s="59">
        <v>231202</v>
      </c>
      <c r="D39" s="60">
        <v>199149</v>
      </c>
      <c r="E39" s="60">
        <v>18576</v>
      </c>
      <c r="F39" s="60">
        <v>13477</v>
      </c>
    </row>
    <row r="40" spans="1:6" s="22" customFormat="1" ht="15" customHeight="1" x14ac:dyDescent="0.25">
      <c r="A40" s="13" t="s">
        <v>74</v>
      </c>
      <c r="B40" s="66" t="s">
        <v>75</v>
      </c>
      <c r="C40" s="59">
        <v>287520</v>
      </c>
      <c r="D40" s="60">
        <v>228945</v>
      </c>
      <c r="E40" s="60">
        <v>34133</v>
      </c>
      <c r="F40" s="60">
        <v>24442</v>
      </c>
    </row>
    <row r="41" spans="1:6" s="22" customFormat="1" ht="15" customHeight="1" x14ac:dyDescent="0.25">
      <c r="A41" s="13" t="s">
        <v>76</v>
      </c>
      <c r="B41" s="66" t="s">
        <v>77</v>
      </c>
      <c r="C41" s="59">
        <v>1622540</v>
      </c>
      <c r="D41" s="60">
        <v>1370194</v>
      </c>
      <c r="E41" s="60">
        <v>204683</v>
      </c>
      <c r="F41" s="60">
        <v>47663</v>
      </c>
    </row>
    <row r="42" spans="1:6" s="22" customFormat="1" ht="15" customHeight="1" x14ac:dyDescent="0.25">
      <c r="A42" s="13" t="s">
        <v>78</v>
      </c>
      <c r="B42" s="66" t="s">
        <v>79</v>
      </c>
      <c r="C42" s="59">
        <v>1113094</v>
      </c>
      <c r="D42" s="60">
        <v>823678</v>
      </c>
      <c r="E42" s="60">
        <v>198118</v>
      </c>
      <c r="F42" s="60">
        <v>91298</v>
      </c>
    </row>
    <row r="43" spans="1:6" s="22" customFormat="1" ht="15" customHeight="1" x14ac:dyDescent="0.25">
      <c r="A43" s="13" t="s">
        <v>80</v>
      </c>
      <c r="B43" s="66" t="s">
        <v>81</v>
      </c>
      <c r="C43" s="59">
        <v>424332</v>
      </c>
      <c r="D43" s="60">
        <v>338582</v>
      </c>
      <c r="E43" s="60">
        <v>66428</v>
      </c>
      <c r="F43" s="60">
        <v>19322</v>
      </c>
    </row>
    <row r="44" spans="1:6" s="22" customFormat="1" ht="15" customHeight="1" x14ac:dyDescent="0.25">
      <c r="A44" s="13" t="s">
        <v>82</v>
      </c>
      <c r="B44" s="66" t="s">
        <v>83</v>
      </c>
      <c r="C44" s="59">
        <v>460571</v>
      </c>
      <c r="D44" s="60">
        <v>354843</v>
      </c>
      <c r="E44" s="60">
        <v>83042</v>
      </c>
      <c r="F44" s="60">
        <v>22686</v>
      </c>
    </row>
    <row r="45" spans="1:6" s="22" customFormat="1" ht="15" customHeight="1" x14ac:dyDescent="0.25">
      <c r="A45" s="13" t="s">
        <v>84</v>
      </c>
      <c r="B45" s="66" t="s">
        <v>85</v>
      </c>
      <c r="C45" s="59">
        <v>1018237</v>
      </c>
      <c r="D45" s="60">
        <v>864280</v>
      </c>
      <c r="E45" s="60">
        <v>112648</v>
      </c>
      <c r="F45" s="60">
        <v>41309</v>
      </c>
    </row>
    <row r="46" spans="1:6" s="22" customFormat="1" ht="15" customHeight="1" x14ac:dyDescent="0.25">
      <c r="A46" s="13" t="s">
        <v>86</v>
      </c>
      <c r="B46" s="66" t="s">
        <v>87</v>
      </c>
      <c r="C46" s="59">
        <v>90663</v>
      </c>
      <c r="D46" s="60">
        <v>76500</v>
      </c>
      <c r="E46" s="60">
        <v>12044</v>
      </c>
      <c r="F46" s="60">
        <v>2119</v>
      </c>
    </row>
    <row r="47" spans="1:6" s="22" customFormat="1" ht="15" customHeight="1" x14ac:dyDescent="0.25">
      <c r="A47" s="13" t="s">
        <v>88</v>
      </c>
      <c r="B47" s="66" t="s">
        <v>89</v>
      </c>
      <c r="C47" s="59">
        <v>422751</v>
      </c>
      <c r="D47" s="60">
        <v>322673</v>
      </c>
      <c r="E47" s="60">
        <v>74817</v>
      </c>
      <c r="F47" s="60">
        <v>25261</v>
      </c>
    </row>
    <row r="48" spans="1:6" s="22" customFormat="1" ht="15" customHeight="1" x14ac:dyDescent="0.25">
      <c r="A48" s="13" t="s">
        <v>90</v>
      </c>
      <c r="B48" s="66" t="s">
        <v>91</v>
      </c>
      <c r="C48" s="59">
        <v>79059</v>
      </c>
      <c r="D48" s="60">
        <v>55991</v>
      </c>
      <c r="E48" s="60">
        <v>19106</v>
      </c>
      <c r="F48" s="60">
        <v>3962</v>
      </c>
    </row>
    <row r="49" spans="1:6" s="22" customFormat="1" ht="15" customHeight="1" x14ac:dyDescent="0.25">
      <c r="A49" s="13" t="s">
        <v>92</v>
      </c>
      <c r="B49" s="66" t="s">
        <v>93</v>
      </c>
      <c r="C49" s="59">
        <v>830150</v>
      </c>
      <c r="D49" s="60">
        <v>640985</v>
      </c>
      <c r="E49" s="60">
        <v>166917</v>
      </c>
      <c r="F49" s="60">
        <v>22248</v>
      </c>
    </row>
    <row r="50" spans="1:6" s="22" customFormat="1" ht="15" customHeight="1" x14ac:dyDescent="0.25">
      <c r="A50" s="13" t="s">
        <v>94</v>
      </c>
      <c r="B50" s="66" t="s">
        <v>95</v>
      </c>
      <c r="C50" s="59">
        <v>2633636</v>
      </c>
      <c r="D50" s="60">
        <v>2101038</v>
      </c>
      <c r="E50" s="60">
        <v>427663</v>
      </c>
      <c r="F50" s="60">
        <v>104935</v>
      </c>
    </row>
    <row r="51" spans="1:6" s="22" customFormat="1" ht="15" customHeight="1" x14ac:dyDescent="0.25">
      <c r="A51" s="13" t="s">
        <v>96</v>
      </c>
      <c r="B51" s="66" t="s">
        <v>97</v>
      </c>
      <c r="C51" s="59">
        <v>388987</v>
      </c>
      <c r="D51" s="60">
        <v>313016</v>
      </c>
      <c r="E51" s="60">
        <v>64804</v>
      </c>
      <c r="F51" s="60">
        <v>11167</v>
      </c>
    </row>
    <row r="52" spans="1:6" s="22" customFormat="1" ht="15" customHeight="1" x14ac:dyDescent="0.25">
      <c r="A52" s="13" t="s">
        <v>98</v>
      </c>
      <c r="B52" s="66" t="s">
        <v>99</v>
      </c>
      <c r="C52" s="59">
        <v>618806</v>
      </c>
      <c r="D52" s="60">
        <v>493019</v>
      </c>
      <c r="E52" s="60">
        <v>87306</v>
      </c>
      <c r="F52" s="60">
        <v>38481</v>
      </c>
    </row>
    <row r="53" spans="1:6" s="22" customFormat="1" ht="15" customHeight="1" x14ac:dyDescent="0.25">
      <c r="A53" s="13" t="s">
        <v>100</v>
      </c>
      <c r="B53" s="66" t="s">
        <v>101</v>
      </c>
      <c r="C53" s="59">
        <v>52326</v>
      </c>
      <c r="D53" s="60">
        <v>41476</v>
      </c>
      <c r="E53" s="60">
        <v>7435</v>
      </c>
      <c r="F53" s="60">
        <v>3415</v>
      </c>
    </row>
    <row r="54" spans="1:6" s="22" customFormat="1" ht="15" customHeight="1" x14ac:dyDescent="0.25">
      <c r="A54" s="13" t="s">
        <v>102</v>
      </c>
      <c r="B54" s="66" t="s">
        <v>103</v>
      </c>
      <c r="C54" s="59">
        <v>708135</v>
      </c>
      <c r="D54" s="60">
        <v>502445</v>
      </c>
      <c r="E54" s="60">
        <v>131344</v>
      </c>
      <c r="F54" s="60">
        <v>74346</v>
      </c>
    </row>
    <row r="55" spans="1:6" s="22" customFormat="1" ht="15" customHeight="1" x14ac:dyDescent="0.25">
      <c r="A55" s="13" t="s">
        <v>104</v>
      </c>
      <c r="B55" s="66" t="s">
        <v>105</v>
      </c>
      <c r="C55" s="59">
        <v>500451</v>
      </c>
      <c r="D55" s="60">
        <v>372130</v>
      </c>
      <c r="E55" s="60">
        <v>98251</v>
      </c>
      <c r="F55" s="60">
        <v>30070</v>
      </c>
    </row>
    <row r="56" spans="1:6" s="22" customFormat="1" ht="15" customHeight="1" x14ac:dyDescent="0.25">
      <c r="A56" s="13" t="s">
        <v>106</v>
      </c>
      <c r="B56" s="66" t="s">
        <v>107</v>
      </c>
      <c r="C56" s="59">
        <v>208622</v>
      </c>
      <c r="D56" s="60">
        <v>170767</v>
      </c>
      <c r="E56" s="60">
        <v>29281</v>
      </c>
      <c r="F56" s="60">
        <v>8574</v>
      </c>
    </row>
    <row r="57" spans="1:6" s="22" customFormat="1" ht="15" customHeight="1" x14ac:dyDescent="0.25">
      <c r="A57" s="17" t="s">
        <v>108</v>
      </c>
      <c r="B57" s="67" t="s">
        <v>109</v>
      </c>
      <c r="C57" s="61">
        <v>74161</v>
      </c>
      <c r="D57" s="62">
        <v>48493</v>
      </c>
      <c r="E57" s="62">
        <v>19110</v>
      </c>
      <c r="F57" s="62">
        <v>6558</v>
      </c>
    </row>
    <row r="58" spans="1:6" s="22" customFormat="1" ht="15" customHeight="1" x14ac:dyDescent="0.25">
      <c r="A58" s="22" t="s">
        <v>113</v>
      </c>
      <c r="B58" s="68"/>
      <c r="C58" s="63"/>
      <c r="D58" s="63"/>
      <c r="E58" s="63"/>
      <c r="F58" s="63"/>
    </row>
    <row r="59" spans="1:6" s="22" customFormat="1" ht="39.75" customHeight="1" x14ac:dyDescent="0.25">
      <c r="A59" s="54" t="s">
        <v>112</v>
      </c>
      <c r="B59" s="54"/>
      <c r="C59" s="54"/>
      <c r="D59" s="54"/>
      <c r="E59" s="54"/>
      <c r="F59" s="54"/>
    </row>
    <row r="60" spans="1:6" s="22" customFormat="1" ht="15" customHeight="1" x14ac:dyDescent="0.25">
      <c r="B60" s="68"/>
      <c r="C60" s="63"/>
      <c r="D60" s="63"/>
      <c r="E60" s="63"/>
      <c r="F60" s="63"/>
    </row>
    <row r="61" spans="1:6" s="22" customFormat="1" ht="15" customHeight="1" x14ac:dyDescent="0.25">
      <c r="B61" s="68"/>
      <c r="C61" s="63"/>
      <c r="D61" s="63"/>
      <c r="E61" s="63"/>
      <c r="F61" s="63"/>
    </row>
    <row r="62" spans="1:6" s="22" customFormat="1" ht="15" customHeight="1" x14ac:dyDescent="0.25">
      <c r="B62" s="68"/>
      <c r="C62" s="63"/>
      <c r="D62" s="63"/>
      <c r="E62" s="63"/>
      <c r="F62" s="63"/>
    </row>
    <row r="63" spans="1:6" s="22" customFormat="1" ht="15" customHeight="1" x14ac:dyDescent="0.25">
      <c r="B63" s="68"/>
      <c r="C63" s="63"/>
      <c r="D63" s="63"/>
      <c r="E63" s="63"/>
      <c r="F63" s="63"/>
    </row>
    <row r="64" spans="1:6" s="22" customFormat="1" ht="15" customHeight="1" x14ac:dyDescent="0.25">
      <c r="B64" s="68"/>
      <c r="C64" s="63"/>
      <c r="D64" s="63"/>
      <c r="E64" s="63"/>
      <c r="F64" s="63"/>
    </row>
  </sheetData>
  <sortState ref="A8:T58">
    <sortCondition ref="A8:A58"/>
  </sortState>
  <mergeCells count="1">
    <mergeCell ref="A59:F59"/>
  </mergeCells>
  <conditionalFormatting sqref="A6:F57">
    <cfRule type="expression" dxfId="1"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zoomScale="85" zoomScaleNormal="85" workbookViewId="0">
      <selection activeCell="Q7" sqref="Q7"/>
    </sheetView>
  </sheetViews>
  <sheetFormatPr defaultRowHeight="15" customHeight="1" x14ac:dyDescent="0.25"/>
  <cols>
    <col min="1" max="1" width="9.140625" style="21"/>
    <col min="2" max="2" width="19.5703125" style="21" customWidth="1"/>
    <col min="3" max="5" width="9.7109375" style="21" customWidth="1"/>
    <col min="6" max="6" width="2.7109375" style="21" customWidth="1"/>
    <col min="7" max="9" width="9.7109375" style="21" customWidth="1"/>
    <col min="10" max="10" width="2.7109375" style="21" customWidth="1"/>
    <col min="11" max="13" width="9.7109375" style="21" customWidth="1"/>
    <col min="14" max="14" width="2.7109375" style="21" customWidth="1"/>
    <col min="15" max="17" width="9.7109375" style="21" customWidth="1"/>
    <col min="18" max="16384" width="9.140625" style="21"/>
  </cols>
  <sheetData>
    <row r="1" spans="1:17" ht="15" customHeight="1" x14ac:dyDescent="0.25">
      <c r="A1" s="2" t="s">
        <v>122</v>
      </c>
    </row>
    <row r="2" spans="1:17" ht="15" customHeight="1" x14ac:dyDescent="0.25">
      <c r="A2" s="2" t="s">
        <v>1</v>
      </c>
    </row>
    <row r="3" spans="1:17" ht="15" customHeight="1" x14ac:dyDescent="0.25">
      <c r="A3" s="2"/>
    </row>
    <row r="5" spans="1:17" s="39" customFormat="1" ht="15" customHeight="1" x14ac:dyDescent="0.25">
      <c r="A5" s="42"/>
      <c r="B5" s="41"/>
      <c r="C5" s="51" t="s">
        <v>2</v>
      </c>
      <c r="D5" s="52"/>
      <c r="E5" s="52"/>
      <c r="F5" s="40"/>
      <c r="G5" s="51" t="s">
        <v>3</v>
      </c>
      <c r="H5" s="52"/>
      <c r="I5" s="52"/>
      <c r="J5" s="40"/>
      <c r="K5" s="51" t="s">
        <v>4</v>
      </c>
      <c r="L5" s="52"/>
      <c r="M5" s="52"/>
      <c r="N5" s="40"/>
      <c r="O5" s="51" t="s">
        <v>116</v>
      </c>
      <c r="P5" s="52"/>
      <c r="Q5" s="53"/>
    </row>
    <row r="6" spans="1:17" s="32" customFormat="1" ht="30" customHeight="1" x14ac:dyDescent="0.2">
      <c r="A6" s="38" t="s">
        <v>115</v>
      </c>
      <c r="B6" s="37" t="s">
        <v>114</v>
      </c>
      <c r="C6" s="35" t="s">
        <v>118</v>
      </c>
      <c r="D6" s="34" t="s">
        <v>119</v>
      </c>
      <c r="E6" s="34" t="s">
        <v>2</v>
      </c>
      <c r="F6" s="36"/>
      <c r="G6" s="35" t="s">
        <v>118</v>
      </c>
      <c r="H6" s="34" t="s">
        <v>119</v>
      </c>
      <c r="I6" s="34" t="s">
        <v>2</v>
      </c>
      <c r="J6" s="36"/>
      <c r="K6" s="35" t="s">
        <v>118</v>
      </c>
      <c r="L6" s="34" t="s">
        <v>119</v>
      </c>
      <c r="M6" s="34" t="s">
        <v>2</v>
      </c>
      <c r="N6" s="36"/>
      <c r="O6" s="35" t="s">
        <v>118</v>
      </c>
      <c r="P6" s="34" t="s">
        <v>119</v>
      </c>
      <c r="Q6" s="33" t="s">
        <v>2</v>
      </c>
    </row>
    <row r="7" spans="1:17" s="22" customFormat="1" ht="15" customHeight="1" x14ac:dyDescent="0.25">
      <c r="A7" s="7" t="s">
        <v>6</v>
      </c>
      <c r="B7" s="29" t="s">
        <v>7</v>
      </c>
      <c r="C7" s="46">
        <f>Uninsured!C6/'Current Population'!$C6</f>
        <v>0.18162824403219621</v>
      </c>
      <c r="D7" s="28">
        <f>Underinsured!C6/'Current Population'!$C6</f>
        <v>0.11345175027297814</v>
      </c>
      <c r="E7" s="31">
        <f>SUM(Uninsured!$C6,Underinsured!$C6)/'Current Population'!$C6</f>
        <v>0.29507999430517434</v>
      </c>
      <c r="F7" s="30"/>
      <c r="G7" s="46">
        <f>Uninsured!$D6/'Current Population'!$D6</f>
        <v>0.31575327300856681</v>
      </c>
      <c r="H7" s="28">
        <f>Underinsured!D6/'Current Population'!D6</f>
        <v>0.23821234656717677</v>
      </c>
      <c r="I7" s="31">
        <f>SUM(Uninsured!D6,Underinsured!D6)/'Current Population'!D6</f>
        <v>0.55396561957574353</v>
      </c>
      <c r="J7" s="30"/>
      <c r="K7" s="28">
        <f>Uninsured!E6/'Current Population'!E6</f>
        <v>0.14595036634577338</v>
      </c>
      <c r="L7" s="28">
        <f>Underinsured!E6/'Current Population'!E6</f>
        <v>5.7494289852430332E-2</v>
      </c>
      <c r="M7" s="31">
        <f>SUM(Uninsured!E6,Underinsured!E6)/'Current Population'!E6</f>
        <v>0.20344465619820373</v>
      </c>
      <c r="N7" s="30"/>
      <c r="O7" s="28">
        <f>Uninsured!F6/'Current Population'!F6</f>
        <v>5.7196878866560115E-2</v>
      </c>
      <c r="P7" s="28">
        <f>Underinsured!F6/'Current Population'!F6</f>
        <v>1.7339075146850166E-2</v>
      </c>
      <c r="Q7" s="8">
        <f>SUM(Uninsured!F6,Underinsured!F6)/'Current Population'!F6</f>
        <v>7.4535954013410288E-2</v>
      </c>
    </row>
    <row r="8" spans="1:17" s="22" customFormat="1" ht="15" customHeight="1" x14ac:dyDescent="0.25">
      <c r="A8" s="13" t="s">
        <v>8</v>
      </c>
      <c r="B8" s="26" t="s">
        <v>9</v>
      </c>
      <c r="C8" s="44">
        <f>Uninsured!C7/'Current Population'!$C7</f>
        <v>0.19464950792507763</v>
      </c>
      <c r="D8" s="16">
        <f>Underinsured!C7/'Current Population'!$C7</f>
        <v>0.12881754899455658</v>
      </c>
      <c r="E8" s="15">
        <f>SUM(Uninsured!$C7,Underinsured!$C7)/'Current Population'!$C7</f>
        <v>0.32346705691963423</v>
      </c>
      <c r="F8" s="27"/>
      <c r="G8" s="16">
        <f>Uninsured!$D7/'Current Population'!$D7</f>
        <v>0.32332841314265998</v>
      </c>
      <c r="H8" s="16">
        <f>Underinsured!D7/'Current Population'!D7</f>
        <v>0.28309626960088946</v>
      </c>
      <c r="I8" s="15">
        <f>SUM(Uninsured!D7,Underinsured!D7)/'Current Population'!D7</f>
        <v>0.60642468274354944</v>
      </c>
      <c r="J8" s="27"/>
      <c r="K8" s="16">
        <f>Uninsured!E7/'Current Population'!E7</f>
        <v>0.21871213671998185</v>
      </c>
      <c r="L8" s="16">
        <f>Underinsured!E7/'Current Population'!E7</f>
        <v>9.4545474663760246E-2</v>
      </c>
      <c r="M8" s="15">
        <f>SUM(Uninsured!E7,Underinsured!E7)/'Current Population'!E7</f>
        <v>0.31325761138374209</v>
      </c>
      <c r="N8" s="27"/>
      <c r="O8" s="16">
        <f>Uninsured!F7/'Current Population'!F7</f>
        <v>7.2927801749362128E-2</v>
      </c>
      <c r="P8" s="16">
        <f>Underinsured!F7/'Current Population'!F7</f>
        <v>2.7391328095130344E-2</v>
      </c>
      <c r="Q8" s="14">
        <f>SUM(Uninsured!F7,Underinsured!F7)/'Current Population'!F7</f>
        <v>0.10031912984449247</v>
      </c>
    </row>
    <row r="9" spans="1:17" s="22" customFormat="1" ht="15" customHeight="1" x14ac:dyDescent="0.25">
      <c r="A9" s="13" t="s">
        <v>10</v>
      </c>
      <c r="B9" s="26" t="s">
        <v>11</v>
      </c>
      <c r="C9" s="44">
        <f>Uninsured!C8/'Current Population'!$C8</f>
        <v>0.16048619170714348</v>
      </c>
      <c r="D9" s="16">
        <f>Underinsured!C8/'Current Population'!$C8</f>
        <v>0.13444454288649832</v>
      </c>
      <c r="E9" s="15">
        <f>SUM(Uninsured!$C8,Underinsured!$C8)/'Current Population'!$C8</f>
        <v>0.29493073459364183</v>
      </c>
      <c r="F9" s="27"/>
      <c r="G9" s="16">
        <f>Uninsured!$D8/'Current Population'!$D8</f>
        <v>0.28817031932785148</v>
      </c>
      <c r="H9" s="16">
        <f>Underinsured!D8/'Current Population'!D8</f>
        <v>0.30306842637364212</v>
      </c>
      <c r="I9" s="15">
        <f>SUM(Uninsured!D8,Underinsured!D8)/'Current Population'!D8</f>
        <v>0.5912387457014936</v>
      </c>
      <c r="J9" s="27"/>
      <c r="K9" s="16">
        <f>Uninsured!E8/'Current Population'!E8</f>
        <v>0.1005722639064979</v>
      </c>
      <c r="L9" s="16">
        <f>Underinsured!E8/'Current Population'!E8</f>
        <v>2.9293884535711068E-2</v>
      </c>
      <c r="M9" s="15">
        <f>SUM(Uninsured!E8,Underinsured!E8)/'Current Population'!E8</f>
        <v>0.12986614844220898</v>
      </c>
      <c r="N9" s="27"/>
      <c r="O9" s="16">
        <f>Uninsured!F8/'Current Population'!F8</f>
        <v>4.5191719550424343E-2</v>
      </c>
      <c r="P9" s="16">
        <f>Underinsured!F8/'Current Population'!F8</f>
        <v>6.118268471085965E-3</v>
      </c>
      <c r="Q9" s="14">
        <f>SUM(Uninsured!F8,Underinsured!F8)/'Current Population'!F8</f>
        <v>5.1309988021510308E-2</v>
      </c>
    </row>
    <row r="10" spans="1:17" s="22" customFormat="1" ht="15" customHeight="1" x14ac:dyDescent="0.25">
      <c r="A10" s="13" t="s">
        <v>12</v>
      </c>
      <c r="B10" s="26" t="s">
        <v>13</v>
      </c>
      <c r="C10" s="44">
        <f>Uninsured!C9/'Current Population'!$C9</f>
        <v>0.2070159683897724</v>
      </c>
      <c r="D10" s="16">
        <f>Underinsured!C9/'Current Population'!$C9</f>
        <v>0.14874277503836986</v>
      </c>
      <c r="E10" s="15">
        <f>SUM(Uninsured!$C9,Underinsured!$C9)/'Current Population'!$C9</f>
        <v>0.35575874342814223</v>
      </c>
      <c r="F10" s="27"/>
      <c r="G10" s="16">
        <f>Uninsured!$D9/'Current Population'!$D9</f>
        <v>0.31376639069463919</v>
      </c>
      <c r="H10" s="16">
        <f>Underinsured!D9/'Current Population'!D9</f>
        <v>0.26575245703549388</v>
      </c>
      <c r="I10" s="15">
        <f>SUM(Uninsured!D9,Underinsured!D9)/'Current Population'!D9</f>
        <v>0.57951884773013307</v>
      </c>
      <c r="J10" s="27"/>
      <c r="K10" s="16">
        <f>Uninsured!E9/'Current Population'!E9</f>
        <v>0.14621150558833795</v>
      </c>
      <c r="L10" s="16">
        <f>Underinsured!E9/'Current Population'!E9</f>
        <v>6.3162498465121342E-2</v>
      </c>
      <c r="M10" s="15">
        <f>SUM(Uninsured!E9,Underinsured!E9)/'Current Population'!E9</f>
        <v>0.20937400405345929</v>
      </c>
      <c r="N10" s="27"/>
      <c r="O10" s="16">
        <f>Uninsured!F9/'Current Population'!F9</f>
        <v>8.3929084181768962E-2</v>
      </c>
      <c r="P10" s="16">
        <f>Underinsured!F9/'Current Population'!F9</f>
        <v>3.6342305830619162E-2</v>
      </c>
      <c r="Q10" s="14">
        <f>SUM(Uninsured!F9,Underinsured!F9)/'Current Population'!F9</f>
        <v>0.12027139001238812</v>
      </c>
    </row>
    <row r="11" spans="1:17" s="22" customFormat="1" ht="15" customHeight="1" x14ac:dyDescent="0.25">
      <c r="A11" s="13" t="s">
        <v>14</v>
      </c>
      <c r="B11" s="26" t="s">
        <v>15</v>
      </c>
      <c r="C11" s="44">
        <f>Uninsured!C10/'Current Population'!$C10</f>
        <v>0.20343346827100531</v>
      </c>
      <c r="D11" s="16">
        <f>Underinsured!C10/'Current Population'!$C10</f>
        <v>0.1250477300787686</v>
      </c>
      <c r="E11" s="15">
        <f>SUM(Uninsured!$C10,Underinsured!$C10)/'Current Population'!$C10</f>
        <v>0.32848119834977391</v>
      </c>
      <c r="F11" s="27"/>
      <c r="G11" s="16">
        <f>Uninsured!$D10/'Current Population'!$D10</f>
        <v>0.32872697990913946</v>
      </c>
      <c r="H11" s="16">
        <f>Underinsured!D10/'Current Population'!D10</f>
        <v>0.23406066820078991</v>
      </c>
      <c r="I11" s="15">
        <f>SUM(Uninsured!D10,Underinsured!D10)/'Current Population'!D10</f>
        <v>0.56278764810992943</v>
      </c>
      <c r="J11" s="27"/>
      <c r="K11" s="16">
        <f>Uninsured!E10/'Current Population'!E10</f>
        <v>0.15287698208490288</v>
      </c>
      <c r="L11" s="16">
        <f>Underinsured!E10/'Current Population'!E10</f>
        <v>6.7097562147067094E-2</v>
      </c>
      <c r="M11" s="15">
        <f>SUM(Uninsured!E10,Underinsured!E10)/'Current Population'!E10</f>
        <v>0.21997454423196997</v>
      </c>
      <c r="N11" s="27"/>
      <c r="O11" s="16">
        <f>Uninsured!F10/'Current Population'!F10</f>
        <v>7.162589335219427E-2</v>
      </c>
      <c r="P11" s="16">
        <f>Underinsured!F10/'Current Population'!F10</f>
        <v>2.5295369392841445E-2</v>
      </c>
      <c r="Q11" s="14">
        <f>SUM(Uninsured!F10,Underinsured!F10)/'Current Population'!F10</f>
        <v>9.6921262745035708E-2</v>
      </c>
    </row>
    <row r="12" spans="1:17" s="22" customFormat="1" ht="15" customHeight="1" x14ac:dyDescent="0.25">
      <c r="A12" s="13" t="s">
        <v>16</v>
      </c>
      <c r="B12" s="26" t="s">
        <v>17</v>
      </c>
      <c r="C12" s="44">
        <f>Uninsured!C11/'Current Population'!$C11</f>
        <v>0.21660349270622417</v>
      </c>
      <c r="D12" s="16">
        <f>Underinsured!C11/'Current Population'!$C11</f>
        <v>0.10154044518736301</v>
      </c>
      <c r="E12" s="15">
        <f>SUM(Uninsured!$C11,Underinsured!$C11)/'Current Population'!$C11</f>
        <v>0.31814393789358719</v>
      </c>
      <c r="F12" s="27"/>
      <c r="G12" s="16">
        <f>Uninsured!$D11/'Current Population'!$D11</f>
        <v>0.34384803551783588</v>
      </c>
      <c r="H12" s="16">
        <f>Underinsured!D11/'Current Population'!D11</f>
        <v>0.19675658365792953</v>
      </c>
      <c r="I12" s="15">
        <f>SUM(Uninsured!D11,Underinsured!D11)/'Current Population'!D11</f>
        <v>0.54060461917576541</v>
      </c>
      <c r="J12" s="27"/>
      <c r="K12" s="16">
        <f>Uninsured!E11/'Current Population'!E11</f>
        <v>0.18451078597206089</v>
      </c>
      <c r="L12" s="16">
        <f>Underinsured!E11/'Current Population'!E11</f>
        <v>4.2434892048343352E-2</v>
      </c>
      <c r="M12" s="15">
        <f>SUM(Uninsured!E11,Underinsured!E11)/'Current Population'!E11</f>
        <v>0.22694567802040425</v>
      </c>
      <c r="N12" s="27"/>
      <c r="O12" s="16">
        <f>Uninsured!F11/'Current Population'!F11</f>
        <v>6.3816561369330727E-2</v>
      </c>
      <c r="P12" s="16">
        <f>Underinsured!F11/'Current Population'!F11</f>
        <v>1.5276458356250876E-2</v>
      </c>
      <c r="Q12" s="14">
        <f>SUM(Uninsured!F11,Underinsured!F11)/'Current Population'!F11</f>
        <v>7.9093019725581609E-2</v>
      </c>
    </row>
    <row r="13" spans="1:17" s="22" customFormat="1" ht="15" customHeight="1" x14ac:dyDescent="0.25">
      <c r="A13" s="13" t="s">
        <v>18</v>
      </c>
      <c r="B13" s="26" t="s">
        <v>19</v>
      </c>
      <c r="C13" s="44">
        <f>Uninsured!C12/'Current Population'!$C12</f>
        <v>0.16057591286214506</v>
      </c>
      <c r="D13" s="16">
        <f>Underinsured!C12/'Current Population'!$C12</f>
        <v>0.12861495023380684</v>
      </c>
      <c r="E13" s="15">
        <f>SUM(Uninsured!$C12,Underinsured!$C12)/'Current Population'!$C12</f>
        <v>0.28919086309595193</v>
      </c>
      <c r="F13" s="27"/>
      <c r="G13" s="16">
        <f>Uninsured!$D12/'Current Population'!$D12</f>
        <v>0.32462097690818836</v>
      </c>
      <c r="H13" s="16">
        <f>Underinsured!D12/'Current Population'!D12</f>
        <v>0.29221618206181299</v>
      </c>
      <c r="I13" s="15">
        <f>SUM(Uninsured!D12,Underinsured!D12)/'Current Population'!D12</f>
        <v>0.61683715897000135</v>
      </c>
      <c r="J13" s="27"/>
      <c r="K13" s="16">
        <f>Uninsured!E12/'Current Population'!E12</f>
        <v>0.13693228981382663</v>
      </c>
      <c r="L13" s="16">
        <f>Underinsured!E12/'Current Population'!E12</f>
        <v>7.820947949016252E-2</v>
      </c>
      <c r="M13" s="15">
        <f>SUM(Uninsured!E12,Underinsured!E12)/'Current Population'!E12</f>
        <v>0.21514176930398915</v>
      </c>
      <c r="N13" s="27"/>
      <c r="O13" s="16">
        <f>Uninsured!F12/'Current Population'!F12</f>
        <v>5.3634661487804589E-2</v>
      </c>
      <c r="P13" s="16">
        <f>Underinsured!F12/'Current Population'!F12</f>
        <v>4.0196995722646227E-2</v>
      </c>
      <c r="Q13" s="14">
        <f>SUM(Uninsured!F12,Underinsured!F12)/'Current Population'!F12</f>
        <v>9.3831657210450822E-2</v>
      </c>
    </row>
    <row r="14" spans="1:17" s="22" customFormat="1" ht="15" customHeight="1" x14ac:dyDescent="0.25">
      <c r="A14" s="13" t="s">
        <v>20</v>
      </c>
      <c r="B14" s="26" t="s">
        <v>21</v>
      </c>
      <c r="C14" s="44">
        <f>Uninsured!C13/'Current Population'!$C13</f>
        <v>0.11049288096057336</v>
      </c>
      <c r="D14" s="16">
        <f>Underinsured!C13/'Current Population'!$C13</f>
        <v>9.827668987616392E-2</v>
      </c>
      <c r="E14" s="15">
        <f>SUM(Uninsured!$C13,Underinsured!$C13)/'Current Population'!$C13</f>
        <v>0.20876957083673728</v>
      </c>
      <c r="F14" s="27"/>
      <c r="G14" s="16">
        <f>Uninsured!$D13/'Current Population'!$D13</f>
        <v>0.22372322574520365</v>
      </c>
      <c r="H14" s="16">
        <f>Underinsured!D13/'Current Population'!D13</f>
        <v>0.2624872547581209</v>
      </c>
      <c r="I14" s="15">
        <f>SUM(Uninsured!D13,Underinsured!D13)/'Current Population'!D13</f>
        <v>0.48621048050332455</v>
      </c>
      <c r="J14" s="27"/>
      <c r="K14" s="16">
        <f>Uninsured!E13/'Current Population'!E13</f>
        <v>0.11328380207707224</v>
      </c>
      <c r="L14" s="16">
        <f>Underinsured!E13/'Current Population'!E13</f>
        <v>6.7315381519597345E-2</v>
      </c>
      <c r="M14" s="15">
        <f>SUM(Uninsured!E13,Underinsured!E13)/'Current Population'!E13</f>
        <v>0.18059918359666957</v>
      </c>
      <c r="N14" s="27"/>
      <c r="O14" s="16">
        <f>Uninsured!F13/'Current Population'!F13</f>
        <v>4.5769761350668028E-2</v>
      </c>
      <c r="P14" s="16">
        <f>Underinsured!F13/'Current Population'!F13</f>
        <v>2.2865596437374781E-2</v>
      </c>
      <c r="Q14" s="14">
        <f>SUM(Uninsured!F13,Underinsured!F13)/'Current Population'!F13</f>
        <v>6.8635357788042806E-2</v>
      </c>
    </row>
    <row r="15" spans="1:17" s="22" customFormat="1" ht="15" customHeight="1" x14ac:dyDescent="0.25">
      <c r="A15" s="13" t="s">
        <v>22</v>
      </c>
      <c r="B15" s="26" t="s">
        <v>23</v>
      </c>
      <c r="C15" s="44">
        <f>Uninsured!C14/'Current Population'!$C14</f>
        <v>0.11543326124575531</v>
      </c>
      <c r="D15" s="16">
        <f>Underinsured!C14/'Current Population'!$C14</f>
        <v>8.2686500995628173E-2</v>
      </c>
      <c r="E15" s="15">
        <f>SUM(Uninsured!$C14,Underinsured!$C14)/'Current Population'!$C14</f>
        <v>0.19811976224138347</v>
      </c>
      <c r="F15" s="27"/>
      <c r="G15" s="16">
        <f>Uninsured!$D14/'Current Population'!$D14</f>
        <v>0.19478113063973396</v>
      </c>
      <c r="H15" s="16">
        <f>Underinsured!D14/'Current Population'!D14</f>
        <v>0.18189454543657754</v>
      </c>
      <c r="I15" s="15">
        <f>SUM(Uninsured!D14,Underinsured!D14)/'Current Population'!D14</f>
        <v>0.37667567607631153</v>
      </c>
      <c r="J15" s="27"/>
      <c r="K15" s="16">
        <f>Uninsured!E14/'Current Population'!E14</f>
        <v>0.12377647918188459</v>
      </c>
      <c r="L15" s="16">
        <f>Underinsured!E14/'Current Population'!E14</f>
        <v>3.3455076698319944E-2</v>
      </c>
      <c r="M15" s="15">
        <f>SUM(Uninsured!E14,Underinsured!E14)/'Current Population'!E14</f>
        <v>0.15723155588020452</v>
      </c>
      <c r="N15" s="27"/>
      <c r="O15" s="16">
        <f>Uninsured!F14/'Current Population'!F14</f>
        <v>3.9982929236350058E-2</v>
      </c>
      <c r="P15" s="16">
        <f>Underinsured!F14/'Current Population'!F14</f>
        <v>1.7399731491113422E-2</v>
      </c>
      <c r="Q15" s="14">
        <f>SUM(Uninsured!F14,Underinsured!F14)/'Current Population'!F14</f>
        <v>5.738266072746348E-2</v>
      </c>
    </row>
    <row r="16" spans="1:17" s="22" customFormat="1" ht="15" customHeight="1" x14ac:dyDescent="0.25">
      <c r="A16" s="13" t="s">
        <v>24</v>
      </c>
      <c r="B16" s="26" t="s">
        <v>25</v>
      </c>
      <c r="C16" s="44">
        <f>Uninsured!C15/'Current Population'!$C15</f>
        <v>0.12181762417557068</v>
      </c>
      <c r="D16" s="16">
        <f>Underinsured!C15/'Current Population'!$C15</f>
        <v>9.9096666631714708E-2</v>
      </c>
      <c r="E16" s="15">
        <f>SUM(Uninsured!$C15,Underinsured!$C15)/'Current Population'!$C15</f>
        <v>0.22091429080728539</v>
      </c>
      <c r="F16" s="27"/>
      <c r="G16" s="16">
        <f>Uninsured!$D15/'Current Population'!$D15</f>
        <v>0.22257906358913157</v>
      </c>
      <c r="H16" s="16">
        <f>Underinsured!D15/'Current Population'!D15</f>
        <v>0.23239241232787683</v>
      </c>
      <c r="I16" s="15">
        <f>SUM(Uninsured!D15,Underinsured!D15)/'Current Population'!D15</f>
        <v>0.45497147591700843</v>
      </c>
      <c r="J16" s="27"/>
      <c r="K16" s="16">
        <f>Uninsured!E15/'Current Population'!E15</f>
        <v>0.1042381153949153</v>
      </c>
      <c r="L16" s="16">
        <f>Underinsured!E15/'Current Population'!E15</f>
        <v>3.6407536347065887E-2</v>
      </c>
      <c r="M16" s="15">
        <f>SUM(Uninsured!E15,Underinsured!E15)/'Current Population'!E15</f>
        <v>0.14064565174198118</v>
      </c>
      <c r="N16" s="27"/>
      <c r="O16" s="16">
        <f>Uninsured!F15/'Current Population'!F15</f>
        <v>3.81815945707226E-2</v>
      </c>
      <c r="P16" s="16">
        <f>Underinsured!F15/'Current Population'!F15</f>
        <v>2.2480368809233646E-2</v>
      </c>
      <c r="Q16" s="14">
        <f>SUM(Uninsured!F15,Underinsured!F15)/'Current Population'!F15</f>
        <v>6.0661963379956246E-2</v>
      </c>
    </row>
    <row r="17" spans="1:17" s="22" customFormat="1" ht="15" customHeight="1" x14ac:dyDescent="0.25">
      <c r="A17" s="13" t="s">
        <v>26</v>
      </c>
      <c r="B17" s="26" t="s">
        <v>27</v>
      </c>
      <c r="C17" s="44">
        <f>Uninsured!C16/'Current Population'!$C16</f>
        <v>0.24119693423678179</v>
      </c>
      <c r="D17" s="16">
        <f>Underinsured!C16/'Current Population'!$C16</f>
        <v>0.1095521328074647</v>
      </c>
      <c r="E17" s="15">
        <f>SUM(Uninsured!$C16,Underinsured!$C16)/'Current Population'!$C16</f>
        <v>0.35074906704424647</v>
      </c>
      <c r="F17" s="27"/>
      <c r="G17" s="16">
        <f>Uninsured!$D16/'Current Population'!$D16</f>
        <v>0.38992501785479039</v>
      </c>
      <c r="H17" s="16">
        <f>Underinsured!D16/'Current Population'!D16</f>
        <v>0.22214134359251461</v>
      </c>
      <c r="I17" s="15">
        <f>SUM(Uninsured!D16,Underinsured!D16)/'Current Population'!D16</f>
        <v>0.61206636144730497</v>
      </c>
      <c r="J17" s="27"/>
      <c r="K17" s="16">
        <f>Uninsured!E16/'Current Population'!E16</f>
        <v>0.19066917426526259</v>
      </c>
      <c r="L17" s="16">
        <f>Underinsured!E16/'Current Population'!E16</f>
        <v>5.1653557638613415E-2</v>
      </c>
      <c r="M17" s="15">
        <f>SUM(Uninsured!E16,Underinsured!E16)/'Current Population'!E16</f>
        <v>0.24232273190387599</v>
      </c>
      <c r="N17" s="27"/>
      <c r="O17" s="16">
        <f>Uninsured!F16/'Current Population'!F16</f>
        <v>9.2930128642081583E-2</v>
      </c>
      <c r="P17" s="16">
        <f>Underinsured!F16/'Current Population'!F16</f>
        <v>1.5572793062271075E-2</v>
      </c>
      <c r="Q17" s="14">
        <f>SUM(Uninsured!F16,Underinsured!F16)/'Current Population'!F16</f>
        <v>0.10850292170435266</v>
      </c>
    </row>
    <row r="18" spans="1:17" s="22" customFormat="1" ht="15" customHeight="1" x14ac:dyDescent="0.25">
      <c r="A18" s="13" t="s">
        <v>28</v>
      </c>
      <c r="B18" s="26" t="s">
        <v>29</v>
      </c>
      <c r="C18" s="44">
        <f>Uninsured!C17/'Current Population'!$C17</f>
        <v>0.21243264966000122</v>
      </c>
      <c r="D18" s="16">
        <f>Underinsured!C17/'Current Population'!$C17</f>
        <v>0.11774536157306066</v>
      </c>
      <c r="E18" s="15">
        <f>SUM(Uninsured!$C17,Underinsured!$C17)/'Current Population'!$C17</f>
        <v>0.3301780112330619</v>
      </c>
      <c r="F18" s="27"/>
      <c r="G18" s="16">
        <f>Uninsured!$D17/'Current Population'!$D17</f>
        <v>0.34845147514883934</v>
      </c>
      <c r="H18" s="16">
        <f>Underinsured!D17/'Current Population'!D17</f>
        <v>0.24237799198303159</v>
      </c>
      <c r="I18" s="15">
        <f>SUM(Uninsured!D17,Underinsured!D17)/'Current Population'!D17</f>
        <v>0.5908294671318709</v>
      </c>
      <c r="J18" s="27"/>
      <c r="K18" s="16">
        <f>Uninsured!E17/'Current Population'!E17</f>
        <v>0.15351235783630046</v>
      </c>
      <c r="L18" s="16">
        <f>Underinsured!E17/'Current Population'!E17</f>
        <v>3.8393338564949656E-2</v>
      </c>
      <c r="M18" s="15">
        <f>SUM(Uninsured!E17,Underinsured!E17)/'Current Population'!E17</f>
        <v>0.1919056964012501</v>
      </c>
      <c r="N18" s="27"/>
      <c r="O18" s="16">
        <f>Uninsured!F17/'Current Population'!F17</f>
        <v>7.6030972603290475E-2</v>
      </c>
      <c r="P18" s="16">
        <f>Underinsured!F17/'Current Population'!F17</f>
        <v>1.8082835358606209E-2</v>
      </c>
      <c r="Q18" s="14">
        <f>SUM(Uninsured!F17,Underinsured!F17)/'Current Population'!F17</f>
        <v>9.4113807961896681E-2</v>
      </c>
    </row>
    <row r="19" spans="1:17" s="22" customFormat="1" ht="15" customHeight="1" x14ac:dyDescent="0.25">
      <c r="A19" s="13" t="s">
        <v>30</v>
      </c>
      <c r="B19" s="26" t="s">
        <v>31</v>
      </c>
      <c r="C19" s="44">
        <f>Uninsured!C18/'Current Population'!$C18</f>
        <v>8.8063808271268362E-2</v>
      </c>
      <c r="D19" s="16">
        <f>Underinsured!C18/'Current Population'!$C18</f>
        <v>0.11882644302173917</v>
      </c>
      <c r="E19" s="15">
        <f>SUM(Uninsured!$C18,Underinsured!$C18)/'Current Population'!$C18</f>
        <v>0.20689025129300753</v>
      </c>
      <c r="F19" s="27"/>
      <c r="G19" s="16">
        <f>Uninsured!$D18/'Current Population'!$D18</f>
        <v>0.14888201767542747</v>
      </c>
      <c r="H19" s="16">
        <f>Underinsured!D18/'Current Population'!D18</f>
        <v>0.28134619378360293</v>
      </c>
      <c r="I19" s="15">
        <f>SUM(Uninsured!D18,Underinsured!D18)/'Current Population'!D18</f>
        <v>0.4302282114590304</v>
      </c>
      <c r="J19" s="27"/>
      <c r="K19" s="16">
        <f>Uninsured!E18/'Current Population'!E18</f>
        <v>5.8602718542870462E-2</v>
      </c>
      <c r="L19" s="16">
        <f>Underinsured!E18/'Current Population'!E18</f>
        <v>2.338442651494136E-2</v>
      </c>
      <c r="M19" s="15">
        <f>SUM(Uninsured!E18,Underinsured!E18)/'Current Population'!E18</f>
        <v>8.1987145057811822E-2</v>
      </c>
      <c r="N19" s="27"/>
      <c r="O19" s="16">
        <f>Uninsured!F18/'Current Population'!F18</f>
        <v>3.8942922114155773E-2</v>
      </c>
      <c r="P19" s="16">
        <f>Underinsured!F18/'Current Population'!F18</f>
        <v>4.5569908860182279E-3</v>
      </c>
      <c r="Q19" s="14">
        <f>SUM(Uninsured!F18,Underinsured!F18)/'Current Population'!F18</f>
        <v>4.3499913000174001E-2</v>
      </c>
    </row>
    <row r="20" spans="1:17" s="22" customFormat="1" ht="15" customHeight="1" x14ac:dyDescent="0.25">
      <c r="A20" s="13" t="s">
        <v>32</v>
      </c>
      <c r="B20" s="26" t="s">
        <v>33</v>
      </c>
      <c r="C20" s="44">
        <f>Uninsured!C19/'Current Population'!$C19</f>
        <v>0.12597484788381766</v>
      </c>
      <c r="D20" s="16">
        <f>Underinsured!C19/'Current Population'!$C19</f>
        <v>0.11367836808774175</v>
      </c>
      <c r="E20" s="15">
        <f>SUM(Uninsured!$C19,Underinsured!$C19)/'Current Population'!$C19</f>
        <v>0.23965321597155939</v>
      </c>
      <c r="F20" s="27"/>
      <c r="G20" s="16">
        <f>Uninsured!$D19/'Current Population'!$D19</f>
        <v>0.24850575123453481</v>
      </c>
      <c r="H20" s="16">
        <f>Underinsured!D19/'Current Population'!D19</f>
        <v>0.27847412093377888</v>
      </c>
      <c r="I20" s="15">
        <f>SUM(Uninsured!D19,Underinsured!D19)/'Current Population'!D19</f>
        <v>0.52697987216831366</v>
      </c>
      <c r="J20" s="27"/>
      <c r="K20" s="16">
        <f>Uninsured!E19/'Current Population'!E19</f>
        <v>9.6901193945449562E-2</v>
      </c>
      <c r="L20" s="16">
        <f>Underinsured!E19/'Current Population'!E19</f>
        <v>6.5089683901280684E-2</v>
      </c>
      <c r="M20" s="15">
        <f>SUM(Uninsured!E19,Underinsured!E19)/'Current Population'!E19</f>
        <v>0.16199087784673025</v>
      </c>
      <c r="N20" s="27"/>
      <c r="O20" s="16">
        <f>Uninsured!F19/'Current Population'!F19</f>
        <v>3.9520151720036131E-2</v>
      </c>
      <c r="P20" s="16">
        <f>Underinsured!F19/'Current Population'!F19</f>
        <v>6.8532119872294819E-3</v>
      </c>
      <c r="Q20" s="14">
        <f>SUM(Uninsured!F19,Underinsured!F19)/'Current Population'!F19</f>
        <v>4.6373363707265615E-2</v>
      </c>
    </row>
    <row r="21" spans="1:17" s="22" customFormat="1" ht="15" customHeight="1" x14ac:dyDescent="0.25">
      <c r="A21" s="13" t="s">
        <v>34</v>
      </c>
      <c r="B21" s="26" t="s">
        <v>35</v>
      </c>
      <c r="C21" s="44">
        <f>Uninsured!C20/'Current Population'!$C20</f>
        <v>0.20609336929877034</v>
      </c>
      <c r="D21" s="16">
        <f>Underinsured!C20/'Current Population'!$C20</f>
        <v>0.17057787087874415</v>
      </c>
      <c r="E21" s="15">
        <f>SUM(Uninsured!$C20,Underinsured!$C20)/'Current Population'!$C20</f>
        <v>0.37667124017751447</v>
      </c>
      <c r="F21" s="27"/>
      <c r="G21" s="16">
        <f>Uninsured!$D20/'Current Population'!$D20</f>
        <v>0.33773796192609185</v>
      </c>
      <c r="H21" s="16">
        <f>Underinsured!D20/'Current Population'!D20</f>
        <v>0.27055881585262148</v>
      </c>
      <c r="I21" s="15">
        <f>SUM(Uninsured!D20,Underinsured!D20)/'Current Population'!D20</f>
        <v>0.60829677777871327</v>
      </c>
      <c r="J21" s="27"/>
      <c r="K21" s="16">
        <f>Uninsured!E20/'Current Population'!E20</f>
        <v>0.14129078994080002</v>
      </c>
      <c r="L21" s="16">
        <f>Underinsured!E20/'Current Population'!E20</f>
        <v>0.12195964422440345</v>
      </c>
      <c r="M21" s="15">
        <f>SUM(Uninsured!E20,Underinsured!E20)/'Current Population'!E20</f>
        <v>0.26325043416520344</v>
      </c>
      <c r="N21" s="27"/>
      <c r="O21" s="16">
        <f>Uninsured!F20/'Current Population'!F20</f>
        <v>5.4880355622812828E-2</v>
      </c>
      <c r="P21" s="16">
        <f>Underinsured!F20/'Current Population'!F20</f>
        <v>5.4998581291970113E-2</v>
      </c>
      <c r="Q21" s="14">
        <f>SUM(Uninsured!F20,Underinsured!F20)/'Current Population'!F20</f>
        <v>0.10987893691478294</v>
      </c>
    </row>
    <row r="22" spans="1:17" s="22" customFormat="1" ht="15" customHeight="1" x14ac:dyDescent="0.25">
      <c r="A22" s="13" t="s">
        <v>36</v>
      </c>
      <c r="B22" s="26" t="s">
        <v>37</v>
      </c>
      <c r="C22" s="44">
        <f>Uninsured!C21/'Current Population'!$C21</f>
        <v>0.1667838930265938</v>
      </c>
      <c r="D22" s="16">
        <f>Underinsured!C21/'Current Population'!$C21</f>
        <v>0.11366890362705274</v>
      </c>
      <c r="E22" s="15">
        <f>SUM(Uninsured!$C21,Underinsured!$C21)/'Current Population'!$C21</f>
        <v>0.28045279665364653</v>
      </c>
      <c r="F22" s="27"/>
      <c r="G22" s="16">
        <f>Uninsured!$D21/'Current Population'!$D21</f>
        <v>0.29002697306681302</v>
      </c>
      <c r="H22" s="16">
        <f>Underinsured!D21/'Current Population'!D21</f>
        <v>0.24627348213970809</v>
      </c>
      <c r="I22" s="15">
        <f>SUM(Uninsured!D21,Underinsured!D21)/'Current Population'!D21</f>
        <v>0.53630045520652114</v>
      </c>
      <c r="J22" s="27"/>
      <c r="K22" s="16">
        <f>Uninsured!E21/'Current Population'!E21</f>
        <v>0.13742991595455431</v>
      </c>
      <c r="L22" s="16">
        <f>Underinsured!E21/'Current Population'!E21</f>
        <v>5.088455338186279E-2</v>
      </c>
      <c r="M22" s="15">
        <f>SUM(Uninsured!E21,Underinsured!E21)/'Current Population'!E21</f>
        <v>0.1883144693364171</v>
      </c>
      <c r="N22" s="27"/>
      <c r="O22" s="16">
        <f>Uninsured!F21/'Current Population'!F21</f>
        <v>4.9001527348546764E-2</v>
      </c>
      <c r="P22" s="16">
        <f>Underinsured!F21/'Current Population'!F21</f>
        <v>1.2301183065903831E-2</v>
      </c>
      <c r="Q22" s="14">
        <f>SUM(Uninsured!F21,Underinsured!F21)/'Current Population'!F21</f>
        <v>6.1302710414450595E-2</v>
      </c>
    </row>
    <row r="23" spans="1:17" s="22" customFormat="1" ht="15" customHeight="1" x14ac:dyDescent="0.25">
      <c r="A23" s="13" t="s">
        <v>38</v>
      </c>
      <c r="B23" s="26" t="s">
        <v>39</v>
      </c>
      <c r="C23" s="44">
        <f>Uninsured!C22/'Current Population'!$C22</f>
        <v>0.146116869389392</v>
      </c>
      <c r="D23" s="16">
        <f>Underinsured!C22/'Current Population'!$C22</f>
        <v>0.13755390091800487</v>
      </c>
      <c r="E23" s="15">
        <f>SUM(Uninsured!$C22,Underinsured!$C22)/'Current Population'!$C22</f>
        <v>0.28367077030739685</v>
      </c>
      <c r="F23" s="27"/>
      <c r="G23" s="16">
        <f>Uninsured!$D22/'Current Population'!$D22</f>
        <v>0.24783754764948338</v>
      </c>
      <c r="H23" s="16">
        <f>Underinsured!D22/'Current Population'!D22</f>
        <v>0.28161645404663266</v>
      </c>
      <c r="I23" s="15">
        <f>SUM(Uninsured!D22,Underinsured!D22)/'Current Population'!D22</f>
        <v>0.52945400169611601</v>
      </c>
      <c r="J23" s="27"/>
      <c r="K23" s="16">
        <f>Uninsured!E22/'Current Population'!E22</f>
        <v>0.10852010344454785</v>
      </c>
      <c r="L23" s="16">
        <f>Underinsured!E22/'Current Population'!E22</f>
        <v>7.168013874977619E-2</v>
      </c>
      <c r="M23" s="15">
        <f>SUM(Uninsured!E22,Underinsured!E22)/'Current Population'!E22</f>
        <v>0.18020024219432404</v>
      </c>
      <c r="N23" s="27"/>
      <c r="O23" s="16">
        <f>Uninsured!F22/'Current Population'!F22</f>
        <v>5.6215830249662695E-2</v>
      </c>
      <c r="P23" s="16">
        <f>Underinsured!F22/'Current Population'!F22</f>
        <v>2.3725872939116634E-2</v>
      </c>
      <c r="Q23" s="14">
        <f>SUM(Uninsured!F22,Underinsured!F22)/'Current Population'!F22</f>
        <v>7.9941703188779328E-2</v>
      </c>
    </row>
    <row r="24" spans="1:17" s="22" customFormat="1" ht="15" customHeight="1" x14ac:dyDescent="0.25">
      <c r="A24" s="13" t="s">
        <v>40</v>
      </c>
      <c r="B24" s="26" t="s">
        <v>41</v>
      </c>
      <c r="C24" s="44">
        <f>Uninsured!C23/'Current Population'!$C23</f>
        <v>0.15230756910027204</v>
      </c>
      <c r="D24" s="16">
        <f>Underinsured!C23/'Current Population'!$C23</f>
        <v>0.1094129699039566</v>
      </c>
      <c r="E24" s="15">
        <f>SUM(Uninsured!$C23,Underinsured!$C23)/'Current Population'!$C23</f>
        <v>0.26172053900422865</v>
      </c>
      <c r="F24" s="27"/>
      <c r="G24" s="16">
        <f>Uninsured!$D23/'Current Population'!$D23</f>
        <v>0.27113039860912974</v>
      </c>
      <c r="H24" s="16">
        <f>Underinsured!D23/'Current Population'!D23</f>
        <v>0.23887269874500636</v>
      </c>
      <c r="I24" s="15">
        <f>SUM(Uninsured!D23,Underinsured!D23)/'Current Population'!D23</f>
        <v>0.51000309735413607</v>
      </c>
      <c r="J24" s="27"/>
      <c r="K24" s="16">
        <f>Uninsured!E23/'Current Population'!E23</f>
        <v>0.10852614035578541</v>
      </c>
      <c r="L24" s="16">
        <f>Underinsured!E23/'Current Population'!E23</f>
        <v>5.0026577993421445E-2</v>
      </c>
      <c r="M24" s="15">
        <f>SUM(Uninsured!E23,Underinsured!E23)/'Current Population'!E23</f>
        <v>0.15855271834920687</v>
      </c>
      <c r="N24" s="27"/>
      <c r="O24" s="16">
        <f>Uninsured!F23/'Current Population'!F23</f>
        <v>5.7516881808318168E-2</v>
      </c>
      <c r="P24" s="16">
        <f>Underinsured!F23/'Current Population'!F23</f>
        <v>1.7644720425184102E-2</v>
      </c>
      <c r="Q24" s="14">
        <f>SUM(Uninsured!F23,Underinsured!F23)/'Current Population'!F23</f>
        <v>7.5161602233502267E-2</v>
      </c>
    </row>
    <row r="25" spans="1:17" s="22" customFormat="1" ht="15" customHeight="1" x14ac:dyDescent="0.25">
      <c r="A25" s="13" t="s">
        <v>42</v>
      </c>
      <c r="B25" s="26" t="s">
        <v>43</v>
      </c>
      <c r="C25" s="44">
        <f>Uninsured!C24/'Current Population'!$C24</f>
        <v>0.16750521536384833</v>
      </c>
      <c r="D25" s="16">
        <f>Underinsured!C24/'Current Population'!$C24</f>
        <v>0.13914320722084936</v>
      </c>
      <c r="E25" s="15">
        <f>SUM(Uninsured!$C24,Underinsured!$C24)/'Current Population'!$C24</f>
        <v>0.30664842258469771</v>
      </c>
      <c r="F25" s="27"/>
      <c r="G25" s="16">
        <f>Uninsured!$D24/'Current Population'!$D24</f>
        <v>0.29794875898409984</v>
      </c>
      <c r="H25" s="16">
        <f>Underinsured!D24/'Current Population'!D24</f>
        <v>0.27899540743442047</v>
      </c>
      <c r="I25" s="15">
        <f>SUM(Uninsured!D24,Underinsured!D24)/'Current Population'!D24</f>
        <v>0.57694416641852031</v>
      </c>
      <c r="J25" s="27"/>
      <c r="K25" s="16">
        <f>Uninsured!E24/'Current Population'!E24</f>
        <v>0.10674651668136133</v>
      </c>
      <c r="L25" s="16">
        <f>Underinsured!E24/'Current Population'!E24</f>
        <v>5.905543122343096E-2</v>
      </c>
      <c r="M25" s="15">
        <f>SUM(Uninsured!E24,Underinsured!E24)/'Current Population'!E24</f>
        <v>0.16580194790479227</v>
      </c>
      <c r="N25" s="27"/>
      <c r="O25" s="16">
        <f>Uninsured!F24/'Current Population'!F24</f>
        <v>4.5342385373004813E-2</v>
      </c>
      <c r="P25" s="16">
        <f>Underinsured!F24/'Current Population'!F24</f>
        <v>2.4872084511187945E-2</v>
      </c>
      <c r="Q25" s="14">
        <f>SUM(Uninsured!F24,Underinsured!F24)/'Current Population'!F24</f>
        <v>7.0214469884192762E-2</v>
      </c>
    </row>
    <row r="26" spans="1:17" s="22" customFormat="1" ht="15" customHeight="1" x14ac:dyDescent="0.25">
      <c r="A26" s="13" t="s">
        <v>44</v>
      </c>
      <c r="B26" s="26" t="s">
        <v>45</v>
      </c>
      <c r="C26" s="44">
        <f>Uninsured!C25/'Current Population'!$C25</f>
        <v>0.23155058272135665</v>
      </c>
      <c r="D26" s="16">
        <f>Underinsured!C25/'Current Population'!$C25</f>
        <v>0.1229322262214205</v>
      </c>
      <c r="E26" s="15">
        <f>SUM(Uninsured!$C25,Underinsured!$C25)/'Current Population'!$C25</f>
        <v>0.35448280894277717</v>
      </c>
      <c r="F26" s="27"/>
      <c r="G26" s="16">
        <f>Uninsured!$D25/'Current Population'!$D25</f>
        <v>0.36015236785119942</v>
      </c>
      <c r="H26" s="16">
        <f>Underinsured!D25/'Current Population'!D25</f>
        <v>0.22638750047359937</v>
      </c>
      <c r="I26" s="15">
        <f>SUM(Uninsured!D25,Underinsured!D25)/'Current Population'!D25</f>
        <v>0.58653986832479887</v>
      </c>
      <c r="J26" s="27"/>
      <c r="K26" s="16">
        <f>Uninsured!E25/'Current Population'!E25</f>
        <v>0.18872488132893656</v>
      </c>
      <c r="L26" s="16">
        <f>Underinsured!E25/'Current Population'!E25</f>
        <v>5.2581168496319025E-2</v>
      </c>
      <c r="M26" s="15">
        <f>SUM(Uninsured!E25,Underinsured!E25)/'Current Population'!E25</f>
        <v>0.24130604982525558</v>
      </c>
      <c r="N26" s="27"/>
      <c r="O26" s="16">
        <f>Uninsured!F25/'Current Population'!F25</f>
        <v>6.8696321431296614E-2</v>
      </c>
      <c r="P26" s="16">
        <f>Underinsured!F25/'Current Population'!F25</f>
        <v>2.9631841677131152E-2</v>
      </c>
      <c r="Q26" s="14">
        <f>SUM(Uninsured!F25,Underinsured!F25)/'Current Population'!F25</f>
        <v>9.8328163108427763E-2</v>
      </c>
    </row>
    <row r="27" spans="1:17" s="22" customFormat="1" ht="15" customHeight="1" x14ac:dyDescent="0.25">
      <c r="A27" s="13" t="s">
        <v>46</v>
      </c>
      <c r="B27" s="26" t="s">
        <v>47</v>
      </c>
      <c r="C27" s="44">
        <f>Uninsured!C26/'Current Population'!$C26</f>
        <v>5.072466471565653E-2</v>
      </c>
      <c r="D27" s="16">
        <f>Underinsured!C26/'Current Population'!$C26</f>
        <v>8.7113970650284006E-2</v>
      </c>
      <c r="E27" s="15">
        <f>SUM(Uninsured!$C26,Underinsured!$C26)/'Current Population'!$C26</f>
        <v>0.13783863536594054</v>
      </c>
      <c r="F27" s="27"/>
      <c r="G27" s="16">
        <f>Uninsured!$D26/'Current Population'!$D26</f>
        <v>0.10267364725255947</v>
      </c>
      <c r="H27" s="16">
        <f>Underinsured!D26/'Current Population'!D26</f>
        <v>0.25591387158414763</v>
      </c>
      <c r="I27" s="15">
        <f>SUM(Uninsured!D26,Underinsured!D26)/'Current Population'!D26</f>
        <v>0.35858751883670709</v>
      </c>
      <c r="J27" s="27"/>
      <c r="K27" s="16">
        <f>Uninsured!E26/'Current Population'!E26</f>
        <v>5.2346418760942211E-2</v>
      </c>
      <c r="L27" s="16">
        <f>Underinsured!E26/'Current Population'!E26</f>
        <v>4.2021804502893764E-2</v>
      </c>
      <c r="M27" s="15">
        <f>SUM(Uninsured!E26,Underinsured!E26)/'Current Population'!E26</f>
        <v>9.4368223263835968E-2</v>
      </c>
      <c r="N27" s="27"/>
      <c r="O27" s="16">
        <f>Uninsured!F26/'Current Population'!F26</f>
        <v>1.8651951995854208E-2</v>
      </c>
      <c r="P27" s="16">
        <f>Underinsured!F26/'Current Population'!F26</f>
        <v>8.2280215620079717E-3</v>
      </c>
      <c r="Q27" s="14">
        <f>SUM(Uninsured!F26,Underinsured!F26)/'Current Population'!F26</f>
        <v>2.6879973557862182E-2</v>
      </c>
    </row>
    <row r="28" spans="1:17" s="22" customFormat="1" ht="15" customHeight="1" x14ac:dyDescent="0.25">
      <c r="A28" s="13" t="s">
        <v>48</v>
      </c>
      <c r="B28" s="26" t="s">
        <v>49</v>
      </c>
      <c r="C28" s="44">
        <f>Uninsured!C27/'Current Population'!$C27</f>
        <v>0.15086842877870404</v>
      </c>
      <c r="D28" s="16">
        <f>Underinsured!C27/'Current Population'!$C27</f>
        <v>9.0790812331761908E-2</v>
      </c>
      <c r="E28" s="15">
        <f>SUM(Uninsured!$C27,Underinsured!$C27)/'Current Population'!$C27</f>
        <v>0.24165924111046594</v>
      </c>
      <c r="F28" s="27"/>
      <c r="G28" s="16">
        <f>Uninsured!$D27/'Current Population'!$D27</f>
        <v>0.31885131434830227</v>
      </c>
      <c r="H28" s="16">
        <f>Underinsured!D27/'Current Population'!D27</f>
        <v>0.24526286966046001</v>
      </c>
      <c r="I28" s="15">
        <f>SUM(Uninsured!D27,Underinsured!D27)/'Current Population'!D27</f>
        <v>0.56411418400876234</v>
      </c>
      <c r="J28" s="27"/>
      <c r="K28" s="16">
        <f>Uninsured!E27/'Current Population'!E27</f>
        <v>0.15831803194460126</v>
      </c>
      <c r="L28" s="16">
        <f>Underinsured!E27/'Current Population'!E27</f>
        <v>4.6816565966730748E-2</v>
      </c>
      <c r="M28" s="15">
        <f>SUM(Uninsured!E27,Underinsured!E27)/'Current Population'!E27</f>
        <v>0.20513459791133201</v>
      </c>
      <c r="N28" s="27"/>
      <c r="O28" s="16">
        <f>Uninsured!F27/'Current Population'!F27</f>
        <v>3.8478949751018558E-2</v>
      </c>
      <c r="P28" s="16">
        <f>Underinsured!F27/'Current Population'!F27</f>
        <v>1.6975126516391204E-2</v>
      </c>
      <c r="Q28" s="14">
        <f>SUM(Uninsured!F27,Underinsured!F27)/'Current Population'!F27</f>
        <v>5.5454076267409766E-2</v>
      </c>
    </row>
    <row r="29" spans="1:17" s="22" customFormat="1" ht="15" customHeight="1" x14ac:dyDescent="0.25">
      <c r="A29" s="13" t="s">
        <v>50</v>
      </c>
      <c r="B29" s="26" t="s">
        <v>51</v>
      </c>
      <c r="C29" s="44">
        <f>Uninsured!C28/'Current Population'!$C28</f>
        <v>0.11519365984224182</v>
      </c>
      <c r="D29" s="16">
        <f>Underinsured!C28/'Current Population'!$C28</f>
        <v>0.12995995565381968</v>
      </c>
      <c r="E29" s="15">
        <f>SUM(Uninsured!$C28,Underinsured!$C28)/'Current Population'!$C28</f>
        <v>0.24515361549606149</v>
      </c>
      <c r="F29" s="27"/>
      <c r="G29" s="16">
        <f>Uninsured!$D28/'Current Population'!$D28</f>
        <v>0.20220756082623462</v>
      </c>
      <c r="H29" s="16">
        <f>Underinsured!D28/'Current Population'!D28</f>
        <v>0.28973331106285843</v>
      </c>
      <c r="I29" s="15">
        <f>SUM(Uninsured!D28,Underinsured!D28)/'Current Population'!D28</f>
        <v>0.49194087188909302</v>
      </c>
      <c r="J29" s="27"/>
      <c r="K29" s="16">
        <f>Uninsured!E28/'Current Population'!E28</f>
        <v>0.10942547594127465</v>
      </c>
      <c r="L29" s="16">
        <f>Underinsured!E28/'Current Population'!E28</f>
        <v>7.3669768889140341E-2</v>
      </c>
      <c r="M29" s="15">
        <f>SUM(Uninsured!E28,Underinsured!E28)/'Current Population'!E28</f>
        <v>0.18309524483041498</v>
      </c>
      <c r="N29" s="27"/>
      <c r="O29" s="16">
        <f>Uninsured!F28/'Current Population'!F28</f>
        <v>3.9656050527273716E-2</v>
      </c>
      <c r="P29" s="16">
        <f>Underinsured!F28/'Current Population'!F28</f>
        <v>3.3024733648568644E-2</v>
      </c>
      <c r="Q29" s="14">
        <f>SUM(Uninsured!F28,Underinsured!F28)/'Current Population'!F28</f>
        <v>7.2680784175842353E-2</v>
      </c>
    </row>
    <row r="30" spans="1:17" s="22" customFormat="1" ht="15" customHeight="1" x14ac:dyDescent="0.25">
      <c r="A30" s="13" t="s">
        <v>52</v>
      </c>
      <c r="B30" s="26" t="s">
        <v>53</v>
      </c>
      <c r="C30" s="44">
        <f>Uninsured!C29/'Current Population'!$C29</f>
        <v>0.14522293054470359</v>
      </c>
      <c r="D30" s="16">
        <f>Underinsured!C29/'Current Population'!$C29</f>
        <v>0.11973179847896397</v>
      </c>
      <c r="E30" s="15">
        <f>SUM(Uninsured!$C29,Underinsured!$C29)/'Current Population'!$C29</f>
        <v>0.26495472902366757</v>
      </c>
      <c r="F30" s="27"/>
      <c r="G30" s="16">
        <f>Uninsured!$D29/'Current Population'!$D29</f>
        <v>0.25401924161374811</v>
      </c>
      <c r="H30" s="16">
        <f>Underinsured!D29/'Current Population'!D29</f>
        <v>0.26784149995020551</v>
      </c>
      <c r="I30" s="15">
        <f>SUM(Uninsured!D29,Underinsured!D29)/'Current Population'!D29</f>
        <v>0.52186074156395357</v>
      </c>
      <c r="J30" s="27"/>
      <c r="K30" s="16">
        <f>Uninsured!E29/'Current Population'!E29</f>
        <v>0.10781220837785566</v>
      </c>
      <c r="L30" s="16">
        <f>Underinsured!E29/'Current Population'!E29</f>
        <v>5.8151799334223278E-2</v>
      </c>
      <c r="M30" s="15">
        <f>SUM(Uninsured!E29,Underinsured!E29)/'Current Population'!E29</f>
        <v>0.16596400771207895</v>
      </c>
      <c r="N30" s="27"/>
      <c r="O30" s="16">
        <f>Uninsured!F29/'Current Population'!F29</f>
        <v>5.6937922518311639E-2</v>
      </c>
      <c r="P30" s="16">
        <f>Underinsured!F29/'Current Population'!F29</f>
        <v>8.0588783929376791E-3</v>
      </c>
      <c r="Q30" s="14">
        <f>SUM(Uninsured!F29,Underinsured!F29)/'Current Population'!F29</f>
        <v>6.4996800911249319E-2</v>
      </c>
    </row>
    <row r="31" spans="1:17" s="22" customFormat="1" ht="15" customHeight="1" x14ac:dyDescent="0.25">
      <c r="A31" s="13" t="s">
        <v>54</v>
      </c>
      <c r="B31" s="26" t="s">
        <v>55</v>
      </c>
      <c r="C31" s="44">
        <f>Uninsured!C30/'Current Population'!$C30</f>
        <v>0.10869705084854812</v>
      </c>
      <c r="D31" s="16">
        <f>Underinsured!C30/'Current Population'!$C30</f>
        <v>9.0300714471743482E-2</v>
      </c>
      <c r="E31" s="15">
        <f>SUM(Uninsured!$C30,Underinsured!$C30)/'Current Population'!$C30</f>
        <v>0.19899776532029159</v>
      </c>
      <c r="F31" s="27"/>
      <c r="G31" s="16">
        <f>Uninsured!$D30/'Current Population'!$D30</f>
        <v>0.24235797921075697</v>
      </c>
      <c r="H31" s="16">
        <f>Underinsured!D30/'Current Population'!D30</f>
        <v>0.24564876789925022</v>
      </c>
      <c r="I31" s="15">
        <f>SUM(Uninsured!D30,Underinsured!D30)/'Current Population'!D30</f>
        <v>0.48800674711000719</v>
      </c>
      <c r="J31" s="27"/>
      <c r="K31" s="16">
        <f>Uninsured!E30/'Current Population'!E30</f>
        <v>9.3769659077113252E-2</v>
      </c>
      <c r="L31" s="16">
        <f>Underinsured!E30/'Current Population'!E30</f>
        <v>5.6936826073040715E-2</v>
      </c>
      <c r="M31" s="15">
        <f>SUM(Uninsured!E30,Underinsured!E30)/'Current Population'!E30</f>
        <v>0.15070648515015397</v>
      </c>
      <c r="N31" s="27"/>
      <c r="O31" s="16">
        <f>Uninsured!F30/'Current Population'!F30</f>
        <v>3.432871139708326E-2</v>
      </c>
      <c r="P31" s="16">
        <f>Underinsured!F30/'Current Population'!F30</f>
        <v>1.6211430318661013E-2</v>
      </c>
      <c r="Q31" s="14">
        <f>SUM(Uninsured!F30,Underinsured!F30)/'Current Population'!F30</f>
        <v>5.0540141715744273E-2</v>
      </c>
    </row>
    <row r="32" spans="1:17" s="22" customFormat="1" ht="15" customHeight="1" x14ac:dyDescent="0.25">
      <c r="A32" s="13" t="s">
        <v>56</v>
      </c>
      <c r="B32" s="26" t="s">
        <v>57</v>
      </c>
      <c r="C32" s="44">
        <f>Uninsured!C31/'Current Population'!$C31</f>
        <v>0.16704903388029532</v>
      </c>
      <c r="D32" s="16">
        <f>Underinsured!C31/'Current Population'!$C31</f>
        <v>0.12132737415056923</v>
      </c>
      <c r="E32" s="15">
        <f>SUM(Uninsured!$C31,Underinsured!$C31)/'Current Population'!$C31</f>
        <v>0.28837640803086456</v>
      </c>
      <c r="F32" s="27"/>
      <c r="G32" s="16">
        <f>Uninsured!$D31/'Current Population'!$D31</f>
        <v>0.30412875309059567</v>
      </c>
      <c r="H32" s="16">
        <f>Underinsured!D31/'Current Population'!D31</f>
        <v>0.26013207485917567</v>
      </c>
      <c r="I32" s="15">
        <f>SUM(Uninsured!D31,Underinsured!D31)/'Current Population'!D31</f>
        <v>0.56426082794977139</v>
      </c>
      <c r="J32" s="27"/>
      <c r="K32" s="16">
        <f>Uninsured!E31/'Current Population'!E31</f>
        <v>0.14130669633934889</v>
      </c>
      <c r="L32" s="16">
        <f>Underinsured!E31/'Current Population'!E31</f>
        <v>6.8528501439521203E-2</v>
      </c>
      <c r="M32" s="15">
        <f>SUM(Uninsured!E31,Underinsured!E31)/'Current Population'!E31</f>
        <v>0.20983519777887011</v>
      </c>
      <c r="N32" s="27"/>
      <c r="O32" s="16">
        <f>Uninsured!F31/'Current Population'!F31</f>
        <v>3.7453901798155782E-2</v>
      </c>
      <c r="P32" s="16">
        <f>Underinsured!F31/'Current Population'!F31</f>
        <v>1.3041047316382134E-2</v>
      </c>
      <c r="Q32" s="14">
        <f>SUM(Uninsured!F31,Underinsured!F31)/'Current Population'!F31</f>
        <v>5.0494949114537918E-2</v>
      </c>
    </row>
    <row r="33" spans="1:17" s="22" customFormat="1" ht="15" customHeight="1" x14ac:dyDescent="0.25">
      <c r="A33" s="13" t="s">
        <v>58</v>
      </c>
      <c r="B33" s="26" t="s">
        <v>59</v>
      </c>
      <c r="C33" s="44">
        <f>Uninsured!C32/'Current Population'!$C32</f>
        <v>0.21193080422408681</v>
      </c>
      <c r="D33" s="16">
        <f>Underinsured!C32/'Current Population'!$C32</f>
        <v>0.16031419657851637</v>
      </c>
      <c r="E33" s="15">
        <f>SUM(Uninsured!$C32,Underinsured!$C32)/'Current Population'!$C32</f>
        <v>0.3722450008026032</v>
      </c>
      <c r="F33" s="27"/>
      <c r="G33" s="16">
        <f>Uninsured!$D32/'Current Population'!$D32</f>
        <v>0.32400008001360231</v>
      </c>
      <c r="H33" s="16">
        <f>Underinsured!D32/'Current Population'!D32</f>
        <v>0.2668403628616865</v>
      </c>
      <c r="I33" s="15">
        <f>SUM(Uninsured!D32,Underinsured!D32)/'Current Population'!D32</f>
        <v>0.59084044287528881</v>
      </c>
      <c r="J33" s="27"/>
      <c r="K33" s="16">
        <f>Uninsured!E32/'Current Population'!E32</f>
        <v>0.12755456556006878</v>
      </c>
      <c r="L33" s="16">
        <f>Underinsured!E32/'Current Population'!E32</f>
        <v>8.9287534130359114E-2</v>
      </c>
      <c r="M33" s="15">
        <f>SUM(Uninsured!E32,Underinsured!E32)/'Current Population'!E32</f>
        <v>0.21684209969042789</v>
      </c>
      <c r="N33" s="27"/>
      <c r="O33" s="16">
        <f>Uninsured!F32/'Current Population'!F32</f>
        <v>9.2611592226849629E-2</v>
      </c>
      <c r="P33" s="16">
        <f>Underinsured!F32/'Current Population'!F32</f>
        <v>3.519719745394901E-2</v>
      </c>
      <c r="Q33" s="14">
        <f>SUM(Uninsured!F32,Underinsured!F32)/'Current Population'!F32</f>
        <v>0.12780878968079865</v>
      </c>
    </row>
    <row r="34" spans="1:17" s="22" customFormat="1" ht="15" customHeight="1" x14ac:dyDescent="0.25">
      <c r="A34" s="13" t="s">
        <v>60</v>
      </c>
      <c r="B34" s="26" t="s">
        <v>61</v>
      </c>
      <c r="C34" s="44">
        <f>Uninsured!C33/'Current Population'!$C33</f>
        <v>0.21683926448168853</v>
      </c>
      <c r="D34" s="16">
        <f>Underinsured!C33/'Current Population'!$C33</f>
        <v>0.14178758381149259</v>
      </c>
      <c r="E34" s="15">
        <f>SUM(Uninsured!$C33,Underinsured!$C33)/'Current Population'!$C33</f>
        <v>0.35862684829318109</v>
      </c>
      <c r="F34" s="27"/>
      <c r="G34" s="16">
        <f>Uninsured!$D33/'Current Population'!$D33</f>
        <v>0.33976808559328142</v>
      </c>
      <c r="H34" s="16">
        <f>Underinsured!D33/'Current Population'!D33</f>
        <v>0.2737517907691922</v>
      </c>
      <c r="I34" s="15">
        <f>SUM(Uninsured!D33,Underinsured!D33)/'Current Population'!D33</f>
        <v>0.61351987636247363</v>
      </c>
      <c r="J34" s="27"/>
      <c r="K34" s="16">
        <f>Uninsured!E33/'Current Population'!E33</f>
        <v>0.16578421298458665</v>
      </c>
      <c r="L34" s="16">
        <f>Underinsured!E33/'Current Population'!E33</f>
        <v>7.3083605791686129E-2</v>
      </c>
      <c r="M34" s="15">
        <f>SUM(Uninsured!E33,Underinsured!E33)/'Current Population'!E33</f>
        <v>0.23886781877627278</v>
      </c>
      <c r="N34" s="27"/>
      <c r="O34" s="16">
        <f>Uninsured!F33/'Current Population'!F33</f>
        <v>0.10283947422432024</v>
      </c>
      <c r="P34" s="16">
        <f>Underinsured!F33/'Current Population'!F33</f>
        <v>3.6002070264047899E-2</v>
      </c>
      <c r="Q34" s="14">
        <f>SUM(Uninsured!F33,Underinsured!F33)/'Current Population'!F33</f>
        <v>0.13884154448836816</v>
      </c>
    </row>
    <row r="35" spans="1:17" s="22" customFormat="1" ht="15" customHeight="1" x14ac:dyDescent="0.25">
      <c r="A35" s="13" t="s">
        <v>62</v>
      </c>
      <c r="B35" s="26" t="s">
        <v>63</v>
      </c>
      <c r="C35" s="44">
        <f>Uninsured!C34/'Current Population'!$C34</f>
        <v>0.19037704070780906</v>
      </c>
      <c r="D35" s="16">
        <f>Underinsured!C34/'Current Population'!$C34</f>
        <v>0.14230029110757725</v>
      </c>
      <c r="E35" s="15">
        <f>SUM(Uninsured!$C34,Underinsured!$C34)/'Current Population'!$C34</f>
        <v>0.33267733181538633</v>
      </c>
      <c r="F35" s="27"/>
      <c r="G35" s="16">
        <f>Uninsured!$D34/'Current Population'!$D34</f>
        <v>0.31518293934186636</v>
      </c>
      <c r="H35" s="16">
        <f>Underinsured!D34/'Current Population'!D34</f>
        <v>0.27878586612070222</v>
      </c>
      <c r="I35" s="15">
        <f>SUM(Uninsured!D34,Underinsured!D34)/'Current Population'!D34</f>
        <v>0.59396880546256858</v>
      </c>
      <c r="J35" s="27"/>
      <c r="K35" s="16">
        <f>Uninsured!E34/'Current Population'!E34</f>
        <v>0.16383972118835885</v>
      </c>
      <c r="L35" s="16">
        <f>Underinsured!E34/'Current Population'!E34</f>
        <v>8.8791328971136785E-2</v>
      </c>
      <c r="M35" s="15">
        <f>SUM(Uninsured!E34,Underinsured!E34)/'Current Population'!E34</f>
        <v>0.25263105015949566</v>
      </c>
      <c r="N35" s="27"/>
      <c r="O35" s="16">
        <f>Uninsured!F34/'Current Population'!F34</f>
        <v>5.8254321029663887E-2</v>
      </c>
      <c r="P35" s="16">
        <f>Underinsured!F34/'Current Population'!F34</f>
        <v>2.1344499710961959E-2</v>
      </c>
      <c r="Q35" s="14">
        <f>SUM(Uninsured!F34,Underinsured!F34)/'Current Population'!F34</f>
        <v>7.9598820740625853E-2</v>
      </c>
    </row>
    <row r="36" spans="1:17" s="22" customFormat="1" ht="15" customHeight="1" x14ac:dyDescent="0.25">
      <c r="A36" s="13" t="s">
        <v>64</v>
      </c>
      <c r="B36" s="26" t="s">
        <v>65</v>
      </c>
      <c r="C36" s="44">
        <f>Uninsured!C35/'Current Population'!$C35</f>
        <v>0.12675972027578047</v>
      </c>
      <c r="D36" s="16">
        <f>Underinsured!C35/'Current Population'!$C35</f>
        <v>0.10235955689204701</v>
      </c>
      <c r="E36" s="15">
        <f>SUM(Uninsured!$C35,Underinsured!$C35)/'Current Population'!$C35</f>
        <v>0.22911927716782748</v>
      </c>
      <c r="F36" s="27"/>
      <c r="G36" s="16">
        <f>Uninsured!$D35/'Current Population'!$D35</f>
        <v>0.30622208660434408</v>
      </c>
      <c r="H36" s="16">
        <f>Underinsured!D35/'Current Population'!D35</f>
        <v>0.23082471081028599</v>
      </c>
      <c r="I36" s="15">
        <f>SUM(Uninsured!D35,Underinsured!D35)/'Current Population'!D35</f>
        <v>0.53704679741463013</v>
      </c>
      <c r="J36" s="27"/>
      <c r="K36" s="16">
        <f>Uninsured!E35/'Current Population'!E35</f>
        <v>0.10537294368504002</v>
      </c>
      <c r="L36" s="16">
        <f>Underinsured!E35/'Current Population'!E35</f>
        <v>9.848164896630579E-2</v>
      </c>
      <c r="M36" s="15">
        <f>SUM(Uninsured!E35,Underinsured!E35)/'Current Population'!E35</f>
        <v>0.20385459265134581</v>
      </c>
      <c r="N36" s="27"/>
      <c r="O36" s="16">
        <f>Uninsured!F35/'Current Population'!F35</f>
        <v>3.2151162284330716E-2</v>
      </c>
      <c r="P36" s="16">
        <f>Underinsured!F35/'Current Population'!F35</f>
        <v>2.4970169922572442E-2</v>
      </c>
      <c r="Q36" s="14">
        <f>SUM(Uninsured!F35,Underinsured!F35)/'Current Population'!F35</f>
        <v>5.7121332206903158E-2</v>
      </c>
    </row>
    <row r="37" spans="1:17" s="22" customFormat="1" ht="15" customHeight="1" x14ac:dyDescent="0.25">
      <c r="A37" s="13" t="s">
        <v>66</v>
      </c>
      <c r="B37" s="26" t="s">
        <v>67</v>
      </c>
      <c r="C37" s="44">
        <f>Uninsured!C36/'Current Population'!$C36</f>
        <v>0.14485552159079312</v>
      </c>
      <c r="D37" s="16">
        <f>Underinsured!C36/'Current Population'!$C36</f>
        <v>0.12013723087960988</v>
      </c>
      <c r="E37" s="15">
        <f>SUM(Uninsured!$C36,Underinsured!$C36)/'Current Population'!$C36</f>
        <v>0.26499275247040299</v>
      </c>
      <c r="F37" s="27"/>
      <c r="G37" s="16">
        <f>Uninsured!$D36/'Current Population'!$D36</f>
        <v>0.27847344962329629</v>
      </c>
      <c r="H37" s="16">
        <f>Underinsured!D36/'Current Population'!D36</f>
        <v>0.27887315733703061</v>
      </c>
      <c r="I37" s="15">
        <f>SUM(Uninsured!D36,Underinsured!D36)/'Current Population'!D36</f>
        <v>0.5573466069603269</v>
      </c>
      <c r="J37" s="27"/>
      <c r="K37" s="16">
        <f>Uninsured!E36/'Current Population'!E36</f>
        <v>0.13057691396065418</v>
      </c>
      <c r="L37" s="16">
        <f>Underinsured!E36/'Current Population'!E36</f>
        <v>8.1494192936714865E-2</v>
      </c>
      <c r="M37" s="15">
        <f>SUM(Uninsured!E36,Underinsured!E36)/'Current Population'!E36</f>
        <v>0.21207110689736905</v>
      </c>
      <c r="N37" s="27"/>
      <c r="O37" s="16">
        <f>Uninsured!F36/'Current Population'!F36</f>
        <v>4.5472964794501566E-2</v>
      </c>
      <c r="P37" s="16">
        <f>Underinsured!F36/'Current Population'!F36</f>
        <v>2.2129521290125655E-2</v>
      </c>
      <c r="Q37" s="14">
        <f>SUM(Uninsured!F36,Underinsured!F36)/'Current Population'!F36</f>
        <v>6.7602486084627225E-2</v>
      </c>
    </row>
    <row r="38" spans="1:17" s="22" customFormat="1" ht="15" customHeight="1" x14ac:dyDescent="0.25">
      <c r="A38" s="13" t="s">
        <v>68</v>
      </c>
      <c r="B38" s="26" t="s">
        <v>69</v>
      </c>
      <c r="C38" s="44">
        <f>Uninsured!C37/'Current Population'!$C37</f>
        <v>0.13148186860352887</v>
      </c>
      <c r="D38" s="16">
        <f>Underinsured!C37/'Current Population'!$C37</f>
        <v>8.0598316068513684E-2</v>
      </c>
      <c r="E38" s="15">
        <f>SUM(Uninsured!$C37,Underinsured!$C37)/'Current Population'!$C37</f>
        <v>0.21208018467204257</v>
      </c>
      <c r="F38" s="27"/>
      <c r="G38" s="16">
        <f>Uninsured!$D37/'Current Population'!$D37</f>
        <v>0.31296781123082601</v>
      </c>
      <c r="H38" s="16">
        <f>Underinsured!D37/'Current Population'!D37</f>
        <v>0.2817356426006109</v>
      </c>
      <c r="I38" s="15">
        <f>SUM(Uninsured!D37,Underinsured!D37)/'Current Population'!D37</f>
        <v>0.59470345383143697</v>
      </c>
      <c r="J38" s="27"/>
      <c r="K38" s="16">
        <f>Uninsured!E37/'Current Population'!E37</f>
        <v>0.14220601076314274</v>
      </c>
      <c r="L38" s="16">
        <f>Underinsured!E37/'Current Population'!E37</f>
        <v>4.2526180199037637E-2</v>
      </c>
      <c r="M38" s="15">
        <f>SUM(Uninsured!E37,Underinsured!E37)/'Current Population'!E37</f>
        <v>0.18473219096218038</v>
      </c>
      <c r="N38" s="27"/>
      <c r="O38" s="16">
        <f>Uninsured!F37/'Current Population'!F37</f>
        <v>4.8477677278598294E-2</v>
      </c>
      <c r="P38" s="16">
        <f>Underinsured!F37/'Current Population'!F37</f>
        <v>1.7270816566197097E-2</v>
      </c>
      <c r="Q38" s="14">
        <f>SUM(Uninsured!F37,Underinsured!F37)/'Current Population'!F37</f>
        <v>6.5748493844795391E-2</v>
      </c>
    </row>
    <row r="39" spans="1:17" s="22" customFormat="1" ht="15" customHeight="1" x14ac:dyDescent="0.25">
      <c r="A39" s="13" t="s">
        <v>70</v>
      </c>
      <c r="B39" s="26" t="s">
        <v>71</v>
      </c>
      <c r="C39" s="44">
        <f>Uninsured!C38/'Current Population'!$C38</f>
        <v>0.17521725322246776</v>
      </c>
      <c r="D39" s="16">
        <f>Underinsured!C38/'Current Population'!$C38</f>
        <v>8.5603325113740233E-2</v>
      </c>
      <c r="E39" s="15">
        <f>SUM(Uninsured!$C38,Underinsured!$C38)/'Current Population'!$C38</f>
        <v>0.26082057833620798</v>
      </c>
      <c r="F39" s="27"/>
      <c r="G39" s="16">
        <f>Uninsured!$D38/'Current Population'!$D38</f>
        <v>0.35889121209020036</v>
      </c>
      <c r="H39" s="16">
        <f>Underinsured!D38/'Current Population'!D38</f>
        <v>0.23319298495019439</v>
      </c>
      <c r="I39" s="15">
        <f>SUM(Uninsured!D38,Underinsured!D38)/'Current Population'!D38</f>
        <v>0.59208419704039472</v>
      </c>
      <c r="J39" s="27"/>
      <c r="K39" s="16">
        <f>Uninsured!E38/'Current Population'!E38</f>
        <v>0.1519556991577686</v>
      </c>
      <c r="L39" s="16">
        <f>Underinsured!E38/'Current Population'!E38</f>
        <v>3.924282869929873E-2</v>
      </c>
      <c r="M39" s="15">
        <f>SUM(Uninsured!E38,Underinsured!E38)/'Current Population'!E38</f>
        <v>0.19119852785706734</v>
      </c>
      <c r="N39" s="27"/>
      <c r="O39" s="16">
        <f>Uninsured!F38/'Current Population'!F38</f>
        <v>5.9632594257566611E-2</v>
      </c>
      <c r="P39" s="16">
        <f>Underinsured!F38/'Current Population'!F38</f>
        <v>7.7459484340720109E-3</v>
      </c>
      <c r="Q39" s="14">
        <f>SUM(Uninsured!F38,Underinsured!F38)/'Current Population'!F38</f>
        <v>6.7378542691638621E-2</v>
      </c>
    </row>
    <row r="40" spans="1:17" s="22" customFormat="1" ht="15" customHeight="1" x14ac:dyDescent="0.25">
      <c r="A40" s="13" t="s">
        <v>72</v>
      </c>
      <c r="B40" s="26" t="s">
        <v>73</v>
      </c>
      <c r="C40" s="44">
        <f>Uninsured!C39/'Current Population'!$C39</f>
        <v>0.23782523013169812</v>
      </c>
      <c r="D40" s="16">
        <f>Underinsured!C39/'Current Population'!$C39</f>
        <v>0.13381177961760951</v>
      </c>
      <c r="E40" s="15">
        <f>SUM(Uninsured!$C39,Underinsured!$C39)/'Current Population'!$C39</f>
        <v>0.37163700974930763</v>
      </c>
      <c r="F40" s="27"/>
      <c r="G40" s="16">
        <f>Uninsured!$D39/'Current Population'!$D39</f>
        <v>0.35204813394501011</v>
      </c>
      <c r="H40" s="16">
        <f>Underinsured!D39/'Current Population'!D39</f>
        <v>0.25321816924188018</v>
      </c>
      <c r="I40" s="15">
        <f>SUM(Uninsured!D39,Underinsured!D39)/'Current Population'!D39</f>
        <v>0.60526630318689034</v>
      </c>
      <c r="J40" s="27"/>
      <c r="K40" s="16">
        <f>Uninsured!E39/'Current Population'!E39</f>
        <v>0.20186573570651864</v>
      </c>
      <c r="L40" s="16">
        <f>Underinsured!E39/'Current Population'!E39</f>
        <v>4.2525038631030736E-2</v>
      </c>
      <c r="M40" s="15">
        <f>SUM(Uninsured!E39,Underinsured!E39)/'Current Population'!E39</f>
        <v>0.24439077433754935</v>
      </c>
      <c r="N40" s="27"/>
      <c r="O40" s="16">
        <f>Uninsured!F39/'Current Population'!F39</f>
        <v>9.0902604069626858E-2</v>
      </c>
      <c r="P40" s="16">
        <f>Underinsured!F39/'Current Population'!F39</f>
        <v>2.6712624723002946E-2</v>
      </c>
      <c r="Q40" s="14">
        <f>SUM(Uninsured!F39,Underinsured!F39)/'Current Population'!F39</f>
        <v>0.1176152287926298</v>
      </c>
    </row>
    <row r="41" spans="1:17" s="22" customFormat="1" ht="15" customHeight="1" x14ac:dyDescent="0.25">
      <c r="A41" s="13" t="s">
        <v>74</v>
      </c>
      <c r="B41" s="26" t="s">
        <v>75</v>
      </c>
      <c r="C41" s="44">
        <f>Uninsured!C40/'Current Population'!$C40</f>
        <v>0.24898026898178652</v>
      </c>
      <c r="D41" s="16">
        <f>Underinsured!C40/'Current Population'!$C40</f>
        <v>0.12325509715469861</v>
      </c>
      <c r="E41" s="15">
        <f>SUM(Uninsured!$C40,Underinsured!$C40)/'Current Population'!$C40</f>
        <v>0.37223536613648511</v>
      </c>
      <c r="F41" s="27"/>
      <c r="G41" s="16">
        <f>Uninsured!$D40/'Current Population'!$D40</f>
        <v>0.40358895537358558</v>
      </c>
      <c r="H41" s="16">
        <f>Underinsured!D40/'Current Population'!D40</f>
        <v>0.2324262808343367</v>
      </c>
      <c r="I41" s="15">
        <f>SUM(Uninsured!D40,Underinsured!D40)/'Current Population'!D40</f>
        <v>0.63601523620792222</v>
      </c>
      <c r="J41" s="27"/>
      <c r="K41" s="16">
        <f>Uninsured!E40/'Current Population'!E40</f>
        <v>0.18482029260973565</v>
      </c>
      <c r="L41" s="16">
        <f>Underinsured!E40/'Current Population'!E40</f>
        <v>4.7774074939780281E-2</v>
      </c>
      <c r="M41" s="15">
        <f>SUM(Uninsured!E40,Underinsured!E40)/'Current Population'!E40</f>
        <v>0.23259436754951593</v>
      </c>
      <c r="N41" s="27"/>
      <c r="O41" s="16">
        <f>Uninsured!F40/'Current Population'!F40</f>
        <v>8.0870578648651215E-2</v>
      </c>
      <c r="P41" s="16">
        <f>Underinsured!F40/'Current Population'!F40</f>
        <v>3.8598685478038137E-2</v>
      </c>
      <c r="Q41" s="14">
        <f>SUM(Uninsured!F40,Underinsured!F40)/'Current Population'!F40</f>
        <v>0.11946926412668935</v>
      </c>
    </row>
    <row r="42" spans="1:17" s="22" customFormat="1" ht="15" customHeight="1" x14ac:dyDescent="0.25">
      <c r="A42" s="13" t="s">
        <v>76</v>
      </c>
      <c r="B42" s="26" t="s">
        <v>77</v>
      </c>
      <c r="C42" s="44">
        <f>Uninsured!C41/'Current Population'!$C41</f>
        <v>0.15269231123144844</v>
      </c>
      <c r="D42" s="16">
        <f>Underinsured!C41/'Current Population'!$C41</f>
        <v>9.6949566794005557E-2</v>
      </c>
      <c r="E42" s="15">
        <f>SUM(Uninsured!$C41,Underinsured!$C41)/'Current Population'!$C41</f>
        <v>0.24964187802545398</v>
      </c>
      <c r="F42" s="27"/>
      <c r="G42" s="16">
        <f>Uninsured!$D41/'Current Population'!$D41</f>
        <v>0.24697909335899249</v>
      </c>
      <c r="H42" s="16">
        <f>Underinsured!D41/'Current Population'!D41</f>
        <v>0.21155749426636844</v>
      </c>
      <c r="I42" s="15">
        <f>SUM(Uninsured!D41,Underinsured!D41)/'Current Population'!D41</f>
        <v>0.45853658762536093</v>
      </c>
      <c r="J42" s="27"/>
      <c r="K42" s="16">
        <f>Uninsured!E41/'Current Population'!E41</f>
        <v>0.13805848680637298</v>
      </c>
      <c r="L42" s="16">
        <f>Underinsured!E41/'Current Population'!E41</f>
        <v>4.3836620389169592E-2</v>
      </c>
      <c r="M42" s="15">
        <f>SUM(Uninsured!E41,Underinsured!E41)/'Current Population'!E41</f>
        <v>0.18189510719554255</v>
      </c>
      <c r="N42" s="27"/>
      <c r="O42" s="16">
        <f>Uninsured!F41/'Current Population'!F41</f>
        <v>5.5672848424220697E-2</v>
      </c>
      <c r="P42" s="16">
        <f>Underinsured!F41/'Current Population'!F41</f>
        <v>8.5264819509709849E-3</v>
      </c>
      <c r="Q42" s="14">
        <f>SUM(Uninsured!F41,Underinsured!F41)/'Current Population'!F41</f>
        <v>6.4199330375191682E-2</v>
      </c>
    </row>
    <row r="43" spans="1:17" s="22" customFormat="1" ht="15" customHeight="1" x14ac:dyDescent="0.25">
      <c r="A43" s="13" t="s">
        <v>78</v>
      </c>
      <c r="B43" s="26" t="s">
        <v>79</v>
      </c>
      <c r="C43" s="44">
        <f>Uninsured!C42/'Current Population'!$C42</f>
        <v>0.15696279729985232</v>
      </c>
      <c r="D43" s="16">
        <f>Underinsured!C42/'Current Population'!$C42</f>
        <v>0.11412897925837398</v>
      </c>
      <c r="E43" s="15">
        <f>SUM(Uninsured!$C42,Underinsured!$C42)/'Current Population'!$C42</f>
        <v>0.27109177655822631</v>
      </c>
      <c r="F43" s="27"/>
      <c r="G43" s="16">
        <f>Uninsured!$D42/'Current Population'!$D42</f>
        <v>0.28509084533721274</v>
      </c>
      <c r="H43" s="16">
        <f>Underinsured!D42/'Current Population'!D42</f>
        <v>0.22995130887582158</v>
      </c>
      <c r="I43" s="15">
        <f>SUM(Uninsured!D42,Underinsured!D42)/'Current Population'!D42</f>
        <v>0.51504215421303434</v>
      </c>
      <c r="J43" s="27"/>
      <c r="K43" s="16">
        <f>Uninsured!E42/'Current Population'!E42</f>
        <v>0.12146659695711218</v>
      </c>
      <c r="L43" s="16">
        <f>Underinsured!E42/'Current Population'!E42</f>
        <v>6.5144893939543397E-2</v>
      </c>
      <c r="M43" s="15">
        <f>SUM(Uninsured!E42,Underinsured!E42)/'Current Population'!E42</f>
        <v>0.18661149089665557</v>
      </c>
      <c r="N43" s="27"/>
      <c r="O43" s="16">
        <f>Uninsured!F42/'Current Population'!F42</f>
        <v>4.4814813513106788E-2</v>
      </c>
      <c r="P43" s="16">
        <f>Underinsured!F42/'Current Population'!F42</f>
        <v>2.9170637911604961E-2</v>
      </c>
      <c r="Q43" s="14">
        <f>SUM(Uninsured!F42,Underinsured!F42)/'Current Population'!F42</f>
        <v>7.3985451424711746E-2</v>
      </c>
    </row>
    <row r="44" spans="1:17" s="22" customFormat="1" ht="15" customHeight="1" x14ac:dyDescent="0.25">
      <c r="A44" s="13" t="s">
        <v>80</v>
      </c>
      <c r="B44" s="26" t="s">
        <v>81</v>
      </c>
      <c r="C44" s="44">
        <f>Uninsured!C43/'Current Population'!$C43</f>
        <v>0.19610452887140667</v>
      </c>
      <c r="D44" s="16">
        <f>Underinsured!C43/'Current Population'!$C43</f>
        <v>0.13270070445219037</v>
      </c>
      <c r="E44" s="15">
        <f>SUM(Uninsured!$C43,Underinsured!$C43)/'Current Population'!$C43</f>
        <v>0.32880523332359707</v>
      </c>
      <c r="F44" s="27"/>
      <c r="G44" s="16">
        <f>Uninsured!$D43/'Current Population'!$D43</f>
        <v>0.31968646031601688</v>
      </c>
      <c r="H44" s="16">
        <f>Underinsured!D43/'Current Population'!D43</f>
        <v>0.26542377558347729</v>
      </c>
      <c r="I44" s="15">
        <f>SUM(Uninsured!D43,Underinsured!D43)/'Current Population'!D43</f>
        <v>0.58511023589949418</v>
      </c>
      <c r="J44" s="27"/>
      <c r="K44" s="16">
        <f>Uninsured!E43/'Current Population'!E43</f>
        <v>0.14614833404099795</v>
      </c>
      <c r="L44" s="16">
        <f>Underinsured!E43/'Current Population'!E43</f>
        <v>6.8293575604796222E-2</v>
      </c>
      <c r="M44" s="15">
        <f>SUM(Uninsured!E43,Underinsured!E43)/'Current Population'!E43</f>
        <v>0.21444190964579415</v>
      </c>
      <c r="N44" s="27"/>
      <c r="O44" s="16">
        <f>Uninsured!F43/'Current Population'!F43</f>
        <v>8.1233389968515327E-2</v>
      </c>
      <c r="P44" s="16">
        <f>Underinsured!F43/'Current Population'!F43</f>
        <v>2.0352851579658104E-2</v>
      </c>
      <c r="Q44" s="14">
        <f>SUM(Uninsured!F43,Underinsured!F43)/'Current Population'!F43</f>
        <v>0.10158624154817343</v>
      </c>
    </row>
    <row r="45" spans="1:17" s="22" customFormat="1" ht="15" customHeight="1" x14ac:dyDescent="0.25">
      <c r="A45" s="13" t="s">
        <v>82</v>
      </c>
      <c r="B45" s="26" t="s">
        <v>83</v>
      </c>
      <c r="C45" s="44">
        <f>Uninsured!C44/'Current Population'!$C44</f>
        <v>0.17370045228851888</v>
      </c>
      <c r="D45" s="16">
        <f>Underinsured!C44/'Current Population'!$C44</f>
        <v>0.14051330551975044</v>
      </c>
      <c r="E45" s="15">
        <f>SUM(Uninsured!$C44,Underinsured!$C44)/'Current Population'!$C44</f>
        <v>0.31421375780826932</v>
      </c>
      <c r="F45" s="27"/>
      <c r="G45" s="16">
        <f>Uninsured!$D44/'Current Population'!$D44</f>
        <v>0.30256080969905169</v>
      </c>
      <c r="H45" s="16">
        <f>Underinsured!D44/'Current Population'!D44</f>
        <v>0.28480971510440284</v>
      </c>
      <c r="I45" s="15">
        <f>SUM(Uninsured!D44,Underinsured!D44)/'Current Population'!D44</f>
        <v>0.58737052480345453</v>
      </c>
      <c r="J45" s="27"/>
      <c r="K45" s="16">
        <f>Uninsured!E44/'Current Population'!E44</f>
        <v>0.14895546354748823</v>
      </c>
      <c r="L45" s="16">
        <f>Underinsured!E44/'Current Population'!E44</f>
        <v>8.7154379391592277E-2</v>
      </c>
      <c r="M45" s="15">
        <f>SUM(Uninsured!E44,Underinsured!E44)/'Current Population'!E44</f>
        <v>0.23610984293908052</v>
      </c>
      <c r="N45" s="27"/>
      <c r="O45" s="16">
        <f>Uninsured!F44/'Current Population'!F44</f>
        <v>4.6767340243636851E-2</v>
      </c>
      <c r="P45" s="16">
        <f>Underinsured!F44/'Current Population'!F44</f>
        <v>2.1023756678235323E-2</v>
      </c>
      <c r="Q45" s="14">
        <f>SUM(Uninsured!F44,Underinsured!F44)/'Current Population'!F44</f>
        <v>6.7791096921872171E-2</v>
      </c>
    </row>
    <row r="46" spans="1:17" s="22" customFormat="1" ht="15" customHeight="1" x14ac:dyDescent="0.25">
      <c r="A46" s="13" t="s">
        <v>84</v>
      </c>
      <c r="B46" s="26" t="s">
        <v>85</v>
      </c>
      <c r="C46" s="44">
        <f>Uninsured!C45/'Current Population'!$C45</f>
        <v>0.12828489284178451</v>
      </c>
      <c r="D46" s="16">
        <f>Underinsured!C45/'Current Population'!$C45</f>
        <v>9.6257722340688717E-2</v>
      </c>
      <c r="E46" s="15">
        <f>SUM(Uninsured!$C45,Underinsured!$C45)/'Current Population'!$C45</f>
        <v>0.22454261518247323</v>
      </c>
      <c r="F46" s="27"/>
      <c r="G46" s="16">
        <f>Uninsured!$D45/'Current Population'!$D45</f>
        <v>0.2448723821066166</v>
      </c>
      <c r="H46" s="16">
        <f>Underinsured!D45/'Current Population'!D45</f>
        <v>0.24634570201883876</v>
      </c>
      <c r="I46" s="15">
        <f>SUM(Uninsured!D45,Underinsured!D45)/'Current Population'!D45</f>
        <v>0.49121808412545537</v>
      </c>
      <c r="J46" s="27"/>
      <c r="K46" s="16">
        <f>Uninsured!E45/'Current Population'!E45</f>
        <v>0.10309527130875368</v>
      </c>
      <c r="L46" s="16">
        <f>Underinsured!E45/'Current Population'!E45</f>
        <v>3.5075963461811514E-2</v>
      </c>
      <c r="M46" s="15">
        <f>SUM(Uninsured!E45,Underinsured!E45)/'Current Population'!E45</f>
        <v>0.1381712347705652</v>
      </c>
      <c r="N46" s="27"/>
      <c r="O46" s="16">
        <f>Uninsured!F45/'Current Population'!F45</f>
        <v>4.3237289058106053E-2</v>
      </c>
      <c r="P46" s="16">
        <f>Underinsured!F45/'Current Population'!F45</f>
        <v>1.0706556531520441E-2</v>
      </c>
      <c r="Q46" s="14">
        <f>SUM(Uninsured!F45,Underinsured!F45)/'Current Population'!F45</f>
        <v>5.3943845589626491E-2</v>
      </c>
    </row>
    <row r="47" spans="1:17" s="22" customFormat="1" ht="15" customHeight="1" x14ac:dyDescent="0.25">
      <c r="A47" s="13" t="s">
        <v>86</v>
      </c>
      <c r="B47" s="26" t="s">
        <v>87</v>
      </c>
      <c r="C47" s="44">
        <f>Uninsured!C46/'Current Population'!$C46</f>
        <v>0.13543053712425035</v>
      </c>
      <c r="D47" s="16">
        <f>Underinsured!C46/'Current Population'!$C46</f>
        <v>0.10222149060745699</v>
      </c>
      <c r="E47" s="15">
        <f>SUM(Uninsured!$C46,Underinsured!$C46)/'Current Population'!$C46</f>
        <v>0.23765202773170735</v>
      </c>
      <c r="F47" s="27"/>
      <c r="G47" s="16">
        <f>Uninsured!$D46/'Current Population'!$D46</f>
        <v>0.26393660057032958</v>
      </c>
      <c r="H47" s="16">
        <f>Underinsured!D46/'Current Population'!D46</f>
        <v>0.25366403607666294</v>
      </c>
      <c r="I47" s="15">
        <f>SUM(Uninsured!D46,Underinsured!D46)/'Current Population'!D46</f>
        <v>0.51760063664699252</v>
      </c>
      <c r="J47" s="27"/>
      <c r="K47" s="16">
        <f>Uninsured!E46/'Current Population'!E46</f>
        <v>0.11565765573245004</v>
      </c>
      <c r="L47" s="16">
        <f>Underinsured!E46/'Current Population'!E46</f>
        <v>5.1475584998397265E-2</v>
      </c>
      <c r="M47" s="15">
        <f>SUM(Uninsured!E46,Underinsured!E46)/'Current Population'!E46</f>
        <v>0.16713324073084732</v>
      </c>
      <c r="N47" s="27"/>
      <c r="O47" s="16">
        <f>Uninsured!F46/'Current Population'!F46</f>
        <v>3.8301287524333184E-2</v>
      </c>
      <c r="P47" s="16">
        <f>Underinsured!F46/'Current Population'!F46</f>
        <v>6.0306455835980105E-3</v>
      </c>
      <c r="Q47" s="14">
        <f>SUM(Uninsured!F46,Underinsured!F46)/'Current Population'!F46</f>
        <v>4.4331933107931196E-2</v>
      </c>
    </row>
    <row r="48" spans="1:17" s="22" customFormat="1" ht="15" customHeight="1" x14ac:dyDescent="0.25">
      <c r="A48" s="13" t="s">
        <v>88</v>
      </c>
      <c r="B48" s="26" t="s">
        <v>89</v>
      </c>
      <c r="C48" s="44">
        <f>Uninsured!C47/'Current Population'!$C47</f>
        <v>0.22887038553079184</v>
      </c>
      <c r="D48" s="16">
        <f>Underinsured!C47/'Current Population'!$C47</f>
        <v>0.10771568629699189</v>
      </c>
      <c r="E48" s="15">
        <f>SUM(Uninsured!$C47,Underinsured!$C47)/'Current Population'!$C47</f>
        <v>0.33658607182778372</v>
      </c>
      <c r="F48" s="27"/>
      <c r="G48" s="16">
        <f>Uninsured!$D47/'Current Population'!$D47</f>
        <v>0.36443578480448746</v>
      </c>
      <c r="H48" s="16">
        <f>Underinsured!D47/'Current Population'!D47</f>
        <v>0.19320903529907693</v>
      </c>
      <c r="I48" s="15">
        <f>SUM(Uninsured!D47,Underinsured!D47)/'Current Population'!D47</f>
        <v>0.55764482010356442</v>
      </c>
      <c r="J48" s="27"/>
      <c r="K48" s="16">
        <f>Uninsured!E47/'Current Population'!E47</f>
        <v>0.17541192128514185</v>
      </c>
      <c r="L48" s="16">
        <f>Underinsured!E47/'Current Population'!E47</f>
        <v>5.9590496041875912E-2</v>
      </c>
      <c r="M48" s="15">
        <f>SUM(Uninsured!E47,Underinsured!E47)/'Current Population'!E47</f>
        <v>0.23500241732701774</v>
      </c>
      <c r="N48" s="27"/>
      <c r="O48" s="16">
        <f>Uninsured!F47/'Current Population'!F47</f>
        <v>6.9441358339789136E-2</v>
      </c>
      <c r="P48" s="16">
        <f>Underinsured!F47/'Current Population'!F47</f>
        <v>2.528370476688066E-2</v>
      </c>
      <c r="Q48" s="14">
        <f>SUM(Uninsured!F47,Underinsured!F47)/'Current Population'!F47</f>
        <v>9.4725063106669796E-2</v>
      </c>
    </row>
    <row r="49" spans="1:17" s="22" customFormat="1" ht="15" customHeight="1" x14ac:dyDescent="0.25">
      <c r="A49" s="13" t="s">
        <v>90</v>
      </c>
      <c r="B49" s="26" t="s">
        <v>91</v>
      </c>
      <c r="C49" s="44">
        <f>Uninsured!C48/'Current Population'!$C48</f>
        <v>0.1499407598233983</v>
      </c>
      <c r="D49" s="16">
        <f>Underinsured!C48/'Current Population'!$C48</f>
        <v>0.11340118939356993</v>
      </c>
      <c r="E49" s="15">
        <f>SUM(Uninsured!$C48,Underinsured!$C48)/'Current Population'!$C48</f>
        <v>0.26334194921696824</v>
      </c>
      <c r="F49" s="27"/>
      <c r="G49" s="16">
        <f>Uninsured!$D48/'Current Population'!$D48</f>
        <v>0.2758610685124549</v>
      </c>
      <c r="H49" s="16">
        <f>Underinsured!D48/'Current Population'!D48</f>
        <v>0.2320678078501264</v>
      </c>
      <c r="I49" s="15">
        <f>SUM(Uninsured!D48,Underinsured!D48)/'Current Population'!D48</f>
        <v>0.50792887636258133</v>
      </c>
      <c r="J49" s="27"/>
      <c r="K49" s="16">
        <f>Uninsured!E48/'Current Population'!E48</f>
        <v>0.10132181983056525</v>
      </c>
      <c r="L49" s="16">
        <f>Underinsured!E48/'Current Population'!E48</f>
        <v>7.8042922381889923E-2</v>
      </c>
      <c r="M49" s="15">
        <f>SUM(Uninsured!E48,Underinsured!E48)/'Current Population'!E48</f>
        <v>0.17936474221245516</v>
      </c>
      <c r="N49" s="27"/>
      <c r="O49" s="16">
        <f>Uninsured!F48/'Current Population'!F48</f>
        <v>6.2398734117245759E-2</v>
      </c>
      <c r="P49" s="16">
        <f>Underinsured!F48/'Current Population'!F48</f>
        <v>1.8770312396365323E-2</v>
      </c>
      <c r="Q49" s="14">
        <f>SUM(Uninsured!F48,Underinsured!F48)/'Current Population'!F48</f>
        <v>8.1169046513611079E-2</v>
      </c>
    </row>
    <row r="50" spans="1:17" s="22" customFormat="1" ht="15" customHeight="1" x14ac:dyDescent="0.25">
      <c r="A50" s="13" t="s">
        <v>92</v>
      </c>
      <c r="B50" s="26" t="s">
        <v>93</v>
      </c>
      <c r="C50" s="44">
        <f>Uninsured!C49/'Current Population'!$C49</f>
        <v>0.15871638178221503</v>
      </c>
      <c r="D50" s="16">
        <f>Underinsured!C49/'Current Population'!$C49</f>
        <v>0.15076936600405513</v>
      </c>
      <c r="E50" s="15">
        <f>SUM(Uninsured!$C49,Underinsured!$C49)/'Current Population'!$C49</f>
        <v>0.30948574778627019</v>
      </c>
      <c r="F50" s="27"/>
      <c r="G50" s="16">
        <f>Uninsured!$D49/'Current Population'!$D49</f>
        <v>0.27840205443818422</v>
      </c>
      <c r="H50" s="16">
        <f>Underinsured!D49/'Current Population'!D49</f>
        <v>0.28380690937669495</v>
      </c>
      <c r="I50" s="15">
        <f>SUM(Uninsured!D49,Underinsured!D49)/'Current Population'!D49</f>
        <v>0.56220896381487917</v>
      </c>
      <c r="J50" s="27"/>
      <c r="K50" s="16">
        <f>Uninsured!E49/'Current Population'!E49</f>
        <v>0.11353131816011533</v>
      </c>
      <c r="L50" s="16">
        <f>Underinsured!E49/'Current Population'!E49</f>
        <v>9.6135892011627283E-2</v>
      </c>
      <c r="M50" s="15">
        <f>SUM(Uninsured!E49,Underinsured!E49)/'Current Population'!E49</f>
        <v>0.20966721017174261</v>
      </c>
      <c r="N50" s="27"/>
      <c r="O50" s="16">
        <f>Uninsured!F49/'Current Population'!F49</f>
        <v>3.1766564812155847E-2</v>
      </c>
      <c r="P50" s="16">
        <f>Underinsured!F49/'Current Population'!F49</f>
        <v>1.4721042594947682E-2</v>
      </c>
      <c r="Q50" s="14">
        <f>SUM(Uninsured!F49,Underinsured!F49)/'Current Population'!F49</f>
        <v>4.6487607407103525E-2</v>
      </c>
    </row>
    <row r="51" spans="1:17" s="22" customFormat="1" ht="15" customHeight="1" x14ac:dyDescent="0.25">
      <c r="A51" s="13" t="s">
        <v>94</v>
      </c>
      <c r="B51" s="26" t="s">
        <v>95</v>
      </c>
      <c r="C51" s="44">
        <f>Uninsured!C50/'Current Population'!$C50</f>
        <v>0.26543225285976813</v>
      </c>
      <c r="D51" s="16">
        <f>Underinsured!C50/'Current Population'!$C50</f>
        <v>0.11574682977300378</v>
      </c>
      <c r="E51" s="15">
        <f>SUM(Uninsured!$C50,Underinsured!$C50)/'Current Population'!$C50</f>
        <v>0.38117908263277189</v>
      </c>
      <c r="F51" s="27"/>
      <c r="G51" s="16">
        <f>Uninsured!$D50/'Current Population'!$D50</f>
        <v>0.41856839805529045</v>
      </c>
      <c r="H51" s="16">
        <f>Underinsured!D50/'Current Population'!D50</f>
        <v>0.20744022600998657</v>
      </c>
      <c r="I51" s="15">
        <f>SUM(Uninsured!D50,Underinsured!D50)/'Current Population'!D50</f>
        <v>0.62600862406527702</v>
      </c>
      <c r="J51" s="27"/>
      <c r="K51" s="16">
        <f>Uninsured!E50/'Current Population'!E50</f>
        <v>0.20774075663626115</v>
      </c>
      <c r="L51" s="16">
        <f>Underinsured!E50/'Current Population'!E50</f>
        <v>6.8486567336271398E-2</v>
      </c>
      <c r="M51" s="15">
        <f>SUM(Uninsured!E50,Underinsured!E50)/'Current Population'!E50</f>
        <v>0.27622732397253252</v>
      </c>
      <c r="N51" s="27"/>
      <c r="O51" s="16">
        <f>Uninsured!F50/'Current Population'!F50</f>
        <v>7.8806702132861561E-2</v>
      </c>
      <c r="P51" s="16">
        <f>Underinsured!F50/'Current Population'!F50</f>
        <v>1.644611048350797E-2</v>
      </c>
      <c r="Q51" s="14">
        <f>SUM(Uninsured!F50,Underinsured!F50)/'Current Population'!F50</f>
        <v>9.5252812616369531E-2</v>
      </c>
    </row>
    <row r="52" spans="1:17" s="22" customFormat="1" ht="15" customHeight="1" x14ac:dyDescent="0.25">
      <c r="A52" s="13" t="s">
        <v>96</v>
      </c>
      <c r="B52" s="26" t="s">
        <v>97</v>
      </c>
      <c r="C52" s="44">
        <f>Uninsured!C51/'Current Population'!$C51</f>
        <v>0.15591839276683586</v>
      </c>
      <c r="D52" s="16">
        <f>Underinsured!C51/'Current Population'!$C51</f>
        <v>0.15332672968382499</v>
      </c>
      <c r="E52" s="15">
        <f>SUM(Uninsured!$C51,Underinsured!$C51)/'Current Population'!$C51</f>
        <v>0.30924512245066083</v>
      </c>
      <c r="F52" s="27"/>
      <c r="G52" s="16">
        <f>Uninsured!$D51/'Current Population'!$D51</f>
        <v>0.26452650008665241</v>
      </c>
      <c r="H52" s="16">
        <f>Underinsured!D51/'Current Population'!D51</f>
        <v>0.34773837191217444</v>
      </c>
      <c r="I52" s="15">
        <f>SUM(Uninsured!D51,Underinsured!D51)/'Current Population'!D51</f>
        <v>0.61226487199882684</v>
      </c>
      <c r="J52" s="27"/>
      <c r="K52" s="16">
        <f>Uninsured!E51/'Current Population'!E51</f>
        <v>0.11987117212249208</v>
      </c>
      <c r="L52" s="16">
        <f>Underinsured!E51/'Current Population'!E51</f>
        <v>6.8430834213305175E-2</v>
      </c>
      <c r="M52" s="15">
        <f>SUM(Uninsured!E51,Underinsured!E51)/'Current Population'!E51</f>
        <v>0.18830200633579725</v>
      </c>
      <c r="N52" s="27"/>
      <c r="O52" s="16">
        <f>Uninsured!F51/'Current Population'!F51</f>
        <v>6.368352920199527E-2</v>
      </c>
      <c r="P52" s="16">
        <f>Underinsured!F51/'Current Population'!F51</f>
        <v>1.6187975930406346E-2</v>
      </c>
      <c r="Q52" s="14">
        <f>SUM(Uninsured!F51,Underinsured!F51)/'Current Population'!F51</f>
        <v>7.9871505132401613E-2</v>
      </c>
    </row>
    <row r="53" spans="1:17" s="22" customFormat="1" ht="15" customHeight="1" x14ac:dyDescent="0.25">
      <c r="A53" s="13" t="s">
        <v>98</v>
      </c>
      <c r="B53" s="26" t="s">
        <v>99</v>
      </c>
      <c r="C53" s="44">
        <f>Uninsured!C52/'Current Population'!$C52</f>
        <v>0.1551448280660456</v>
      </c>
      <c r="D53" s="16">
        <f>Underinsured!C52/'Current Population'!$C52</f>
        <v>8.9696718448093668E-2</v>
      </c>
      <c r="E53" s="15">
        <f>SUM(Uninsured!$C52,Underinsured!$C52)/'Current Population'!$C52</f>
        <v>0.24484154651413928</v>
      </c>
      <c r="F53" s="27"/>
      <c r="G53" s="16">
        <f>Uninsured!$D52/'Current Population'!$D52</f>
        <v>0.32548465314681979</v>
      </c>
      <c r="H53" s="16">
        <f>Underinsured!D52/'Current Population'!D52</f>
        <v>0.24476870497025158</v>
      </c>
      <c r="I53" s="15">
        <f>SUM(Uninsured!D52,Underinsured!D52)/'Current Population'!D52</f>
        <v>0.57025335811707134</v>
      </c>
      <c r="J53" s="27"/>
      <c r="K53" s="16">
        <f>Uninsured!E52/'Current Population'!E52</f>
        <v>0.14280008713964126</v>
      </c>
      <c r="L53" s="16">
        <f>Underinsured!E52/'Current Population'!E52</f>
        <v>4.342359315734972E-2</v>
      </c>
      <c r="M53" s="15">
        <f>SUM(Uninsured!E52,Underinsured!E52)/'Current Population'!E52</f>
        <v>0.18622368029699099</v>
      </c>
      <c r="N53" s="27"/>
      <c r="O53" s="16">
        <f>Uninsured!F52/'Current Population'!F52</f>
        <v>4.440238267549964E-2</v>
      </c>
      <c r="P53" s="16">
        <f>Underinsured!F52/'Current Population'!F52</f>
        <v>1.3388980125814173E-2</v>
      </c>
      <c r="Q53" s="14">
        <f>SUM(Uninsured!F52,Underinsured!F52)/'Current Population'!F52</f>
        <v>5.7791362801313813E-2</v>
      </c>
    </row>
    <row r="54" spans="1:17" s="22" customFormat="1" ht="15" customHeight="1" x14ac:dyDescent="0.25">
      <c r="A54" s="13" t="s">
        <v>100</v>
      </c>
      <c r="B54" s="26" t="s">
        <v>101</v>
      </c>
      <c r="C54" s="44">
        <f>Uninsured!C53/'Current Population'!$C53</f>
        <v>0.10462910085511189</v>
      </c>
      <c r="D54" s="16">
        <f>Underinsured!C53/'Current Population'!$C53</f>
        <v>9.8296538975969697E-2</v>
      </c>
      <c r="E54" s="15">
        <f>SUM(Uninsured!$C53,Underinsured!$C53)/'Current Population'!$C53</f>
        <v>0.20292563983108158</v>
      </c>
      <c r="F54" s="27"/>
      <c r="G54" s="16">
        <f>Uninsured!$D53/'Current Population'!$D53</f>
        <v>0.17795757175553434</v>
      </c>
      <c r="H54" s="16">
        <f>Underinsured!D53/'Current Population'!D53</f>
        <v>0.2659041806373853</v>
      </c>
      <c r="I54" s="15">
        <f>SUM(Uninsured!D53,Underinsured!D53)/'Current Population'!D53</f>
        <v>0.44386175239291964</v>
      </c>
      <c r="J54" s="27"/>
      <c r="K54" s="16">
        <f>Uninsured!E53/'Current Population'!E53</f>
        <v>0.10493551907438482</v>
      </c>
      <c r="L54" s="16">
        <f>Underinsured!E53/'Current Population'!E53</f>
        <v>4.3622900996256701E-2</v>
      </c>
      <c r="M54" s="15">
        <f>SUM(Uninsured!E53,Underinsured!E53)/'Current Population'!E53</f>
        <v>0.14855842007064152</v>
      </c>
      <c r="N54" s="27"/>
      <c r="O54" s="16">
        <f>Uninsured!F53/'Current Population'!F53</f>
        <v>4.8827394625781291E-2</v>
      </c>
      <c r="P54" s="16">
        <f>Underinsured!F53/'Current Population'!F53</f>
        <v>1.6584996284766573E-2</v>
      </c>
      <c r="Q54" s="14">
        <f>SUM(Uninsured!F53,Underinsured!F53)/'Current Population'!F53</f>
        <v>6.541239091054786E-2</v>
      </c>
    </row>
    <row r="55" spans="1:17" s="22" customFormat="1" ht="15" customHeight="1" x14ac:dyDescent="0.25">
      <c r="A55" s="13" t="s">
        <v>102</v>
      </c>
      <c r="B55" s="26" t="s">
        <v>103</v>
      </c>
      <c r="C55" s="44">
        <f>Uninsured!C54/'Current Population'!$C54</f>
        <v>0.15993180762357537</v>
      </c>
      <c r="D55" s="16">
        <f>Underinsured!C54/'Current Population'!$C54</f>
        <v>0.12006317374305275</v>
      </c>
      <c r="E55" s="15">
        <f>SUM(Uninsured!$C54,Underinsured!$C54)/'Current Population'!$C54</f>
        <v>0.27999498136662815</v>
      </c>
      <c r="F55" s="27"/>
      <c r="G55" s="16">
        <f>Uninsured!$D54/'Current Population'!$D54</f>
        <v>0.30428880162847721</v>
      </c>
      <c r="H55" s="16">
        <f>Underinsured!D54/'Current Population'!D54</f>
        <v>0.25031211483833299</v>
      </c>
      <c r="I55" s="15">
        <f>SUM(Uninsured!D54,Underinsured!D54)/'Current Population'!D54</f>
        <v>0.5546009164668102</v>
      </c>
      <c r="J55" s="27"/>
      <c r="K55" s="16">
        <f>Uninsured!E54/'Current Population'!E54</f>
        <v>0.1364441574018545</v>
      </c>
      <c r="L55" s="16">
        <f>Underinsured!E54/'Current Population'!E54</f>
        <v>7.5739262813119893E-2</v>
      </c>
      <c r="M55" s="15">
        <f>SUM(Uninsured!E54,Underinsured!E54)/'Current Population'!E54</f>
        <v>0.21218342021497438</v>
      </c>
      <c r="N55" s="27"/>
      <c r="O55" s="16">
        <f>Uninsured!F54/'Current Population'!F54</f>
        <v>4.4456376884575897E-2</v>
      </c>
      <c r="P55" s="16">
        <f>Underinsured!F54/'Current Population'!F54</f>
        <v>3.4473932409836656E-2</v>
      </c>
      <c r="Q55" s="14">
        <f>SUM(Uninsured!F54,Underinsured!F54)/'Current Population'!F54</f>
        <v>7.8930309294412554E-2</v>
      </c>
    </row>
    <row r="56" spans="1:17" s="22" customFormat="1" ht="15" customHeight="1" x14ac:dyDescent="0.25">
      <c r="A56" s="13" t="s">
        <v>104</v>
      </c>
      <c r="B56" s="26" t="s">
        <v>105</v>
      </c>
      <c r="C56" s="44">
        <f>Uninsured!C55/'Current Population'!$C55</f>
        <v>0.1145929056777707</v>
      </c>
      <c r="D56" s="16">
        <f>Underinsured!C55/'Current Population'!$C55</f>
        <v>0.10371830789758052</v>
      </c>
      <c r="E56" s="15">
        <f>SUM(Uninsured!$C55,Underinsured!$C55)/'Current Population'!$C55</f>
        <v>0.21831121357535122</v>
      </c>
      <c r="F56" s="27"/>
      <c r="G56" s="16">
        <f>Uninsured!$D55/'Current Population'!$D55</f>
        <v>0.23253422102178731</v>
      </c>
      <c r="H56" s="16">
        <f>Underinsured!D55/'Current Population'!D55</f>
        <v>0.2501530980250859</v>
      </c>
      <c r="I56" s="15">
        <f>SUM(Uninsured!D55,Underinsured!D55)/'Current Population'!D55</f>
        <v>0.48268731904687323</v>
      </c>
      <c r="J56" s="27"/>
      <c r="K56" s="16">
        <f>Uninsured!E55/'Current Population'!E55</f>
        <v>8.4333329038741509E-2</v>
      </c>
      <c r="L56" s="16">
        <f>Underinsured!E55/'Current Population'!E55</f>
        <v>6.329219114369275E-2</v>
      </c>
      <c r="M56" s="15">
        <f>SUM(Uninsured!E55,Underinsured!E55)/'Current Population'!E55</f>
        <v>0.14762552018243427</v>
      </c>
      <c r="N56" s="27"/>
      <c r="O56" s="16">
        <f>Uninsured!F55/'Current Population'!F55</f>
        <v>4.2622772664914807E-2</v>
      </c>
      <c r="P56" s="16">
        <f>Underinsured!F55/'Current Population'!F55</f>
        <v>1.6844532305146518E-2</v>
      </c>
      <c r="Q56" s="14">
        <f>SUM(Uninsured!F55,Underinsured!F55)/'Current Population'!F55</f>
        <v>5.9467304970061322E-2</v>
      </c>
    </row>
    <row r="57" spans="1:17" s="22" customFormat="1" ht="15" customHeight="1" x14ac:dyDescent="0.25">
      <c r="A57" s="13" t="s">
        <v>106</v>
      </c>
      <c r="B57" s="26" t="s">
        <v>107</v>
      </c>
      <c r="C57" s="44">
        <f>Uninsured!C56/'Current Population'!$C56</f>
        <v>0.16293419476607018</v>
      </c>
      <c r="D57" s="16">
        <f>Underinsured!C56/'Current Population'!$C56</f>
        <v>0.13284581640300891</v>
      </c>
      <c r="E57" s="15">
        <f>SUM(Uninsured!$C56,Underinsured!$C56)/'Current Population'!$C56</f>
        <v>0.29578001116907909</v>
      </c>
      <c r="F57" s="27"/>
      <c r="G57" s="16">
        <f>Uninsured!$D56/'Current Population'!$D56</f>
        <v>0.25424711453185372</v>
      </c>
      <c r="H57" s="16">
        <f>Underinsured!D56/'Current Population'!D56</f>
        <v>0.26757683352188505</v>
      </c>
      <c r="I57" s="15">
        <f>SUM(Uninsured!D56,Underinsured!D56)/'Current Population'!D56</f>
        <v>0.52182394805373877</v>
      </c>
      <c r="J57" s="27"/>
      <c r="K57" s="16">
        <f>Uninsured!E56/'Current Population'!E56</f>
        <v>0.12004723520049289</v>
      </c>
      <c r="L57" s="16">
        <f>Underinsured!E56/'Current Population'!E56</f>
        <v>6.0134517636186269E-2</v>
      </c>
      <c r="M57" s="15">
        <f>SUM(Uninsured!E56,Underinsured!E56)/'Current Population'!E56</f>
        <v>0.18018175283667917</v>
      </c>
      <c r="N57" s="27"/>
      <c r="O57" s="16">
        <f>Uninsured!F56/'Current Population'!F56</f>
        <v>7.8958597209870557E-2</v>
      </c>
      <c r="P57" s="16">
        <f>Underinsured!F56/'Current Population'!F56</f>
        <v>1.9255127064974262E-2</v>
      </c>
      <c r="Q57" s="14">
        <f>SUM(Uninsured!F56,Underinsured!F56)/'Current Population'!F56</f>
        <v>9.8213724274844816E-2</v>
      </c>
    </row>
    <row r="58" spans="1:17" s="22" customFormat="1" ht="15" customHeight="1" x14ac:dyDescent="0.25">
      <c r="A58" s="17" t="s">
        <v>108</v>
      </c>
      <c r="B58" s="24" t="s">
        <v>109</v>
      </c>
      <c r="C58" s="45">
        <f>Uninsured!C57/'Current Population'!$C57</f>
        <v>0.19701415416412926</v>
      </c>
      <c r="D58" s="23">
        <f>Underinsured!C57/'Current Population'!$C57</f>
        <v>0.15206243169482941</v>
      </c>
      <c r="E58" s="19">
        <f>SUM(Uninsured!$C57,Underinsured!$C57)/'Current Population'!$C57</f>
        <v>0.34907658585895868</v>
      </c>
      <c r="F58" s="25"/>
      <c r="G58" s="23">
        <f>Uninsured!$D57/'Current Population'!$D57</f>
        <v>0.33853625364076112</v>
      </c>
      <c r="H58" s="23">
        <f>Underinsured!D57/'Current Population'!D57</f>
        <v>0.31110384028125282</v>
      </c>
      <c r="I58" s="19">
        <f>SUM(Uninsured!D57,Underinsured!D57)/'Current Population'!D57</f>
        <v>0.64964009392201394</v>
      </c>
      <c r="J58" s="25"/>
      <c r="K58" s="23">
        <f>Uninsured!E57/'Current Population'!E57</f>
        <v>0.17369061966455759</v>
      </c>
      <c r="L58" s="23">
        <f>Underinsured!E57/'Current Population'!E57</f>
        <v>0.11995329918650195</v>
      </c>
      <c r="M58" s="19">
        <f>SUM(Uninsured!E57,Underinsured!E57)/'Current Population'!E57</f>
        <v>0.29364391885105956</v>
      </c>
      <c r="N58" s="25"/>
      <c r="O58" s="23">
        <f>Uninsured!F57/'Current Population'!F57</f>
        <v>9.0681969683795619E-2</v>
      </c>
      <c r="P58" s="23">
        <f>Underinsured!F57/'Current Population'!F57</f>
        <v>3.8014085731675508E-2</v>
      </c>
      <c r="Q58" s="18">
        <f>SUM(Uninsured!F57,Underinsured!F57)/'Current Population'!F57</f>
        <v>0.12869605541547111</v>
      </c>
    </row>
    <row r="59" spans="1:17" s="22" customFormat="1" ht="15" customHeight="1" x14ac:dyDescent="0.25"/>
    <row r="60" spans="1:17" s="22" customFormat="1" ht="39.75" customHeight="1" x14ac:dyDescent="0.25">
      <c r="A60" s="54"/>
      <c r="B60" s="54"/>
      <c r="C60" s="54"/>
      <c r="D60" s="54"/>
      <c r="E60" s="54"/>
      <c r="F60" s="54"/>
      <c r="G60" s="54"/>
      <c r="H60" s="54"/>
      <c r="I60" s="54"/>
      <c r="J60" s="54"/>
      <c r="K60" s="54"/>
      <c r="L60" s="54"/>
      <c r="M60" s="54"/>
      <c r="N60" s="54"/>
      <c r="O60" s="54"/>
      <c r="P60" s="54"/>
      <c r="Q60" s="54"/>
    </row>
    <row r="61" spans="1:17" s="22" customFormat="1" ht="15" customHeight="1" x14ac:dyDescent="0.25"/>
    <row r="62" spans="1:17" s="22" customFormat="1" ht="15" customHeight="1" x14ac:dyDescent="0.25"/>
    <row r="63" spans="1:17" s="22" customFormat="1" ht="15" customHeight="1" x14ac:dyDescent="0.25"/>
    <row r="64" spans="1:17" s="22" customFormat="1" ht="15" customHeight="1" x14ac:dyDescent="0.25"/>
    <row r="65" s="22" customFormat="1" ht="15" customHeight="1" x14ac:dyDescent="0.25"/>
  </sheetData>
  <sortState ref="A8:B58">
    <sortCondition ref="A8:A58"/>
  </sortState>
  <mergeCells count="5">
    <mergeCell ref="C5:E5"/>
    <mergeCell ref="G5:I5"/>
    <mergeCell ref="K5:M5"/>
    <mergeCell ref="O5:Q5"/>
    <mergeCell ref="A60:Q60"/>
  </mergeCells>
  <conditionalFormatting sqref="A7:Q58">
    <cfRule type="expression" dxfId="0"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selection sqref="A1:XFD1"/>
    </sheetView>
  </sheetViews>
  <sheetFormatPr defaultRowHeight="15" x14ac:dyDescent="0.25"/>
  <cols>
    <col min="1" max="1" width="5.5703125" style="83" bestFit="1" customWidth="1"/>
    <col min="2" max="2" width="18.7109375" style="83" bestFit="1" customWidth="1"/>
    <col min="3" max="3" width="15.28515625" style="83" bestFit="1" customWidth="1"/>
    <col min="4" max="4" width="10.7109375" style="83" bestFit="1" customWidth="1"/>
    <col min="5" max="5" width="10.28515625" style="83" bestFit="1" customWidth="1"/>
    <col min="6" max="6" width="10.85546875" style="83" bestFit="1" customWidth="1"/>
    <col min="7" max="7" width="14.7109375" style="83" bestFit="1" customWidth="1"/>
    <col min="8" max="8" width="20.140625" style="83" bestFit="1" customWidth="1"/>
    <col min="9" max="9" width="19.7109375" style="83" bestFit="1" customWidth="1"/>
    <col min="10" max="10" width="20.28515625" style="83" bestFit="1" customWidth="1"/>
    <col min="11" max="11" width="17.85546875" style="83" bestFit="1" customWidth="1"/>
    <col min="12" max="12" width="23.28515625" style="83" bestFit="1" customWidth="1"/>
    <col min="13" max="13" width="22.85546875" style="83" bestFit="1" customWidth="1"/>
    <col min="14" max="14" width="23.42578125" style="83" bestFit="1" customWidth="1"/>
    <col min="15" max="16384" width="9.140625" style="83"/>
  </cols>
  <sheetData>
    <row r="1" spans="1:14" s="84" customFormat="1" x14ac:dyDescent="0.25">
      <c r="A1" s="84" t="s">
        <v>123</v>
      </c>
      <c r="B1" s="84" t="s">
        <v>124</v>
      </c>
      <c r="C1" s="84" t="s">
        <v>125</v>
      </c>
      <c r="D1" s="84" t="s">
        <v>126</v>
      </c>
      <c r="E1" s="84" t="s">
        <v>128</v>
      </c>
      <c r="F1" s="84" t="s">
        <v>127</v>
      </c>
      <c r="G1" s="84" t="s">
        <v>129</v>
      </c>
      <c r="H1" s="84" t="s">
        <v>130</v>
      </c>
      <c r="I1" s="84" t="s">
        <v>131</v>
      </c>
      <c r="J1" s="84" t="s">
        <v>132</v>
      </c>
      <c r="K1" s="84" t="s">
        <v>133</v>
      </c>
      <c r="L1" s="84" t="s">
        <v>134</v>
      </c>
      <c r="M1" s="84" t="s">
        <v>135</v>
      </c>
      <c r="N1" s="84" t="s">
        <v>136</v>
      </c>
    </row>
    <row r="2" spans="1:14" x14ac:dyDescent="0.25">
      <c r="A2" s="83" t="s">
        <v>6</v>
      </c>
      <c r="B2" s="83" t="s">
        <v>7</v>
      </c>
      <c r="C2" s="83">
        <v>267126703</v>
      </c>
      <c r="D2" s="83">
        <v>102372326</v>
      </c>
      <c r="E2" s="83">
        <v>76277801</v>
      </c>
      <c r="F2" s="83">
        <v>88476576</v>
      </c>
      <c r="G2" s="83">
        <v>48517754</v>
      </c>
      <c r="H2" s="83">
        <v>32324397</v>
      </c>
      <c r="I2" s="83">
        <v>11132773</v>
      </c>
      <c r="J2" s="83">
        <v>5060584</v>
      </c>
      <c r="K2" s="83">
        <v>30305992</v>
      </c>
      <c r="L2" s="83">
        <v>24386352</v>
      </c>
      <c r="M2" s="83">
        <v>4385538</v>
      </c>
      <c r="N2" s="83">
        <v>1534102</v>
      </c>
    </row>
    <row r="3" spans="1:14" x14ac:dyDescent="0.25">
      <c r="A3" s="83" t="s">
        <v>8</v>
      </c>
      <c r="B3" s="83" t="s">
        <v>9</v>
      </c>
      <c r="C3" s="83">
        <v>645735</v>
      </c>
      <c r="D3" s="83">
        <v>208664</v>
      </c>
      <c r="E3" s="83">
        <v>180749</v>
      </c>
      <c r="F3" s="83">
        <v>256322</v>
      </c>
      <c r="G3" s="83">
        <v>125692</v>
      </c>
      <c r="H3" s="83">
        <v>67467</v>
      </c>
      <c r="I3" s="83">
        <v>39532</v>
      </c>
      <c r="J3" s="83">
        <v>18693</v>
      </c>
      <c r="K3" s="83">
        <v>83182</v>
      </c>
      <c r="L3" s="83">
        <v>59072</v>
      </c>
      <c r="M3" s="83">
        <v>17089</v>
      </c>
      <c r="N3" s="83">
        <v>7021</v>
      </c>
    </row>
    <row r="4" spans="1:14" x14ac:dyDescent="0.25">
      <c r="A4" s="83" t="s">
        <v>10</v>
      </c>
      <c r="B4" s="83" t="s">
        <v>11</v>
      </c>
      <c r="C4" s="83">
        <v>4085878</v>
      </c>
      <c r="D4" s="83">
        <v>1675582</v>
      </c>
      <c r="E4" s="83">
        <v>1154712</v>
      </c>
      <c r="F4" s="83">
        <v>1255584</v>
      </c>
      <c r="G4" s="83">
        <v>655727</v>
      </c>
      <c r="H4" s="83">
        <v>482853</v>
      </c>
      <c r="I4" s="83">
        <v>116132</v>
      </c>
      <c r="J4" s="83">
        <v>56742</v>
      </c>
      <c r="K4" s="83">
        <v>549324</v>
      </c>
      <c r="L4" s="83">
        <v>507816</v>
      </c>
      <c r="M4" s="83">
        <v>33826</v>
      </c>
      <c r="N4" s="83">
        <v>7682</v>
      </c>
    </row>
    <row r="5" spans="1:14" x14ac:dyDescent="0.25">
      <c r="A5" s="83" t="s">
        <v>12</v>
      </c>
      <c r="B5" s="83" t="s">
        <v>13</v>
      </c>
      <c r="C5" s="83">
        <v>2449840</v>
      </c>
      <c r="D5" s="83">
        <v>1115572</v>
      </c>
      <c r="E5" s="83">
        <v>724813</v>
      </c>
      <c r="F5" s="83">
        <v>609455</v>
      </c>
      <c r="G5" s="83">
        <v>507156</v>
      </c>
      <c r="H5" s="83">
        <v>350029</v>
      </c>
      <c r="I5" s="83">
        <v>105976</v>
      </c>
      <c r="J5" s="83">
        <v>51151</v>
      </c>
      <c r="K5" s="83">
        <v>364396</v>
      </c>
      <c r="L5" s="83">
        <v>296466</v>
      </c>
      <c r="M5" s="83">
        <v>45781</v>
      </c>
      <c r="N5" s="83">
        <v>22149</v>
      </c>
    </row>
    <row r="6" spans="1:14" x14ac:dyDescent="0.25">
      <c r="A6" s="83" t="s">
        <v>14</v>
      </c>
      <c r="B6" s="83" t="s">
        <v>15</v>
      </c>
      <c r="C6" s="83">
        <v>5811325</v>
      </c>
      <c r="D6" s="83">
        <v>2426576</v>
      </c>
      <c r="E6" s="83">
        <v>1748916</v>
      </c>
      <c r="F6" s="83">
        <v>1635833</v>
      </c>
      <c r="G6" s="83">
        <v>1182218</v>
      </c>
      <c r="H6" s="83">
        <v>797681</v>
      </c>
      <c r="I6" s="83">
        <v>267369</v>
      </c>
      <c r="J6" s="83">
        <v>117168</v>
      </c>
      <c r="K6" s="83">
        <v>726693</v>
      </c>
      <c r="L6" s="83">
        <v>567966</v>
      </c>
      <c r="M6" s="83">
        <v>117348</v>
      </c>
      <c r="N6" s="83">
        <v>41379</v>
      </c>
    </row>
    <row r="7" spans="1:14" x14ac:dyDescent="0.25">
      <c r="A7" s="83" t="s">
        <v>16</v>
      </c>
      <c r="B7" s="83" t="s">
        <v>17</v>
      </c>
      <c r="C7" s="83">
        <v>33098289</v>
      </c>
      <c r="D7" s="83">
        <v>14495703</v>
      </c>
      <c r="E7" s="83">
        <v>8266617</v>
      </c>
      <c r="F7" s="83">
        <v>10335969</v>
      </c>
      <c r="G7" s="83">
        <v>7169205</v>
      </c>
      <c r="H7" s="83">
        <v>4984319</v>
      </c>
      <c r="I7" s="83">
        <v>1525280</v>
      </c>
      <c r="J7" s="83">
        <v>659606</v>
      </c>
      <c r="K7" s="83">
        <v>3360815</v>
      </c>
      <c r="L7" s="83">
        <v>2852125</v>
      </c>
      <c r="M7" s="83">
        <v>350793</v>
      </c>
      <c r="N7" s="83">
        <v>157897</v>
      </c>
    </row>
    <row r="8" spans="1:14" x14ac:dyDescent="0.25">
      <c r="A8" s="83" t="s">
        <v>18</v>
      </c>
      <c r="B8" s="83" t="s">
        <v>19</v>
      </c>
      <c r="C8" s="83">
        <v>4461161</v>
      </c>
      <c r="D8" s="83">
        <v>1376895</v>
      </c>
      <c r="E8" s="83">
        <v>1248084</v>
      </c>
      <c r="F8" s="83">
        <v>1836182</v>
      </c>
      <c r="G8" s="83">
        <v>716355</v>
      </c>
      <c r="H8" s="83">
        <v>446969</v>
      </c>
      <c r="I8" s="83">
        <v>170903</v>
      </c>
      <c r="J8" s="83">
        <v>98483</v>
      </c>
      <c r="K8" s="83">
        <v>573772</v>
      </c>
      <c r="L8" s="83">
        <v>402351</v>
      </c>
      <c r="M8" s="83">
        <v>97612</v>
      </c>
      <c r="N8" s="83">
        <v>73809</v>
      </c>
    </row>
    <row r="9" spans="1:14" x14ac:dyDescent="0.25">
      <c r="A9" s="83" t="s">
        <v>20</v>
      </c>
      <c r="B9" s="83" t="s">
        <v>21</v>
      </c>
      <c r="C9" s="83">
        <v>3028358</v>
      </c>
      <c r="D9" s="83">
        <v>811087</v>
      </c>
      <c r="E9" s="83">
        <v>765308</v>
      </c>
      <c r="F9" s="83">
        <v>1451963</v>
      </c>
      <c r="G9" s="83">
        <v>334612</v>
      </c>
      <c r="H9" s="83">
        <v>181459</v>
      </c>
      <c r="I9" s="83">
        <v>86697</v>
      </c>
      <c r="J9" s="83">
        <v>66456</v>
      </c>
      <c r="K9" s="83">
        <v>297617</v>
      </c>
      <c r="L9" s="83">
        <v>212900</v>
      </c>
      <c r="M9" s="83">
        <v>51517</v>
      </c>
      <c r="N9" s="83">
        <v>33200</v>
      </c>
    </row>
    <row r="10" spans="1:14" x14ac:dyDescent="0.25">
      <c r="A10" s="83" t="s">
        <v>22</v>
      </c>
      <c r="B10" s="83" t="s">
        <v>23</v>
      </c>
      <c r="C10" s="83">
        <v>536847</v>
      </c>
      <c r="D10" s="83">
        <v>202381</v>
      </c>
      <c r="E10" s="83">
        <v>109520</v>
      </c>
      <c r="F10" s="83">
        <v>224946</v>
      </c>
      <c r="G10" s="83">
        <v>61970</v>
      </c>
      <c r="H10" s="83">
        <v>39420</v>
      </c>
      <c r="I10" s="83">
        <v>13556</v>
      </c>
      <c r="J10" s="83">
        <v>8994</v>
      </c>
      <c r="K10" s="83">
        <v>44390</v>
      </c>
      <c r="L10" s="83">
        <v>36812</v>
      </c>
      <c r="M10" s="83">
        <v>3664</v>
      </c>
      <c r="N10" s="83">
        <v>3914</v>
      </c>
    </row>
    <row r="11" spans="1:14" x14ac:dyDescent="0.25">
      <c r="A11" s="83" t="s">
        <v>24</v>
      </c>
      <c r="B11" s="83" t="s">
        <v>25</v>
      </c>
      <c r="C11" s="83">
        <v>762952</v>
      </c>
      <c r="D11" s="83">
        <v>263111</v>
      </c>
      <c r="E11" s="83">
        <v>231518</v>
      </c>
      <c r="F11" s="83">
        <v>268323</v>
      </c>
      <c r="G11" s="83">
        <v>92941</v>
      </c>
      <c r="H11" s="83">
        <v>58563</v>
      </c>
      <c r="I11" s="83">
        <v>24133</v>
      </c>
      <c r="J11" s="83">
        <v>10245</v>
      </c>
      <c r="K11" s="83">
        <v>75606</v>
      </c>
      <c r="L11" s="83">
        <v>61145</v>
      </c>
      <c r="M11" s="83">
        <v>8429</v>
      </c>
      <c r="N11" s="83">
        <v>6032</v>
      </c>
    </row>
    <row r="12" spans="1:14" x14ac:dyDescent="0.25">
      <c r="A12" s="83" t="s">
        <v>26</v>
      </c>
      <c r="B12" s="83" t="s">
        <v>27</v>
      </c>
      <c r="C12" s="83">
        <v>15485997</v>
      </c>
      <c r="D12" s="83">
        <v>6270026</v>
      </c>
      <c r="E12" s="83">
        <v>4439307</v>
      </c>
      <c r="F12" s="83">
        <v>4776664</v>
      </c>
      <c r="G12" s="83">
        <v>3735175</v>
      </c>
      <c r="H12" s="83">
        <v>2444840</v>
      </c>
      <c r="I12" s="83">
        <v>846439</v>
      </c>
      <c r="J12" s="83">
        <v>443896</v>
      </c>
      <c r="K12" s="83">
        <v>1696524</v>
      </c>
      <c r="L12" s="83">
        <v>1392832</v>
      </c>
      <c r="M12" s="83">
        <v>229306</v>
      </c>
      <c r="N12" s="83">
        <v>74386</v>
      </c>
    </row>
    <row r="13" spans="1:14" x14ac:dyDescent="0.25">
      <c r="A13" s="83" t="s">
        <v>28</v>
      </c>
      <c r="B13" s="83" t="s">
        <v>29</v>
      </c>
      <c r="C13" s="83">
        <v>8796355</v>
      </c>
      <c r="D13" s="83">
        <v>3676951</v>
      </c>
      <c r="E13" s="83">
        <v>2557527</v>
      </c>
      <c r="F13" s="83">
        <v>2561877</v>
      </c>
      <c r="G13" s="83">
        <v>1868633</v>
      </c>
      <c r="H13" s="83">
        <v>1281239</v>
      </c>
      <c r="I13" s="83">
        <v>392612</v>
      </c>
      <c r="J13" s="83">
        <v>194782</v>
      </c>
      <c r="K13" s="83">
        <v>1035730</v>
      </c>
      <c r="L13" s="83">
        <v>891212</v>
      </c>
      <c r="M13" s="83">
        <v>98192</v>
      </c>
      <c r="N13" s="83">
        <v>46326</v>
      </c>
    </row>
    <row r="14" spans="1:14" x14ac:dyDescent="0.25">
      <c r="A14" s="83" t="s">
        <v>30</v>
      </c>
      <c r="B14" s="83" t="s">
        <v>31</v>
      </c>
      <c r="C14" s="83">
        <v>1105562</v>
      </c>
      <c r="D14" s="83">
        <v>433370</v>
      </c>
      <c r="E14" s="83">
        <v>338858</v>
      </c>
      <c r="F14" s="83">
        <v>333334</v>
      </c>
      <c r="G14" s="83">
        <v>97360</v>
      </c>
      <c r="H14" s="83">
        <v>64521</v>
      </c>
      <c r="I14" s="83">
        <v>19858</v>
      </c>
      <c r="J14" s="83">
        <v>12981</v>
      </c>
      <c r="K14" s="83">
        <v>131370</v>
      </c>
      <c r="L14" s="83">
        <v>121927</v>
      </c>
      <c r="M14" s="83">
        <v>7924</v>
      </c>
      <c r="N14" s="83">
        <v>1519</v>
      </c>
    </row>
    <row r="15" spans="1:14" x14ac:dyDescent="0.25">
      <c r="A15" s="83" t="s">
        <v>32</v>
      </c>
      <c r="B15" s="83" t="s">
        <v>33</v>
      </c>
      <c r="C15" s="83">
        <v>2618229</v>
      </c>
      <c r="D15" s="83">
        <v>839385</v>
      </c>
      <c r="E15" s="83">
        <v>887729</v>
      </c>
      <c r="F15" s="83">
        <v>891115</v>
      </c>
      <c r="G15" s="83">
        <v>329831</v>
      </c>
      <c r="H15" s="83">
        <v>208592</v>
      </c>
      <c r="I15" s="83">
        <v>86022</v>
      </c>
      <c r="J15" s="83">
        <v>35217</v>
      </c>
      <c r="K15" s="83">
        <v>297636</v>
      </c>
      <c r="L15" s="83">
        <v>233747</v>
      </c>
      <c r="M15" s="83">
        <v>57782</v>
      </c>
      <c r="N15" s="83">
        <v>6107</v>
      </c>
    </row>
    <row r="16" spans="1:14" x14ac:dyDescent="0.25">
      <c r="A16" s="83" t="s">
        <v>34</v>
      </c>
      <c r="B16" s="83" t="s">
        <v>35</v>
      </c>
      <c r="C16" s="83">
        <v>1349073</v>
      </c>
      <c r="D16" s="83">
        <v>593845</v>
      </c>
      <c r="E16" s="83">
        <v>416892</v>
      </c>
      <c r="F16" s="83">
        <v>338336</v>
      </c>
      <c r="G16" s="83">
        <v>278035</v>
      </c>
      <c r="H16" s="83">
        <v>200564</v>
      </c>
      <c r="I16" s="83">
        <v>58903</v>
      </c>
      <c r="J16" s="83">
        <v>18568</v>
      </c>
      <c r="K16" s="83">
        <v>230122</v>
      </c>
      <c r="L16" s="83">
        <v>160670</v>
      </c>
      <c r="M16" s="83">
        <v>50844</v>
      </c>
      <c r="N16" s="83">
        <v>18608</v>
      </c>
    </row>
    <row r="17" spans="1:14" x14ac:dyDescent="0.25">
      <c r="A17" s="83" t="s">
        <v>36</v>
      </c>
      <c r="B17" s="83" t="s">
        <v>37</v>
      </c>
      <c r="C17" s="83">
        <v>11180648</v>
      </c>
      <c r="D17" s="83">
        <v>4338031</v>
      </c>
      <c r="E17" s="83">
        <v>3068102</v>
      </c>
      <c r="F17" s="83">
        <v>3774515</v>
      </c>
      <c r="G17" s="83">
        <v>1864752</v>
      </c>
      <c r="H17" s="83">
        <v>1258146</v>
      </c>
      <c r="I17" s="83">
        <v>421649</v>
      </c>
      <c r="J17" s="83">
        <v>184957</v>
      </c>
      <c r="K17" s="83">
        <v>1270892</v>
      </c>
      <c r="L17" s="83">
        <v>1068342</v>
      </c>
      <c r="M17" s="83">
        <v>156119</v>
      </c>
      <c r="N17" s="83">
        <v>46431</v>
      </c>
    </row>
    <row r="18" spans="1:14" x14ac:dyDescent="0.25">
      <c r="A18" s="83" t="s">
        <v>38</v>
      </c>
      <c r="B18" s="83" t="s">
        <v>39</v>
      </c>
      <c r="C18" s="83">
        <v>5475788</v>
      </c>
      <c r="D18" s="83">
        <v>2091838</v>
      </c>
      <c r="E18" s="83">
        <v>1748183</v>
      </c>
      <c r="F18" s="83">
        <v>1635767</v>
      </c>
      <c r="G18" s="83">
        <v>800105</v>
      </c>
      <c r="H18" s="83">
        <v>518436</v>
      </c>
      <c r="I18" s="83">
        <v>189713</v>
      </c>
      <c r="J18" s="83">
        <v>91956</v>
      </c>
      <c r="K18" s="83">
        <v>753216</v>
      </c>
      <c r="L18" s="83">
        <v>589096</v>
      </c>
      <c r="M18" s="83">
        <v>125310</v>
      </c>
      <c r="N18" s="83">
        <v>38810</v>
      </c>
    </row>
    <row r="19" spans="1:14" x14ac:dyDescent="0.25">
      <c r="A19" s="83" t="s">
        <v>40</v>
      </c>
      <c r="B19" s="83" t="s">
        <v>41</v>
      </c>
      <c r="C19" s="83">
        <v>2397458</v>
      </c>
      <c r="D19" s="83">
        <v>884626</v>
      </c>
      <c r="E19" s="83">
        <v>750621</v>
      </c>
      <c r="F19" s="83">
        <v>762211</v>
      </c>
      <c r="G19" s="83">
        <v>365151</v>
      </c>
      <c r="H19" s="83">
        <v>239849</v>
      </c>
      <c r="I19" s="83">
        <v>81462</v>
      </c>
      <c r="J19" s="83">
        <v>43840</v>
      </c>
      <c r="K19" s="83">
        <v>262313</v>
      </c>
      <c r="L19" s="83">
        <v>211313</v>
      </c>
      <c r="M19" s="83">
        <v>37551</v>
      </c>
      <c r="N19" s="83">
        <v>13449</v>
      </c>
    </row>
    <row r="20" spans="1:14" x14ac:dyDescent="0.25">
      <c r="A20" s="83" t="s">
        <v>42</v>
      </c>
      <c r="B20" s="83" t="s">
        <v>43</v>
      </c>
      <c r="C20" s="83">
        <v>3740391</v>
      </c>
      <c r="D20" s="83">
        <v>1524638</v>
      </c>
      <c r="E20" s="83">
        <v>1169359</v>
      </c>
      <c r="F20" s="83">
        <v>1046394</v>
      </c>
      <c r="G20" s="83">
        <v>626535</v>
      </c>
      <c r="H20" s="83">
        <v>454264</v>
      </c>
      <c r="I20" s="83">
        <v>124825</v>
      </c>
      <c r="J20" s="83">
        <v>47446</v>
      </c>
      <c r="K20" s="83">
        <v>520450</v>
      </c>
      <c r="L20" s="83">
        <v>425367</v>
      </c>
      <c r="M20" s="83">
        <v>69057</v>
      </c>
      <c r="N20" s="83">
        <v>26026</v>
      </c>
    </row>
    <row r="21" spans="1:14" x14ac:dyDescent="0.25">
      <c r="A21" s="83" t="s">
        <v>44</v>
      </c>
      <c r="B21" s="83" t="s">
        <v>45</v>
      </c>
      <c r="C21" s="83">
        <v>3892169</v>
      </c>
      <c r="D21" s="83">
        <v>1715585</v>
      </c>
      <c r="E21" s="83">
        <v>1115057</v>
      </c>
      <c r="F21" s="83">
        <v>1061527</v>
      </c>
      <c r="G21" s="83">
        <v>901234</v>
      </c>
      <c r="H21" s="83">
        <v>617872</v>
      </c>
      <c r="I21" s="83">
        <v>210439</v>
      </c>
      <c r="J21" s="83">
        <v>72923</v>
      </c>
      <c r="K21" s="83">
        <v>478473</v>
      </c>
      <c r="L21" s="83">
        <v>388387</v>
      </c>
      <c r="M21" s="83">
        <v>58631</v>
      </c>
      <c r="N21" s="83">
        <v>31455</v>
      </c>
    </row>
    <row r="22" spans="1:14" x14ac:dyDescent="0.25">
      <c r="A22" s="83" t="s">
        <v>46</v>
      </c>
      <c r="B22" s="83" t="s">
        <v>47</v>
      </c>
      <c r="C22" s="83">
        <v>5628879</v>
      </c>
      <c r="D22" s="83">
        <v>1609225</v>
      </c>
      <c r="E22" s="83">
        <v>1345135</v>
      </c>
      <c r="F22" s="83">
        <v>2674519</v>
      </c>
      <c r="G22" s="83">
        <v>285523</v>
      </c>
      <c r="H22" s="83">
        <v>165225</v>
      </c>
      <c r="I22" s="83">
        <v>70413</v>
      </c>
      <c r="J22" s="83">
        <v>49885</v>
      </c>
      <c r="K22" s="83">
        <v>490354</v>
      </c>
      <c r="L22" s="83">
        <v>411823</v>
      </c>
      <c r="M22" s="83">
        <v>56525</v>
      </c>
      <c r="N22" s="83">
        <v>22006</v>
      </c>
    </row>
    <row r="23" spans="1:14" x14ac:dyDescent="0.25">
      <c r="A23" s="83" t="s">
        <v>48</v>
      </c>
      <c r="B23" s="83" t="s">
        <v>49</v>
      </c>
      <c r="C23" s="83">
        <v>5051249</v>
      </c>
      <c r="D23" s="83">
        <v>1460800</v>
      </c>
      <c r="E23" s="83">
        <v>1319597</v>
      </c>
      <c r="F23" s="83">
        <v>2270852</v>
      </c>
      <c r="G23" s="83">
        <v>762074</v>
      </c>
      <c r="H23" s="83">
        <v>465778</v>
      </c>
      <c r="I23" s="83">
        <v>208916</v>
      </c>
      <c r="J23" s="83">
        <v>87380</v>
      </c>
      <c r="K23" s="83">
        <v>458607</v>
      </c>
      <c r="L23" s="83">
        <v>358280</v>
      </c>
      <c r="M23" s="83">
        <v>61779</v>
      </c>
      <c r="N23" s="83">
        <v>38548</v>
      </c>
    </row>
    <row r="24" spans="1:14" x14ac:dyDescent="0.25">
      <c r="A24" s="83" t="s">
        <v>50</v>
      </c>
      <c r="B24" s="83" t="s">
        <v>51</v>
      </c>
      <c r="C24" s="83">
        <v>1099531</v>
      </c>
      <c r="D24" s="83">
        <v>359220</v>
      </c>
      <c r="E24" s="83">
        <v>353510</v>
      </c>
      <c r="F24" s="83">
        <v>386801</v>
      </c>
      <c r="G24" s="83">
        <v>126659</v>
      </c>
      <c r="H24" s="83">
        <v>72637</v>
      </c>
      <c r="I24" s="83">
        <v>38683</v>
      </c>
      <c r="J24" s="83">
        <v>15339</v>
      </c>
      <c r="K24" s="83">
        <v>142895</v>
      </c>
      <c r="L24" s="83">
        <v>104078</v>
      </c>
      <c r="M24" s="83">
        <v>26043</v>
      </c>
      <c r="N24" s="83">
        <v>12774</v>
      </c>
    </row>
    <row r="25" spans="1:14" x14ac:dyDescent="0.25">
      <c r="A25" s="83" t="s">
        <v>52</v>
      </c>
      <c r="B25" s="83" t="s">
        <v>53</v>
      </c>
      <c r="C25" s="83">
        <v>8375344</v>
      </c>
      <c r="D25" s="83">
        <v>3152958</v>
      </c>
      <c r="E25" s="83">
        <v>2319997</v>
      </c>
      <c r="F25" s="83">
        <v>2902389</v>
      </c>
      <c r="G25" s="83">
        <v>1216292</v>
      </c>
      <c r="H25" s="83">
        <v>800912</v>
      </c>
      <c r="I25" s="83">
        <v>250124</v>
      </c>
      <c r="J25" s="83">
        <v>165256</v>
      </c>
      <c r="K25" s="83">
        <v>1002795</v>
      </c>
      <c r="L25" s="83">
        <v>844493</v>
      </c>
      <c r="M25" s="83">
        <v>134912</v>
      </c>
      <c r="N25" s="83">
        <v>23390</v>
      </c>
    </row>
    <row r="26" spans="1:14" x14ac:dyDescent="0.25">
      <c r="A26" s="83" t="s">
        <v>54</v>
      </c>
      <c r="B26" s="83" t="s">
        <v>55</v>
      </c>
      <c r="C26" s="83">
        <v>4538458</v>
      </c>
      <c r="D26" s="83">
        <v>1208221</v>
      </c>
      <c r="E26" s="83">
        <v>1449712</v>
      </c>
      <c r="F26" s="83">
        <v>1880525</v>
      </c>
      <c r="G26" s="83">
        <v>493317</v>
      </c>
      <c r="H26" s="83">
        <v>292822</v>
      </c>
      <c r="I26" s="83">
        <v>135939</v>
      </c>
      <c r="J26" s="83">
        <v>64556</v>
      </c>
      <c r="K26" s="83">
        <v>409826</v>
      </c>
      <c r="L26" s="83">
        <v>296798</v>
      </c>
      <c r="M26" s="83">
        <v>82542</v>
      </c>
      <c r="N26" s="83">
        <v>30486</v>
      </c>
    </row>
    <row r="27" spans="1:14" x14ac:dyDescent="0.25">
      <c r="A27" s="83" t="s">
        <v>56</v>
      </c>
      <c r="B27" s="83" t="s">
        <v>57</v>
      </c>
      <c r="C27" s="83">
        <v>5116809</v>
      </c>
      <c r="D27" s="83">
        <v>1909826</v>
      </c>
      <c r="E27" s="83">
        <v>1481048</v>
      </c>
      <c r="F27" s="83">
        <v>1725935</v>
      </c>
      <c r="G27" s="83">
        <v>854758</v>
      </c>
      <c r="H27" s="83">
        <v>580833</v>
      </c>
      <c r="I27" s="83">
        <v>209282</v>
      </c>
      <c r="J27" s="83">
        <v>64643</v>
      </c>
      <c r="K27" s="83">
        <v>620809</v>
      </c>
      <c r="L27" s="83">
        <v>496807</v>
      </c>
      <c r="M27" s="83">
        <v>101494</v>
      </c>
      <c r="N27" s="83">
        <v>22508</v>
      </c>
    </row>
    <row r="28" spans="1:14" x14ac:dyDescent="0.25">
      <c r="A28" s="83" t="s">
        <v>58</v>
      </c>
      <c r="B28" s="83" t="s">
        <v>59</v>
      </c>
      <c r="C28" s="83">
        <v>2547959</v>
      </c>
      <c r="D28" s="83">
        <v>1199796</v>
      </c>
      <c r="E28" s="83">
        <v>755559</v>
      </c>
      <c r="F28" s="83">
        <v>592604</v>
      </c>
      <c r="G28" s="83">
        <v>539991</v>
      </c>
      <c r="H28" s="83">
        <v>388734</v>
      </c>
      <c r="I28" s="83">
        <v>96375</v>
      </c>
      <c r="J28" s="83">
        <v>54882</v>
      </c>
      <c r="K28" s="83">
        <v>408474</v>
      </c>
      <c r="L28" s="83">
        <v>320154</v>
      </c>
      <c r="M28" s="83">
        <v>67462</v>
      </c>
      <c r="N28" s="83">
        <v>20858</v>
      </c>
    </row>
    <row r="29" spans="1:14" x14ac:dyDescent="0.25">
      <c r="A29" s="83" t="s">
        <v>60</v>
      </c>
      <c r="B29" s="83" t="s">
        <v>61</v>
      </c>
      <c r="C29" s="83">
        <v>810748</v>
      </c>
      <c r="D29" s="83">
        <v>318997</v>
      </c>
      <c r="E29" s="83">
        <v>267625</v>
      </c>
      <c r="F29" s="83">
        <v>224126</v>
      </c>
      <c r="G29" s="83">
        <v>175802</v>
      </c>
      <c r="H29" s="83">
        <v>108385</v>
      </c>
      <c r="I29" s="83">
        <v>44368</v>
      </c>
      <c r="J29" s="83">
        <v>23049</v>
      </c>
      <c r="K29" s="83">
        <v>114954</v>
      </c>
      <c r="L29" s="83">
        <v>87326</v>
      </c>
      <c r="M29" s="83">
        <v>19559</v>
      </c>
      <c r="N29" s="83">
        <v>8069</v>
      </c>
    </row>
    <row r="30" spans="1:14" x14ac:dyDescent="0.25">
      <c r="A30" s="83" t="s">
        <v>62</v>
      </c>
      <c r="B30" s="83" t="s">
        <v>63</v>
      </c>
      <c r="C30" s="83">
        <v>8147847</v>
      </c>
      <c r="D30" s="83">
        <v>3191905</v>
      </c>
      <c r="E30" s="83">
        <v>2428593</v>
      </c>
      <c r="F30" s="83">
        <v>2527349</v>
      </c>
      <c r="G30" s="83">
        <v>1551163</v>
      </c>
      <c r="H30" s="83">
        <v>1006034</v>
      </c>
      <c r="I30" s="83">
        <v>397900</v>
      </c>
      <c r="J30" s="83">
        <v>147229</v>
      </c>
      <c r="K30" s="83">
        <v>1159441</v>
      </c>
      <c r="L30" s="83">
        <v>889858</v>
      </c>
      <c r="M30" s="83">
        <v>215638</v>
      </c>
      <c r="N30" s="83">
        <v>53945</v>
      </c>
    </row>
    <row r="31" spans="1:14" x14ac:dyDescent="0.25">
      <c r="A31" s="83" t="s">
        <v>64</v>
      </c>
      <c r="B31" s="83" t="s">
        <v>65</v>
      </c>
      <c r="C31" s="83">
        <v>567988</v>
      </c>
      <c r="D31" s="83">
        <v>144196</v>
      </c>
      <c r="E31" s="83">
        <v>194158</v>
      </c>
      <c r="F31" s="83">
        <v>229634</v>
      </c>
      <c r="G31" s="83">
        <v>71998</v>
      </c>
      <c r="H31" s="83">
        <v>44156</v>
      </c>
      <c r="I31" s="83">
        <v>20459</v>
      </c>
      <c r="J31" s="83">
        <v>7383</v>
      </c>
      <c r="K31" s="83">
        <v>58139</v>
      </c>
      <c r="L31" s="83">
        <v>33284</v>
      </c>
      <c r="M31" s="83">
        <v>19121</v>
      </c>
      <c r="N31" s="83">
        <v>5734</v>
      </c>
    </row>
    <row r="32" spans="1:14" x14ac:dyDescent="0.25">
      <c r="A32" s="83" t="s">
        <v>66</v>
      </c>
      <c r="B32" s="83" t="s">
        <v>67</v>
      </c>
      <c r="C32" s="83">
        <v>1577779</v>
      </c>
      <c r="D32" s="83">
        <v>480351</v>
      </c>
      <c r="E32" s="83">
        <v>527375</v>
      </c>
      <c r="F32" s="83">
        <v>570053</v>
      </c>
      <c r="G32" s="83">
        <v>228550</v>
      </c>
      <c r="H32" s="83">
        <v>133765</v>
      </c>
      <c r="I32" s="83">
        <v>68863</v>
      </c>
      <c r="J32" s="83">
        <v>25922</v>
      </c>
      <c r="K32" s="83">
        <v>189550</v>
      </c>
      <c r="L32" s="83">
        <v>133957</v>
      </c>
      <c r="M32" s="83">
        <v>42978</v>
      </c>
      <c r="N32" s="83">
        <v>12615</v>
      </c>
    </row>
    <row r="33" spans="1:14" x14ac:dyDescent="0.25">
      <c r="A33" s="83" t="s">
        <v>68</v>
      </c>
      <c r="B33" s="83" t="s">
        <v>69</v>
      </c>
      <c r="C33" s="83">
        <v>1124155</v>
      </c>
      <c r="D33" s="83">
        <v>238344</v>
      </c>
      <c r="E33" s="83">
        <v>322954</v>
      </c>
      <c r="F33" s="83">
        <v>562857</v>
      </c>
      <c r="G33" s="83">
        <v>147806</v>
      </c>
      <c r="H33" s="83">
        <v>74594</v>
      </c>
      <c r="I33" s="83">
        <v>45926</v>
      </c>
      <c r="J33" s="83">
        <v>27286</v>
      </c>
      <c r="K33" s="83">
        <v>90605</v>
      </c>
      <c r="L33" s="83">
        <v>67150</v>
      </c>
      <c r="M33" s="83">
        <v>13734</v>
      </c>
      <c r="N33" s="83">
        <v>9721</v>
      </c>
    </row>
    <row r="34" spans="1:14" x14ac:dyDescent="0.25">
      <c r="A34" s="83" t="s">
        <v>70</v>
      </c>
      <c r="B34" s="83" t="s">
        <v>71</v>
      </c>
      <c r="C34" s="83">
        <v>7497127</v>
      </c>
      <c r="D34" s="83">
        <v>2335379</v>
      </c>
      <c r="E34" s="83">
        <v>1816128</v>
      </c>
      <c r="F34" s="83">
        <v>3345620</v>
      </c>
      <c r="G34" s="83">
        <v>1313626</v>
      </c>
      <c r="H34" s="83">
        <v>838147</v>
      </c>
      <c r="I34" s="83">
        <v>275971</v>
      </c>
      <c r="J34" s="83">
        <v>199508</v>
      </c>
      <c r="K34" s="83">
        <v>641779</v>
      </c>
      <c r="L34" s="83">
        <v>544594</v>
      </c>
      <c r="M34" s="83">
        <v>71270</v>
      </c>
      <c r="N34" s="83">
        <v>25915</v>
      </c>
    </row>
    <row r="35" spans="1:14" x14ac:dyDescent="0.25">
      <c r="A35" s="83" t="s">
        <v>72</v>
      </c>
      <c r="B35" s="83" t="s">
        <v>73</v>
      </c>
      <c r="C35" s="83">
        <v>1727815</v>
      </c>
      <c r="D35" s="83">
        <v>786472</v>
      </c>
      <c r="E35" s="83">
        <v>436825</v>
      </c>
      <c r="F35" s="83">
        <v>504518</v>
      </c>
      <c r="G35" s="83">
        <v>410918</v>
      </c>
      <c r="H35" s="83">
        <v>276876</v>
      </c>
      <c r="I35" s="83">
        <v>88180</v>
      </c>
      <c r="J35" s="83">
        <v>45862</v>
      </c>
      <c r="K35" s="83">
        <v>231202</v>
      </c>
      <c r="L35" s="83">
        <v>199149</v>
      </c>
      <c r="M35" s="83">
        <v>18576</v>
      </c>
      <c r="N35" s="83">
        <v>13477</v>
      </c>
    </row>
    <row r="36" spans="1:14" x14ac:dyDescent="0.25">
      <c r="A36" s="83" t="s">
        <v>74</v>
      </c>
      <c r="B36" s="83" t="s">
        <v>75</v>
      </c>
      <c r="C36" s="83">
        <v>2332723</v>
      </c>
      <c r="D36" s="83">
        <v>985022</v>
      </c>
      <c r="E36" s="83">
        <v>714467</v>
      </c>
      <c r="F36" s="83">
        <v>633234</v>
      </c>
      <c r="G36" s="83">
        <v>580802</v>
      </c>
      <c r="H36" s="83">
        <v>397544</v>
      </c>
      <c r="I36" s="83">
        <v>132048</v>
      </c>
      <c r="J36" s="83">
        <v>51210</v>
      </c>
      <c r="K36" s="83">
        <v>287520</v>
      </c>
      <c r="L36" s="83">
        <v>228945</v>
      </c>
      <c r="M36" s="83">
        <v>34133</v>
      </c>
      <c r="N36" s="83">
        <v>24442</v>
      </c>
    </row>
    <row r="37" spans="1:14" x14ac:dyDescent="0.25">
      <c r="A37" s="83" t="s">
        <v>76</v>
      </c>
      <c r="B37" s="83" t="s">
        <v>77</v>
      </c>
      <c r="C37" s="83">
        <v>16735918</v>
      </c>
      <c r="D37" s="83">
        <v>6476698</v>
      </c>
      <c r="E37" s="83">
        <v>4669224</v>
      </c>
      <c r="F37" s="83">
        <v>5589996</v>
      </c>
      <c r="G37" s="83">
        <v>2555446</v>
      </c>
      <c r="H37" s="83">
        <v>1599609</v>
      </c>
      <c r="I37" s="83">
        <v>644626</v>
      </c>
      <c r="J37" s="83">
        <v>311211</v>
      </c>
      <c r="K37" s="83">
        <v>1622540</v>
      </c>
      <c r="L37" s="83">
        <v>1370194</v>
      </c>
      <c r="M37" s="83">
        <v>204683</v>
      </c>
      <c r="N37" s="83">
        <v>47663</v>
      </c>
    </row>
    <row r="38" spans="1:14" x14ac:dyDescent="0.25">
      <c r="A38" s="83" t="s">
        <v>78</v>
      </c>
      <c r="B38" s="83" t="s">
        <v>79</v>
      </c>
      <c r="C38" s="83">
        <v>9752948</v>
      </c>
      <c r="D38" s="83">
        <v>3581967</v>
      </c>
      <c r="E38" s="83">
        <v>3041190</v>
      </c>
      <c r="F38" s="83">
        <v>3129791</v>
      </c>
      <c r="G38" s="83">
        <v>1530850</v>
      </c>
      <c r="H38" s="83">
        <v>1021186</v>
      </c>
      <c r="I38" s="83">
        <v>369403</v>
      </c>
      <c r="J38" s="83">
        <v>140261</v>
      </c>
      <c r="K38" s="83">
        <v>1113094</v>
      </c>
      <c r="L38" s="83">
        <v>823678</v>
      </c>
      <c r="M38" s="83">
        <v>198118</v>
      </c>
      <c r="N38" s="83">
        <v>91298</v>
      </c>
    </row>
    <row r="39" spans="1:14" x14ac:dyDescent="0.25">
      <c r="A39" s="83" t="s">
        <v>80</v>
      </c>
      <c r="B39" s="83" t="s">
        <v>81</v>
      </c>
      <c r="C39" s="83">
        <v>3197662</v>
      </c>
      <c r="D39" s="83">
        <v>1275628</v>
      </c>
      <c r="E39" s="83">
        <v>972683</v>
      </c>
      <c r="F39" s="83">
        <v>949351</v>
      </c>
      <c r="G39" s="83">
        <v>627076</v>
      </c>
      <c r="H39" s="83">
        <v>407801</v>
      </c>
      <c r="I39" s="83">
        <v>142156</v>
      </c>
      <c r="J39" s="83">
        <v>77119</v>
      </c>
      <c r="K39" s="83">
        <v>424332</v>
      </c>
      <c r="L39" s="83">
        <v>338582</v>
      </c>
      <c r="M39" s="83">
        <v>66428</v>
      </c>
      <c r="N39" s="83">
        <v>19322</v>
      </c>
    </row>
    <row r="40" spans="1:14" x14ac:dyDescent="0.25">
      <c r="A40" s="83" t="s">
        <v>82</v>
      </c>
      <c r="B40" s="83" t="s">
        <v>83</v>
      </c>
      <c r="C40" s="83">
        <v>3277775</v>
      </c>
      <c r="D40" s="83">
        <v>1245895</v>
      </c>
      <c r="E40" s="83">
        <v>952815</v>
      </c>
      <c r="F40" s="83">
        <v>1079065</v>
      </c>
      <c r="G40" s="83">
        <v>569351</v>
      </c>
      <c r="H40" s="83">
        <v>376959</v>
      </c>
      <c r="I40" s="83">
        <v>141927</v>
      </c>
      <c r="J40" s="83">
        <v>50465</v>
      </c>
      <c r="K40" s="83">
        <v>460571</v>
      </c>
      <c r="L40" s="83">
        <v>354843</v>
      </c>
      <c r="M40" s="83">
        <v>83042</v>
      </c>
      <c r="N40" s="83">
        <v>22686</v>
      </c>
    </row>
    <row r="41" spans="1:14" x14ac:dyDescent="0.25">
      <c r="A41" s="83" t="s">
        <v>84</v>
      </c>
      <c r="B41" s="83" t="s">
        <v>85</v>
      </c>
      <c r="C41" s="83">
        <v>10578237</v>
      </c>
      <c r="D41" s="83">
        <v>3508403</v>
      </c>
      <c r="E41" s="83">
        <v>3211544</v>
      </c>
      <c r="F41" s="83">
        <v>3858290</v>
      </c>
      <c r="G41" s="83">
        <v>1357028</v>
      </c>
      <c r="H41" s="83">
        <v>859111</v>
      </c>
      <c r="I41" s="83">
        <v>331095</v>
      </c>
      <c r="J41" s="83">
        <v>166822</v>
      </c>
      <c r="K41" s="83">
        <v>1018237</v>
      </c>
      <c r="L41" s="83">
        <v>864280</v>
      </c>
      <c r="M41" s="83">
        <v>112648</v>
      </c>
      <c r="N41" s="83">
        <v>41309</v>
      </c>
    </row>
    <row r="42" spans="1:14" x14ac:dyDescent="0.25">
      <c r="A42" s="83" t="s">
        <v>86</v>
      </c>
      <c r="B42" s="83" t="s">
        <v>87</v>
      </c>
      <c r="C42" s="83">
        <v>886927</v>
      </c>
      <c r="D42" s="83">
        <v>301580</v>
      </c>
      <c r="E42" s="83">
        <v>233975</v>
      </c>
      <c r="F42" s="83">
        <v>351372</v>
      </c>
      <c r="G42" s="83">
        <v>120117</v>
      </c>
      <c r="H42" s="83">
        <v>79598</v>
      </c>
      <c r="I42" s="83">
        <v>27061</v>
      </c>
      <c r="J42" s="83">
        <v>13458</v>
      </c>
      <c r="K42" s="83">
        <v>90663</v>
      </c>
      <c r="L42" s="83">
        <v>76500</v>
      </c>
      <c r="M42" s="83">
        <v>12044</v>
      </c>
      <c r="N42" s="83">
        <v>2119</v>
      </c>
    </row>
    <row r="43" spans="1:14" x14ac:dyDescent="0.25">
      <c r="A43" s="83" t="s">
        <v>88</v>
      </c>
      <c r="B43" s="83" t="s">
        <v>89</v>
      </c>
      <c r="C43" s="83">
        <v>3924693</v>
      </c>
      <c r="D43" s="83">
        <v>1670072</v>
      </c>
      <c r="E43" s="83">
        <v>1255519</v>
      </c>
      <c r="F43" s="83">
        <v>999102</v>
      </c>
      <c r="G43" s="83">
        <v>898246</v>
      </c>
      <c r="H43" s="83">
        <v>608634</v>
      </c>
      <c r="I43" s="83">
        <v>220233</v>
      </c>
      <c r="J43" s="83">
        <v>69379</v>
      </c>
      <c r="K43" s="83">
        <v>422751</v>
      </c>
      <c r="L43" s="83">
        <v>322673</v>
      </c>
      <c r="M43" s="83">
        <v>74817</v>
      </c>
      <c r="N43" s="83">
        <v>25261</v>
      </c>
    </row>
    <row r="44" spans="1:14" x14ac:dyDescent="0.25">
      <c r="A44" s="83" t="s">
        <v>90</v>
      </c>
      <c r="B44" s="83" t="s">
        <v>91</v>
      </c>
      <c r="C44" s="83">
        <v>697162</v>
      </c>
      <c r="D44" s="83">
        <v>241270</v>
      </c>
      <c r="E44" s="83">
        <v>244814</v>
      </c>
      <c r="F44" s="83">
        <v>211078</v>
      </c>
      <c r="G44" s="83">
        <v>104533</v>
      </c>
      <c r="H44" s="83">
        <v>66557</v>
      </c>
      <c r="I44" s="83">
        <v>24805</v>
      </c>
      <c r="J44" s="83">
        <v>13171</v>
      </c>
      <c r="K44" s="83">
        <v>79059</v>
      </c>
      <c r="L44" s="83">
        <v>55991</v>
      </c>
      <c r="M44" s="83">
        <v>19106</v>
      </c>
      <c r="N44" s="83">
        <v>3962</v>
      </c>
    </row>
    <row r="45" spans="1:14" x14ac:dyDescent="0.25">
      <c r="A45" s="83" t="s">
        <v>92</v>
      </c>
      <c r="B45" s="83" t="s">
        <v>93</v>
      </c>
      <c r="C45" s="83">
        <v>5506092</v>
      </c>
      <c r="D45" s="83">
        <v>2258525</v>
      </c>
      <c r="E45" s="83">
        <v>1736261</v>
      </c>
      <c r="F45" s="83">
        <v>1511306</v>
      </c>
      <c r="G45" s="83">
        <v>873907</v>
      </c>
      <c r="H45" s="83">
        <v>628778</v>
      </c>
      <c r="I45" s="83">
        <v>197120</v>
      </c>
      <c r="J45" s="83">
        <v>48009</v>
      </c>
      <c r="K45" s="83">
        <v>830150</v>
      </c>
      <c r="L45" s="83">
        <v>640985</v>
      </c>
      <c r="M45" s="83">
        <v>166917</v>
      </c>
      <c r="N45" s="83">
        <v>22248</v>
      </c>
    </row>
    <row r="46" spans="1:14" x14ac:dyDescent="0.25">
      <c r="A46" s="83" t="s">
        <v>94</v>
      </c>
      <c r="B46" s="83" t="s">
        <v>95</v>
      </c>
      <c r="C46" s="83">
        <v>22753418</v>
      </c>
      <c r="D46" s="83">
        <v>10128402</v>
      </c>
      <c r="E46" s="83">
        <v>6244480</v>
      </c>
      <c r="F46" s="83">
        <v>6380536</v>
      </c>
      <c r="G46" s="83">
        <v>6039491</v>
      </c>
      <c r="H46" s="83">
        <v>4239429</v>
      </c>
      <c r="I46" s="83">
        <v>1297233</v>
      </c>
      <c r="J46" s="83">
        <v>502829</v>
      </c>
      <c r="K46" s="83">
        <v>2633636</v>
      </c>
      <c r="L46" s="83">
        <v>2101038</v>
      </c>
      <c r="M46" s="83">
        <v>427663</v>
      </c>
      <c r="N46" s="83">
        <v>104935</v>
      </c>
    </row>
    <row r="47" spans="1:14" x14ac:dyDescent="0.25">
      <c r="A47" s="83" t="s">
        <v>96</v>
      </c>
      <c r="B47" s="83" t="s">
        <v>97</v>
      </c>
      <c r="C47" s="83">
        <v>2536981</v>
      </c>
      <c r="D47" s="83">
        <v>900148</v>
      </c>
      <c r="E47" s="83">
        <v>947000</v>
      </c>
      <c r="F47" s="83">
        <v>689833</v>
      </c>
      <c r="G47" s="83">
        <v>395562</v>
      </c>
      <c r="H47" s="83">
        <v>238113</v>
      </c>
      <c r="I47" s="83">
        <v>113518</v>
      </c>
      <c r="J47" s="83">
        <v>43931</v>
      </c>
      <c r="K47" s="83">
        <v>388987</v>
      </c>
      <c r="L47" s="83">
        <v>313016</v>
      </c>
      <c r="M47" s="83">
        <v>64804</v>
      </c>
      <c r="N47" s="83">
        <v>11167</v>
      </c>
    </row>
    <row r="48" spans="1:14" x14ac:dyDescent="0.25">
      <c r="A48" s="83" t="s">
        <v>98</v>
      </c>
      <c r="B48" s="83" t="s">
        <v>99</v>
      </c>
      <c r="C48" s="83">
        <v>6898870</v>
      </c>
      <c r="D48" s="83">
        <v>2014224</v>
      </c>
      <c r="E48" s="83">
        <v>2010566</v>
      </c>
      <c r="F48" s="83">
        <v>2874080</v>
      </c>
      <c r="G48" s="83">
        <v>1070324</v>
      </c>
      <c r="H48" s="83">
        <v>655599</v>
      </c>
      <c r="I48" s="83">
        <v>287109</v>
      </c>
      <c r="J48" s="83">
        <v>127616</v>
      </c>
      <c r="K48" s="83">
        <v>618806</v>
      </c>
      <c r="L48" s="83">
        <v>493019</v>
      </c>
      <c r="M48" s="83">
        <v>87306</v>
      </c>
      <c r="N48" s="83">
        <v>38481</v>
      </c>
    </row>
    <row r="49" spans="1:14" x14ac:dyDescent="0.25">
      <c r="A49" s="83" t="s">
        <v>100</v>
      </c>
      <c r="B49" s="83" t="s">
        <v>101</v>
      </c>
      <c r="C49" s="83">
        <v>532328</v>
      </c>
      <c r="D49" s="83">
        <v>155981</v>
      </c>
      <c r="E49" s="83">
        <v>170438</v>
      </c>
      <c r="F49" s="83">
        <v>205909</v>
      </c>
      <c r="G49" s="83">
        <v>55697</v>
      </c>
      <c r="H49" s="83">
        <v>27758</v>
      </c>
      <c r="I49" s="83">
        <v>17885</v>
      </c>
      <c r="J49" s="83">
        <v>10054</v>
      </c>
      <c r="K49" s="83">
        <v>52326</v>
      </c>
      <c r="L49" s="83">
        <v>41476</v>
      </c>
      <c r="M49" s="83">
        <v>7435</v>
      </c>
      <c r="N49" s="83">
        <v>3415</v>
      </c>
    </row>
    <row r="50" spans="1:14" x14ac:dyDescent="0.25">
      <c r="A50" s="83" t="s">
        <v>102</v>
      </c>
      <c r="B50" s="83" t="s">
        <v>103</v>
      </c>
      <c r="C50" s="83">
        <v>5898020</v>
      </c>
      <c r="D50" s="83">
        <v>2007274</v>
      </c>
      <c r="E50" s="83">
        <v>1734160</v>
      </c>
      <c r="F50" s="83">
        <v>2156586</v>
      </c>
      <c r="G50" s="83">
        <v>943281</v>
      </c>
      <c r="H50" s="83">
        <v>610791</v>
      </c>
      <c r="I50" s="83">
        <v>236616</v>
      </c>
      <c r="J50" s="83">
        <v>95874</v>
      </c>
      <c r="K50" s="83">
        <v>708135</v>
      </c>
      <c r="L50" s="83">
        <v>502445</v>
      </c>
      <c r="M50" s="83">
        <v>131344</v>
      </c>
      <c r="N50" s="83">
        <v>74346</v>
      </c>
    </row>
    <row r="51" spans="1:14" x14ac:dyDescent="0.25">
      <c r="A51" s="83" t="s">
        <v>104</v>
      </c>
      <c r="B51" s="83" t="s">
        <v>105</v>
      </c>
      <c r="C51" s="83">
        <v>4825098</v>
      </c>
      <c r="D51" s="83">
        <v>1487609</v>
      </c>
      <c r="E51" s="83">
        <v>1552340</v>
      </c>
      <c r="F51" s="83">
        <v>1785149</v>
      </c>
      <c r="G51" s="83">
        <v>552922</v>
      </c>
      <c r="H51" s="83">
        <v>345920</v>
      </c>
      <c r="I51" s="83">
        <v>130914</v>
      </c>
      <c r="J51" s="83">
        <v>76088</v>
      </c>
      <c r="K51" s="83">
        <v>500451</v>
      </c>
      <c r="L51" s="83">
        <v>372130</v>
      </c>
      <c r="M51" s="83">
        <v>98251</v>
      </c>
      <c r="N51" s="83">
        <v>30070</v>
      </c>
    </row>
    <row r="52" spans="1:14" x14ac:dyDescent="0.25">
      <c r="A52" s="83" t="s">
        <v>106</v>
      </c>
      <c r="B52" s="83" t="s">
        <v>107</v>
      </c>
      <c r="C52" s="83">
        <v>1570407</v>
      </c>
      <c r="D52" s="83">
        <v>638198</v>
      </c>
      <c r="E52" s="83">
        <v>486925</v>
      </c>
      <c r="F52" s="83">
        <v>445284</v>
      </c>
      <c r="G52" s="83">
        <v>255873</v>
      </c>
      <c r="H52" s="83">
        <v>162260</v>
      </c>
      <c r="I52" s="83">
        <v>58454</v>
      </c>
      <c r="J52" s="83">
        <v>35159</v>
      </c>
      <c r="K52" s="83">
        <v>208622</v>
      </c>
      <c r="L52" s="83">
        <v>170767</v>
      </c>
      <c r="M52" s="83">
        <v>29281</v>
      </c>
      <c r="N52" s="83">
        <v>8574</v>
      </c>
    </row>
    <row r="53" spans="1:14" x14ac:dyDescent="0.25">
      <c r="A53" s="83" t="s">
        <v>108</v>
      </c>
      <c r="B53" s="83" t="s">
        <v>109</v>
      </c>
      <c r="C53" s="83">
        <v>487701</v>
      </c>
      <c r="D53" s="83">
        <v>155874</v>
      </c>
      <c r="E53" s="83">
        <v>159312</v>
      </c>
      <c r="F53" s="83">
        <v>172515</v>
      </c>
      <c r="G53" s="83">
        <v>96084</v>
      </c>
      <c r="H53" s="83">
        <v>52769</v>
      </c>
      <c r="I53" s="83">
        <v>27671</v>
      </c>
      <c r="J53" s="83">
        <v>15644</v>
      </c>
      <c r="K53" s="83">
        <v>74161</v>
      </c>
      <c r="L53" s="83">
        <v>48493</v>
      </c>
      <c r="M53" s="83">
        <v>19110</v>
      </c>
      <c r="N53" s="83">
        <v>6558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 Population</vt:lpstr>
      <vt:lpstr>Uninsured</vt:lpstr>
      <vt:lpstr>Underinsured</vt:lpstr>
      <vt:lpstr>Combined</vt:lpstr>
      <vt:lpstr>RawData</vt:lpstr>
    </vt:vector>
  </TitlesOfParts>
  <Company>IHI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Lippa</dc:creator>
  <cp:lastModifiedBy>Adam Flynn</cp:lastModifiedBy>
  <dcterms:created xsi:type="dcterms:W3CDTF">2013-07-12T17:45:21Z</dcterms:created>
  <dcterms:modified xsi:type="dcterms:W3CDTF">2013-08-06T14:08:40Z</dcterms:modified>
</cp:coreProperties>
</file>