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Automation\CKG\CKGPROJECT\cypress\e2e\Code\Data\2025\Apr\"/>
    </mc:Choice>
  </mc:AlternateContent>
  <xr:revisionPtr revIDLastSave="0" documentId="13_ncr:1_{A9C4E265-D336-4ABB-A147-81B995D6D356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Sheet1" sheetId="1" r:id="rId1"/>
    <sheet name="Maret 2025" sheetId="4" r:id="rId2"/>
    <sheet name="JANUARI 2025" sheetId="2" r:id="rId3"/>
    <sheet name="Feb 2025" sheetId="3" r:id="rId4"/>
    <sheet name="April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5" l="1"/>
  <c r="N10" i="5"/>
  <c r="N11" i="5"/>
  <c r="N12" i="5"/>
  <c r="N13" i="5"/>
  <c r="N14" i="5"/>
  <c r="N1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2" i="5"/>
  <c r="P3" i="5"/>
  <c r="Q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2" i="5"/>
  <c r="Q2" i="5" s="1"/>
  <c r="N3" i="5"/>
  <c r="N4" i="5"/>
  <c r="N5" i="5"/>
  <c r="N6" i="5"/>
  <c r="N7" i="5"/>
  <c r="N8" i="5"/>
  <c r="N2" i="5"/>
  <c r="S29" i="4"/>
  <c r="O14" i="4"/>
  <c r="P14" i="4"/>
  <c r="R14" i="4"/>
  <c r="O15" i="4"/>
  <c r="P15" i="4"/>
  <c r="R15" i="4"/>
  <c r="P16" i="4"/>
  <c r="R16" i="4"/>
  <c r="P17" i="4"/>
  <c r="R17" i="4"/>
  <c r="P18" i="4"/>
  <c r="R18" i="4"/>
  <c r="P19" i="4"/>
  <c r="R19" i="4"/>
  <c r="P20" i="4"/>
  <c r="R20" i="4"/>
  <c r="P21" i="4"/>
  <c r="R21" i="4"/>
  <c r="P22" i="4"/>
  <c r="R22" i="4"/>
  <c r="P23" i="4"/>
  <c r="R23" i="4"/>
  <c r="P24" i="4"/>
  <c r="R24" i="4"/>
  <c r="P25" i="4"/>
  <c r="R25" i="4"/>
  <c r="P26" i="4"/>
  <c r="R26" i="4"/>
  <c r="P27" i="4"/>
  <c r="R27" i="4"/>
  <c r="P28" i="4"/>
  <c r="R28" i="4"/>
  <c r="P29" i="4"/>
  <c r="R29" i="4"/>
  <c r="O13" i="4"/>
  <c r="P13" i="4"/>
  <c r="R13" i="4"/>
  <c r="R12" i="4"/>
  <c r="P12" i="4"/>
  <c r="O12" i="4"/>
  <c r="R11" i="4"/>
  <c r="P11" i="4"/>
  <c r="O11" i="4"/>
  <c r="R10" i="4"/>
  <c r="P10" i="4"/>
  <c r="O10" i="4"/>
  <c r="R9" i="4"/>
  <c r="P9" i="4"/>
  <c r="O9" i="4"/>
  <c r="R8" i="4"/>
  <c r="P8" i="4"/>
  <c r="O8" i="4"/>
  <c r="R7" i="4"/>
  <c r="P7" i="4"/>
  <c r="O7" i="4"/>
  <c r="R6" i="4"/>
  <c r="P6" i="4"/>
  <c r="O6" i="4"/>
  <c r="R5" i="4"/>
  <c r="P5" i="4"/>
  <c r="O5" i="4"/>
  <c r="R4" i="4"/>
  <c r="P4" i="4"/>
  <c r="O4" i="4"/>
  <c r="R3" i="4"/>
  <c r="P3" i="4"/>
  <c r="O3" i="4"/>
  <c r="R2" i="4"/>
  <c r="P2" i="4"/>
  <c r="O2" i="4"/>
  <c r="R1" i="4"/>
  <c r="P1" i="4"/>
  <c r="O1" i="4"/>
  <c r="R20" i="3"/>
  <c r="O20" i="3"/>
  <c r="Q20" i="3" s="1"/>
  <c r="R19" i="3"/>
  <c r="O19" i="3"/>
  <c r="Q19" i="3" s="1"/>
  <c r="R18" i="3"/>
  <c r="O18" i="3"/>
  <c r="Q18" i="3" s="1"/>
  <c r="R17" i="3"/>
  <c r="O17" i="3"/>
  <c r="Q17" i="3" s="1"/>
  <c r="R16" i="3"/>
  <c r="O16" i="3"/>
  <c r="Q16" i="3" s="1"/>
  <c r="R15" i="3"/>
  <c r="O15" i="3"/>
  <c r="Q15" i="3" s="1"/>
  <c r="R14" i="3"/>
  <c r="O14" i="3"/>
  <c r="Q14" i="3" s="1"/>
  <c r="R13" i="3"/>
  <c r="O13" i="3"/>
  <c r="Q13" i="3" s="1"/>
  <c r="R12" i="3"/>
  <c r="O12" i="3"/>
  <c r="Q12" i="3" s="1"/>
  <c r="R11" i="3"/>
  <c r="O11" i="3"/>
  <c r="Q11" i="3" s="1"/>
  <c r="R10" i="3"/>
  <c r="O10" i="3"/>
  <c r="Q10" i="3" s="1"/>
  <c r="R9" i="3"/>
  <c r="O9" i="3"/>
  <c r="Q9" i="3" s="1"/>
  <c r="R8" i="3"/>
  <c r="O8" i="3"/>
  <c r="Q8" i="3" s="1"/>
  <c r="R7" i="3"/>
  <c r="O7" i="3"/>
  <c r="Q7" i="3" s="1"/>
  <c r="R6" i="3"/>
  <c r="O6" i="3"/>
  <c r="Q6" i="3" s="1"/>
  <c r="R5" i="3"/>
  <c r="O5" i="3"/>
  <c r="Q5" i="3" s="1"/>
  <c r="R4" i="3"/>
  <c r="O4" i="3"/>
  <c r="Q4" i="3" s="1"/>
  <c r="R3" i="3"/>
  <c r="O3" i="3"/>
  <c r="Q3" i="3" s="1"/>
  <c r="R2" i="3"/>
  <c r="O2" i="3"/>
  <c r="Q2" i="3" s="1"/>
  <c r="R1" i="3"/>
  <c r="O1" i="3"/>
  <c r="Q1" i="3" s="1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</calcChain>
</file>

<file path=xl/sharedStrings.xml><?xml version="1.0" encoding="utf-8"?>
<sst xmlns="http://schemas.openxmlformats.org/spreadsheetml/2006/main" count="826" uniqueCount="426">
  <si>
    <t>NO</t>
  </si>
  <si>
    <t>TanggalPemeriksaan</t>
  </si>
  <si>
    <t>Nama</t>
  </si>
  <si>
    <t>NIK</t>
  </si>
  <si>
    <t>Umur</t>
  </si>
  <si>
    <t>BERAT BADAN</t>
  </si>
  <si>
    <t>TINGGI BADAN</t>
  </si>
  <si>
    <t>HB</t>
  </si>
  <si>
    <t>LILA</t>
  </si>
  <si>
    <t>STATUS IMUNISASI</t>
  </si>
  <si>
    <t>WA</t>
  </si>
  <si>
    <t>DateBirthday</t>
  </si>
  <si>
    <t>Provinsi</t>
  </si>
  <si>
    <t>JenisKelamin</t>
  </si>
  <si>
    <t>__EMPTY</t>
  </si>
  <si>
    <t>__EMPTY_1</t>
  </si>
  <si>
    <t>__EMPTY_2</t>
  </si>
  <si>
    <t>__EMPTY_3</t>
  </si>
  <si>
    <t>Remark</t>
  </si>
  <si>
    <t>remark</t>
  </si>
  <si>
    <t>5</t>
  </si>
  <si>
    <t>2025-04-12</t>
  </si>
  <si>
    <t>ANDRI FEBRIYANTO</t>
  </si>
  <si>
    <t>3311081202980002</t>
  </si>
  <si>
    <t>895320188789</t>
  </si>
  <si>
    <t>1998-02-12</t>
  </si>
  <si>
    <t>Laki-laki</t>
  </si>
  <si>
    <t>1</t>
  </si>
  <si>
    <t>2025-04-14</t>
  </si>
  <si>
    <t>AFIFAH LINA QUROTUL'AINI</t>
  </si>
  <si>
    <t>3314165011990001</t>
  </si>
  <si>
    <t>Td 4</t>
  </si>
  <si>
    <t>1999-11-10</t>
  </si>
  <si>
    <t>Jawa Tengah</t>
  </si>
  <si>
    <t>Perempuan</t>
  </si>
  <si>
    <t>2</t>
  </si>
  <si>
    <t>SUPARMI</t>
  </si>
  <si>
    <t>3314165604650003</t>
  </si>
  <si>
    <t>-</t>
  </si>
  <si>
    <t>1965-04-16</t>
  </si>
  <si>
    <t>3</t>
  </si>
  <si>
    <t>YULIA QOIRINA NINGSIH</t>
  </si>
  <si>
    <t>3314166008010001</t>
  </si>
  <si>
    <t>2001-08-20</t>
  </si>
  <si>
    <t>4</t>
  </si>
  <si>
    <t>NOVI INDAH LESTAR</t>
  </si>
  <si>
    <t>1401106611990002</t>
  </si>
  <si>
    <t>1999-11-26</t>
  </si>
  <si>
    <t>MUSYARIFAH</t>
  </si>
  <si>
    <t>3314165602980001</t>
  </si>
  <si>
    <t>1998-02-16</t>
  </si>
  <si>
    <t>6</t>
  </si>
  <si>
    <t>ASRI ALMARKOMAH</t>
  </si>
  <si>
    <t>3314166402010003</t>
  </si>
  <si>
    <t>2001-02-24</t>
  </si>
  <si>
    <t>7</t>
  </si>
  <si>
    <t>CITRA ERLITA SARI</t>
  </si>
  <si>
    <t>6207084603050001</t>
  </si>
  <si>
    <t>2005-03-06</t>
  </si>
  <si>
    <t>8</t>
  </si>
  <si>
    <t>APRILIA SAPUTRI</t>
  </si>
  <si>
    <t>3314165304000006</t>
  </si>
  <si>
    <t>2000-04-13</t>
  </si>
  <si>
    <t>9</t>
  </si>
  <si>
    <t>NENENG NUR KHOTIMAH</t>
  </si>
  <si>
    <t>3314167112040001</t>
  </si>
  <si>
    <t>2004-12-31</t>
  </si>
  <si>
    <t>10</t>
  </si>
  <si>
    <t>LIYANA</t>
  </si>
  <si>
    <t>3314166611960004</t>
  </si>
  <si>
    <t>1996-11-26</t>
  </si>
  <si>
    <t>11</t>
  </si>
  <si>
    <t>WAHYUNI</t>
  </si>
  <si>
    <t>3314164912010001</t>
  </si>
  <si>
    <t>2001-12-09</t>
  </si>
  <si>
    <t>12</t>
  </si>
  <si>
    <t>DEFI ANJARWATI</t>
  </si>
  <si>
    <t>3305016906990007</t>
  </si>
  <si>
    <t>1999-06-29</t>
  </si>
  <si>
    <t>13</t>
  </si>
  <si>
    <t>HERLIANA ISNAINI</t>
  </si>
  <si>
    <t>3314166506010003</t>
  </si>
  <si>
    <t>2001-06-25</t>
  </si>
  <si>
    <t>14</t>
  </si>
  <si>
    <t>PRADENTA TRI UTAMI</t>
  </si>
  <si>
    <t>3314164606010006</t>
  </si>
  <si>
    <t>59.4</t>
  </si>
  <si>
    <t>2001-06-06</t>
  </si>
  <si>
    <t>15</t>
  </si>
  <si>
    <t>PUTRI ANGGRAINI</t>
  </si>
  <si>
    <t>3314164610030001</t>
  </si>
  <si>
    <t>2003-10-06</t>
  </si>
  <si>
    <t>16</t>
  </si>
  <si>
    <t>ANIK MULYONINGSIH</t>
  </si>
  <si>
    <t>3315136601950002</t>
  </si>
  <si>
    <t>1995-01-26</t>
  </si>
  <si>
    <t>17</t>
  </si>
  <si>
    <t>MUSTAFUL AISYIYAH</t>
  </si>
  <si>
    <t>3314176207910005</t>
  </si>
  <si>
    <t>1991-07-22</t>
  </si>
  <si>
    <t>18</t>
  </si>
  <si>
    <t>ALFIYAH</t>
  </si>
  <si>
    <t>3314165610990007</t>
  </si>
  <si>
    <t>1999-10-16</t>
  </si>
  <si>
    <t>19</t>
  </si>
  <si>
    <t>BHETARIA PURNAMA</t>
  </si>
  <si>
    <t>3314164510020002</t>
  </si>
  <si>
    <t>2002-10-05</t>
  </si>
  <si>
    <t>20</t>
  </si>
  <si>
    <t>YUMROTUS SHOLICHAH</t>
  </si>
  <si>
    <t>3314166301930001</t>
  </si>
  <si>
    <t>Td 5</t>
  </si>
  <si>
    <t>1993-01-23</t>
  </si>
  <si>
    <t>21</t>
  </si>
  <si>
    <t>AHMAD JAZULI</t>
  </si>
  <si>
    <t>3315021510950006</t>
  </si>
  <si>
    <t>1995-10-15</t>
  </si>
  <si>
    <t>22</t>
  </si>
  <si>
    <t>SUGIYO</t>
  </si>
  <si>
    <t>3314162010700001</t>
  </si>
  <si>
    <t>1970-10-20</t>
  </si>
  <si>
    <t>23</t>
  </si>
  <si>
    <t>BAYU ABDUL MUTOLIP</t>
  </si>
  <si>
    <t>3314132610940001</t>
  </si>
  <si>
    <t>1994-10-26</t>
  </si>
  <si>
    <t>24</t>
  </si>
  <si>
    <t>MUCHAMAD TEGUH PRIBADI</t>
  </si>
  <si>
    <t>3314160811900003</t>
  </si>
  <si>
    <t>1990-11-08</t>
  </si>
  <si>
    <t>25</t>
  </si>
  <si>
    <t>AHMAD SURYADI</t>
  </si>
  <si>
    <t>3307122306940001</t>
  </si>
  <si>
    <t>1994-06-23</t>
  </si>
  <si>
    <t>26</t>
  </si>
  <si>
    <t>TOVIK MUSTOFA</t>
  </si>
  <si>
    <t>3314161604960002</t>
  </si>
  <si>
    <t>1996-04-16</t>
  </si>
  <si>
    <t>27</t>
  </si>
  <si>
    <t>VINKI</t>
  </si>
  <si>
    <t>3314162602010002</t>
  </si>
  <si>
    <t>2001-02-26</t>
  </si>
  <si>
    <t>28</t>
  </si>
  <si>
    <t>RIKO PRASETYO</t>
  </si>
  <si>
    <t>3314161110030001</t>
  </si>
  <si>
    <t>2003-10-11</t>
  </si>
  <si>
    <t>29</t>
  </si>
  <si>
    <t>SUPAR</t>
  </si>
  <si>
    <t>3314161807940002</t>
  </si>
  <si>
    <t>1994-07-18</t>
  </si>
  <si>
    <t>30</t>
  </si>
  <si>
    <t>DONI DWI SAPUTRO</t>
  </si>
  <si>
    <t>3314011310990003</t>
  </si>
  <si>
    <t>1999-10-13</t>
  </si>
  <si>
    <t>31</t>
  </si>
  <si>
    <t>PARYADI</t>
  </si>
  <si>
    <t>3314163008940001</t>
  </si>
  <si>
    <t>1994-08-30</t>
  </si>
  <si>
    <t>32</t>
  </si>
  <si>
    <t>SADAD LIWUNG PEMBAYUN</t>
  </si>
  <si>
    <t>3314161501020001</t>
  </si>
  <si>
    <t>2002-01-15</t>
  </si>
  <si>
    <t>33</t>
  </si>
  <si>
    <t>PETRUS WAHYU</t>
  </si>
  <si>
    <t>3313151108780003</t>
  </si>
  <si>
    <t>1978-08-11</t>
  </si>
  <si>
    <t>34</t>
  </si>
  <si>
    <t>MUHAMMAD ALIP ALHABIB</t>
  </si>
  <si>
    <t>3374112002020005</t>
  </si>
  <si>
    <t>66.3</t>
  </si>
  <si>
    <t>2002-02-20</t>
  </si>
  <si>
    <t>35</t>
  </si>
  <si>
    <t>BAYU ADITYA PRATAMA</t>
  </si>
  <si>
    <t>3374160703030001</t>
  </si>
  <si>
    <t>2003-03-07</t>
  </si>
  <si>
    <t>36</t>
  </si>
  <si>
    <t>LISTANTO</t>
  </si>
  <si>
    <t>3314162207880003</t>
  </si>
  <si>
    <t>1988-07-22</t>
  </si>
  <si>
    <t>37</t>
  </si>
  <si>
    <t>ARI SUSANTO</t>
  </si>
  <si>
    <t>3314161502950005</t>
  </si>
  <si>
    <t>1995-02-15</t>
  </si>
  <si>
    <t>38</t>
  </si>
  <si>
    <t>MUSTOFA ADI SAPUTRA</t>
  </si>
  <si>
    <t>3314040110010001</t>
  </si>
  <si>
    <t>2001-10-01</t>
  </si>
  <si>
    <t>39</t>
  </si>
  <si>
    <t>SIGIT NURDIANSAH</t>
  </si>
  <si>
    <t>3314180407020002</t>
  </si>
  <si>
    <t>2002-07-04</t>
  </si>
  <si>
    <t>40</t>
  </si>
  <si>
    <t>AGUS TRI SUTRISNO</t>
  </si>
  <si>
    <t>3314182108930001</t>
  </si>
  <si>
    <t>1993-08-21</t>
  </si>
  <si>
    <t>LISA WIDIANA</t>
  </si>
  <si>
    <t>3314165811960002</t>
  </si>
  <si>
    <t>59</t>
  </si>
  <si>
    <t>146</t>
  </si>
  <si>
    <t>13,5</t>
  </si>
  <si>
    <t>1996-11-18</t>
  </si>
  <si>
    <t>SINTIA SARI</t>
  </si>
  <si>
    <t>3314164306030001</t>
  </si>
  <si>
    <t>69,4</t>
  </si>
  <si>
    <t>149</t>
  </si>
  <si>
    <t>12,4</t>
  </si>
  <si>
    <t>2003-06-03</t>
  </si>
  <si>
    <t>SUKATMI</t>
  </si>
  <si>
    <t>3505074107720126</t>
  </si>
  <si>
    <t>52</t>
  </si>
  <si>
    <t>68,3</t>
  </si>
  <si>
    <t>13,7</t>
  </si>
  <si>
    <t>1972-07-01</t>
  </si>
  <si>
    <t>MAHMUDDAH</t>
  </si>
  <si>
    <t>3314165001000001</t>
  </si>
  <si>
    <t>53,9</t>
  </si>
  <si>
    <t>13,1</t>
  </si>
  <si>
    <t>2000-01-10</t>
  </si>
  <si>
    <t>GIYEN TINA SAPUTRI</t>
  </si>
  <si>
    <t>3314166004040001</t>
  </si>
  <si>
    <t>42,5</t>
  </si>
  <si>
    <t>157</t>
  </si>
  <si>
    <t>12,8</t>
  </si>
  <si>
    <t>2004-04-20</t>
  </si>
  <si>
    <t>ANIK MUNAWARAH</t>
  </si>
  <si>
    <t>3314166906990003</t>
  </si>
  <si>
    <t>49.8</t>
  </si>
  <si>
    <t>151</t>
  </si>
  <si>
    <t>12.8</t>
  </si>
  <si>
    <t>ANIDA</t>
  </si>
  <si>
    <t>3314166011030003</t>
  </si>
  <si>
    <t>47</t>
  </si>
  <si>
    <t>159</t>
  </si>
  <si>
    <t>10,9</t>
  </si>
  <si>
    <t>2003-11-20</t>
  </si>
  <si>
    <t>NITA AFRELIA</t>
  </si>
  <si>
    <t>3314164104050002</t>
  </si>
  <si>
    <t>43,6</t>
  </si>
  <si>
    <t>148</t>
  </si>
  <si>
    <t>13,4</t>
  </si>
  <si>
    <t>2005-04-01</t>
  </si>
  <si>
    <t>MUNGIL BUNGA BELLA</t>
  </si>
  <si>
    <t>3314166004960004</t>
  </si>
  <si>
    <t>64</t>
  </si>
  <si>
    <t>155</t>
  </si>
  <si>
    <t>12,5</t>
  </si>
  <si>
    <t>1996-04-20</t>
  </si>
  <si>
    <t>DEWI NOVITA SARI</t>
  </si>
  <si>
    <t>3314164306040003</t>
  </si>
  <si>
    <t>50,5</t>
  </si>
  <si>
    <t>150</t>
  </si>
  <si>
    <t>13,9</t>
  </si>
  <si>
    <t>2004-06-03</t>
  </si>
  <si>
    <t>JAENAL ABIDIN</t>
  </si>
  <si>
    <t>3215252403890005</t>
  </si>
  <si>
    <t>1989-03-24</t>
  </si>
  <si>
    <t>KEVIN HARIYANTO</t>
  </si>
  <si>
    <t>3314161709000003</t>
  </si>
  <si>
    <t>2000-09-17</t>
  </si>
  <si>
    <t>HARTOYO</t>
  </si>
  <si>
    <t>1671151406720001</t>
  </si>
  <si>
    <t>1972-06-14</t>
  </si>
  <si>
    <t>JAMALUDDIN</t>
  </si>
  <si>
    <t>3314120702970005</t>
  </si>
  <si>
    <t>1997-02-07</t>
  </si>
  <si>
    <t>DENI AGUS SUSANTO</t>
  </si>
  <si>
    <t>6202142703000001</t>
  </si>
  <si>
    <t>2000-03-27</t>
  </si>
  <si>
    <t>Tri Sutrisno</t>
  </si>
  <si>
    <t>3314161402930002</t>
  </si>
  <si>
    <t>81323103020</t>
  </si>
  <si>
    <t>1993-02-14</t>
  </si>
  <si>
    <t>ANDRE ANTONI</t>
  </si>
  <si>
    <t>3314162609020001</t>
  </si>
  <si>
    <t>2002-09-26</t>
  </si>
  <si>
    <t>SELA FEBRIYANA</t>
  </si>
  <si>
    <t>3671061702980005</t>
  </si>
  <si>
    <t>85280009702</t>
  </si>
  <si>
    <t>1998-02-17</t>
  </si>
  <si>
    <t>HENDRI GUNAWAN</t>
  </si>
  <si>
    <t>3314171805000002</t>
  </si>
  <si>
    <t>2000-05-18</t>
  </si>
  <si>
    <t>WAGIYEM</t>
  </si>
  <si>
    <t>3314165808680001</t>
  </si>
  <si>
    <t>SITI MAHMUDAH</t>
  </si>
  <si>
    <t>3314164408990003</t>
  </si>
  <si>
    <t>HITNA FAIZATUL MUSTOFI</t>
  </si>
  <si>
    <t>3314165409020005</t>
  </si>
  <si>
    <t xml:space="preserve">IVA ANANDA </t>
  </si>
  <si>
    <t>3314165508000001</t>
  </si>
  <si>
    <t>ANITA YUNISARI</t>
  </si>
  <si>
    <t>3314164407910002</t>
  </si>
  <si>
    <t>LILIS SUGIARTI</t>
  </si>
  <si>
    <t>3314165308960002</t>
  </si>
  <si>
    <t>DEWI SUSILOWATI</t>
  </si>
  <si>
    <t>3314166703960001</t>
  </si>
  <si>
    <t>ANISATUL AZZIZAH</t>
  </si>
  <si>
    <t>3314166611990002</t>
  </si>
  <si>
    <t>NOVITASARI</t>
  </si>
  <si>
    <t>3314166501040002</t>
  </si>
  <si>
    <t>USWATUN KHASANAH</t>
  </si>
  <si>
    <t>3314166911030001</t>
  </si>
  <si>
    <t>ANIK SETIYOWATI</t>
  </si>
  <si>
    <t>3314165009990006</t>
  </si>
  <si>
    <t>LINDA</t>
  </si>
  <si>
    <t>3314164509000001</t>
  </si>
  <si>
    <t>PRAMESTI</t>
  </si>
  <si>
    <t>3314166910920001</t>
  </si>
  <si>
    <t>WAHYU HANANTI</t>
  </si>
  <si>
    <t>3314166603020001</t>
  </si>
  <si>
    <t>YONITA NANDA ERBITA</t>
  </si>
  <si>
    <t>3314165609020002</t>
  </si>
  <si>
    <t>38.1</t>
  </si>
  <si>
    <t>SUKAEMI</t>
  </si>
  <si>
    <t>ABDUL AZIZ</t>
  </si>
  <si>
    <t>MUHAMMAD IMAM B</t>
  </si>
  <si>
    <t>WAHYU ADITYA</t>
  </si>
  <si>
    <t>SUGIYANTO</t>
  </si>
  <si>
    <t>PAIDI</t>
  </si>
  <si>
    <t>SUJARWADI</t>
  </si>
  <si>
    <t>TRI SUSILO</t>
  </si>
  <si>
    <t>WAHYU NUR ARIFIN</t>
  </si>
  <si>
    <t>EKO SUPRIYANTO</t>
  </si>
  <si>
    <t>QORY ANGGORO PUTRA</t>
  </si>
  <si>
    <t>JODY FITRIYANTO</t>
  </si>
  <si>
    <t>DIAN SAPUTRO</t>
  </si>
  <si>
    <t>UNUNG EGA FRASTIKA</t>
  </si>
  <si>
    <t>3314163112650065</t>
  </si>
  <si>
    <t>3314172705970002</t>
  </si>
  <si>
    <t>3372012710960003</t>
  </si>
  <si>
    <t>3372040806950003</t>
  </si>
  <si>
    <t>3314162606880001</t>
  </si>
  <si>
    <t>3314111110840005</t>
  </si>
  <si>
    <t>3314162602830001</t>
  </si>
  <si>
    <t>3314171101990001</t>
  </si>
  <si>
    <t>3372052105020003</t>
  </si>
  <si>
    <t>3315050409990002</t>
  </si>
  <si>
    <t>3311122311940005</t>
  </si>
  <si>
    <t>3314170601000003</t>
  </si>
  <si>
    <t>3313051106010001</t>
  </si>
  <si>
    <t>3314162507980001</t>
  </si>
  <si>
    <t>63.2</t>
  </si>
  <si>
    <t>1968-08-18</t>
  </si>
  <si>
    <t>1999-08-04</t>
  </si>
  <si>
    <t>2002-09-14</t>
  </si>
  <si>
    <t>2000-08-15</t>
  </si>
  <si>
    <t>1991-07-04</t>
  </si>
  <si>
    <t>1996-08-13</t>
  </si>
  <si>
    <t>1996-03-27</t>
  </si>
  <si>
    <t>2004-01-25</t>
  </si>
  <si>
    <t>2003-11-29</t>
  </si>
  <si>
    <t>1999-09-10</t>
  </si>
  <si>
    <t>2000-09-05</t>
  </si>
  <si>
    <t>1992-10-29</t>
  </si>
  <si>
    <t>2002-03-26</t>
  </si>
  <si>
    <t>2002-09-16</t>
  </si>
  <si>
    <t>1965-12-31</t>
  </si>
  <si>
    <t>1997-05-27</t>
  </si>
  <si>
    <t>1996-10-27</t>
  </si>
  <si>
    <t>1995-06-08</t>
  </si>
  <si>
    <t>1988-06-26</t>
  </si>
  <si>
    <t>1984-10-11</t>
  </si>
  <si>
    <t>1983-02-26</t>
  </si>
  <si>
    <t>1999-01-11</t>
  </si>
  <si>
    <t>2002-05-21</t>
  </si>
  <si>
    <t>1999-09-04</t>
  </si>
  <si>
    <t>1994-11-23</t>
  </si>
  <si>
    <t>2000-01-06</t>
  </si>
  <si>
    <t>2001-06-11</t>
  </si>
  <si>
    <t>1998-07-25</t>
  </si>
  <si>
    <t>2025-04-16</t>
  </si>
  <si>
    <t>ALFIYANA</t>
  </si>
  <si>
    <t>1401116308030001</t>
  </si>
  <si>
    <t>PARNI</t>
  </si>
  <si>
    <t>3314166803980001</t>
  </si>
  <si>
    <t>PUTRI ARYANTI</t>
  </si>
  <si>
    <t>3314166611010002</t>
  </si>
  <si>
    <t>SRI WAHYUNI</t>
  </si>
  <si>
    <t>3314165008980002</t>
  </si>
  <si>
    <t>DWI SETYANINGSIH</t>
  </si>
  <si>
    <t>3314165403030001</t>
  </si>
  <si>
    <t>INTAN KURNIA WINDA ASTUTI</t>
  </si>
  <si>
    <t>3314166401000002</t>
  </si>
  <si>
    <t>MURNI DINDASARI</t>
  </si>
  <si>
    <t>3314165912040002</t>
  </si>
  <si>
    <t>082138765428</t>
  </si>
  <si>
    <t>087817215744</t>
  </si>
  <si>
    <t>085727548544</t>
  </si>
  <si>
    <t>085726351681</t>
  </si>
  <si>
    <t>085808926964</t>
  </si>
  <si>
    <t>085742904071</t>
  </si>
  <si>
    <t>085290876561</t>
  </si>
  <si>
    <t>Date</t>
  </si>
  <si>
    <t>NUGROHO CAHYONO</t>
  </si>
  <si>
    <t>3314162109030004</t>
  </si>
  <si>
    <t>DEDY YUS SETIAWAN</t>
  </si>
  <si>
    <t>3311112009010009</t>
  </si>
  <si>
    <t>KEDAWUNG RT 20</t>
  </si>
  <si>
    <t>MAHES MUHAMAD ASRORI</t>
  </si>
  <si>
    <t>3314170508010001</t>
  </si>
  <si>
    <t>KEDAWUNG RT 21</t>
  </si>
  <si>
    <t>SUDIYANTO</t>
  </si>
  <si>
    <t>3315081803880001</t>
  </si>
  <si>
    <t>PARE RT 13</t>
  </si>
  <si>
    <t xml:space="preserve">MUHAMMAD NUR CANDRA </t>
  </si>
  <si>
    <t>3314162003970006</t>
  </si>
  <si>
    <t>PARE RT 27</t>
  </si>
  <si>
    <t>AHMAD AINUN SYOHIROH</t>
  </si>
  <si>
    <t>3309081106029001</t>
  </si>
  <si>
    <t>PARE RT 2</t>
  </si>
  <si>
    <t>MUSLEM</t>
  </si>
  <si>
    <t>3314161502010003</t>
  </si>
  <si>
    <t>GEMANTAR RT 22</t>
  </si>
  <si>
    <t>2003-08-23</t>
  </si>
  <si>
    <t>1998-03-28</t>
  </si>
  <si>
    <t>2001-11-26</t>
  </si>
  <si>
    <t>1998-08-10</t>
  </si>
  <si>
    <t>2003-03-14</t>
  </si>
  <si>
    <t>2000-01-24</t>
  </si>
  <si>
    <t>2004-12-19</t>
  </si>
  <si>
    <t>2003-09-21</t>
  </si>
  <si>
    <t>2001-09-20</t>
  </si>
  <si>
    <t>2001-08-05</t>
  </si>
  <si>
    <t>1988-03-18</t>
  </si>
  <si>
    <t>1997-03-20</t>
  </si>
  <si>
    <t>2002-06-11</t>
  </si>
  <si>
    <t>2001-02-15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</si>
</sst>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/>
    <xf numFmtId="14" fontId="0" fillId="0" borderId="0" xfId="0" applyNumberFormat="1"/>
    <xf numFmtId="0" fontId="2" fillId="0" borderId="0" xfId="0" applyNumberFormat="1" applyFont="1"/>
    <xf numFmtId="14" fontId="2" fillId="0" borderId="0" xfId="0" applyNumberFormat="1" applyFont="1"/>
    <xf numFmtId="0" fontId="3" fillId="0" borderId="0" xfId="0" applyNumberFormat="1" applyFont="1"/>
    <xf numFmtId="14" fontId="3" fillId="0" borderId="0" xfId="0" applyNumberFormat="1" applyFont="1"/>
    <xf numFmtId="0" fontId="4" fillId="0" borderId="0" xfId="0" applyNumberFormat="1" applyFont="1"/>
    <xf numFmtId="14" fontId="4" fillId="0" borderId="0" xfId="0" applyNumberFormat="1" applyFont="1"/>
    <xf numFmtId="49" fontId="4" fillId="0" borderId="0" xfId="0" applyNumberFormat="1" applyFont="1"/>
    <xf numFmtId="0" fontId="0" fillId="2" borderId="0" xfId="0" applyNumberFormat="1" applyFill="1"/>
    <xf numFmtId="0" fontId="4" fillId="2" borderId="0" xfId="0" applyNumberFormat="1" applyFont="1" applyFill="1"/>
    <xf numFmtId="49" fontId="4" fillId="2" borderId="0" xfId="0" applyNumberFormat="1" applyFont="1" applyFill="1"/>
    <xf numFmtId="1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selection activeCell="A5" sqref="A5:XFD5"/>
    </sheetView>
  </sheetViews>
  <sheetFormatPr defaultRowHeight="15.75" x14ac:dyDescent="0.25"/>
  <cols>
    <col min="1" max="1" width="3.5" bestFit="1" customWidth="1"/>
    <col min="2" max="2" width="18" bestFit="1" customWidth="1"/>
    <col min="3" max="3" width="25.875" bestFit="1" customWidth="1"/>
    <col min="4" max="4" width="17.125" bestFit="1" customWidth="1"/>
    <col min="5" max="5" width="5.25" bestFit="1" customWidth="1"/>
    <col min="6" max="6" width="12.625" bestFit="1" customWidth="1"/>
    <col min="7" max="7" width="13.125" bestFit="1" customWidth="1"/>
    <col min="8" max="8" width="4.875" bestFit="1" customWidth="1"/>
    <col min="9" max="9" width="4.25" bestFit="1" customWidth="1"/>
    <col min="10" max="10" width="16.125" bestFit="1" customWidth="1"/>
    <col min="11" max="11" width="13" bestFit="1" customWidth="1"/>
    <col min="12" max="12" width="11.5" bestFit="1" customWidth="1"/>
    <col min="13" max="13" width="7.25" bestFit="1" customWidth="1"/>
    <col min="14" max="14" width="11.375" bestFit="1" customWidth="1"/>
    <col min="15" max="15" width="13" bestFit="1" customWidth="1"/>
    <col min="16" max="18" width="10.5" bestFit="1" customWidth="1"/>
    <col min="19" max="19" width="7" bestFit="1" customWidth="1"/>
    <col min="20" max="20" width="16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s="2" customFormat="1" x14ac:dyDescent="0.25">
      <c r="A2">
        <v>8</v>
      </c>
      <c r="B2" t="s">
        <v>369</v>
      </c>
      <c r="C2" t="s">
        <v>392</v>
      </c>
      <c r="D2" t="s">
        <v>393</v>
      </c>
      <c r="E2">
        <v>74.900000000000006</v>
      </c>
      <c r="F2">
        <v>179</v>
      </c>
      <c r="G2"/>
      <c r="H2"/>
      <c r="I2"/>
      <c r="J2"/>
      <c r="K2">
        <v>82138765428</v>
      </c>
      <c r="L2" t="s">
        <v>419</v>
      </c>
      <c r="M2"/>
      <c r="N2" t="s">
        <v>26</v>
      </c>
      <c r="O2"/>
      <c r="P2">
        <v>37885</v>
      </c>
      <c r="Q2" t="s">
        <v>419</v>
      </c>
      <c r="R2"/>
      <c r="S2"/>
      <c r="T2" t="s">
        <v>396</v>
      </c>
    </row>
    <row r="3" spans="1:20" x14ac:dyDescent="0.25">
      <c r="A3">
        <v>9</v>
      </c>
      <c r="B3" t="s">
        <v>369</v>
      </c>
      <c r="C3" t="s">
        <v>394</v>
      </c>
      <c r="D3" t="s">
        <v>395</v>
      </c>
      <c r="E3">
        <v>76.900000000000006</v>
      </c>
      <c r="F3">
        <v>165</v>
      </c>
      <c r="K3">
        <v>87817215744</v>
      </c>
      <c r="L3" t="s">
        <v>420</v>
      </c>
      <c r="N3" t="s">
        <v>26</v>
      </c>
      <c r="P3">
        <v>37154</v>
      </c>
      <c r="Q3" t="s">
        <v>420</v>
      </c>
      <c r="T3" t="s">
        <v>399</v>
      </c>
    </row>
    <row r="4" spans="1:20" x14ac:dyDescent="0.25">
      <c r="A4">
        <v>10</v>
      </c>
      <c r="B4" t="s">
        <v>369</v>
      </c>
      <c r="C4" t="s">
        <v>397</v>
      </c>
      <c r="D4" t="s">
        <v>398</v>
      </c>
      <c r="E4">
        <v>59</v>
      </c>
      <c r="F4">
        <v>176</v>
      </c>
      <c r="K4">
        <v>85727548544</v>
      </c>
      <c r="L4" t="s">
        <v>421</v>
      </c>
      <c r="N4" t="s">
        <v>26</v>
      </c>
      <c r="P4">
        <v>37108</v>
      </c>
      <c r="Q4" t="s">
        <v>421</v>
      </c>
      <c r="T4" t="s">
        <v>402</v>
      </c>
    </row>
    <row r="5" spans="1:20" s="9" customFormat="1" x14ac:dyDescent="0.25">
      <c r="A5" s="9">
        <v>11</v>
      </c>
      <c r="B5" s="9" t="s">
        <v>369</v>
      </c>
      <c r="C5" s="9" t="s">
        <v>400</v>
      </c>
      <c r="D5" s="9" t="s">
        <v>401</v>
      </c>
      <c r="E5" s="9">
        <v>85.7</v>
      </c>
      <c r="F5" s="9">
        <v>167</v>
      </c>
      <c r="K5" s="9">
        <v>85726351681</v>
      </c>
      <c r="L5" s="9" t="s">
        <v>422</v>
      </c>
      <c r="N5" s="9" t="s">
        <v>26</v>
      </c>
      <c r="P5" s="9">
        <v>32220</v>
      </c>
      <c r="Q5" s="9" t="s">
        <v>422</v>
      </c>
      <c r="T5" s="9" t="s">
        <v>405</v>
      </c>
    </row>
    <row r="6" spans="1:20" s="9" customFormat="1" x14ac:dyDescent="0.25">
      <c r="A6" s="9">
        <v>12</v>
      </c>
      <c r="B6" s="9" t="s">
        <v>369</v>
      </c>
      <c r="C6" s="9" t="s">
        <v>403</v>
      </c>
      <c r="D6" s="9" t="s">
        <v>404</v>
      </c>
      <c r="E6" s="9">
        <v>88</v>
      </c>
      <c r="F6" s="9">
        <v>167</v>
      </c>
      <c r="K6" s="9">
        <v>85808926964</v>
      </c>
      <c r="L6" s="9" t="s">
        <v>423</v>
      </c>
      <c r="N6" s="9" t="s">
        <v>26</v>
      </c>
      <c r="P6" s="9">
        <v>35509</v>
      </c>
      <c r="Q6" s="9" t="s">
        <v>423</v>
      </c>
      <c r="T6" s="9" t="s">
        <v>408</v>
      </c>
    </row>
    <row r="7" spans="1:20" s="9" customFormat="1" x14ac:dyDescent="0.25">
      <c r="A7">
        <v>13</v>
      </c>
      <c r="B7" t="s">
        <v>369</v>
      </c>
      <c r="C7" t="s">
        <v>406</v>
      </c>
      <c r="D7" t="s">
        <v>407</v>
      </c>
      <c r="E7">
        <v>63.5</v>
      </c>
      <c r="F7">
        <v>165</v>
      </c>
      <c r="G7"/>
      <c r="H7"/>
      <c r="I7"/>
      <c r="J7"/>
      <c r="K7">
        <v>85742904071</v>
      </c>
      <c r="L7" t="s">
        <v>424</v>
      </c>
      <c r="M7"/>
      <c r="N7" t="s">
        <v>26</v>
      </c>
      <c r="O7"/>
      <c r="P7">
        <v>37418</v>
      </c>
      <c r="Q7" t="s">
        <v>424</v>
      </c>
      <c r="R7"/>
      <c r="S7"/>
      <c r="T7" t="s">
        <v>411</v>
      </c>
    </row>
    <row r="8" spans="1:20" s="9" customFormat="1" x14ac:dyDescent="0.25">
      <c r="A8">
        <v>14</v>
      </c>
      <c r="B8" t="s">
        <v>369</v>
      </c>
      <c r="C8" t="s">
        <v>409</v>
      </c>
      <c r="D8" t="s">
        <v>410</v>
      </c>
      <c r="E8">
        <v>52.3</v>
      </c>
      <c r="F8">
        <v>165</v>
      </c>
      <c r="G8"/>
      <c r="H8"/>
      <c r="I8"/>
      <c r="J8"/>
      <c r="K8">
        <v>85290876561</v>
      </c>
      <c r="L8" t="s">
        <v>425</v>
      </c>
      <c r="M8"/>
      <c r="N8" t="s">
        <v>26</v>
      </c>
      <c r="O8"/>
      <c r="P8">
        <v>36937</v>
      </c>
      <c r="Q8" t="s">
        <v>425</v>
      </c>
      <c r="R8"/>
      <c r="S8"/>
      <c r="T8"/>
    </row>
  </sheetData>
  <phoneticPr fontId="1" type="noConversion"/>
  <pageMargins left="0.7" right="0.7" top="0.75" bottom="0.75" header="0.3" footer="0.3"/>
  <pageSetup orientation="portrait" horizontalDpi="1200" verticalDpi="1200" r:id="rId1"/>
  <ignoredErrors>
    <ignoredError sqref="A1:T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9F517-976C-48EF-BAB4-6E1634EC6130}">
  <dimension ref="A1:T29"/>
  <sheetViews>
    <sheetView workbookViewId="0">
      <selection activeCell="C1" sqref="C1:C1048576"/>
    </sheetView>
  </sheetViews>
  <sheetFormatPr defaultRowHeight="15.75" x14ac:dyDescent="0.25"/>
  <cols>
    <col min="1" max="1" width="2.875" bestFit="1" customWidth="1"/>
    <col min="2" max="2" width="10.375" bestFit="1" customWidth="1"/>
    <col min="3" max="3" width="22.625" bestFit="1" customWidth="1"/>
    <col min="4" max="4" width="17.125" bestFit="1" customWidth="1"/>
    <col min="5" max="6" width="4.875" bestFit="1" customWidth="1"/>
    <col min="7" max="8" width="5.875" bestFit="1" customWidth="1"/>
    <col min="9" max="9" width="4.875" bestFit="1" customWidth="1"/>
    <col min="10" max="10" width="4.375" bestFit="1" customWidth="1"/>
    <col min="11" max="11" width="11.875" bestFit="1" customWidth="1"/>
    <col min="12" max="12" width="10.125" bestFit="1" customWidth="1"/>
    <col min="14" max="14" width="10" bestFit="1" customWidth="1"/>
    <col min="15" max="16" width="10.125" bestFit="1" customWidth="1"/>
    <col min="17" max="17" width="10" bestFit="1" customWidth="1"/>
    <col min="18" max="18" width="11.875" bestFit="1" customWidth="1"/>
  </cols>
  <sheetData>
    <row r="1" spans="1:20" x14ac:dyDescent="0.25">
      <c r="A1">
        <v>1</v>
      </c>
      <c r="B1" s="1" t="s">
        <v>21</v>
      </c>
      <c r="C1" t="s">
        <v>281</v>
      </c>
      <c r="D1" t="s">
        <v>282</v>
      </c>
      <c r="E1">
        <v>56</v>
      </c>
      <c r="F1">
        <v>45.4</v>
      </c>
      <c r="G1">
        <v>152</v>
      </c>
      <c r="H1">
        <v>12.4</v>
      </c>
      <c r="I1">
        <v>27</v>
      </c>
      <c r="J1" t="s">
        <v>38</v>
      </c>
      <c r="K1">
        <v>81329232620</v>
      </c>
      <c r="L1" s="1" t="s">
        <v>341</v>
      </c>
      <c r="N1" t="s">
        <v>34</v>
      </c>
      <c r="O1" t="str">
        <f t="shared" ref="O1:O15" si="0">TEXT(B1,"yyyy-mm-dd")</f>
        <v>2025-04-12</v>
      </c>
      <c r="P1" t="str">
        <f t="shared" ref="P1:P29" si="1">TEXT(L1,"yyyy-mm-dd")</f>
        <v>1968-08-18</v>
      </c>
      <c r="Q1" t="s">
        <v>34</v>
      </c>
      <c r="R1">
        <f t="shared" ref="R1:R29" si="2">VALUE(K1)</f>
        <v>81329232620</v>
      </c>
    </row>
    <row r="2" spans="1:20" x14ac:dyDescent="0.25">
      <c r="A2" s="2">
        <v>2</v>
      </c>
      <c r="B2" s="3" t="s">
        <v>21</v>
      </c>
      <c r="C2" s="2" t="s">
        <v>283</v>
      </c>
      <c r="D2" s="2" t="s">
        <v>284</v>
      </c>
      <c r="E2" s="2">
        <v>25</v>
      </c>
      <c r="F2" s="2">
        <v>51.2</v>
      </c>
      <c r="G2" s="2">
        <v>149</v>
      </c>
      <c r="H2" s="2">
        <v>13.4</v>
      </c>
      <c r="I2" s="2">
        <v>25</v>
      </c>
      <c r="J2" s="2" t="s">
        <v>31</v>
      </c>
      <c r="K2" s="2">
        <v>8812765584</v>
      </c>
      <c r="L2" s="3" t="s">
        <v>342</v>
      </c>
      <c r="M2" s="2"/>
      <c r="N2" s="2" t="s">
        <v>34</v>
      </c>
      <c r="O2" s="2" t="str">
        <f t="shared" si="0"/>
        <v>2025-04-12</v>
      </c>
      <c r="P2" s="2" t="str">
        <f t="shared" si="1"/>
        <v>1999-08-04</v>
      </c>
      <c r="Q2" s="2" t="s">
        <v>34</v>
      </c>
      <c r="R2" s="2">
        <f t="shared" si="2"/>
        <v>8812765584</v>
      </c>
    </row>
    <row r="3" spans="1:20" x14ac:dyDescent="0.25">
      <c r="A3">
        <v>3</v>
      </c>
      <c r="B3" s="1" t="s">
        <v>21</v>
      </c>
      <c r="C3" t="s">
        <v>285</v>
      </c>
      <c r="D3" t="s">
        <v>286</v>
      </c>
      <c r="E3">
        <v>22</v>
      </c>
      <c r="F3">
        <v>45.4</v>
      </c>
      <c r="G3">
        <v>153</v>
      </c>
      <c r="H3">
        <v>13.4</v>
      </c>
      <c r="I3">
        <v>23</v>
      </c>
      <c r="J3" t="s">
        <v>31</v>
      </c>
      <c r="K3">
        <v>81215804693</v>
      </c>
      <c r="L3" s="1" t="s">
        <v>343</v>
      </c>
      <c r="N3" t="s">
        <v>34</v>
      </c>
      <c r="O3" t="str">
        <f t="shared" si="0"/>
        <v>2025-04-12</v>
      </c>
      <c r="P3" t="str">
        <f t="shared" si="1"/>
        <v>2002-09-14</v>
      </c>
      <c r="Q3" t="s">
        <v>34</v>
      </c>
      <c r="R3">
        <f t="shared" si="2"/>
        <v>81215804693</v>
      </c>
    </row>
    <row r="4" spans="1:20" x14ac:dyDescent="0.25">
      <c r="A4">
        <v>4</v>
      </c>
      <c r="B4" s="1" t="s">
        <v>21</v>
      </c>
      <c r="C4" t="s">
        <v>287</v>
      </c>
      <c r="D4" t="s">
        <v>288</v>
      </c>
      <c r="E4">
        <v>24</v>
      </c>
      <c r="F4">
        <v>42.6</v>
      </c>
      <c r="G4">
        <v>155</v>
      </c>
      <c r="H4">
        <v>11.7</v>
      </c>
      <c r="I4">
        <v>23</v>
      </c>
      <c r="J4" t="s">
        <v>31</v>
      </c>
      <c r="K4">
        <v>85713819407</v>
      </c>
      <c r="L4" s="1" t="s">
        <v>344</v>
      </c>
      <c r="N4" t="s">
        <v>34</v>
      </c>
      <c r="O4" t="str">
        <f t="shared" si="0"/>
        <v>2025-04-12</v>
      </c>
      <c r="P4" t="str">
        <f t="shared" si="1"/>
        <v>2000-08-15</v>
      </c>
      <c r="Q4" t="s">
        <v>34</v>
      </c>
      <c r="R4">
        <f t="shared" si="2"/>
        <v>85713819407</v>
      </c>
    </row>
    <row r="5" spans="1:20" x14ac:dyDescent="0.25">
      <c r="A5">
        <v>5</v>
      </c>
      <c r="B5" s="1" t="s">
        <v>21</v>
      </c>
      <c r="C5" t="s">
        <v>289</v>
      </c>
      <c r="D5" t="s">
        <v>290</v>
      </c>
      <c r="E5">
        <v>33</v>
      </c>
      <c r="F5">
        <v>47</v>
      </c>
      <c r="G5">
        <v>158</v>
      </c>
      <c r="H5">
        <v>12.6</v>
      </c>
      <c r="I5">
        <v>25</v>
      </c>
      <c r="J5" t="s">
        <v>31</v>
      </c>
      <c r="K5">
        <v>81398256171</v>
      </c>
      <c r="L5" s="1" t="s">
        <v>345</v>
      </c>
      <c r="N5" t="s">
        <v>34</v>
      </c>
      <c r="O5" t="str">
        <f t="shared" si="0"/>
        <v>2025-04-12</v>
      </c>
      <c r="P5" t="str">
        <f t="shared" si="1"/>
        <v>1991-07-04</v>
      </c>
      <c r="Q5" t="s">
        <v>34</v>
      </c>
      <c r="R5">
        <f t="shared" si="2"/>
        <v>81398256171</v>
      </c>
    </row>
    <row r="6" spans="1:20" x14ac:dyDescent="0.25">
      <c r="A6">
        <v>6</v>
      </c>
      <c r="B6" s="1" t="s">
        <v>21</v>
      </c>
      <c r="C6" t="s">
        <v>291</v>
      </c>
      <c r="D6" t="s">
        <v>292</v>
      </c>
      <c r="E6">
        <v>28</v>
      </c>
      <c r="F6">
        <v>47.2</v>
      </c>
      <c r="G6">
        <v>149.19999999999999</v>
      </c>
      <c r="H6">
        <v>14.2</v>
      </c>
      <c r="I6">
        <v>25</v>
      </c>
      <c r="J6" t="s">
        <v>31</v>
      </c>
      <c r="K6">
        <v>81285777170</v>
      </c>
      <c r="L6" s="1" t="s">
        <v>346</v>
      </c>
      <c r="N6" t="s">
        <v>34</v>
      </c>
      <c r="O6" t="str">
        <f t="shared" si="0"/>
        <v>2025-04-12</v>
      </c>
      <c r="P6" t="str">
        <f t="shared" si="1"/>
        <v>1996-08-13</v>
      </c>
      <c r="Q6" t="s">
        <v>34</v>
      </c>
      <c r="R6">
        <f t="shared" si="2"/>
        <v>81285777170</v>
      </c>
    </row>
    <row r="7" spans="1:20" x14ac:dyDescent="0.25">
      <c r="A7">
        <v>7</v>
      </c>
      <c r="B7" s="1" t="s">
        <v>21</v>
      </c>
      <c r="C7" t="s">
        <v>293</v>
      </c>
      <c r="D7" t="s">
        <v>294</v>
      </c>
      <c r="E7">
        <v>28</v>
      </c>
      <c r="F7">
        <v>48.3</v>
      </c>
      <c r="G7">
        <v>144</v>
      </c>
      <c r="H7">
        <v>14</v>
      </c>
      <c r="I7">
        <v>27</v>
      </c>
      <c r="J7" t="s">
        <v>38</v>
      </c>
      <c r="K7">
        <v>85293592486</v>
      </c>
      <c r="L7" s="1" t="s">
        <v>347</v>
      </c>
      <c r="N7" t="s">
        <v>34</v>
      </c>
      <c r="O7" t="str">
        <f t="shared" si="0"/>
        <v>2025-04-12</v>
      </c>
      <c r="P7" t="str">
        <f t="shared" si="1"/>
        <v>1996-03-27</v>
      </c>
      <c r="Q7" t="s">
        <v>34</v>
      </c>
      <c r="R7">
        <f t="shared" si="2"/>
        <v>85293592486</v>
      </c>
    </row>
    <row r="8" spans="1:20" x14ac:dyDescent="0.25">
      <c r="A8">
        <v>8</v>
      </c>
      <c r="B8" s="1" t="s">
        <v>21</v>
      </c>
      <c r="C8" t="s">
        <v>295</v>
      </c>
      <c r="D8" t="s">
        <v>296</v>
      </c>
      <c r="E8">
        <v>25</v>
      </c>
      <c r="F8">
        <v>58</v>
      </c>
      <c r="G8">
        <v>155</v>
      </c>
      <c r="H8">
        <v>12.8</v>
      </c>
      <c r="I8">
        <v>26</v>
      </c>
      <c r="J8" t="s">
        <v>31</v>
      </c>
      <c r="K8">
        <v>89670010105</v>
      </c>
      <c r="L8" s="1" t="s">
        <v>47</v>
      </c>
      <c r="N8" t="s">
        <v>34</v>
      </c>
      <c r="O8" t="str">
        <f t="shared" si="0"/>
        <v>2025-04-12</v>
      </c>
      <c r="P8" t="str">
        <f t="shared" si="1"/>
        <v>1999-11-26</v>
      </c>
      <c r="Q8" t="s">
        <v>34</v>
      </c>
      <c r="R8">
        <f t="shared" si="2"/>
        <v>89670010105</v>
      </c>
    </row>
    <row r="9" spans="1:20" x14ac:dyDescent="0.25">
      <c r="A9">
        <v>9</v>
      </c>
      <c r="B9" s="1" t="s">
        <v>21</v>
      </c>
      <c r="C9" t="s">
        <v>297</v>
      </c>
      <c r="D9" t="s">
        <v>298</v>
      </c>
      <c r="E9">
        <v>21</v>
      </c>
      <c r="F9">
        <v>65</v>
      </c>
      <c r="G9">
        <v>150</v>
      </c>
      <c r="H9">
        <v>10.7</v>
      </c>
      <c r="I9">
        <v>28</v>
      </c>
      <c r="J9" t="s">
        <v>31</v>
      </c>
      <c r="K9">
        <v>85867440861</v>
      </c>
      <c r="L9" s="1" t="s">
        <v>348</v>
      </c>
      <c r="N9" t="s">
        <v>34</v>
      </c>
      <c r="O9" t="str">
        <f t="shared" si="0"/>
        <v>2025-04-12</v>
      </c>
      <c r="P9" t="str">
        <f t="shared" si="1"/>
        <v>2004-01-25</v>
      </c>
      <c r="Q9" t="s">
        <v>34</v>
      </c>
      <c r="R9">
        <f t="shared" si="2"/>
        <v>85867440861</v>
      </c>
    </row>
    <row r="10" spans="1:20" x14ac:dyDescent="0.25">
      <c r="A10">
        <v>10</v>
      </c>
      <c r="B10" s="1" t="s">
        <v>21</v>
      </c>
      <c r="C10" t="s">
        <v>299</v>
      </c>
      <c r="D10" t="s">
        <v>300</v>
      </c>
      <c r="E10">
        <v>21</v>
      </c>
      <c r="F10">
        <v>49</v>
      </c>
      <c r="G10">
        <v>152</v>
      </c>
      <c r="H10">
        <v>12.9</v>
      </c>
      <c r="I10">
        <v>23.5</v>
      </c>
      <c r="J10" t="s">
        <v>31</v>
      </c>
      <c r="K10">
        <v>88210134586</v>
      </c>
      <c r="L10" s="1" t="s">
        <v>349</v>
      </c>
      <c r="N10" t="s">
        <v>34</v>
      </c>
      <c r="O10" t="str">
        <f t="shared" si="0"/>
        <v>2025-04-12</v>
      </c>
      <c r="P10" t="str">
        <f t="shared" si="1"/>
        <v>2003-11-29</v>
      </c>
      <c r="Q10" t="s">
        <v>34</v>
      </c>
      <c r="R10">
        <f t="shared" si="2"/>
        <v>88210134586</v>
      </c>
    </row>
    <row r="11" spans="1:20" x14ac:dyDescent="0.25">
      <c r="A11">
        <v>11</v>
      </c>
      <c r="B11" s="1" t="s">
        <v>21</v>
      </c>
      <c r="C11" t="s">
        <v>301</v>
      </c>
      <c r="D11" t="s">
        <v>302</v>
      </c>
      <c r="E11">
        <v>25</v>
      </c>
      <c r="F11">
        <v>54</v>
      </c>
      <c r="G11">
        <v>160</v>
      </c>
      <c r="H11">
        <v>14.2</v>
      </c>
      <c r="I11">
        <v>26</v>
      </c>
      <c r="J11" t="s">
        <v>31</v>
      </c>
      <c r="K11">
        <v>81338250868</v>
      </c>
      <c r="L11" s="1" t="s">
        <v>350</v>
      </c>
      <c r="N11" t="s">
        <v>34</v>
      </c>
      <c r="O11" t="str">
        <f t="shared" si="0"/>
        <v>2025-04-12</v>
      </c>
      <c r="P11" t="str">
        <f t="shared" si="1"/>
        <v>1999-09-10</v>
      </c>
      <c r="Q11" t="s">
        <v>34</v>
      </c>
      <c r="R11">
        <f t="shared" si="2"/>
        <v>81338250868</v>
      </c>
    </row>
    <row r="12" spans="1:20" x14ac:dyDescent="0.25">
      <c r="A12">
        <v>12</v>
      </c>
      <c r="B12" s="1" t="s">
        <v>21</v>
      </c>
      <c r="C12" t="s">
        <v>303</v>
      </c>
      <c r="D12" t="s">
        <v>304</v>
      </c>
      <c r="E12">
        <v>24</v>
      </c>
      <c r="F12">
        <v>35.700000000000003</v>
      </c>
      <c r="G12">
        <v>148</v>
      </c>
      <c r="H12">
        <v>11.4</v>
      </c>
      <c r="I12">
        <v>21</v>
      </c>
      <c r="J12" t="s">
        <v>31</v>
      </c>
      <c r="K12">
        <v>85926173050</v>
      </c>
      <c r="L12" s="1" t="s">
        <v>351</v>
      </c>
      <c r="N12" t="s">
        <v>34</v>
      </c>
      <c r="O12" t="str">
        <f t="shared" si="0"/>
        <v>2025-04-12</v>
      </c>
      <c r="P12" t="str">
        <f t="shared" si="1"/>
        <v>2000-09-05</v>
      </c>
      <c r="Q12" t="s">
        <v>34</v>
      </c>
      <c r="R12">
        <f t="shared" si="2"/>
        <v>85926173050</v>
      </c>
    </row>
    <row r="13" spans="1:20" s="4" customFormat="1" x14ac:dyDescent="0.25">
      <c r="A13" s="4">
        <v>13</v>
      </c>
      <c r="B13" s="5" t="s">
        <v>21</v>
      </c>
      <c r="C13" s="4" t="s">
        <v>305</v>
      </c>
      <c r="D13" s="4" t="s">
        <v>306</v>
      </c>
      <c r="E13" s="4">
        <v>32</v>
      </c>
      <c r="F13" s="4">
        <v>50.5</v>
      </c>
      <c r="G13" s="4">
        <v>144</v>
      </c>
      <c r="H13" s="4">
        <v>13.6</v>
      </c>
      <c r="I13" s="4">
        <v>24</v>
      </c>
      <c r="J13" s="4" t="s">
        <v>31</v>
      </c>
      <c r="K13" s="4">
        <v>82223795299</v>
      </c>
      <c r="L13" s="5" t="s">
        <v>352</v>
      </c>
      <c r="N13" s="4" t="s">
        <v>34</v>
      </c>
      <c r="O13" s="4" t="str">
        <f t="shared" si="0"/>
        <v>2025-04-12</v>
      </c>
      <c r="P13" s="4" t="str">
        <f t="shared" si="1"/>
        <v>1992-10-29</v>
      </c>
      <c r="Q13" s="4" t="s">
        <v>34</v>
      </c>
      <c r="R13" s="4">
        <f t="shared" si="2"/>
        <v>82223795299</v>
      </c>
    </row>
    <row r="14" spans="1:20" x14ac:dyDescent="0.25">
      <c r="A14">
        <v>14</v>
      </c>
      <c r="B14" s="1" t="s">
        <v>21</v>
      </c>
      <c r="C14" t="s">
        <v>307</v>
      </c>
      <c r="D14" t="s">
        <v>308</v>
      </c>
      <c r="E14">
        <v>11</v>
      </c>
      <c r="F14">
        <v>49.4</v>
      </c>
      <c r="G14">
        <v>159</v>
      </c>
      <c r="H14">
        <v>12.4</v>
      </c>
      <c r="I14">
        <v>26</v>
      </c>
      <c r="J14" t="s">
        <v>31</v>
      </c>
      <c r="K14">
        <v>8812715017</v>
      </c>
      <c r="L14" s="1" t="s">
        <v>353</v>
      </c>
      <c r="N14" t="s">
        <v>34</v>
      </c>
      <c r="O14" t="str">
        <f t="shared" si="0"/>
        <v>2025-04-12</v>
      </c>
      <c r="P14" t="str">
        <f t="shared" si="1"/>
        <v>2002-03-26</v>
      </c>
      <c r="Q14" t="s">
        <v>34</v>
      </c>
      <c r="R14">
        <f t="shared" si="2"/>
        <v>8812715017</v>
      </c>
      <c r="S14" s="2"/>
      <c r="T14" s="2"/>
    </row>
    <row r="15" spans="1:20" s="2" customFormat="1" x14ac:dyDescent="0.25">
      <c r="A15" s="2">
        <v>15</v>
      </c>
      <c r="B15" s="3" t="s">
        <v>21</v>
      </c>
      <c r="C15" s="2" t="s">
        <v>309</v>
      </c>
      <c r="D15" s="2" t="s">
        <v>310</v>
      </c>
      <c r="E15" s="2">
        <v>22</v>
      </c>
      <c r="F15" s="2" t="s">
        <v>311</v>
      </c>
      <c r="G15" s="2">
        <v>151</v>
      </c>
      <c r="H15" s="2">
        <v>45759</v>
      </c>
      <c r="I15" s="2">
        <v>21</v>
      </c>
      <c r="J15" s="2" t="s">
        <v>31</v>
      </c>
      <c r="K15" s="2">
        <v>82145098502</v>
      </c>
      <c r="L15" s="3" t="s">
        <v>354</v>
      </c>
      <c r="N15" s="2" t="s">
        <v>34</v>
      </c>
      <c r="O15" s="2" t="str">
        <f t="shared" si="0"/>
        <v>2025-04-12</v>
      </c>
      <c r="P15" s="2" t="str">
        <f t="shared" si="1"/>
        <v>2002-09-16</v>
      </c>
      <c r="Q15" s="2" t="s">
        <v>34</v>
      </c>
      <c r="R15" s="2">
        <f t="shared" si="2"/>
        <v>82145098502</v>
      </c>
    </row>
    <row r="16" spans="1:20" x14ac:dyDescent="0.25">
      <c r="A16">
        <v>16</v>
      </c>
      <c r="B16" s="1" t="s">
        <v>21</v>
      </c>
      <c r="C16" t="s">
        <v>312</v>
      </c>
      <c r="D16" t="s">
        <v>326</v>
      </c>
      <c r="E16">
        <v>64</v>
      </c>
      <c r="F16">
        <v>168</v>
      </c>
      <c r="K16">
        <v>81329232620</v>
      </c>
      <c r="L16" s="1" t="s">
        <v>355</v>
      </c>
      <c r="N16" t="s">
        <v>26</v>
      </c>
      <c r="P16" t="str">
        <f t="shared" si="1"/>
        <v>1965-12-31</v>
      </c>
      <c r="Q16" t="s">
        <v>26</v>
      </c>
      <c r="R16">
        <f t="shared" si="2"/>
        <v>81329232620</v>
      </c>
    </row>
    <row r="17" spans="1:19" s="2" customFormat="1" x14ac:dyDescent="0.25">
      <c r="A17" s="2">
        <v>17</v>
      </c>
      <c r="B17" s="3" t="s">
        <v>21</v>
      </c>
      <c r="C17" s="2" t="s">
        <v>313</v>
      </c>
      <c r="D17" s="2" t="s">
        <v>327</v>
      </c>
      <c r="E17" s="2">
        <v>84.2</v>
      </c>
      <c r="F17" s="2">
        <v>177</v>
      </c>
      <c r="K17" s="2">
        <v>8812765584</v>
      </c>
      <c r="L17" s="3" t="s">
        <v>356</v>
      </c>
      <c r="N17" s="2" t="s">
        <v>26</v>
      </c>
      <c r="P17" s="2" t="str">
        <f t="shared" si="1"/>
        <v>1997-05-27</v>
      </c>
      <c r="Q17" s="2" t="s">
        <v>26</v>
      </c>
      <c r="R17" s="2">
        <f t="shared" si="2"/>
        <v>8812765584</v>
      </c>
    </row>
    <row r="18" spans="1:19" s="2" customFormat="1" x14ac:dyDescent="0.25">
      <c r="A18" s="2">
        <v>18</v>
      </c>
      <c r="B18" s="3" t="s">
        <v>21</v>
      </c>
      <c r="C18" s="2" t="s">
        <v>314</v>
      </c>
      <c r="D18" s="2" t="s">
        <v>328</v>
      </c>
      <c r="E18" s="2">
        <v>47.4</v>
      </c>
      <c r="F18" s="2">
        <v>152</v>
      </c>
      <c r="K18" s="2">
        <v>81215804693</v>
      </c>
      <c r="L18" s="3" t="s">
        <v>357</v>
      </c>
      <c r="N18" s="2" t="s">
        <v>26</v>
      </c>
      <c r="P18" s="2" t="str">
        <f t="shared" si="1"/>
        <v>1996-10-27</v>
      </c>
      <c r="Q18" s="2" t="s">
        <v>26</v>
      </c>
      <c r="R18" s="2">
        <f t="shared" si="2"/>
        <v>81215804693</v>
      </c>
    </row>
    <row r="19" spans="1:19" x14ac:dyDescent="0.25">
      <c r="A19">
        <v>19</v>
      </c>
      <c r="B19" s="1" t="s">
        <v>21</v>
      </c>
      <c r="C19" t="s">
        <v>315</v>
      </c>
      <c r="D19" t="s">
        <v>329</v>
      </c>
      <c r="E19">
        <v>64.7</v>
      </c>
      <c r="F19">
        <v>173</v>
      </c>
      <c r="K19">
        <v>85713819407</v>
      </c>
      <c r="L19" s="1" t="s">
        <v>358</v>
      </c>
      <c r="N19" t="s">
        <v>26</v>
      </c>
      <c r="P19" t="str">
        <f t="shared" si="1"/>
        <v>1995-06-08</v>
      </c>
      <c r="Q19" t="s">
        <v>26</v>
      </c>
      <c r="R19">
        <f t="shared" si="2"/>
        <v>85713819407</v>
      </c>
    </row>
    <row r="20" spans="1:19" x14ac:dyDescent="0.25">
      <c r="A20">
        <v>20</v>
      </c>
      <c r="B20" s="1" t="s">
        <v>21</v>
      </c>
      <c r="C20" t="s">
        <v>316</v>
      </c>
      <c r="D20" t="s">
        <v>330</v>
      </c>
      <c r="E20">
        <v>74.3</v>
      </c>
      <c r="F20">
        <v>170</v>
      </c>
      <c r="K20">
        <v>81398256171</v>
      </c>
      <c r="L20" s="1" t="s">
        <v>359</v>
      </c>
      <c r="N20" t="s">
        <v>26</v>
      </c>
      <c r="P20" t="str">
        <f t="shared" si="1"/>
        <v>1988-06-26</v>
      </c>
      <c r="Q20" t="s">
        <v>26</v>
      </c>
      <c r="R20">
        <f t="shared" si="2"/>
        <v>81398256171</v>
      </c>
    </row>
    <row r="21" spans="1:19" x14ac:dyDescent="0.25">
      <c r="A21">
        <v>21</v>
      </c>
      <c r="B21" s="1" t="s">
        <v>21</v>
      </c>
      <c r="C21" t="s">
        <v>317</v>
      </c>
      <c r="D21" t="s">
        <v>331</v>
      </c>
      <c r="E21">
        <v>57.8</v>
      </c>
      <c r="F21">
        <v>164</v>
      </c>
      <c r="K21">
        <v>81285777170</v>
      </c>
      <c r="L21" s="1" t="s">
        <v>360</v>
      </c>
      <c r="N21" t="s">
        <v>26</v>
      </c>
      <c r="P21" t="str">
        <f t="shared" si="1"/>
        <v>1984-10-11</v>
      </c>
      <c r="Q21" t="s">
        <v>26</v>
      </c>
      <c r="R21">
        <f t="shared" si="2"/>
        <v>81285777170</v>
      </c>
    </row>
    <row r="22" spans="1:19" x14ac:dyDescent="0.25">
      <c r="A22">
        <v>22</v>
      </c>
      <c r="B22" s="1" t="s">
        <v>21</v>
      </c>
      <c r="C22" t="s">
        <v>318</v>
      </c>
      <c r="D22" t="s">
        <v>332</v>
      </c>
      <c r="E22">
        <v>55.5</v>
      </c>
      <c r="F22">
        <v>164</v>
      </c>
      <c r="K22">
        <v>85293592486</v>
      </c>
      <c r="L22" s="1" t="s">
        <v>361</v>
      </c>
      <c r="N22" t="s">
        <v>26</v>
      </c>
      <c r="P22" t="str">
        <f t="shared" si="1"/>
        <v>1983-02-26</v>
      </c>
      <c r="Q22" t="s">
        <v>26</v>
      </c>
      <c r="R22">
        <f t="shared" si="2"/>
        <v>85293592486</v>
      </c>
    </row>
    <row r="23" spans="1:19" x14ac:dyDescent="0.25">
      <c r="A23">
        <v>23</v>
      </c>
      <c r="B23" s="1" t="s">
        <v>21</v>
      </c>
      <c r="C23" t="s">
        <v>319</v>
      </c>
      <c r="D23" t="s">
        <v>333</v>
      </c>
      <c r="E23">
        <v>62</v>
      </c>
      <c r="F23">
        <v>168</v>
      </c>
      <c r="K23">
        <v>89670010105</v>
      </c>
      <c r="L23" s="1" t="s">
        <v>362</v>
      </c>
      <c r="N23" t="s">
        <v>26</v>
      </c>
      <c r="P23" t="str">
        <f t="shared" si="1"/>
        <v>1999-01-11</v>
      </c>
      <c r="Q23" t="s">
        <v>26</v>
      </c>
      <c r="R23">
        <f t="shared" si="2"/>
        <v>89670010105</v>
      </c>
    </row>
    <row r="24" spans="1:19" x14ac:dyDescent="0.25">
      <c r="A24">
        <v>24</v>
      </c>
      <c r="B24" s="1" t="s">
        <v>21</v>
      </c>
      <c r="C24" t="s">
        <v>320</v>
      </c>
      <c r="D24" t="s">
        <v>334</v>
      </c>
      <c r="E24">
        <v>54.2</v>
      </c>
      <c r="F24">
        <v>162</v>
      </c>
      <c r="K24">
        <v>85867440861</v>
      </c>
      <c r="L24" s="1" t="s">
        <v>363</v>
      </c>
      <c r="N24" t="s">
        <v>26</v>
      </c>
      <c r="P24" t="str">
        <f t="shared" si="1"/>
        <v>2002-05-21</v>
      </c>
      <c r="Q24" t="s">
        <v>26</v>
      </c>
      <c r="R24">
        <f t="shared" si="2"/>
        <v>85867440861</v>
      </c>
    </row>
    <row r="25" spans="1:19" x14ac:dyDescent="0.25">
      <c r="A25">
        <v>25</v>
      </c>
      <c r="B25" s="1" t="s">
        <v>21</v>
      </c>
      <c r="C25" t="s">
        <v>321</v>
      </c>
      <c r="D25" t="s">
        <v>335</v>
      </c>
      <c r="E25">
        <v>64</v>
      </c>
      <c r="F25">
        <v>169</v>
      </c>
      <c r="K25">
        <v>88210134586</v>
      </c>
      <c r="L25" s="1" t="s">
        <v>364</v>
      </c>
      <c r="N25" t="s">
        <v>26</v>
      </c>
      <c r="P25" t="str">
        <f t="shared" si="1"/>
        <v>1999-09-04</v>
      </c>
      <c r="Q25" t="s">
        <v>26</v>
      </c>
      <c r="R25">
        <f t="shared" si="2"/>
        <v>88210134586</v>
      </c>
    </row>
    <row r="26" spans="1:19" x14ac:dyDescent="0.25">
      <c r="A26">
        <v>26</v>
      </c>
      <c r="B26" s="1" t="s">
        <v>21</v>
      </c>
      <c r="C26" t="s">
        <v>322</v>
      </c>
      <c r="D26" t="s">
        <v>336</v>
      </c>
      <c r="E26">
        <v>72.3</v>
      </c>
      <c r="F26">
        <v>163</v>
      </c>
      <c r="K26">
        <v>81338250868</v>
      </c>
      <c r="L26" s="1" t="s">
        <v>365</v>
      </c>
      <c r="N26" t="s">
        <v>26</v>
      </c>
      <c r="P26" t="str">
        <f t="shared" si="1"/>
        <v>1994-11-23</v>
      </c>
      <c r="Q26" t="s">
        <v>26</v>
      </c>
      <c r="R26">
        <f t="shared" si="2"/>
        <v>81338250868</v>
      </c>
    </row>
    <row r="27" spans="1:19" x14ac:dyDescent="0.25">
      <c r="A27">
        <v>27</v>
      </c>
      <c r="B27" s="1" t="s">
        <v>21</v>
      </c>
      <c r="C27" t="s">
        <v>323</v>
      </c>
      <c r="D27" t="s">
        <v>337</v>
      </c>
      <c r="E27">
        <v>70.7</v>
      </c>
      <c r="F27">
        <v>175</v>
      </c>
      <c r="K27">
        <v>85926173050</v>
      </c>
      <c r="L27" s="1" t="s">
        <v>366</v>
      </c>
      <c r="N27" t="s">
        <v>26</v>
      </c>
      <c r="P27" t="str">
        <f t="shared" si="1"/>
        <v>2000-01-06</v>
      </c>
      <c r="Q27" t="s">
        <v>26</v>
      </c>
      <c r="R27">
        <f t="shared" si="2"/>
        <v>85926173050</v>
      </c>
    </row>
    <row r="28" spans="1:19" x14ac:dyDescent="0.25">
      <c r="A28">
        <v>29</v>
      </c>
      <c r="B28" s="1">
        <v>45761</v>
      </c>
      <c r="C28" t="s">
        <v>324</v>
      </c>
      <c r="D28" t="s">
        <v>338</v>
      </c>
      <c r="E28">
        <v>67.8</v>
      </c>
      <c r="F28">
        <v>167</v>
      </c>
      <c r="K28">
        <v>8812715017</v>
      </c>
      <c r="L28" s="1" t="s">
        <v>367</v>
      </c>
      <c r="N28" t="s">
        <v>26</v>
      </c>
      <c r="P28" t="str">
        <f t="shared" si="1"/>
        <v>2001-06-11</v>
      </c>
      <c r="Q28" t="s">
        <v>26</v>
      </c>
      <c r="R28">
        <f t="shared" si="2"/>
        <v>8812715017</v>
      </c>
    </row>
    <row r="29" spans="1:19" s="2" customFormat="1" x14ac:dyDescent="0.25">
      <c r="A29" s="2">
        <v>30</v>
      </c>
      <c r="B29" s="3">
        <v>45761</v>
      </c>
      <c r="C29" s="2" t="s">
        <v>325</v>
      </c>
      <c r="D29" s="2" t="s">
        <v>339</v>
      </c>
      <c r="E29" s="2" t="s">
        <v>340</v>
      </c>
      <c r="F29" s="2">
        <v>164</v>
      </c>
      <c r="K29" s="2">
        <v>82145098502</v>
      </c>
      <c r="L29" s="3" t="s">
        <v>368</v>
      </c>
      <c r="N29" s="2" t="s">
        <v>26</v>
      </c>
      <c r="P29" s="2" t="str">
        <f t="shared" si="1"/>
        <v>1998-07-25</v>
      </c>
      <c r="Q29" s="2" t="s">
        <v>26</v>
      </c>
      <c r="R29" s="2">
        <f t="shared" si="2"/>
        <v>82145098502</v>
      </c>
      <c r="S29" s="2" t="str">
        <f>TEXT(B29,"yyyy-mm-dd")</f>
        <v>2025-04-14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topLeftCell="A13" workbookViewId="0">
      <selection activeCell="P13" sqref="P13"/>
    </sheetView>
  </sheetViews>
  <sheetFormatPr defaultRowHeight="15.75" x14ac:dyDescent="0.25"/>
  <cols>
    <col min="2" max="2" width="10.375" bestFit="1" customWidth="1"/>
    <col min="11" max="11" width="11.875" bestFit="1" customWidth="1"/>
  </cols>
  <sheetData>
    <row r="1" spans="1:16" x14ac:dyDescent="0.25">
      <c r="A1" t="s">
        <v>27</v>
      </c>
      <c r="B1" t="s">
        <v>28</v>
      </c>
      <c r="C1" t="s">
        <v>29</v>
      </c>
      <c r="D1" t="s">
        <v>30</v>
      </c>
      <c r="E1">
        <v>25</v>
      </c>
      <c r="F1">
        <v>63.3</v>
      </c>
      <c r="G1">
        <v>153</v>
      </c>
      <c r="H1">
        <v>12.5</v>
      </c>
      <c r="I1">
        <v>27</v>
      </c>
      <c r="J1" t="s">
        <v>31</v>
      </c>
      <c r="K1">
        <v>88221572070</v>
      </c>
      <c r="L1" t="s">
        <v>32</v>
      </c>
      <c r="M1" t="s">
        <v>33</v>
      </c>
      <c r="N1" t="s">
        <v>34</v>
      </c>
      <c r="O1" t="s">
        <v>32</v>
      </c>
      <c r="P1">
        <f t="shared" ref="P1:P40" si="0">VALUE(K1)</f>
        <v>88221572070</v>
      </c>
    </row>
    <row r="2" spans="1:16" x14ac:dyDescent="0.25">
      <c r="A2" t="s">
        <v>35</v>
      </c>
      <c r="B2" s="1">
        <v>45761</v>
      </c>
      <c r="C2" t="s">
        <v>36</v>
      </c>
      <c r="D2" t="s">
        <v>37</v>
      </c>
      <c r="E2">
        <v>59</v>
      </c>
      <c r="F2">
        <v>66.099999999999994</v>
      </c>
      <c r="G2">
        <v>154</v>
      </c>
      <c r="H2">
        <v>13.3</v>
      </c>
      <c r="I2">
        <v>30</v>
      </c>
      <c r="J2" t="s">
        <v>38</v>
      </c>
      <c r="K2">
        <v>85329559220</v>
      </c>
      <c r="L2" t="s">
        <v>39</v>
      </c>
      <c r="N2" t="s">
        <v>34</v>
      </c>
      <c r="O2" t="s">
        <v>39</v>
      </c>
      <c r="P2">
        <f t="shared" si="0"/>
        <v>85329559220</v>
      </c>
    </row>
    <row r="3" spans="1:16" x14ac:dyDescent="0.25">
      <c r="A3" t="s">
        <v>40</v>
      </c>
      <c r="B3" t="s">
        <v>28</v>
      </c>
      <c r="C3" t="s">
        <v>41</v>
      </c>
      <c r="D3" t="s">
        <v>42</v>
      </c>
      <c r="E3">
        <v>23</v>
      </c>
      <c r="F3">
        <v>64</v>
      </c>
      <c r="G3">
        <v>154</v>
      </c>
      <c r="H3">
        <v>12.6</v>
      </c>
      <c r="I3">
        <v>25</v>
      </c>
      <c r="J3" t="s">
        <v>31</v>
      </c>
      <c r="K3">
        <v>85701225617</v>
      </c>
      <c r="L3" t="s">
        <v>43</v>
      </c>
      <c r="N3" t="s">
        <v>34</v>
      </c>
      <c r="O3" t="s">
        <v>43</v>
      </c>
      <c r="P3">
        <f t="shared" si="0"/>
        <v>85701225617</v>
      </c>
    </row>
    <row r="4" spans="1:16" x14ac:dyDescent="0.25">
      <c r="A4" t="s">
        <v>44</v>
      </c>
      <c r="B4" t="s">
        <v>28</v>
      </c>
      <c r="C4" t="s">
        <v>45</v>
      </c>
      <c r="D4" t="s">
        <v>46</v>
      </c>
      <c r="E4">
        <v>25</v>
      </c>
      <c r="F4">
        <v>55</v>
      </c>
      <c r="G4">
        <v>154</v>
      </c>
      <c r="H4">
        <v>12.7</v>
      </c>
      <c r="I4">
        <v>28</v>
      </c>
      <c r="J4" t="s">
        <v>31</v>
      </c>
      <c r="K4">
        <v>81210210536</v>
      </c>
      <c r="L4" t="s">
        <v>47</v>
      </c>
      <c r="N4" t="s">
        <v>34</v>
      </c>
      <c r="O4" t="s">
        <v>47</v>
      </c>
      <c r="P4">
        <f t="shared" si="0"/>
        <v>81210210536</v>
      </c>
    </row>
    <row r="5" spans="1:16" x14ac:dyDescent="0.25">
      <c r="A5" t="s">
        <v>20</v>
      </c>
      <c r="B5" t="s">
        <v>28</v>
      </c>
      <c r="C5" t="s">
        <v>48</v>
      </c>
      <c r="D5" t="s">
        <v>49</v>
      </c>
      <c r="E5">
        <v>25</v>
      </c>
      <c r="F5">
        <v>43.8</v>
      </c>
      <c r="G5">
        <v>157</v>
      </c>
      <c r="H5">
        <v>15.6</v>
      </c>
      <c r="I5">
        <v>22</v>
      </c>
      <c r="J5" t="s">
        <v>31</v>
      </c>
      <c r="K5">
        <v>88985885785</v>
      </c>
      <c r="L5" t="s">
        <v>50</v>
      </c>
      <c r="N5" t="s">
        <v>34</v>
      </c>
      <c r="O5" t="s">
        <v>50</v>
      </c>
      <c r="P5">
        <f t="shared" si="0"/>
        <v>88985885785</v>
      </c>
    </row>
    <row r="6" spans="1:16" x14ac:dyDescent="0.25">
      <c r="A6" t="s">
        <v>51</v>
      </c>
      <c r="B6" t="s">
        <v>28</v>
      </c>
      <c r="C6" t="s">
        <v>52</v>
      </c>
      <c r="D6" t="s">
        <v>53</v>
      </c>
      <c r="E6">
        <v>23</v>
      </c>
      <c r="F6">
        <v>74</v>
      </c>
      <c r="G6">
        <v>160</v>
      </c>
      <c r="H6">
        <v>14</v>
      </c>
      <c r="I6">
        <v>30</v>
      </c>
      <c r="J6" t="s">
        <v>31</v>
      </c>
      <c r="K6">
        <v>87839443092</v>
      </c>
      <c r="L6" t="s">
        <v>54</v>
      </c>
      <c r="N6" t="s">
        <v>34</v>
      </c>
      <c r="O6" t="s">
        <v>54</v>
      </c>
      <c r="P6">
        <f t="shared" si="0"/>
        <v>87839443092</v>
      </c>
    </row>
    <row r="7" spans="1:16" x14ac:dyDescent="0.25">
      <c r="A7" t="s">
        <v>55</v>
      </c>
      <c r="B7" t="s">
        <v>28</v>
      </c>
      <c r="C7" t="s">
        <v>56</v>
      </c>
      <c r="D7" t="s">
        <v>57</v>
      </c>
      <c r="E7">
        <v>19</v>
      </c>
      <c r="F7">
        <v>70.8</v>
      </c>
      <c r="G7">
        <v>169</v>
      </c>
      <c r="H7">
        <v>13</v>
      </c>
      <c r="I7">
        <v>28</v>
      </c>
      <c r="J7" t="s">
        <v>31</v>
      </c>
      <c r="K7">
        <v>85724404397</v>
      </c>
      <c r="L7" t="s">
        <v>58</v>
      </c>
      <c r="N7" t="s">
        <v>34</v>
      </c>
      <c r="O7" t="s">
        <v>58</v>
      </c>
      <c r="P7">
        <f t="shared" si="0"/>
        <v>85724404397</v>
      </c>
    </row>
    <row r="8" spans="1:16" x14ac:dyDescent="0.25">
      <c r="A8" t="s">
        <v>59</v>
      </c>
      <c r="B8" t="s">
        <v>28</v>
      </c>
      <c r="C8" t="s">
        <v>60</v>
      </c>
      <c r="D8" t="s">
        <v>61</v>
      </c>
      <c r="E8">
        <v>23</v>
      </c>
      <c r="F8">
        <v>48.9</v>
      </c>
      <c r="G8">
        <v>149</v>
      </c>
      <c r="H8">
        <v>11.6</v>
      </c>
      <c r="I8">
        <v>29</v>
      </c>
      <c r="J8" t="s">
        <v>31</v>
      </c>
      <c r="K8">
        <v>82328096445</v>
      </c>
      <c r="L8" t="s">
        <v>62</v>
      </c>
      <c r="N8" t="s">
        <v>34</v>
      </c>
      <c r="O8" t="s">
        <v>62</v>
      </c>
      <c r="P8">
        <f t="shared" si="0"/>
        <v>82328096445</v>
      </c>
    </row>
    <row r="9" spans="1:16" x14ac:dyDescent="0.25">
      <c r="A9" t="s">
        <v>63</v>
      </c>
      <c r="B9" t="s">
        <v>28</v>
      </c>
      <c r="C9" t="s">
        <v>64</v>
      </c>
      <c r="D9" t="s">
        <v>65</v>
      </c>
      <c r="E9">
        <v>20</v>
      </c>
      <c r="F9">
        <v>59.8</v>
      </c>
      <c r="G9">
        <v>149</v>
      </c>
      <c r="H9">
        <v>14.4</v>
      </c>
      <c r="I9">
        <v>30</v>
      </c>
      <c r="J9" t="s">
        <v>31</v>
      </c>
      <c r="K9">
        <v>8813886778</v>
      </c>
      <c r="L9" t="s">
        <v>66</v>
      </c>
      <c r="N9" t="s">
        <v>34</v>
      </c>
      <c r="O9" t="s">
        <v>66</v>
      </c>
      <c r="P9">
        <f t="shared" si="0"/>
        <v>8813886778</v>
      </c>
    </row>
    <row r="10" spans="1:16" x14ac:dyDescent="0.25">
      <c r="A10" t="s">
        <v>67</v>
      </c>
      <c r="B10" t="s">
        <v>28</v>
      </c>
      <c r="C10" t="s">
        <v>68</v>
      </c>
      <c r="D10" t="s">
        <v>69</v>
      </c>
      <c r="E10">
        <v>29</v>
      </c>
      <c r="F10">
        <v>69.5</v>
      </c>
      <c r="G10">
        <v>156</v>
      </c>
      <c r="H10">
        <v>12.7</v>
      </c>
      <c r="I10">
        <v>25</v>
      </c>
      <c r="J10" t="s">
        <v>31</v>
      </c>
      <c r="K10">
        <v>82223042339</v>
      </c>
      <c r="L10" t="s">
        <v>70</v>
      </c>
      <c r="N10" t="s">
        <v>34</v>
      </c>
      <c r="O10" t="s">
        <v>70</v>
      </c>
      <c r="P10">
        <f t="shared" si="0"/>
        <v>82223042339</v>
      </c>
    </row>
    <row r="11" spans="1:16" x14ac:dyDescent="0.25">
      <c r="A11" t="s">
        <v>71</v>
      </c>
      <c r="B11" t="s">
        <v>28</v>
      </c>
      <c r="C11" t="s">
        <v>72</v>
      </c>
      <c r="D11" t="s">
        <v>73</v>
      </c>
      <c r="E11">
        <v>23</v>
      </c>
      <c r="F11">
        <v>41.7</v>
      </c>
      <c r="G11">
        <v>153</v>
      </c>
      <c r="H11">
        <v>13.1</v>
      </c>
      <c r="I11">
        <v>23</v>
      </c>
      <c r="J11" t="s">
        <v>31</v>
      </c>
      <c r="K11">
        <v>82146054391</v>
      </c>
      <c r="L11" t="s">
        <v>74</v>
      </c>
      <c r="N11" t="s">
        <v>34</v>
      </c>
      <c r="O11" t="s">
        <v>74</v>
      </c>
      <c r="P11">
        <f t="shared" si="0"/>
        <v>82146054391</v>
      </c>
    </row>
    <row r="12" spans="1:16" x14ac:dyDescent="0.25">
      <c r="A12" t="s">
        <v>75</v>
      </c>
      <c r="B12" t="s">
        <v>28</v>
      </c>
      <c r="C12" t="s">
        <v>76</v>
      </c>
      <c r="D12" t="s">
        <v>77</v>
      </c>
      <c r="E12">
        <v>25</v>
      </c>
      <c r="F12">
        <v>47</v>
      </c>
      <c r="G12">
        <v>163</v>
      </c>
      <c r="H12">
        <v>12.4</v>
      </c>
      <c r="I12">
        <v>22</v>
      </c>
      <c r="J12" t="s">
        <v>31</v>
      </c>
      <c r="K12">
        <v>85156576136</v>
      </c>
      <c r="L12" t="s">
        <v>78</v>
      </c>
      <c r="N12" t="s">
        <v>34</v>
      </c>
      <c r="O12" t="s">
        <v>78</v>
      </c>
      <c r="P12">
        <f t="shared" si="0"/>
        <v>85156576136</v>
      </c>
    </row>
    <row r="13" spans="1:16" x14ac:dyDescent="0.25">
      <c r="A13" t="s">
        <v>79</v>
      </c>
      <c r="B13" t="s">
        <v>28</v>
      </c>
      <c r="C13" t="s">
        <v>80</v>
      </c>
      <c r="D13" t="s">
        <v>81</v>
      </c>
      <c r="E13">
        <v>23</v>
      </c>
      <c r="F13">
        <v>51</v>
      </c>
      <c r="G13">
        <v>161</v>
      </c>
      <c r="H13">
        <v>13.2</v>
      </c>
      <c r="I13">
        <v>23</v>
      </c>
      <c r="J13" t="s">
        <v>31</v>
      </c>
      <c r="K13">
        <v>85842918015</v>
      </c>
      <c r="L13" t="s">
        <v>82</v>
      </c>
      <c r="N13" t="s">
        <v>34</v>
      </c>
      <c r="O13" t="s">
        <v>82</v>
      </c>
      <c r="P13">
        <f t="shared" si="0"/>
        <v>85842918015</v>
      </c>
    </row>
    <row r="14" spans="1:16" x14ac:dyDescent="0.25">
      <c r="A14" t="s">
        <v>83</v>
      </c>
      <c r="B14" t="s">
        <v>28</v>
      </c>
      <c r="C14" t="s">
        <v>84</v>
      </c>
      <c r="D14" t="s">
        <v>85</v>
      </c>
      <c r="E14">
        <v>23</v>
      </c>
      <c r="F14" t="s">
        <v>86</v>
      </c>
      <c r="G14">
        <v>147</v>
      </c>
      <c r="H14">
        <v>12.8</v>
      </c>
      <c r="I14">
        <v>27</v>
      </c>
      <c r="J14" t="s">
        <v>31</v>
      </c>
      <c r="K14">
        <v>85728824032</v>
      </c>
      <c r="L14" t="s">
        <v>87</v>
      </c>
      <c r="N14" t="s">
        <v>34</v>
      </c>
      <c r="O14" t="s">
        <v>87</v>
      </c>
      <c r="P14">
        <f t="shared" si="0"/>
        <v>85728824032</v>
      </c>
    </row>
    <row r="15" spans="1:16" x14ac:dyDescent="0.25">
      <c r="A15" t="s">
        <v>88</v>
      </c>
      <c r="B15" t="s">
        <v>28</v>
      </c>
      <c r="C15" t="s">
        <v>89</v>
      </c>
      <c r="D15" t="s">
        <v>90</v>
      </c>
      <c r="E15">
        <v>21</v>
      </c>
      <c r="F15">
        <v>50.1</v>
      </c>
      <c r="G15">
        <v>152</v>
      </c>
      <c r="H15">
        <v>10.8</v>
      </c>
      <c r="I15">
        <v>22</v>
      </c>
      <c r="J15" t="s">
        <v>31</v>
      </c>
      <c r="K15">
        <v>88233982995</v>
      </c>
      <c r="L15" t="s">
        <v>91</v>
      </c>
      <c r="N15" t="s">
        <v>34</v>
      </c>
      <c r="O15" t="s">
        <v>91</v>
      </c>
      <c r="P15">
        <f t="shared" si="0"/>
        <v>88233982995</v>
      </c>
    </row>
    <row r="16" spans="1:16" x14ac:dyDescent="0.25">
      <c r="A16" t="s">
        <v>92</v>
      </c>
      <c r="B16" t="s">
        <v>28</v>
      </c>
      <c r="C16" t="s">
        <v>93</v>
      </c>
      <c r="D16" t="s">
        <v>94</v>
      </c>
      <c r="E16">
        <v>29</v>
      </c>
      <c r="F16">
        <v>78.5</v>
      </c>
      <c r="G16">
        <v>156.1</v>
      </c>
      <c r="H16">
        <v>14.7</v>
      </c>
      <c r="I16">
        <v>30</v>
      </c>
      <c r="J16" t="s">
        <v>31</v>
      </c>
      <c r="K16">
        <v>83897982792</v>
      </c>
      <c r="L16" t="s">
        <v>95</v>
      </c>
      <c r="N16" t="s">
        <v>34</v>
      </c>
      <c r="O16" t="s">
        <v>95</v>
      </c>
      <c r="P16">
        <f t="shared" si="0"/>
        <v>83897982792</v>
      </c>
    </row>
    <row r="17" spans="1:16" x14ac:dyDescent="0.25">
      <c r="A17" t="s">
        <v>96</v>
      </c>
      <c r="B17" t="s">
        <v>28</v>
      </c>
      <c r="C17" t="s">
        <v>97</v>
      </c>
      <c r="D17" t="s">
        <v>98</v>
      </c>
      <c r="E17">
        <v>33</v>
      </c>
      <c r="F17">
        <v>43.2</v>
      </c>
      <c r="G17">
        <v>141</v>
      </c>
      <c r="H17">
        <v>12.6</v>
      </c>
      <c r="I17">
        <v>25</v>
      </c>
      <c r="J17" t="s">
        <v>31</v>
      </c>
      <c r="K17">
        <v>82328745054</v>
      </c>
      <c r="L17" t="s">
        <v>99</v>
      </c>
      <c r="N17" t="s">
        <v>34</v>
      </c>
      <c r="O17" t="s">
        <v>99</v>
      </c>
      <c r="P17">
        <f t="shared" si="0"/>
        <v>82328745054</v>
      </c>
    </row>
    <row r="18" spans="1:16" x14ac:dyDescent="0.25">
      <c r="A18" t="s">
        <v>100</v>
      </c>
      <c r="B18" t="s">
        <v>28</v>
      </c>
      <c r="C18" t="s">
        <v>101</v>
      </c>
      <c r="D18" t="s">
        <v>102</v>
      </c>
      <c r="E18">
        <v>25</v>
      </c>
      <c r="F18">
        <v>42</v>
      </c>
      <c r="G18">
        <v>148</v>
      </c>
      <c r="H18">
        <v>13.7</v>
      </c>
      <c r="I18">
        <v>22</v>
      </c>
      <c r="J18" t="s">
        <v>31</v>
      </c>
      <c r="K18">
        <v>8999664081</v>
      </c>
      <c r="L18" t="s">
        <v>103</v>
      </c>
      <c r="N18" t="s">
        <v>34</v>
      </c>
      <c r="O18" t="s">
        <v>103</v>
      </c>
      <c r="P18">
        <f t="shared" si="0"/>
        <v>8999664081</v>
      </c>
    </row>
    <row r="19" spans="1:16" x14ac:dyDescent="0.25">
      <c r="A19" t="s">
        <v>104</v>
      </c>
      <c r="B19" t="s">
        <v>28</v>
      </c>
      <c r="C19" t="s">
        <v>105</v>
      </c>
      <c r="D19" t="s">
        <v>106</v>
      </c>
      <c r="E19">
        <v>22</v>
      </c>
      <c r="F19">
        <v>50.3</v>
      </c>
      <c r="G19">
        <v>154</v>
      </c>
      <c r="H19">
        <v>13.8</v>
      </c>
      <c r="I19">
        <v>25</v>
      </c>
      <c r="J19" t="s">
        <v>31</v>
      </c>
      <c r="K19">
        <v>82235040371</v>
      </c>
      <c r="L19" t="s">
        <v>107</v>
      </c>
      <c r="N19" t="s">
        <v>34</v>
      </c>
      <c r="O19" t="s">
        <v>107</v>
      </c>
      <c r="P19">
        <f t="shared" si="0"/>
        <v>82235040371</v>
      </c>
    </row>
    <row r="20" spans="1:16" x14ac:dyDescent="0.25">
      <c r="A20" t="s">
        <v>108</v>
      </c>
      <c r="B20" t="s">
        <v>28</v>
      </c>
      <c r="C20" t="s">
        <v>109</v>
      </c>
      <c r="D20" t="s">
        <v>110</v>
      </c>
      <c r="E20">
        <v>32</v>
      </c>
      <c r="F20">
        <v>52.6</v>
      </c>
      <c r="G20">
        <v>159</v>
      </c>
      <c r="H20">
        <v>11.7</v>
      </c>
      <c r="I20">
        <v>23</v>
      </c>
      <c r="J20" t="s">
        <v>111</v>
      </c>
      <c r="K20">
        <v>85946528504</v>
      </c>
      <c r="L20" t="s">
        <v>112</v>
      </c>
      <c r="N20" t="s">
        <v>34</v>
      </c>
      <c r="O20" t="s">
        <v>112</v>
      </c>
      <c r="P20">
        <f t="shared" si="0"/>
        <v>85946528504</v>
      </c>
    </row>
    <row r="21" spans="1:16" x14ac:dyDescent="0.25">
      <c r="A21" t="s">
        <v>113</v>
      </c>
      <c r="B21" t="s">
        <v>28</v>
      </c>
      <c r="C21" t="s">
        <v>114</v>
      </c>
      <c r="D21" t="s">
        <v>115</v>
      </c>
      <c r="F21">
        <v>74.3</v>
      </c>
      <c r="G21">
        <v>165</v>
      </c>
      <c r="K21">
        <v>88221572070</v>
      </c>
      <c r="L21" t="s">
        <v>116</v>
      </c>
      <c r="N21" t="s">
        <v>26</v>
      </c>
      <c r="O21" t="s">
        <v>116</v>
      </c>
      <c r="P21">
        <f t="shared" si="0"/>
        <v>88221572070</v>
      </c>
    </row>
    <row r="22" spans="1:16" x14ac:dyDescent="0.25">
      <c r="A22" t="s">
        <v>117</v>
      </c>
      <c r="B22" t="s">
        <v>28</v>
      </c>
      <c r="C22" t="s">
        <v>118</v>
      </c>
      <c r="D22" t="s">
        <v>119</v>
      </c>
      <c r="F22">
        <v>65.599999999999994</v>
      </c>
      <c r="G22">
        <v>166</v>
      </c>
      <c r="K22">
        <v>85329559220</v>
      </c>
      <c r="L22" t="s">
        <v>120</v>
      </c>
      <c r="N22" t="s">
        <v>26</v>
      </c>
      <c r="O22" t="s">
        <v>120</v>
      </c>
      <c r="P22">
        <f t="shared" si="0"/>
        <v>85329559220</v>
      </c>
    </row>
    <row r="23" spans="1:16" x14ac:dyDescent="0.25">
      <c r="A23" t="s">
        <v>121</v>
      </c>
      <c r="B23" t="s">
        <v>28</v>
      </c>
      <c r="C23" t="s">
        <v>122</v>
      </c>
      <c r="D23" t="s">
        <v>123</v>
      </c>
      <c r="F23">
        <v>80</v>
      </c>
      <c r="G23">
        <v>161</v>
      </c>
      <c r="K23">
        <v>85701225617</v>
      </c>
      <c r="L23" t="s">
        <v>124</v>
      </c>
      <c r="N23" t="s">
        <v>26</v>
      </c>
      <c r="O23" t="s">
        <v>124</v>
      </c>
      <c r="P23">
        <f t="shared" si="0"/>
        <v>85701225617</v>
      </c>
    </row>
    <row r="24" spans="1:16" x14ac:dyDescent="0.25">
      <c r="A24" t="s">
        <v>125</v>
      </c>
      <c r="B24" t="s">
        <v>28</v>
      </c>
      <c r="C24" t="s">
        <v>126</v>
      </c>
      <c r="D24" t="s">
        <v>127</v>
      </c>
      <c r="F24">
        <v>86</v>
      </c>
      <c r="G24">
        <v>170</v>
      </c>
      <c r="K24">
        <v>81210210536</v>
      </c>
      <c r="L24" t="s">
        <v>128</v>
      </c>
      <c r="N24" t="s">
        <v>26</v>
      </c>
      <c r="O24" t="s">
        <v>128</v>
      </c>
      <c r="P24">
        <f t="shared" si="0"/>
        <v>81210210536</v>
      </c>
    </row>
    <row r="25" spans="1:16" x14ac:dyDescent="0.25">
      <c r="A25" t="s">
        <v>129</v>
      </c>
      <c r="B25" t="s">
        <v>28</v>
      </c>
      <c r="C25" t="s">
        <v>130</v>
      </c>
      <c r="D25" t="s">
        <v>131</v>
      </c>
      <c r="F25">
        <v>60.6</v>
      </c>
      <c r="G25">
        <v>157</v>
      </c>
      <c r="K25">
        <v>88985885785</v>
      </c>
      <c r="L25" t="s">
        <v>132</v>
      </c>
      <c r="N25" t="s">
        <v>26</v>
      </c>
      <c r="O25" t="s">
        <v>132</v>
      </c>
      <c r="P25">
        <f t="shared" si="0"/>
        <v>88985885785</v>
      </c>
    </row>
    <row r="26" spans="1:16" x14ac:dyDescent="0.25">
      <c r="A26" t="s">
        <v>133</v>
      </c>
      <c r="B26" t="s">
        <v>28</v>
      </c>
      <c r="C26" t="s">
        <v>134</v>
      </c>
      <c r="D26" t="s">
        <v>135</v>
      </c>
      <c r="F26">
        <v>70.8</v>
      </c>
      <c r="G26">
        <v>169</v>
      </c>
      <c r="K26">
        <v>87839443092</v>
      </c>
      <c r="L26" t="s">
        <v>136</v>
      </c>
      <c r="N26" t="s">
        <v>26</v>
      </c>
      <c r="O26" t="s">
        <v>136</v>
      </c>
      <c r="P26">
        <f t="shared" si="0"/>
        <v>87839443092</v>
      </c>
    </row>
    <row r="27" spans="1:16" x14ac:dyDescent="0.25">
      <c r="A27" t="s">
        <v>137</v>
      </c>
      <c r="B27" t="s">
        <v>28</v>
      </c>
      <c r="C27" t="s">
        <v>138</v>
      </c>
      <c r="D27" t="s">
        <v>139</v>
      </c>
      <c r="F27">
        <v>55</v>
      </c>
      <c r="G27">
        <v>168</v>
      </c>
      <c r="K27">
        <v>85724404397</v>
      </c>
      <c r="L27" t="s">
        <v>140</v>
      </c>
      <c r="N27" t="s">
        <v>26</v>
      </c>
      <c r="O27" t="s">
        <v>140</v>
      </c>
      <c r="P27">
        <f t="shared" si="0"/>
        <v>85724404397</v>
      </c>
    </row>
    <row r="28" spans="1:16" x14ac:dyDescent="0.25">
      <c r="A28" t="s">
        <v>141</v>
      </c>
      <c r="B28" t="s">
        <v>28</v>
      </c>
      <c r="C28" t="s">
        <v>142</v>
      </c>
      <c r="D28" t="s">
        <v>143</v>
      </c>
      <c r="F28">
        <v>60</v>
      </c>
      <c r="G28">
        <v>167</v>
      </c>
      <c r="K28">
        <v>82328096445</v>
      </c>
      <c r="L28" t="s">
        <v>144</v>
      </c>
      <c r="N28" t="s">
        <v>26</v>
      </c>
      <c r="O28" t="s">
        <v>144</v>
      </c>
      <c r="P28">
        <f t="shared" si="0"/>
        <v>82328096445</v>
      </c>
    </row>
    <row r="29" spans="1:16" x14ac:dyDescent="0.25">
      <c r="A29" t="s">
        <v>145</v>
      </c>
      <c r="B29" t="s">
        <v>28</v>
      </c>
      <c r="C29" t="s">
        <v>146</v>
      </c>
      <c r="D29" t="s">
        <v>147</v>
      </c>
      <c r="F29">
        <v>55.3</v>
      </c>
      <c r="G29">
        <v>156</v>
      </c>
      <c r="K29">
        <v>8813886778</v>
      </c>
      <c r="L29" t="s">
        <v>148</v>
      </c>
      <c r="N29" t="s">
        <v>26</v>
      </c>
      <c r="O29" t="s">
        <v>148</v>
      </c>
      <c r="P29">
        <f t="shared" si="0"/>
        <v>8813886778</v>
      </c>
    </row>
    <row r="30" spans="1:16" x14ac:dyDescent="0.25">
      <c r="A30" t="s">
        <v>149</v>
      </c>
      <c r="B30" t="s">
        <v>28</v>
      </c>
      <c r="C30" t="s">
        <v>150</v>
      </c>
      <c r="D30" t="s">
        <v>151</v>
      </c>
      <c r="F30">
        <v>56.2</v>
      </c>
      <c r="G30">
        <v>161</v>
      </c>
      <c r="K30">
        <v>82223042339</v>
      </c>
      <c r="L30" t="s">
        <v>152</v>
      </c>
      <c r="N30" t="s">
        <v>26</v>
      </c>
      <c r="O30" t="s">
        <v>152</v>
      </c>
      <c r="P30">
        <f t="shared" si="0"/>
        <v>82223042339</v>
      </c>
    </row>
    <row r="31" spans="1:16" x14ac:dyDescent="0.25">
      <c r="A31" t="s">
        <v>153</v>
      </c>
      <c r="B31" t="s">
        <v>28</v>
      </c>
      <c r="C31" t="s">
        <v>154</v>
      </c>
      <c r="D31" t="s">
        <v>155</v>
      </c>
      <c r="F31">
        <v>87</v>
      </c>
      <c r="G31">
        <v>167</v>
      </c>
      <c r="K31">
        <v>82146054391</v>
      </c>
      <c r="L31" t="s">
        <v>156</v>
      </c>
      <c r="N31" t="s">
        <v>26</v>
      </c>
      <c r="O31" t="s">
        <v>156</v>
      </c>
      <c r="P31">
        <f t="shared" si="0"/>
        <v>82146054391</v>
      </c>
    </row>
    <row r="32" spans="1:16" x14ac:dyDescent="0.25">
      <c r="A32" t="s">
        <v>157</v>
      </c>
      <c r="B32" t="s">
        <v>28</v>
      </c>
      <c r="C32" t="s">
        <v>158</v>
      </c>
      <c r="D32" t="s">
        <v>159</v>
      </c>
      <c r="F32">
        <v>83.7</v>
      </c>
      <c r="G32">
        <v>167</v>
      </c>
      <c r="K32">
        <v>85156576136</v>
      </c>
      <c r="L32" t="s">
        <v>160</v>
      </c>
      <c r="N32" t="s">
        <v>26</v>
      </c>
      <c r="O32" t="s">
        <v>160</v>
      </c>
      <c r="P32">
        <f t="shared" si="0"/>
        <v>85156576136</v>
      </c>
    </row>
    <row r="33" spans="1:16" x14ac:dyDescent="0.25">
      <c r="A33" t="s">
        <v>161</v>
      </c>
      <c r="B33" t="s">
        <v>28</v>
      </c>
      <c r="C33" t="s">
        <v>162</v>
      </c>
      <c r="D33" t="s">
        <v>163</v>
      </c>
      <c r="F33">
        <v>53.2</v>
      </c>
      <c r="G33">
        <v>168</v>
      </c>
      <c r="K33">
        <v>85842918015</v>
      </c>
      <c r="L33" t="s">
        <v>164</v>
      </c>
      <c r="N33" t="s">
        <v>26</v>
      </c>
      <c r="O33" t="s">
        <v>164</v>
      </c>
      <c r="P33">
        <f t="shared" si="0"/>
        <v>85842918015</v>
      </c>
    </row>
    <row r="34" spans="1:16" x14ac:dyDescent="0.25">
      <c r="A34" t="s">
        <v>165</v>
      </c>
      <c r="B34" t="s">
        <v>28</v>
      </c>
      <c r="C34" t="s">
        <v>166</v>
      </c>
      <c r="D34" t="s">
        <v>167</v>
      </c>
      <c r="F34" t="s">
        <v>168</v>
      </c>
      <c r="G34">
        <v>158</v>
      </c>
      <c r="K34">
        <v>85728824032</v>
      </c>
      <c r="L34" t="s">
        <v>169</v>
      </c>
      <c r="N34" t="s">
        <v>26</v>
      </c>
      <c r="O34" t="s">
        <v>169</v>
      </c>
      <c r="P34">
        <f t="shared" si="0"/>
        <v>85728824032</v>
      </c>
    </row>
    <row r="35" spans="1:16" x14ac:dyDescent="0.25">
      <c r="A35" t="s">
        <v>170</v>
      </c>
      <c r="B35" t="s">
        <v>28</v>
      </c>
      <c r="C35" t="s">
        <v>171</v>
      </c>
      <c r="D35" t="s">
        <v>172</v>
      </c>
      <c r="F35">
        <v>78.2</v>
      </c>
      <c r="G35">
        <v>177</v>
      </c>
      <c r="K35">
        <v>88233982995</v>
      </c>
      <c r="L35" t="s">
        <v>173</v>
      </c>
      <c r="N35" t="s">
        <v>26</v>
      </c>
      <c r="O35" t="s">
        <v>173</v>
      </c>
      <c r="P35">
        <f t="shared" si="0"/>
        <v>88233982995</v>
      </c>
    </row>
    <row r="36" spans="1:16" x14ac:dyDescent="0.25">
      <c r="A36" t="s">
        <v>174</v>
      </c>
      <c r="B36" t="s">
        <v>28</v>
      </c>
      <c r="C36" t="s">
        <v>175</v>
      </c>
      <c r="D36" t="s">
        <v>176</v>
      </c>
      <c r="F36">
        <v>93</v>
      </c>
      <c r="G36">
        <v>165</v>
      </c>
      <c r="K36">
        <v>83897982792</v>
      </c>
      <c r="L36" t="s">
        <v>177</v>
      </c>
      <c r="N36" t="s">
        <v>26</v>
      </c>
      <c r="O36" t="s">
        <v>177</v>
      </c>
      <c r="P36">
        <f t="shared" si="0"/>
        <v>83897982792</v>
      </c>
    </row>
    <row r="37" spans="1:16" x14ac:dyDescent="0.25">
      <c r="A37" t="s">
        <v>178</v>
      </c>
      <c r="B37" t="s">
        <v>28</v>
      </c>
      <c r="C37" t="s">
        <v>179</v>
      </c>
      <c r="D37" t="s">
        <v>180</v>
      </c>
      <c r="F37">
        <v>47</v>
      </c>
      <c r="G37">
        <v>159</v>
      </c>
      <c r="K37">
        <v>82328745054</v>
      </c>
      <c r="L37" t="s">
        <v>181</v>
      </c>
      <c r="N37" t="s">
        <v>26</v>
      </c>
      <c r="O37" t="s">
        <v>181</v>
      </c>
      <c r="P37">
        <f t="shared" si="0"/>
        <v>82328745054</v>
      </c>
    </row>
    <row r="38" spans="1:16" x14ac:dyDescent="0.25">
      <c r="A38" t="s">
        <v>182</v>
      </c>
      <c r="B38" t="s">
        <v>28</v>
      </c>
      <c r="C38" t="s">
        <v>183</v>
      </c>
      <c r="D38" t="s">
        <v>184</v>
      </c>
      <c r="F38">
        <v>72.599999999999994</v>
      </c>
      <c r="G38">
        <v>167</v>
      </c>
      <c r="K38">
        <v>8999664081</v>
      </c>
      <c r="L38" t="s">
        <v>185</v>
      </c>
      <c r="N38" t="s">
        <v>26</v>
      </c>
      <c r="O38" t="s">
        <v>185</v>
      </c>
      <c r="P38">
        <f t="shared" si="0"/>
        <v>8999664081</v>
      </c>
    </row>
    <row r="39" spans="1:16" x14ac:dyDescent="0.25">
      <c r="A39" t="s">
        <v>186</v>
      </c>
      <c r="B39" t="s">
        <v>28</v>
      </c>
      <c r="C39" t="s">
        <v>187</v>
      </c>
      <c r="D39" t="s">
        <v>188</v>
      </c>
      <c r="F39">
        <v>50.5</v>
      </c>
      <c r="G39">
        <v>172</v>
      </c>
      <c r="K39">
        <v>82235040371</v>
      </c>
      <c r="L39" t="s">
        <v>189</v>
      </c>
      <c r="N39" t="s">
        <v>26</v>
      </c>
      <c r="O39" t="s">
        <v>189</v>
      </c>
      <c r="P39">
        <f t="shared" si="0"/>
        <v>82235040371</v>
      </c>
    </row>
    <row r="40" spans="1:16" x14ac:dyDescent="0.25">
      <c r="A40" t="s">
        <v>190</v>
      </c>
      <c r="B40" t="s">
        <v>28</v>
      </c>
      <c r="C40" t="s">
        <v>191</v>
      </c>
      <c r="D40" t="s">
        <v>192</v>
      </c>
      <c r="F40">
        <v>51.5</v>
      </c>
      <c r="G40">
        <v>152</v>
      </c>
      <c r="K40">
        <v>85946528504</v>
      </c>
      <c r="L40" t="s">
        <v>193</v>
      </c>
      <c r="N40" t="s">
        <v>26</v>
      </c>
      <c r="O40" t="s">
        <v>193</v>
      </c>
      <c r="P40">
        <f t="shared" si="0"/>
        <v>85946528504</v>
      </c>
    </row>
  </sheetData>
  <pageMargins left="0.7" right="0.7" top="0.75" bottom="0.75" header="0.3" footer="0.3"/>
  <ignoredErrors>
    <ignoredError sqref="A1:P1 A3:P46 A2 C2:P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"/>
  <sheetViews>
    <sheetView workbookViewId="0">
      <selection activeCell="K5" sqref="K5"/>
    </sheetView>
  </sheetViews>
  <sheetFormatPr defaultRowHeight="15.75" x14ac:dyDescent="0.25"/>
  <cols>
    <col min="1" max="1" width="2.875" bestFit="1" customWidth="1"/>
    <col min="2" max="2" width="10.125" bestFit="1" customWidth="1"/>
    <col min="3" max="3" width="19.875" bestFit="1" customWidth="1"/>
    <col min="4" max="4" width="17.125" bestFit="1" customWidth="1"/>
    <col min="5" max="5" width="4.875" bestFit="1" customWidth="1"/>
    <col min="6" max="6" width="5.875" bestFit="1" customWidth="1"/>
    <col min="7" max="7" width="3.875" bestFit="1" customWidth="1"/>
    <col min="8" max="8" width="4.375" bestFit="1" customWidth="1"/>
    <col min="9" max="9" width="2.875" bestFit="1" customWidth="1"/>
    <col min="10" max="10" width="4.375" bestFit="1" customWidth="1"/>
    <col min="11" max="11" width="13" bestFit="1" customWidth="1"/>
    <col min="12" max="12" width="10.125" bestFit="1" customWidth="1"/>
    <col min="14" max="14" width="10" bestFit="1" customWidth="1"/>
    <col min="15" max="15" width="5.875" bestFit="1" customWidth="1"/>
    <col min="17" max="17" width="10.125" bestFit="1" customWidth="1"/>
    <col min="18" max="18" width="10" bestFit="1" customWidth="1"/>
  </cols>
  <sheetData>
    <row r="1" spans="1:18" x14ac:dyDescent="0.25">
      <c r="A1" t="s">
        <v>27</v>
      </c>
      <c r="B1" t="s">
        <v>21</v>
      </c>
      <c r="C1" t="s">
        <v>194</v>
      </c>
      <c r="D1" t="s">
        <v>195</v>
      </c>
      <c r="E1" t="s">
        <v>141</v>
      </c>
      <c r="F1" t="s">
        <v>196</v>
      </c>
      <c r="G1" t="s">
        <v>197</v>
      </c>
      <c r="H1" t="s">
        <v>198</v>
      </c>
      <c r="I1" t="s">
        <v>149</v>
      </c>
      <c r="J1" t="s">
        <v>31</v>
      </c>
      <c r="K1">
        <v>85677541644</v>
      </c>
      <c r="L1" t="s">
        <v>199</v>
      </c>
      <c r="N1" t="s">
        <v>34</v>
      </c>
      <c r="O1">
        <f t="shared" ref="O1:O20" ca="1" si="0">DATE(IF(--MID(D1,11,2)+2000&gt;YEAR(TODAY()),19&amp;MID(D1,11,2),20&amp;MID(D1,11,2)), MID(D1,9,2), IF(--MID(D1,7,2)&gt;40,MID(D1,7,2)-40,MID(D1,7,2)))</f>
        <v>35387</v>
      </c>
      <c r="Q1" t="str">
        <f t="shared" ref="Q1:Q20" ca="1" si="1">TEXT(O1,"YYYY-MM-DD")</f>
        <v>1996-11-18</v>
      </c>
      <c r="R1" t="str">
        <f t="shared" ref="R1:R20" si="2">IF(VALUE(MID(D1,7, 2)) &gt; 40, "Perempuan", "Laki-laki")</f>
        <v>Perempuan</v>
      </c>
    </row>
    <row r="2" spans="1:18" x14ac:dyDescent="0.25">
      <c r="A2" t="s">
        <v>35</v>
      </c>
      <c r="B2" t="s">
        <v>21</v>
      </c>
      <c r="C2" t="s">
        <v>200</v>
      </c>
      <c r="D2" t="s">
        <v>201</v>
      </c>
      <c r="E2" t="s">
        <v>113</v>
      </c>
      <c r="F2" t="s">
        <v>202</v>
      </c>
      <c r="G2" t="s">
        <v>203</v>
      </c>
      <c r="H2" t="s">
        <v>204</v>
      </c>
      <c r="I2" t="s">
        <v>157</v>
      </c>
      <c r="J2" t="s">
        <v>31</v>
      </c>
      <c r="K2">
        <v>82331707810</v>
      </c>
      <c r="L2" t="s">
        <v>205</v>
      </c>
      <c r="N2" t="s">
        <v>34</v>
      </c>
      <c r="O2">
        <f t="shared" ca="1" si="0"/>
        <v>37775</v>
      </c>
      <c r="Q2" t="str">
        <f t="shared" ca="1" si="1"/>
        <v>2003-06-03</v>
      </c>
      <c r="R2" t="str">
        <f t="shared" si="2"/>
        <v>Perempuan</v>
      </c>
    </row>
    <row r="3" spans="1:18" x14ac:dyDescent="0.25">
      <c r="A3" t="s">
        <v>40</v>
      </c>
      <c r="B3" t="s">
        <v>21</v>
      </c>
      <c r="C3" t="s">
        <v>206</v>
      </c>
      <c r="D3" t="s">
        <v>207</v>
      </c>
      <c r="E3" t="s">
        <v>208</v>
      </c>
      <c r="F3" t="s">
        <v>209</v>
      </c>
      <c r="G3" t="s">
        <v>203</v>
      </c>
      <c r="H3" t="s">
        <v>210</v>
      </c>
      <c r="I3" t="s">
        <v>157</v>
      </c>
      <c r="J3" t="s">
        <v>38</v>
      </c>
      <c r="K3">
        <v>85366651424</v>
      </c>
      <c r="L3" t="s">
        <v>211</v>
      </c>
      <c r="N3" t="s">
        <v>34</v>
      </c>
      <c r="O3">
        <f t="shared" ca="1" si="0"/>
        <v>26481</v>
      </c>
      <c r="Q3" t="str">
        <f t="shared" ca="1" si="1"/>
        <v>1972-07-01</v>
      </c>
      <c r="R3" t="str">
        <f t="shared" si="2"/>
        <v>Perempuan</v>
      </c>
    </row>
    <row r="4" spans="1:18" x14ac:dyDescent="0.25">
      <c r="A4" t="s">
        <v>44</v>
      </c>
      <c r="B4" t="s">
        <v>21</v>
      </c>
      <c r="C4" t="s">
        <v>212</v>
      </c>
      <c r="D4" t="s">
        <v>213</v>
      </c>
      <c r="E4" t="s">
        <v>125</v>
      </c>
      <c r="F4" t="s">
        <v>214</v>
      </c>
      <c r="G4" t="s">
        <v>203</v>
      </c>
      <c r="H4" t="s">
        <v>215</v>
      </c>
      <c r="I4" t="s">
        <v>133</v>
      </c>
      <c r="J4" t="s">
        <v>31</v>
      </c>
      <c r="K4">
        <v>85895867615</v>
      </c>
      <c r="L4" t="s">
        <v>216</v>
      </c>
      <c r="N4" t="s">
        <v>34</v>
      </c>
      <c r="O4">
        <f t="shared" ca="1" si="0"/>
        <v>36535</v>
      </c>
      <c r="Q4" t="str">
        <f t="shared" ca="1" si="1"/>
        <v>2000-01-10</v>
      </c>
      <c r="R4" t="str">
        <f t="shared" si="2"/>
        <v>Perempuan</v>
      </c>
    </row>
    <row r="5" spans="1:18" x14ac:dyDescent="0.25">
      <c r="A5" t="s">
        <v>20</v>
      </c>
      <c r="B5" t="s">
        <v>21</v>
      </c>
      <c r="C5" t="s">
        <v>217</v>
      </c>
      <c r="D5" t="s">
        <v>218</v>
      </c>
      <c r="E5" t="s">
        <v>108</v>
      </c>
      <c r="F5" t="s">
        <v>219</v>
      </c>
      <c r="G5" t="s">
        <v>220</v>
      </c>
      <c r="H5" t="s">
        <v>221</v>
      </c>
      <c r="I5" t="s">
        <v>113</v>
      </c>
      <c r="J5" t="s">
        <v>31</v>
      </c>
      <c r="K5">
        <v>81216085741</v>
      </c>
      <c r="L5" t="s">
        <v>222</v>
      </c>
      <c r="N5" t="s">
        <v>34</v>
      </c>
      <c r="O5">
        <f t="shared" ca="1" si="0"/>
        <v>38097</v>
      </c>
      <c r="Q5" t="str">
        <f t="shared" ca="1" si="1"/>
        <v>2004-04-20</v>
      </c>
      <c r="R5" t="str">
        <f t="shared" si="2"/>
        <v>Perempuan</v>
      </c>
    </row>
    <row r="6" spans="1:18" x14ac:dyDescent="0.25">
      <c r="A6" t="s">
        <v>51</v>
      </c>
      <c r="B6" t="s">
        <v>21</v>
      </c>
      <c r="C6" t="s">
        <v>223</v>
      </c>
      <c r="D6" t="s">
        <v>224</v>
      </c>
      <c r="E6" t="s">
        <v>129</v>
      </c>
      <c r="F6" t="s">
        <v>225</v>
      </c>
      <c r="G6" t="s">
        <v>226</v>
      </c>
      <c r="H6" t="s">
        <v>227</v>
      </c>
      <c r="I6" t="s">
        <v>121</v>
      </c>
      <c r="J6" t="s">
        <v>31</v>
      </c>
      <c r="K6">
        <v>81323103020</v>
      </c>
      <c r="L6" t="s">
        <v>78</v>
      </c>
      <c r="N6" t="s">
        <v>34</v>
      </c>
      <c r="O6">
        <f t="shared" ca="1" si="0"/>
        <v>36340</v>
      </c>
      <c r="Q6" t="str">
        <f t="shared" ca="1" si="1"/>
        <v>1999-06-29</v>
      </c>
      <c r="R6" t="str">
        <f t="shared" si="2"/>
        <v>Perempuan</v>
      </c>
    </row>
    <row r="7" spans="1:18" x14ac:dyDescent="0.25">
      <c r="A7" t="s">
        <v>55</v>
      </c>
      <c r="B7" t="s">
        <v>21</v>
      </c>
      <c r="C7" t="s">
        <v>228</v>
      </c>
      <c r="D7" t="s">
        <v>229</v>
      </c>
      <c r="E7" t="s">
        <v>113</v>
      </c>
      <c r="F7" t="s">
        <v>230</v>
      </c>
      <c r="G7" t="s">
        <v>231</v>
      </c>
      <c r="H7" t="s">
        <v>232</v>
      </c>
      <c r="I7" t="s">
        <v>129</v>
      </c>
      <c r="J7" t="s">
        <v>31</v>
      </c>
      <c r="K7" t="s">
        <v>24</v>
      </c>
      <c r="L7" t="s">
        <v>233</v>
      </c>
      <c r="N7" t="s">
        <v>34</v>
      </c>
      <c r="O7">
        <f t="shared" ca="1" si="0"/>
        <v>37945</v>
      </c>
      <c r="Q7" t="str">
        <f t="shared" ca="1" si="1"/>
        <v>2003-11-20</v>
      </c>
      <c r="R7" t="str">
        <f t="shared" si="2"/>
        <v>Perempuan</v>
      </c>
    </row>
    <row r="8" spans="1:18" x14ac:dyDescent="0.25">
      <c r="A8" t="s">
        <v>59</v>
      </c>
      <c r="B8" t="s">
        <v>21</v>
      </c>
      <c r="C8" t="s">
        <v>234</v>
      </c>
      <c r="D8" t="s">
        <v>235</v>
      </c>
      <c r="E8" t="s">
        <v>104</v>
      </c>
      <c r="F8" t="s">
        <v>236</v>
      </c>
      <c r="G8" t="s">
        <v>237</v>
      </c>
      <c r="H8" t="s">
        <v>238</v>
      </c>
      <c r="I8" t="s">
        <v>133</v>
      </c>
      <c r="J8" t="s">
        <v>31</v>
      </c>
      <c r="K8">
        <v>82223315912</v>
      </c>
      <c r="L8" t="s">
        <v>239</v>
      </c>
      <c r="N8" t="s">
        <v>34</v>
      </c>
      <c r="O8">
        <f t="shared" ca="1" si="0"/>
        <v>38443</v>
      </c>
      <c r="Q8" t="str">
        <f t="shared" ca="1" si="1"/>
        <v>2005-04-01</v>
      </c>
      <c r="R8" t="str">
        <f t="shared" si="2"/>
        <v>Perempuan</v>
      </c>
    </row>
    <row r="9" spans="1:18" x14ac:dyDescent="0.25">
      <c r="A9" t="s">
        <v>63</v>
      </c>
      <c r="B9" t="s">
        <v>21</v>
      </c>
      <c r="C9" t="s">
        <v>240</v>
      </c>
      <c r="D9" t="s">
        <v>241</v>
      </c>
      <c r="E9" t="s">
        <v>141</v>
      </c>
      <c r="F9" t="s">
        <v>242</v>
      </c>
      <c r="G9" t="s">
        <v>243</v>
      </c>
      <c r="H9" t="s">
        <v>244</v>
      </c>
      <c r="I9" t="s">
        <v>149</v>
      </c>
      <c r="J9" t="s">
        <v>31</v>
      </c>
      <c r="K9">
        <v>85280009702</v>
      </c>
      <c r="L9" t="s">
        <v>245</v>
      </c>
      <c r="N9" t="s">
        <v>34</v>
      </c>
      <c r="O9">
        <f t="shared" ca="1" si="0"/>
        <v>35175</v>
      </c>
      <c r="Q9" t="str">
        <f t="shared" ca="1" si="1"/>
        <v>1996-04-20</v>
      </c>
      <c r="R9" t="str">
        <f t="shared" si="2"/>
        <v>Perempuan</v>
      </c>
    </row>
    <row r="10" spans="1:18" x14ac:dyDescent="0.25">
      <c r="A10" t="s">
        <v>67</v>
      </c>
      <c r="B10" t="s">
        <v>21</v>
      </c>
      <c r="C10" t="s">
        <v>246</v>
      </c>
      <c r="D10" t="s">
        <v>247</v>
      </c>
      <c r="E10" t="s">
        <v>108</v>
      </c>
      <c r="F10" t="s">
        <v>248</v>
      </c>
      <c r="G10" t="s">
        <v>249</v>
      </c>
      <c r="H10" t="s">
        <v>250</v>
      </c>
      <c r="I10" t="s">
        <v>129</v>
      </c>
      <c r="J10" t="s">
        <v>31</v>
      </c>
      <c r="K10">
        <v>85727497784</v>
      </c>
      <c r="L10" t="s">
        <v>251</v>
      </c>
      <c r="N10" t="s">
        <v>34</v>
      </c>
      <c r="O10">
        <f t="shared" ca="1" si="0"/>
        <v>38141</v>
      </c>
      <c r="Q10" t="str">
        <f t="shared" ca="1" si="1"/>
        <v>2004-06-03</v>
      </c>
      <c r="R10" t="str">
        <f t="shared" si="2"/>
        <v>Perempuan</v>
      </c>
    </row>
    <row r="11" spans="1:18" x14ac:dyDescent="0.25">
      <c r="A11" t="s">
        <v>71</v>
      </c>
      <c r="B11" t="s">
        <v>21</v>
      </c>
      <c r="C11" t="s">
        <v>252</v>
      </c>
      <c r="D11" t="s">
        <v>253</v>
      </c>
      <c r="E11">
        <v>46.5</v>
      </c>
      <c r="F11">
        <v>161</v>
      </c>
      <c r="K11">
        <v>85677541644</v>
      </c>
      <c r="L11" t="s">
        <v>254</v>
      </c>
      <c r="N11" t="s">
        <v>26</v>
      </c>
      <c r="O11">
        <f t="shared" ca="1" si="0"/>
        <v>32591</v>
      </c>
      <c r="Q11" t="str">
        <f t="shared" ca="1" si="1"/>
        <v>1989-03-24</v>
      </c>
      <c r="R11" t="str">
        <f t="shared" si="2"/>
        <v>Laki-laki</v>
      </c>
    </row>
    <row r="12" spans="1:18" x14ac:dyDescent="0.25">
      <c r="A12" t="s">
        <v>75</v>
      </c>
      <c r="B12" t="s">
        <v>21</v>
      </c>
      <c r="C12" t="s">
        <v>255</v>
      </c>
      <c r="D12" t="s">
        <v>256</v>
      </c>
      <c r="E12">
        <v>49.4</v>
      </c>
      <c r="F12">
        <v>165</v>
      </c>
      <c r="K12">
        <v>82331707810</v>
      </c>
      <c r="L12" t="s">
        <v>257</v>
      </c>
      <c r="N12" t="s">
        <v>26</v>
      </c>
      <c r="O12">
        <f t="shared" ca="1" si="0"/>
        <v>36786</v>
      </c>
      <c r="Q12" t="str">
        <f t="shared" ca="1" si="1"/>
        <v>2000-09-17</v>
      </c>
      <c r="R12" t="str">
        <f t="shared" si="2"/>
        <v>Laki-laki</v>
      </c>
    </row>
    <row r="13" spans="1:18" x14ac:dyDescent="0.25">
      <c r="A13" t="s">
        <v>27</v>
      </c>
      <c r="B13" t="s">
        <v>21</v>
      </c>
      <c r="C13" t="s">
        <v>258</v>
      </c>
      <c r="D13" t="s">
        <v>259</v>
      </c>
      <c r="E13">
        <v>63.5</v>
      </c>
      <c r="F13">
        <v>164</v>
      </c>
      <c r="K13">
        <v>85366651424</v>
      </c>
      <c r="L13" t="s">
        <v>260</v>
      </c>
      <c r="N13" t="s">
        <v>26</v>
      </c>
      <c r="O13">
        <f t="shared" ca="1" si="0"/>
        <v>26464</v>
      </c>
      <c r="Q13" t="str">
        <f t="shared" ca="1" si="1"/>
        <v>1972-06-14</v>
      </c>
      <c r="R13" t="str">
        <f t="shared" si="2"/>
        <v>Laki-laki</v>
      </c>
    </row>
    <row r="14" spans="1:18" x14ac:dyDescent="0.25">
      <c r="A14" t="s">
        <v>35</v>
      </c>
      <c r="B14" t="s">
        <v>21</v>
      </c>
      <c r="C14" t="s">
        <v>261</v>
      </c>
      <c r="D14" t="s">
        <v>262</v>
      </c>
      <c r="E14">
        <v>76.400000000000006</v>
      </c>
      <c r="F14">
        <v>175</v>
      </c>
      <c r="K14">
        <v>85895867615</v>
      </c>
      <c r="L14" t="s">
        <v>263</v>
      </c>
      <c r="N14" t="s">
        <v>26</v>
      </c>
      <c r="O14">
        <f t="shared" ca="1" si="0"/>
        <v>35468</v>
      </c>
      <c r="Q14" t="str">
        <f t="shared" ca="1" si="1"/>
        <v>1997-02-07</v>
      </c>
      <c r="R14" t="str">
        <f t="shared" si="2"/>
        <v>Laki-laki</v>
      </c>
    </row>
    <row r="15" spans="1:18" x14ac:dyDescent="0.25">
      <c r="A15" t="s">
        <v>40</v>
      </c>
      <c r="B15" t="s">
        <v>21</v>
      </c>
      <c r="C15" t="s">
        <v>264</v>
      </c>
      <c r="D15" t="s">
        <v>265</v>
      </c>
      <c r="E15">
        <v>75.5</v>
      </c>
      <c r="F15">
        <v>168.5</v>
      </c>
      <c r="K15">
        <v>81216085741</v>
      </c>
      <c r="L15" t="s">
        <v>266</v>
      </c>
      <c r="N15" t="s">
        <v>26</v>
      </c>
      <c r="O15">
        <f t="shared" ca="1" si="0"/>
        <v>36612</v>
      </c>
      <c r="Q15" t="str">
        <f t="shared" ca="1" si="1"/>
        <v>2000-03-27</v>
      </c>
      <c r="R15" t="str">
        <f t="shared" si="2"/>
        <v>Laki-laki</v>
      </c>
    </row>
    <row r="16" spans="1:18" x14ac:dyDescent="0.25">
      <c r="A16" t="s">
        <v>44</v>
      </c>
      <c r="B16" t="s">
        <v>21</v>
      </c>
      <c r="C16" t="s">
        <v>267</v>
      </c>
      <c r="D16" t="s">
        <v>268</v>
      </c>
      <c r="E16">
        <v>79.3</v>
      </c>
      <c r="F16">
        <v>166</v>
      </c>
      <c r="K16" t="s">
        <v>269</v>
      </c>
      <c r="L16" t="s">
        <v>270</v>
      </c>
      <c r="N16" t="s">
        <v>26</v>
      </c>
      <c r="O16">
        <f t="shared" ca="1" si="0"/>
        <v>34014</v>
      </c>
      <c r="Q16" t="str">
        <f t="shared" ca="1" si="1"/>
        <v>1993-02-14</v>
      </c>
      <c r="R16" t="str">
        <f t="shared" si="2"/>
        <v>Laki-laki</v>
      </c>
    </row>
    <row r="17" spans="1:18" x14ac:dyDescent="0.25">
      <c r="A17" t="s">
        <v>20</v>
      </c>
      <c r="B17" t="s">
        <v>21</v>
      </c>
      <c r="C17" t="s">
        <v>22</v>
      </c>
      <c r="D17" t="s">
        <v>23</v>
      </c>
      <c r="E17">
        <v>50.3</v>
      </c>
      <c r="F17">
        <v>144</v>
      </c>
      <c r="K17" t="s">
        <v>24</v>
      </c>
      <c r="L17" t="s">
        <v>25</v>
      </c>
      <c r="N17" t="s">
        <v>26</v>
      </c>
      <c r="O17">
        <f t="shared" ca="1" si="0"/>
        <v>35838</v>
      </c>
      <c r="Q17" t="str">
        <f t="shared" ca="1" si="1"/>
        <v>1998-02-12</v>
      </c>
      <c r="R17" t="str">
        <f t="shared" si="2"/>
        <v>Laki-laki</v>
      </c>
    </row>
    <row r="18" spans="1:18" x14ac:dyDescent="0.25">
      <c r="A18" t="s">
        <v>51</v>
      </c>
      <c r="B18" t="s">
        <v>21</v>
      </c>
      <c r="C18" t="s">
        <v>271</v>
      </c>
      <c r="D18" t="s">
        <v>272</v>
      </c>
      <c r="E18">
        <v>74.5</v>
      </c>
      <c r="F18">
        <v>168</v>
      </c>
      <c r="K18">
        <v>82223315912</v>
      </c>
      <c r="L18" t="s">
        <v>273</v>
      </c>
      <c r="N18" t="s">
        <v>26</v>
      </c>
      <c r="O18">
        <f t="shared" ca="1" si="0"/>
        <v>37525</v>
      </c>
      <c r="Q18" t="str">
        <f t="shared" ca="1" si="1"/>
        <v>2002-09-26</v>
      </c>
      <c r="R18" t="str">
        <f t="shared" si="2"/>
        <v>Laki-laki</v>
      </c>
    </row>
    <row r="19" spans="1:18" x14ac:dyDescent="0.25">
      <c r="A19" t="s">
        <v>55</v>
      </c>
      <c r="B19" t="s">
        <v>21</v>
      </c>
      <c r="C19" t="s">
        <v>274</v>
      </c>
      <c r="D19" t="s">
        <v>275</v>
      </c>
      <c r="E19">
        <v>50.5</v>
      </c>
      <c r="F19">
        <v>150</v>
      </c>
      <c r="K19" t="s">
        <v>276</v>
      </c>
      <c r="L19" t="s">
        <v>277</v>
      </c>
      <c r="N19" t="s">
        <v>26</v>
      </c>
      <c r="O19">
        <f t="shared" ca="1" si="0"/>
        <v>35843</v>
      </c>
      <c r="Q19" t="str">
        <f t="shared" ca="1" si="1"/>
        <v>1998-02-17</v>
      </c>
      <c r="R19" t="str">
        <f t="shared" si="2"/>
        <v>Laki-laki</v>
      </c>
    </row>
    <row r="20" spans="1:18" x14ac:dyDescent="0.25">
      <c r="A20" t="s">
        <v>59</v>
      </c>
      <c r="B20" t="s">
        <v>21</v>
      </c>
      <c r="C20" t="s">
        <v>278</v>
      </c>
      <c r="D20" t="s">
        <v>279</v>
      </c>
      <c r="E20">
        <v>46.8</v>
      </c>
      <c r="F20">
        <v>171</v>
      </c>
      <c r="K20">
        <v>85727497784</v>
      </c>
      <c r="L20" t="s">
        <v>280</v>
      </c>
      <c r="N20" t="s">
        <v>26</v>
      </c>
      <c r="O20">
        <f t="shared" ca="1" si="0"/>
        <v>36664</v>
      </c>
      <c r="Q20" t="str">
        <f t="shared" ca="1" si="1"/>
        <v>2000-05-18</v>
      </c>
      <c r="R20" t="str">
        <f t="shared" si="2"/>
        <v>Laki-laki</v>
      </c>
    </row>
  </sheetData>
  <pageMargins left="0.7" right="0.7" top="0.75" bottom="0.75" header="0.3" footer="0.3"/>
  <ignoredErrors>
    <ignoredError sqref="A1:R2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7288-E899-4741-AC8B-E51AD9CB131F}">
  <dimension ref="A1:T16"/>
  <sheetViews>
    <sheetView tabSelected="1" workbookViewId="0">
      <selection activeCell="C12" sqref="C12:C13"/>
    </sheetView>
  </sheetViews>
  <sheetFormatPr defaultRowHeight="15.75" x14ac:dyDescent="0.25"/>
  <cols>
    <col min="1" max="1" width="4.75" style="6" bestFit="1" customWidth="1"/>
    <col min="2" max="2" width="18" style="8" bestFit="1" customWidth="1"/>
    <col min="3" max="3" width="25.875" style="6" bestFit="1" customWidth="1"/>
    <col min="4" max="4" width="17.125" style="6" bestFit="1" customWidth="1"/>
    <col min="5" max="5" width="5.25" style="6" bestFit="1" customWidth="1"/>
    <col min="6" max="6" width="12.625" style="6" bestFit="1" customWidth="1"/>
    <col min="7" max="7" width="13.125" style="6" bestFit="1" customWidth="1"/>
    <col min="8" max="8" width="4.875" style="6" bestFit="1" customWidth="1"/>
    <col min="9" max="9" width="4.25" style="6" bestFit="1" customWidth="1"/>
    <col min="10" max="10" width="16.125" style="6" bestFit="1" customWidth="1"/>
    <col min="11" max="11" width="13" style="6" bestFit="1" customWidth="1"/>
    <col min="12" max="12" width="11.5" style="6" bestFit="1" customWidth="1"/>
    <col min="13" max="13" width="7.25" style="6" bestFit="1" customWidth="1"/>
    <col min="14" max="14" width="11.375" style="6" bestFit="1" customWidth="1"/>
    <col min="15" max="15" width="13" style="6" bestFit="1" customWidth="1"/>
    <col min="16" max="17" width="10.5" style="6" bestFit="1" customWidth="1"/>
    <col min="18" max="18" width="11.875" style="6" bestFit="1" customWidth="1"/>
    <col min="19" max="19" width="7" style="6" bestFit="1" customWidth="1"/>
    <col min="20" max="20" width="6.5" style="6" bestFit="1" customWidth="1"/>
    <col min="21" max="16384" width="9" style="6"/>
  </cols>
  <sheetData>
    <row r="1" spans="1:20" x14ac:dyDescent="0.25">
      <c r="A1" s="6" t="s">
        <v>391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x14ac:dyDescent="0.25">
      <c r="A2" s="6">
        <v>1</v>
      </c>
      <c r="B2" s="8" t="s">
        <v>369</v>
      </c>
      <c r="C2" s="7" t="s">
        <v>370</v>
      </c>
      <c r="D2" s="6" t="s">
        <v>371</v>
      </c>
      <c r="E2" s="6">
        <v>21</v>
      </c>
      <c r="F2" s="6">
        <v>60.7</v>
      </c>
      <c r="G2" s="6">
        <v>160</v>
      </c>
      <c r="H2" s="6">
        <v>12.9</v>
      </c>
      <c r="I2" s="6">
        <v>28</v>
      </c>
      <c r="K2" s="6">
        <v>82138765428</v>
      </c>
      <c r="L2" s="7" t="s">
        <v>412</v>
      </c>
      <c r="N2" s="6" t="str">
        <f>IF(VALUE(MID(D2, 7, 2)) &gt; 40, "Perempuan","Laki-laki")</f>
        <v>Perempuan</v>
      </c>
      <c r="O2" s="6" t="s">
        <v>384</v>
      </c>
      <c r="P2" s="7">
        <f ca="1">DATE(IF(--MID(D2,11,2)+2000&gt;YEAR(TODAY()),19&amp;MID(D2,11,2),20&amp;MID(D2,11,2)), MID(D2,9,2), IF(--MID(D2,7,2)&gt;40,MID(D2,7,2)-40,MID(D2,7,2)))</f>
        <v>37856</v>
      </c>
      <c r="Q2" s="6" t="str">
        <f ca="1">TEXT(P2,"yyyy-mm-dd")</f>
        <v>2003-08-23</v>
      </c>
      <c r="R2" s="6">
        <f>VALUE(K2)</f>
        <v>82138765428</v>
      </c>
    </row>
    <row r="3" spans="1:20" x14ac:dyDescent="0.25">
      <c r="A3" s="6">
        <v>2</v>
      </c>
      <c r="B3" s="8" t="s">
        <v>369</v>
      </c>
      <c r="C3" s="6" t="s">
        <v>372</v>
      </c>
      <c r="D3" s="6" t="s">
        <v>373</v>
      </c>
      <c r="E3" s="6">
        <v>27</v>
      </c>
      <c r="F3" s="6">
        <v>45.6</v>
      </c>
      <c r="G3" s="6">
        <v>152</v>
      </c>
      <c r="H3" s="6">
        <v>9.6</v>
      </c>
      <c r="I3" s="6">
        <v>23</v>
      </c>
      <c r="K3" s="6">
        <v>87817215744</v>
      </c>
      <c r="L3" s="6" t="s">
        <v>413</v>
      </c>
      <c r="N3" s="6" t="str">
        <f>IF(VALUE(MID(D3, 7, 2)) &gt; 40, "Perempuan","Laki-laki")</f>
        <v>Perempuan</v>
      </c>
      <c r="O3" s="6" t="s">
        <v>385</v>
      </c>
      <c r="P3" s="7">
        <f t="shared" ref="P3:P15" ca="1" si="0">DATE(IF(--MID(D3,11,2)+2000&gt;YEAR(TODAY()),19&amp;MID(D3,11,2),20&amp;MID(D3,11,2)), MID(D3,9,2), IF(--MID(D3,7,2)&gt;40,MID(D3,7,2)-40,MID(D3,7,2)))</f>
        <v>35882</v>
      </c>
      <c r="Q3" s="6" t="str">
        <f t="shared" ref="Q3:Q15" ca="1" si="1">TEXT(P3,"yyyy-mm-dd")</f>
        <v>1998-03-28</v>
      </c>
      <c r="R3" s="6">
        <f t="shared" ref="R3:R15" si="2">VALUE(K3)</f>
        <v>87817215744</v>
      </c>
    </row>
    <row r="4" spans="1:20" x14ac:dyDescent="0.25">
      <c r="A4" s="6">
        <v>3</v>
      </c>
      <c r="B4" s="8" t="s">
        <v>369</v>
      </c>
      <c r="C4" s="6" t="s">
        <v>374</v>
      </c>
      <c r="D4" s="6" t="s">
        <v>375</v>
      </c>
      <c r="E4" s="6">
        <v>23</v>
      </c>
      <c r="F4" s="7">
        <v>45763</v>
      </c>
      <c r="G4" s="6">
        <v>158</v>
      </c>
      <c r="H4" s="6">
        <v>13.8</v>
      </c>
      <c r="I4" s="6">
        <v>26</v>
      </c>
      <c r="K4" s="6">
        <v>85727548544</v>
      </c>
      <c r="L4" s="6" t="s">
        <v>414</v>
      </c>
      <c r="N4" s="6" t="str">
        <f>IF(VALUE(MID(D4, 7, 2)) &gt; 40, "Perempuan","Laki-laki")</f>
        <v>Perempuan</v>
      </c>
      <c r="O4" s="6" t="s">
        <v>386</v>
      </c>
      <c r="P4" s="7">
        <f t="shared" ca="1" si="0"/>
        <v>37221</v>
      </c>
      <c r="Q4" s="6" t="str">
        <f t="shared" ca="1" si="1"/>
        <v>2001-11-26</v>
      </c>
      <c r="R4" s="6">
        <f t="shared" si="2"/>
        <v>85727548544</v>
      </c>
    </row>
    <row r="5" spans="1:20" s="10" customFormat="1" x14ac:dyDescent="0.25">
      <c r="A5" s="10">
        <v>4</v>
      </c>
      <c r="B5" s="11" t="s">
        <v>369</v>
      </c>
      <c r="C5" s="10" t="s">
        <v>376</v>
      </c>
      <c r="D5" s="10" t="s">
        <v>377</v>
      </c>
      <c r="E5" s="10">
        <v>26</v>
      </c>
      <c r="F5" s="10">
        <v>54.4</v>
      </c>
      <c r="G5" s="10">
        <v>154</v>
      </c>
      <c r="H5" s="10">
        <v>10.4</v>
      </c>
      <c r="I5" s="10">
        <v>26</v>
      </c>
      <c r="K5" s="10">
        <v>85726351681</v>
      </c>
      <c r="L5" s="10" t="s">
        <v>415</v>
      </c>
      <c r="N5" s="10" t="str">
        <f>IF(VALUE(MID(D5, 7, 2)) &gt; 40, "Perempuan","Laki-laki")</f>
        <v>Perempuan</v>
      </c>
      <c r="O5" s="10" t="s">
        <v>387</v>
      </c>
      <c r="P5" s="12">
        <f t="shared" ca="1" si="0"/>
        <v>36017</v>
      </c>
      <c r="Q5" s="10" t="str">
        <f t="shared" ca="1" si="1"/>
        <v>1998-08-10</v>
      </c>
      <c r="R5" s="10">
        <f t="shared" si="2"/>
        <v>85726351681</v>
      </c>
    </row>
    <row r="6" spans="1:20" s="10" customFormat="1" x14ac:dyDescent="0.25">
      <c r="A6" s="10">
        <v>5</v>
      </c>
      <c r="B6" s="11" t="s">
        <v>369</v>
      </c>
      <c r="C6" s="10" t="s">
        <v>378</v>
      </c>
      <c r="D6" s="10" t="s">
        <v>379</v>
      </c>
      <c r="E6" s="10">
        <v>22</v>
      </c>
      <c r="F6" s="10">
        <v>46.1</v>
      </c>
      <c r="G6" s="10">
        <v>153</v>
      </c>
      <c r="H6" s="10">
        <v>11.1</v>
      </c>
      <c r="I6" s="10">
        <v>22</v>
      </c>
      <c r="K6" s="10">
        <v>85808926964</v>
      </c>
      <c r="L6" s="10" t="s">
        <v>416</v>
      </c>
      <c r="N6" s="10" t="str">
        <f>IF(VALUE(MID(D6, 7, 2)) &gt; 40, "Perempuan","Laki-laki")</f>
        <v>Perempuan</v>
      </c>
      <c r="O6" s="10" t="s">
        <v>388</v>
      </c>
      <c r="P6" s="12">
        <f t="shared" ca="1" si="0"/>
        <v>37694</v>
      </c>
      <c r="Q6" s="10" t="str">
        <f t="shared" ca="1" si="1"/>
        <v>2003-03-14</v>
      </c>
      <c r="R6" s="10">
        <f t="shared" si="2"/>
        <v>85808926964</v>
      </c>
    </row>
    <row r="7" spans="1:20" s="10" customFormat="1" x14ac:dyDescent="0.25">
      <c r="A7" s="10">
        <v>6</v>
      </c>
      <c r="B7" s="11" t="s">
        <v>369</v>
      </c>
      <c r="C7" s="10" t="s">
        <v>380</v>
      </c>
      <c r="D7" s="10" t="s">
        <v>381</v>
      </c>
      <c r="E7" s="10">
        <v>25</v>
      </c>
      <c r="F7" s="10">
        <v>55.5</v>
      </c>
      <c r="G7" s="10">
        <v>155</v>
      </c>
      <c r="H7" s="10">
        <v>12.4</v>
      </c>
      <c r="I7" s="10">
        <v>27</v>
      </c>
      <c r="K7" s="10">
        <v>85742904071</v>
      </c>
      <c r="L7" s="10" t="s">
        <v>417</v>
      </c>
      <c r="N7" s="10" t="str">
        <f>IF(VALUE(MID(D7, 7, 2)) &gt; 40, "Perempuan","Laki-laki")</f>
        <v>Perempuan</v>
      </c>
      <c r="O7" s="10" t="s">
        <v>389</v>
      </c>
      <c r="P7" s="12">
        <f t="shared" ca="1" si="0"/>
        <v>36549</v>
      </c>
      <c r="Q7" s="10" t="str">
        <f t="shared" ca="1" si="1"/>
        <v>2000-01-24</v>
      </c>
      <c r="R7" s="10">
        <f t="shared" si="2"/>
        <v>85742904071</v>
      </c>
    </row>
    <row r="8" spans="1:20" s="10" customFormat="1" x14ac:dyDescent="0.25">
      <c r="A8" s="10">
        <v>7</v>
      </c>
      <c r="B8" s="11" t="s">
        <v>369</v>
      </c>
      <c r="C8" s="10" t="s">
        <v>382</v>
      </c>
      <c r="D8" s="10" t="s">
        <v>383</v>
      </c>
      <c r="E8" s="10">
        <v>20</v>
      </c>
      <c r="F8" s="10">
        <v>44.1</v>
      </c>
      <c r="G8" s="10">
        <v>153</v>
      </c>
      <c r="H8" s="10">
        <v>13.6</v>
      </c>
      <c r="I8" s="10">
        <v>22</v>
      </c>
      <c r="K8" s="10">
        <v>85290876561</v>
      </c>
      <c r="L8" s="10" t="s">
        <v>418</v>
      </c>
      <c r="N8" s="10" t="str">
        <f>IF(VALUE(MID(D8, 7, 2)) &gt; 40, "Perempuan","Laki-laki")</f>
        <v>Perempuan</v>
      </c>
      <c r="O8" s="10" t="s">
        <v>390</v>
      </c>
      <c r="P8" s="12">
        <f t="shared" ca="1" si="0"/>
        <v>38340</v>
      </c>
      <c r="Q8" s="10" t="str">
        <f t="shared" ca="1" si="1"/>
        <v>2004-12-19</v>
      </c>
      <c r="R8" s="10">
        <f t="shared" si="2"/>
        <v>85290876561</v>
      </c>
    </row>
    <row r="9" spans="1:20" x14ac:dyDescent="0.25">
      <c r="A9" s="6">
        <v>8</v>
      </c>
      <c r="B9" s="8" t="s">
        <v>369</v>
      </c>
      <c r="C9" t="s">
        <v>392</v>
      </c>
      <c r="D9" t="s">
        <v>393</v>
      </c>
      <c r="E9">
        <v>74.900000000000006</v>
      </c>
      <c r="F9">
        <v>179</v>
      </c>
      <c r="K9" s="6">
        <v>82138765428</v>
      </c>
      <c r="L9" s="6" t="s">
        <v>419</v>
      </c>
      <c r="N9" s="6" t="str">
        <f t="shared" ref="N9:N15" si="3">IF(VALUE(MID(D9, 7, 2)) &gt; 40, "Perempuan","Laki-laki")</f>
        <v>Laki-laki</v>
      </c>
      <c r="P9" s="7">
        <f t="shared" ca="1" si="0"/>
        <v>37885</v>
      </c>
      <c r="Q9" s="6" t="str">
        <f t="shared" ca="1" si="1"/>
        <v>2003-09-21</v>
      </c>
      <c r="R9" s="6">
        <f t="shared" si="2"/>
        <v>82138765428</v>
      </c>
    </row>
    <row r="10" spans="1:20" x14ac:dyDescent="0.25">
      <c r="A10" s="6">
        <v>9</v>
      </c>
      <c r="B10" s="8" t="s">
        <v>369</v>
      </c>
      <c r="C10" t="s">
        <v>394</v>
      </c>
      <c r="D10" t="s">
        <v>395</v>
      </c>
      <c r="E10">
        <v>76.900000000000006</v>
      </c>
      <c r="F10">
        <v>165</v>
      </c>
      <c r="K10" s="6">
        <v>87817215744</v>
      </c>
      <c r="L10" s="6" t="s">
        <v>420</v>
      </c>
      <c r="N10" s="6" t="str">
        <f t="shared" si="3"/>
        <v>Laki-laki</v>
      </c>
      <c r="P10" s="7">
        <f t="shared" ca="1" si="0"/>
        <v>37154</v>
      </c>
      <c r="Q10" s="6" t="str">
        <f t="shared" ca="1" si="1"/>
        <v>2001-09-20</v>
      </c>
      <c r="R10" s="6">
        <f t="shared" si="2"/>
        <v>87817215744</v>
      </c>
    </row>
    <row r="11" spans="1:20" x14ac:dyDescent="0.25">
      <c r="A11" s="6">
        <v>10</v>
      </c>
      <c r="B11" s="8" t="s">
        <v>369</v>
      </c>
      <c r="C11" t="s">
        <v>397</v>
      </c>
      <c r="D11" t="s">
        <v>398</v>
      </c>
      <c r="E11">
        <v>59</v>
      </c>
      <c r="F11">
        <v>176</v>
      </c>
      <c r="K11" s="6">
        <v>85727548544</v>
      </c>
      <c r="L11" s="6" t="s">
        <v>421</v>
      </c>
      <c r="N11" s="6" t="str">
        <f t="shared" si="3"/>
        <v>Laki-laki</v>
      </c>
      <c r="P11" s="7">
        <f t="shared" ca="1" si="0"/>
        <v>37108</v>
      </c>
      <c r="Q11" s="6" t="str">
        <f t="shared" ca="1" si="1"/>
        <v>2001-08-05</v>
      </c>
      <c r="R11" s="6">
        <f t="shared" si="2"/>
        <v>85727548544</v>
      </c>
    </row>
    <row r="12" spans="1:20" s="10" customFormat="1" x14ac:dyDescent="0.25">
      <c r="A12" s="10">
        <v>11</v>
      </c>
      <c r="B12" s="11" t="s">
        <v>369</v>
      </c>
      <c r="C12" s="9" t="s">
        <v>400</v>
      </c>
      <c r="D12" s="9" t="s">
        <v>401</v>
      </c>
      <c r="E12" s="9">
        <v>85.7</v>
      </c>
      <c r="F12" s="9">
        <v>167</v>
      </c>
      <c r="K12" s="10">
        <v>85726351681</v>
      </c>
      <c r="L12" s="10" t="s">
        <v>422</v>
      </c>
      <c r="N12" s="10" t="str">
        <f t="shared" si="3"/>
        <v>Laki-laki</v>
      </c>
      <c r="P12" s="12">
        <f t="shared" ca="1" si="0"/>
        <v>32220</v>
      </c>
      <c r="Q12" s="10" t="str">
        <f t="shared" ca="1" si="1"/>
        <v>1988-03-18</v>
      </c>
      <c r="R12" s="10">
        <f t="shared" si="2"/>
        <v>85726351681</v>
      </c>
    </row>
    <row r="13" spans="1:20" s="10" customFormat="1" x14ac:dyDescent="0.25">
      <c r="A13" s="10">
        <v>12</v>
      </c>
      <c r="B13" s="11" t="s">
        <v>369</v>
      </c>
      <c r="C13" s="9" t="s">
        <v>403</v>
      </c>
      <c r="D13" s="9" t="s">
        <v>404</v>
      </c>
      <c r="E13" s="9">
        <v>88</v>
      </c>
      <c r="F13" s="9">
        <v>167</v>
      </c>
      <c r="K13" s="10">
        <v>85808926964</v>
      </c>
      <c r="L13" s="10" t="s">
        <v>423</v>
      </c>
      <c r="N13" s="10" t="str">
        <f t="shared" si="3"/>
        <v>Laki-laki</v>
      </c>
      <c r="P13" s="12">
        <f t="shared" ca="1" si="0"/>
        <v>35509</v>
      </c>
      <c r="Q13" s="10" t="str">
        <f t="shared" ca="1" si="1"/>
        <v>1997-03-20</v>
      </c>
      <c r="R13" s="10">
        <f t="shared" si="2"/>
        <v>85808926964</v>
      </c>
    </row>
    <row r="14" spans="1:20" x14ac:dyDescent="0.25">
      <c r="A14" s="6">
        <v>13</v>
      </c>
      <c r="B14" s="8" t="s">
        <v>369</v>
      </c>
      <c r="C14" t="s">
        <v>406</v>
      </c>
      <c r="D14" t="s">
        <v>407</v>
      </c>
      <c r="E14">
        <v>63.5</v>
      </c>
      <c r="F14">
        <v>165</v>
      </c>
      <c r="K14" s="6">
        <v>85742904071</v>
      </c>
      <c r="L14" s="6" t="s">
        <v>424</v>
      </c>
      <c r="N14" s="6" t="str">
        <f t="shared" si="3"/>
        <v>Laki-laki</v>
      </c>
      <c r="P14" s="7">
        <f t="shared" ca="1" si="0"/>
        <v>37418</v>
      </c>
      <c r="Q14" s="6" t="str">
        <f t="shared" ca="1" si="1"/>
        <v>2002-06-11</v>
      </c>
      <c r="R14" s="6">
        <f t="shared" si="2"/>
        <v>85742904071</v>
      </c>
    </row>
    <row r="15" spans="1:20" x14ac:dyDescent="0.25">
      <c r="A15" s="6">
        <v>14</v>
      </c>
      <c r="B15" s="8" t="s">
        <v>369</v>
      </c>
      <c r="C15" t="s">
        <v>409</v>
      </c>
      <c r="D15" t="s">
        <v>410</v>
      </c>
      <c r="E15">
        <v>52.3</v>
      </c>
      <c r="F15">
        <v>165</v>
      </c>
      <c r="K15" s="6">
        <v>85290876561</v>
      </c>
      <c r="L15" s="6" t="s">
        <v>425</v>
      </c>
      <c r="N15" s="6" t="str">
        <f t="shared" si="3"/>
        <v>Laki-laki</v>
      </c>
      <c r="P15" s="7">
        <f t="shared" ca="1" si="0"/>
        <v>36937</v>
      </c>
      <c r="Q15" s="6" t="str">
        <f t="shared" ca="1" si="1"/>
        <v>2001-02-15</v>
      </c>
      <c r="R15" s="6">
        <f t="shared" si="2"/>
        <v>85290876561</v>
      </c>
    </row>
    <row r="16" spans="1:20" x14ac:dyDescent="0.25">
      <c r="P1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Maret 2025</vt:lpstr>
      <vt:lpstr>JANUARI 2025</vt:lpstr>
      <vt:lpstr>Feb 2025</vt:lpstr>
      <vt:lpstr>Aprill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 anugerah</dc:creator>
  <cp:lastModifiedBy>aji anugerah</cp:lastModifiedBy>
  <dcterms:created xsi:type="dcterms:W3CDTF">2025-04-11T15:49:06Z</dcterms:created>
  <dcterms:modified xsi:type="dcterms:W3CDTF">2025-04-15T22:38:43Z</dcterms:modified>
</cp:coreProperties>
</file>