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ugerah P P Aji\Downloads\"/>
    </mc:Choice>
  </mc:AlternateContent>
  <xr:revisionPtr revIDLastSave="0" documentId="13_ncr:1_{56E5BCD1-7CB1-4C9C-80DC-F78799E040EA}" xr6:coauthVersionLast="36" xr6:coauthVersionMax="36" xr10:uidLastSave="{00000000-0000-0000-0000-000000000000}"/>
  <bookViews>
    <workbookView xWindow="0" yWindow="0" windowWidth="20490" windowHeight="7425" activeTab="3" xr2:uid="{95C5F30F-1CBF-47CE-9C45-065857AE3B51}"/>
  </bookViews>
  <sheets>
    <sheet name="Summ B2S (2)" sheetId="6" r:id="rId1"/>
    <sheet name="Summ Colo (2)" sheetId="5" r:id="rId2"/>
    <sheet name="Summ B2S" sheetId="2" r:id="rId3"/>
    <sheet name="List B2S" sheetId="1" r:id="rId4"/>
    <sheet name="Summ Colo" sheetId="3" r:id="rId5"/>
    <sheet name="List Colo" sheetId="4" r:id="rId6"/>
  </sheets>
  <externalReferences>
    <externalReference r:id="rId7"/>
  </externalReferences>
  <definedNames>
    <definedName name="_xlnm._FilterDatabase" localSheetId="3" hidden="1">'List B2S'!$A$3:$AA$26</definedName>
    <definedName name="_xlnm._FilterDatabase" localSheetId="5" hidden="1">'List Colo'!$A$3:$W$14</definedName>
  </definedNames>
  <calcPr calcId="191029"/>
  <pivotCaches>
    <pivotCache cacheId="0" r:id="rId8"/>
    <pivotCache cacheId="1" r:id="rId9"/>
    <pivotCache cacheId="2" r:id="rId10"/>
    <pivotCache cacheId="3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4" i="4" l="1"/>
  <c r="X13" i="4"/>
  <c r="X12" i="4"/>
  <c r="X11" i="4"/>
  <c r="X10" i="4"/>
  <c r="X9" i="4"/>
  <c r="X8" i="4"/>
  <c r="X7" i="4"/>
  <c r="X6" i="4"/>
  <c r="X5" i="4"/>
  <c r="X4" i="4"/>
  <c r="AA11" i="1"/>
  <c r="AA10" i="1"/>
  <c r="Y11" i="1"/>
  <c r="Z11" i="1" s="1"/>
  <c r="Y10" i="1"/>
  <c r="Z10" i="1" s="1"/>
  <c r="Y26" i="1"/>
  <c r="Z26" i="1" s="1"/>
  <c r="Y24" i="1"/>
  <c r="Z24" i="1" s="1"/>
  <c r="Y23" i="1"/>
  <c r="Z23" i="1" s="1"/>
  <c r="Y22" i="1"/>
  <c r="Z22" i="1" s="1"/>
  <c r="Y21" i="1"/>
  <c r="Z21" i="1" s="1"/>
  <c r="Y20" i="1"/>
  <c r="Z20" i="1" s="1"/>
  <c r="Y19" i="1"/>
  <c r="Z19" i="1" s="1"/>
  <c r="Y18" i="1"/>
  <c r="Z18" i="1" s="1"/>
  <c r="Y17" i="1"/>
  <c r="Z17" i="1" s="1"/>
  <c r="Y16" i="1"/>
  <c r="Z16" i="1" s="1"/>
  <c r="Y15" i="1"/>
  <c r="Z15" i="1" s="1"/>
  <c r="Y13" i="1"/>
  <c r="Z13" i="1" s="1"/>
  <c r="Y12" i="1"/>
  <c r="Z12" i="1" s="1"/>
  <c r="Y8" i="1"/>
  <c r="Z8" i="1" s="1"/>
  <c r="Y7" i="1"/>
  <c r="Z7" i="1" s="1"/>
  <c r="Y4" i="1"/>
  <c r="Z4" i="1" s="1"/>
  <c r="AA26" i="1"/>
  <c r="AA24" i="1"/>
  <c r="AA23" i="1"/>
  <c r="AA22" i="1"/>
  <c r="AA21" i="1"/>
  <c r="AA20" i="1"/>
  <c r="AA19" i="1"/>
  <c r="AA18" i="1"/>
  <c r="AA17" i="1"/>
  <c r="AA16" i="1"/>
  <c r="AA15" i="1"/>
  <c r="AA13" i="1"/>
  <c r="AA12" i="1"/>
  <c r="AA8" i="1"/>
  <c r="AA7" i="1"/>
  <c r="AA4" i="1"/>
</calcChain>
</file>

<file path=xl/sharedStrings.xml><?xml version="1.0" encoding="utf-8"?>
<sst xmlns="http://schemas.openxmlformats.org/spreadsheetml/2006/main" count="986" uniqueCount="153">
  <si>
    <t>SONUMB</t>
  </si>
  <si>
    <t>Site Name</t>
  </si>
  <si>
    <t>PULAU REMPANG RELOCATION</t>
  </si>
  <si>
    <t>Site Name Operator</t>
  </si>
  <si>
    <t>B2S/COLO</t>
  </si>
  <si>
    <t>SITE TYPE</t>
  </si>
  <si>
    <t>OPR</t>
  </si>
  <si>
    <t>B2S</t>
  </si>
  <si>
    <t>01. NEW BUILD</t>
  </si>
  <si>
    <t>XL</t>
  </si>
  <si>
    <t>REGIONAL</t>
  </si>
  <si>
    <t>JABODETABEK</t>
  </si>
  <si>
    <t>AREA</t>
  </si>
  <si>
    <t>Project Stage</t>
  </si>
  <si>
    <t>02. AREA 02</t>
  </si>
  <si>
    <t>CIP</t>
  </si>
  <si>
    <t>STIP Date</t>
  </si>
  <si>
    <t>TBG/PKP</t>
  </si>
  <si>
    <t>ROLLOUT</t>
  </si>
  <si>
    <t>Status Aktual</t>
  </si>
  <si>
    <t>Detail Aktual</t>
  </si>
  <si>
    <t>Sub-Detail Aktual</t>
  </si>
  <si>
    <t>TBG</t>
  </si>
  <si>
    <t>RO 2022</t>
  </si>
  <si>
    <t>4. SITAC</t>
  </si>
  <si>
    <t>BAN BAK</t>
  </si>
  <si>
    <t>propose add time to XL</t>
  </si>
  <si>
    <t>LT STIP- RFI per Today</t>
  </si>
  <si>
    <t>PROGRAM</t>
  </si>
  <si>
    <t>Reguler</t>
  </si>
  <si>
    <t>Production Target</t>
  </si>
  <si>
    <t>Commitment Target</t>
  </si>
  <si>
    <t>Production (month)</t>
  </si>
  <si>
    <t>Commitment  (month)</t>
  </si>
  <si>
    <t>W4 Jan</t>
  </si>
  <si>
    <t>Feb-23</t>
  </si>
  <si>
    <t>Target BoD</t>
  </si>
  <si>
    <t>Target Kertas Kerja</t>
  </si>
  <si>
    <t>02. Feb'23</t>
  </si>
  <si>
    <t>01. Jan'23</t>
  </si>
  <si>
    <t>TSEL</t>
  </si>
  <si>
    <t>SSR/TSSR/ESR</t>
  </si>
  <si>
    <t>IW OG</t>
  </si>
  <si>
    <t>5. PRE_SITAC</t>
  </si>
  <si>
    <t>2. CME</t>
  </si>
  <si>
    <t>Excavation</t>
  </si>
  <si>
    <t>CAPEX Submit</t>
  </si>
  <si>
    <t>W3 Jan</t>
  </si>
  <si>
    <t>SUBUR_FAULAN_PK - Cinta Langgeng</t>
  </si>
  <si>
    <t>DESA_CIBOGO_PK</t>
  </si>
  <si>
    <t>SUBUR_FAULAN_PK</t>
  </si>
  <si>
    <t>ISAT</t>
  </si>
  <si>
    <t>PKP</t>
  </si>
  <si>
    <t>Land Clearing</t>
  </si>
  <si>
    <t>Tomahawk IoH 2022 - PKP - cont.</t>
  </si>
  <si>
    <t>W1 Jan</t>
  </si>
  <si>
    <t>PONDOK_BITUG_PK</t>
  </si>
  <si>
    <t>REKOM</t>
  </si>
  <si>
    <t>confirmed GO (Active)</t>
  </si>
  <si>
    <t>RENGAS BANDUNG 2</t>
  </si>
  <si>
    <t>MUSHOLLA_ABDU_PK</t>
  </si>
  <si>
    <t>add potency cleansing</t>
  </si>
  <si>
    <t>CABANGBUNGIN_PK - Setia Laksana</t>
  </si>
  <si>
    <t>CABANGBUNGIN_PK</t>
  </si>
  <si>
    <t>PLN OG</t>
  </si>
  <si>
    <t>IW Clear</t>
  </si>
  <si>
    <t>ALFAMART GRAND WISATA_1</t>
  </si>
  <si>
    <t>PURI CIKARANG HIJAU</t>
  </si>
  <si>
    <t>PONDOK_GEDE_PERMAI</t>
  </si>
  <si>
    <t>Validasi (IWClear)</t>
  </si>
  <si>
    <t>Rekom Lurah</t>
  </si>
  <si>
    <t>CITANDUY_CIKARANG</t>
  </si>
  <si>
    <t>LEBAKSANGKA_LEBAKGEDONG</t>
  </si>
  <si>
    <t>propose add time to XL (support SS)</t>
  </si>
  <si>
    <t>W5 Jan</t>
  </si>
  <si>
    <t>PRIMA_HARAPAN_REGENSI</t>
  </si>
  <si>
    <t>SONDOL_TANGERANG</t>
  </si>
  <si>
    <t>JANTUNGGEUN_TANGERANG</t>
  </si>
  <si>
    <t>Rekom Camat</t>
  </si>
  <si>
    <t>RELOCBANDENGANSLT</t>
  </si>
  <si>
    <t>KUNINGAN BARAT RELOCATION</t>
  </si>
  <si>
    <t>CIPUTAT TIMUR RENGAS</t>
  </si>
  <si>
    <t>JAGAKARSA LENTENG AGUNG</t>
  </si>
  <si>
    <t>JAW-JK-GGP-0435</t>
  </si>
  <si>
    <t>PETERNAKAN KAPUK RAYA RELOCATION</t>
  </si>
  <si>
    <t>117 TSEL KKST</t>
  </si>
  <si>
    <t>PERMANENSINDANGSARILEMBURSITU</t>
  </si>
  <si>
    <t>rehunting</t>
  </si>
  <si>
    <t>SINDANGSONO</t>
  </si>
  <si>
    <t>JMBATANMERAHSKB</t>
  </si>
  <si>
    <t>IW OG (combat)</t>
  </si>
  <si>
    <t>HAWAIIAN_CENGKARENG_TIMUR</t>
  </si>
  <si>
    <t>Grand Total</t>
  </si>
  <si>
    <t>Count of Site Name</t>
  </si>
  <si>
    <t>2. CME Total</t>
  </si>
  <si>
    <t>4. SITAC Total</t>
  </si>
  <si>
    <t>COMITMENT</t>
  </si>
  <si>
    <t>5. PRE_SITAC Total</t>
  </si>
  <si>
    <t>PRODUCTION</t>
  </si>
  <si>
    <t>6. HOLD</t>
  </si>
  <si>
    <t>Colo</t>
  </si>
  <si>
    <t>02. Colo</t>
  </si>
  <si>
    <t>Mobilization Team</t>
  </si>
  <si>
    <t>W2 Jan</t>
  </si>
  <si>
    <t>TAMAN BONGAS</t>
  </si>
  <si>
    <t>SALAWATI_PONDOK_GEDE</t>
  </si>
  <si>
    <t>JLRAYABAHKILONG</t>
  </si>
  <si>
    <t>JAW-JB-CKR-0360</t>
  </si>
  <si>
    <t>CIDENG</t>
  </si>
  <si>
    <t>BELAWAN GAMBIR</t>
  </si>
  <si>
    <t>REGULER</t>
  </si>
  <si>
    <t>Hold</t>
  </si>
  <si>
    <t>Tomahawk IoH 2022 - TBG - Hold</t>
  </si>
  <si>
    <t>W7 Feb</t>
  </si>
  <si>
    <t>PERUMAHAN CITEUREP</t>
  </si>
  <si>
    <t>HIJAU_MAMADI_TB</t>
  </si>
  <si>
    <t>JALAN RAYA KORELET</t>
  </si>
  <si>
    <t>VIVO_KORELET_TB</t>
  </si>
  <si>
    <t>TELUK BUAYA</t>
  </si>
  <si>
    <t>TELUK_BUAYA_TB</t>
  </si>
  <si>
    <t>CURUGBADAKMAJA</t>
  </si>
  <si>
    <t>HIJRAH_RNGKS_TB</t>
  </si>
  <si>
    <t>KEBON MANGGA</t>
  </si>
  <si>
    <t>PERUM_NAOMI_TB</t>
  </si>
  <si>
    <t>BAIDURIBULANMW</t>
  </si>
  <si>
    <t>KLINIK_OTIS_TB</t>
  </si>
  <si>
    <t>CIGOONG_SELATAN_CIKULUR</t>
  </si>
  <si>
    <t>DAARUNNAIM_TB</t>
  </si>
  <si>
    <t>IBS BANTAR JATI</t>
  </si>
  <si>
    <t>PANGERANG_ASSYOGIRI</t>
  </si>
  <si>
    <t>ME OG</t>
  </si>
  <si>
    <t>ME</t>
  </si>
  <si>
    <t>Curing Time</t>
  </si>
  <si>
    <t>Rebaring</t>
  </si>
  <si>
    <t>Plan Start CME</t>
  </si>
  <si>
    <t>Aging</t>
  </si>
  <si>
    <t>DONE</t>
  </si>
  <si>
    <t>Target RFC</t>
  </si>
  <si>
    <t>Target RFC Date</t>
  </si>
  <si>
    <t>Jan 23</t>
  </si>
  <si>
    <t>RFC</t>
  </si>
  <si>
    <t>RFI</t>
  </si>
  <si>
    <t>Tenant Type</t>
  </si>
  <si>
    <t>Customer ID</t>
  </si>
  <si>
    <t>Status Detail</t>
  </si>
  <si>
    <t>CIP Activity</t>
  </si>
  <si>
    <t>PLAN RFC (M)</t>
  </si>
  <si>
    <t>PLAN RFI (M)</t>
  </si>
  <si>
    <t>JAN 23</t>
  </si>
  <si>
    <t>FEB 23</t>
  </si>
  <si>
    <t>NEW BUILD</t>
  </si>
  <si>
    <t>TBD</t>
  </si>
  <si>
    <t>COLO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</si>
</sst>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9]dd\-mmm\-yy;@"/>
    <numFmt numFmtId="165" formatCode="[$-409]dd\-mmm\-yy;@"/>
    <numFmt numFmtId="166" formatCode="[$-409]d\-mmm\-yy;@"/>
  </numFmts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 Light"/>
      <family val="2"/>
      <scheme val="major"/>
    </font>
    <font>
      <b/>
      <sz val="10"/>
      <color theme="0"/>
      <name val="Calibri Light"/>
      <family val="2"/>
      <scheme val="major"/>
    </font>
    <font>
      <sz val="10"/>
      <name val="Calibri Light"/>
      <family val="2"/>
      <scheme val="maj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0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0.79998168889431442"/>
      </patternFill>
    </fill>
    <fill>
      <patternFill patternType="solid">
        <fgColor theme="3"/>
        <bgColor indexed="64"/>
      </patternFill>
    </fill>
  </fills>
  <borders count="1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2" fillId="0" borderId="0" xfId="0" applyFont="1" applyFill="1" applyAlignment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 wrapText="1"/>
    </xf>
    <xf numFmtId="1" fontId="2" fillId="3" borderId="1" xfId="0" applyNumberFormat="1" applyFont="1" applyFill="1" applyBorder="1" applyAlignment="1">
      <alignment horizontal="left" vertical="center"/>
    </xf>
    <xf numFmtId="0" fontId="2" fillId="3" borderId="1" xfId="0" applyNumberFormat="1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" fillId="3" borderId="1" xfId="0" applyNumberFormat="1" applyFont="1" applyFill="1" applyBorder="1" applyAlignment="1">
      <alignment vertical="center"/>
    </xf>
    <xf numFmtId="1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165" fontId="4" fillId="0" borderId="1" xfId="0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164" fontId="2" fillId="0" borderId="1" xfId="0" applyNumberFormat="1" applyFont="1" applyFill="1" applyBorder="1" applyAlignment="1">
      <alignment horizontal="left" vertical="center"/>
    </xf>
    <xf numFmtId="165" fontId="2" fillId="0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vertical="center"/>
    </xf>
    <xf numFmtId="1" fontId="2" fillId="0" borderId="1" xfId="0" applyNumberFormat="1" applyFont="1" applyFill="1" applyBorder="1" applyAlignment="1">
      <alignment horizontal="center" vertical="center"/>
    </xf>
    <xf numFmtId="166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166" fontId="2" fillId="0" borderId="1" xfId="0" applyNumberFormat="1" applyFont="1" applyFill="1" applyBorder="1" applyAlignment="1">
      <alignment vertical="center"/>
    </xf>
    <xf numFmtId="166" fontId="2" fillId="0" borderId="2" xfId="0" applyNumberFormat="1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left" vertical="center"/>
    </xf>
    <xf numFmtId="0" fontId="0" fillId="0" borderId="0" xfId="0" pivotButton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5" borderId="0" xfId="0" applyFont="1" applyFill="1"/>
    <xf numFmtId="0" fontId="1" fillId="5" borderId="0" xfId="0" applyNumberFormat="1" applyFont="1" applyFill="1" applyAlignment="1">
      <alignment horizontal="center"/>
    </xf>
    <xf numFmtId="0" fontId="0" fillId="6" borderId="0" xfId="0" applyFill="1"/>
    <xf numFmtId="0" fontId="0" fillId="6" borderId="0" xfId="0" applyNumberFormat="1" applyFill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1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pivotButton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vertical="center"/>
    </xf>
    <xf numFmtId="165" fontId="4" fillId="0" borderId="1" xfId="0" applyNumberFormat="1" applyFont="1" applyFill="1" applyBorder="1" applyAlignment="1">
      <alignment horizontal="left" vertical="center"/>
    </xf>
    <xf numFmtId="166" fontId="2" fillId="0" borderId="1" xfId="0" applyNumberFormat="1" applyFont="1" applyFill="1" applyBorder="1" applyAlignment="1">
      <alignment horizontal="left" vertical="center"/>
    </xf>
    <xf numFmtId="165" fontId="4" fillId="4" borderId="1" xfId="0" applyNumberFormat="1" applyFont="1" applyFill="1" applyBorder="1" applyAlignment="1">
      <alignment horizontal="left" vertical="center"/>
    </xf>
    <xf numFmtId="0" fontId="2" fillId="7" borderId="1" xfId="0" applyNumberFormat="1" applyFont="1" applyFill="1" applyBorder="1" applyAlignment="1">
      <alignment horizontal="left" vertical="center"/>
    </xf>
    <xf numFmtId="0" fontId="1" fillId="5" borderId="0" xfId="0" applyFont="1" applyFill="1" applyAlignment="1">
      <alignment horizontal="center"/>
    </xf>
    <xf numFmtId="0" fontId="2" fillId="9" borderId="1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left" vertical="center"/>
    </xf>
    <xf numFmtId="166" fontId="0" fillId="0" borderId="0" xfId="0" applyNumberForma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NumberFormat="1" applyBorder="1" applyAlignment="1">
      <alignment horizontal="center"/>
    </xf>
    <xf numFmtId="0" fontId="1" fillId="5" borderId="4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 vertical="center" wrapText="1"/>
    </xf>
    <xf numFmtId="0" fontId="9" fillId="5" borderId="4" xfId="0" applyNumberFormat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left" vertical="center"/>
    </xf>
    <xf numFmtId="14" fontId="0" fillId="0" borderId="4" xfId="0" applyNumberFormat="1" applyBorder="1" applyAlignment="1">
      <alignment horizontal="center" vertical="center" wrapText="1"/>
    </xf>
    <xf numFmtId="0" fontId="1" fillId="5" borderId="0" xfId="0" pivotButton="1" applyFont="1" applyFill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/>
    </xf>
    <xf numFmtId="14" fontId="10" fillId="0" borderId="4" xfId="0" applyNumberFormat="1" applyFont="1" applyBorder="1" applyAlignment="1">
      <alignment horizontal="center" vertical="center" wrapText="1"/>
    </xf>
    <xf numFmtId="0" fontId="7" fillId="11" borderId="4" xfId="0" quotePrefix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0" fillId="8" borderId="4" xfId="0" applyNumberFormat="1" applyFont="1" applyFill="1" applyBorder="1" applyAlignment="1">
      <alignment horizontal="center"/>
    </xf>
    <xf numFmtId="14" fontId="0" fillId="0" borderId="4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5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10" fillId="0" borderId="4" xfId="0" applyFont="1" applyBorder="1" applyAlignment="1">
      <alignment horizontal="center" vertical="center" wrapText="1"/>
    </xf>
    <xf numFmtId="1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9" fillId="5" borderId="4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/>
    </xf>
    <xf numFmtId="14" fontId="10" fillId="0" borderId="4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/>
    </xf>
    <xf numFmtId="14" fontId="10" fillId="0" borderId="0" xfId="0" applyNumberFormat="1" applyFont="1" applyAlignment="1">
      <alignment horizont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7" fillId="11" borderId="4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/>
    </xf>
    <xf numFmtId="0" fontId="8" fillId="10" borderId="9" xfId="0" applyFont="1" applyFill="1" applyBorder="1" applyAlignment="1">
      <alignment horizontal="center" vertical="center"/>
    </xf>
    <xf numFmtId="0" fontId="8" fillId="10" borderId="4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 wrapText="1"/>
    </xf>
    <xf numFmtId="0" fontId="10" fillId="8" borderId="7" xfId="0" applyFont="1" applyFill="1" applyBorder="1" applyAlignment="1">
      <alignment horizontal="left" vertical="center" wrapText="1"/>
    </xf>
    <xf numFmtId="0" fontId="10" fillId="8" borderId="8" xfId="0" applyFont="1" applyFill="1" applyBorder="1" applyAlignment="1">
      <alignment horizontal="left" vertical="center" wrapText="1"/>
    </xf>
    <xf numFmtId="0" fontId="10" fillId="8" borderId="9" xfId="0" applyFont="1" applyFill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2" fillId="12" borderId="1" xfId="0" applyNumberFormat="1" applyFont="1" applyFill="1" applyBorder="1" applyAlignment="1">
      <alignment horizontal="left" vertical="center"/>
    </xf>
    <xf numFmtId="0" fontId="4" fillId="1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268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0"/>
      </font>
      <fill>
        <patternFill patternType="solid">
          <fgColor indexed="64"/>
          <bgColor theme="8" tint="-0.499984740745262"/>
        </patternFill>
      </fill>
      <alignment horizontal="center" vertical="center" wrapText="1"/>
    </dxf>
    <dxf>
      <font>
        <color theme="0"/>
      </font>
      <fill>
        <patternFill patternType="solid">
          <fgColor indexed="64"/>
          <bgColor theme="8" tint="-0.499984740745262"/>
        </patternFill>
      </fill>
      <alignment horizontal="center" vertical="center" wrapText="1"/>
    </dxf>
    <dxf>
      <font>
        <color theme="0"/>
      </font>
      <fill>
        <patternFill patternType="solid">
          <fgColor indexed="64"/>
          <bgColor theme="8" tint="-0.499984740745262"/>
        </patternFill>
      </fill>
      <alignment horizontal="center" vertical="center" wrapText="1"/>
    </dxf>
    <dxf>
      <font>
        <color theme="0"/>
      </font>
      <fill>
        <patternFill patternType="solid">
          <fgColor indexed="64"/>
          <bgColor theme="8" tint="-0.499984740745262"/>
        </patternFill>
      </fill>
      <alignment horizontal="center" vertical="center" wrapText="1"/>
    </dxf>
    <dxf>
      <font>
        <color theme="0"/>
      </font>
      <fill>
        <patternFill patternType="solid">
          <fgColor indexed="64"/>
          <bgColor theme="8" tint="-0.499984740745262"/>
        </patternFill>
      </fill>
      <alignment horizontal="center" vertical="center" wrapText="1"/>
    </dxf>
    <dxf>
      <font>
        <color theme="0"/>
      </font>
      <fill>
        <patternFill patternType="solid">
          <fgColor indexed="64"/>
          <bgColor theme="8" tint="-0.499984740745262"/>
        </patternFill>
      </fill>
      <alignment horizontal="center" vertical="center"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Continuous" wrapText="1"/>
    </dxf>
    <dxf>
      <alignment horizontal="centerContinuous" wrapText="1"/>
    </dxf>
    <dxf>
      <alignment horizontal="centerContinuous" wrapText="1"/>
    </dxf>
    <dxf>
      <alignment horizontal="centerContinuous" wrapText="1"/>
    </dxf>
    <dxf>
      <alignment horizontal="centerContinuous" wrapText="1"/>
    </dxf>
    <dxf>
      <font>
        <color theme="0"/>
      </font>
    </dxf>
    <dxf>
      <fill>
        <patternFill patternType="solid">
          <bgColor theme="8" tint="-0.49998474074526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ont>
        <color theme="0"/>
      </font>
    </dxf>
    <dxf>
      <fill>
        <patternFill patternType="solid">
          <bgColor rgb="FF0070C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Continuous" wrapText="1"/>
    </dxf>
    <dxf>
      <alignment horizontal="centerContinuous" wrapText="1"/>
    </dxf>
    <dxf>
      <alignment horizontal="centerContinuous" wrapText="1"/>
    </dxf>
    <dxf>
      <alignment horizontal="centerContinuous" wrapText="1"/>
    </dxf>
    <dxf>
      <alignment horizontal="centerContinuous" wrapText="1"/>
    </dxf>
    <dxf>
      <font>
        <color theme="0"/>
      </font>
    </dxf>
    <dxf>
      <font>
        <color theme="0"/>
      </font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ont>
        <color theme="0"/>
      </font>
    </dxf>
    <dxf>
      <fill>
        <patternFill patternType="solid">
          <bgColor theme="8" tint="-0.49998474074526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ont>
        <color theme="0"/>
      </font>
    </dxf>
    <dxf>
      <fill>
        <patternFill patternType="solid">
          <bgColor rgb="FF0070C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0"/>
      </font>
      <fill>
        <patternFill patternType="solid">
          <fgColor indexed="64"/>
          <bgColor theme="8" tint="-0.499984740745262"/>
        </patternFill>
      </fill>
      <alignment horizontal="center" vertical="center" wrapText="1"/>
    </dxf>
    <dxf>
      <font>
        <color theme="0"/>
      </font>
      <fill>
        <patternFill patternType="solid">
          <fgColor indexed="64"/>
          <bgColor theme="8" tint="-0.499984740745262"/>
        </patternFill>
      </fill>
      <alignment horizontal="center" vertical="center" wrapText="1"/>
    </dxf>
    <dxf>
      <font>
        <color theme="0"/>
      </font>
      <fill>
        <patternFill patternType="solid">
          <fgColor indexed="64"/>
          <bgColor theme="8" tint="-0.499984740745262"/>
        </patternFill>
      </fill>
      <alignment horizontal="center" vertical="center" wrapText="1"/>
    </dxf>
    <dxf>
      <font>
        <color theme="0"/>
      </font>
      <fill>
        <patternFill patternType="solid">
          <fgColor indexed="64"/>
          <bgColor theme="8" tint="-0.499984740745262"/>
        </patternFill>
      </fill>
      <alignment horizontal="center" vertical="center" wrapText="1"/>
    </dxf>
    <dxf>
      <font>
        <color theme="0"/>
      </font>
      <fill>
        <patternFill patternType="solid">
          <fgColor indexed="64"/>
          <bgColor theme="8" tint="-0.499984740745262"/>
        </patternFill>
      </fill>
      <alignment horizontal="center" vertical="center" wrapText="1"/>
    </dxf>
    <dxf>
      <font>
        <color theme="0"/>
      </font>
      <fill>
        <patternFill patternType="solid">
          <fgColor indexed="64"/>
          <bgColor theme="8" tint="-0.499984740745262"/>
        </patternFill>
      </fill>
      <alignment horizontal="center" vertical="center"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Continuous" wrapText="1"/>
    </dxf>
    <dxf>
      <alignment horizontal="centerContinuous" wrapText="1"/>
    </dxf>
    <dxf>
      <alignment horizontal="centerContinuous" wrapText="1"/>
    </dxf>
    <dxf>
      <alignment horizontal="centerContinuous" wrapText="1"/>
    </dxf>
    <dxf>
      <alignment horizontal="centerContinuous" wrapText="1"/>
    </dxf>
    <dxf>
      <font>
        <color theme="0"/>
      </font>
    </dxf>
    <dxf>
      <font>
        <color theme="0"/>
      </font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ont>
        <color theme="0"/>
      </font>
    </dxf>
    <dxf>
      <fill>
        <patternFill patternType="solid">
          <bgColor theme="8" tint="-0.49998474074526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ont>
        <color theme="0"/>
      </font>
    </dxf>
    <dxf>
      <fill>
        <patternFill patternType="solid">
          <bgColor rgb="FF0070C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/>
      </font>
      <fill>
        <patternFill patternType="solid">
          <fgColor indexed="64"/>
          <bgColor theme="8" tint="-0.499984740745262"/>
        </patternFill>
      </fill>
      <alignment vertical="center" wrapText="1"/>
    </dxf>
    <dxf>
      <font>
        <color theme="0"/>
      </font>
      <fill>
        <patternFill patternType="solid">
          <fgColor indexed="64"/>
          <bgColor theme="8" tint="-0.499984740745262"/>
        </patternFill>
      </fill>
      <alignment wrapText="1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Continuous" wrapText="1"/>
    </dxf>
    <dxf>
      <alignment horizontal="centerContinuous" wrapText="1"/>
    </dxf>
    <dxf>
      <alignment horizontal="centerContinuous" wrapText="1"/>
    </dxf>
    <dxf>
      <alignment horizontal="centerContinuous" wrapText="1"/>
    </dxf>
    <dxf>
      <alignment horizontal="centerContinuous" wrapText="1"/>
    </dxf>
    <dxf>
      <font>
        <color theme="0"/>
      </font>
    </dxf>
    <dxf>
      <fill>
        <patternFill patternType="solid">
          <bgColor theme="8" tint="-0.49998474074526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ont>
        <color theme="0"/>
      </font>
    </dxf>
    <dxf>
      <fill>
        <patternFill patternType="solid">
          <bgColor rgb="FF0070C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/>
      </font>
      <fill>
        <patternFill patternType="solid">
          <fgColor indexed="64"/>
          <bgColor theme="8" tint="-0.499984740745262"/>
        </patternFill>
      </fill>
      <alignment vertical="center" wrapText="1"/>
    </dxf>
    <dxf>
      <font>
        <color theme="0"/>
      </font>
      <fill>
        <patternFill patternType="solid">
          <fgColor indexed="64"/>
          <bgColor theme="8" tint="-0.499984740745262"/>
        </patternFill>
      </fill>
      <alignment wrapText="1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Continuous" wrapText="1"/>
    </dxf>
    <dxf>
      <alignment horizontal="centerContinuous" wrapText="1"/>
    </dxf>
    <dxf>
      <alignment horizontal="centerContinuous" wrapText="1"/>
    </dxf>
    <dxf>
      <alignment horizontal="centerContinuous" wrapText="1"/>
    </dxf>
    <dxf>
      <font>
        <color theme="0"/>
      </font>
    </dxf>
    <dxf>
      <fill>
        <patternFill patternType="solid">
          <bgColor theme="8" tint="-0.49998474074526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ont>
        <color theme="0"/>
      </font>
    </dxf>
    <dxf>
      <fill>
        <patternFill patternType="solid">
          <bgColor rgb="FF0070C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247650</xdr:colOff>
      <xdr:row>0</xdr:row>
      <xdr:rowOff>9525</xdr:rowOff>
    </xdr:from>
    <xdr:to>
      <xdr:col>17</xdr:col>
      <xdr:colOff>733425</xdr:colOff>
      <xdr:row>1</xdr:row>
      <xdr:rowOff>114300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4DD0EC8A-4798-4809-AC49-9F1D301962CD}"/>
            </a:ext>
          </a:extLst>
        </xdr:cNvPr>
        <xdr:cNvSpPr/>
      </xdr:nvSpPr>
      <xdr:spPr>
        <a:xfrm>
          <a:off x="10991850" y="9525"/>
          <a:ext cx="485775" cy="295275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18</xdr:col>
      <xdr:colOff>152400</xdr:colOff>
      <xdr:row>0</xdr:row>
      <xdr:rowOff>9525</xdr:rowOff>
    </xdr:from>
    <xdr:to>
      <xdr:col>18</xdr:col>
      <xdr:colOff>638175</xdr:colOff>
      <xdr:row>1</xdr:row>
      <xdr:rowOff>114300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EE7B0AB2-A378-4473-B4B6-8BAB0A737921}"/>
            </a:ext>
          </a:extLst>
        </xdr:cNvPr>
        <xdr:cNvSpPr/>
      </xdr:nvSpPr>
      <xdr:spPr>
        <a:xfrm>
          <a:off x="11934825" y="9525"/>
          <a:ext cx="485775" cy="295275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rea%202\CIP%20JABO%2003.01.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1"/>
      <sheetName val="Sheet2"/>
    </sheetNames>
    <sheetDataSet>
      <sheetData sheetId="0">
        <row r="2">
          <cell r="C2" t="str">
            <v>SONumber</v>
          </cell>
          <cell r="D2" t="str">
            <v>Site ID</v>
          </cell>
          <cell r="E2" t="str">
            <v>Site Name</v>
          </cell>
          <cell r="F2" t="str">
            <v>Tenant Type</v>
          </cell>
          <cell r="G2" t="str">
            <v>Customer ID</v>
          </cell>
          <cell r="H2" t="str">
            <v>Company Name</v>
          </cell>
          <cell r="I2" t="str">
            <v>Region Name</v>
          </cell>
          <cell r="J2" t="str">
            <v>Province Name</v>
          </cell>
          <cell r="K2" t="str">
            <v>Residence Name</v>
          </cell>
          <cell r="L2" t="str">
            <v>Vendor Name</v>
          </cell>
          <cell r="M2" t="str">
            <v>Project Stage</v>
          </cell>
          <cell r="N2" t="str">
            <v>Status</v>
          </cell>
          <cell r="O2" t="str">
            <v>Status Detail</v>
          </cell>
          <cell r="P2" t="str">
            <v>STIP Date</v>
          </cell>
          <cell r="Q2" t="str">
            <v>App. Opr. Date</v>
          </cell>
          <cell r="R2" t="str">
            <v>BAK Date</v>
          </cell>
          <cell r="S2" t="str">
            <v>IW Date</v>
          </cell>
          <cell r="T2" t="str">
            <v>Recomm Date</v>
          </cell>
          <cell r="U2" t="str">
            <v>RFC Date</v>
          </cell>
          <cell r="V2" t="str">
            <v>RFI Aging</v>
          </cell>
        </row>
        <row r="3">
          <cell r="C3">
            <v>230035680231</v>
          </cell>
          <cell r="D3" t="str">
            <v>122307109</v>
          </cell>
          <cell r="E3" t="str">
            <v>BABAKAN SENTUL</v>
          </cell>
          <cell r="F3" t="str">
            <v>COLO</v>
          </cell>
          <cell r="G3" t="str">
            <v>SMART8</v>
          </cell>
          <cell r="H3" t="str">
            <v>PT. SOLU SINDO KREASI PRATAMA</v>
          </cell>
          <cell r="I3" t="str">
            <v>JABODETABEK (OUTER)</v>
          </cell>
          <cell r="J3" t="str">
            <v>JAWA BARAT</v>
          </cell>
          <cell r="K3" t="str">
            <v>BOGOR</v>
          </cell>
          <cell r="L3" t="str">
            <v>NOT MAPPING</v>
          </cell>
          <cell r="M3" t="str">
            <v>CIP</v>
          </cell>
          <cell r="N3" t="str">
            <v>CME</v>
          </cell>
          <cell r="O3" t="str">
            <v>SHELTER INSTALLATION</v>
          </cell>
          <cell r="P3">
            <v>44925</v>
          </cell>
          <cell r="Q3">
            <v>44925</v>
          </cell>
          <cell r="R3" t="str">
            <v/>
          </cell>
          <cell r="S3" t="str">
            <v/>
          </cell>
          <cell r="T3" t="str">
            <v/>
          </cell>
          <cell r="U3">
            <v>44925.621784722221</v>
          </cell>
          <cell r="V3">
            <v>4</v>
          </cell>
        </row>
        <row r="4">
          <cell r="C4">
            <v>30035230031</v>
          </cell>
          <cell r="D4" t="str">
            <v>123343110</v>
          </cell>
          <cell r="E4" t="str">
            <v>TAMAN BONGAS</v>
          </cell>
          <cell r="F4" t="str">
            <v>COLO</v>
          </cell>
          <cell r="G4" t="str">
            <v>XL</v>
          </cell>
          <cell r="H4" t="str">
            <v>PT. TOWER BERSAMA</v>
          </cell>
          <cell r="I4" t="str">
            <v>JABODETABEK (OUTER)</v>
          </cell>
          <cell r="J4" t="str">
            <v>JAWA BARAT</v>
          </cell>
          <cell r="K4" t="str">
            <v>KOTA BEKASI</v>
          </cell>
          <cell r="L4" t="str">
            <v>NOT MAPPING</v>
          </cell>
          <cell r="M4" t="str">
            <v>CIP</v>
          </cell>
          <cell r="N4" t="str">
            <v>CME</v>
          </cell>
          <cell r="O4" t="str">
            <v>SHELTER INSTALLATION</v>
          </cell>
          <cell r="P4">
            <v>44922</v>
          </cell>
          <cell r="Q4">
            <v>44922</v>
          </cell>
          <cell r="R4" t="str">
            <v/>
          </cell>
          <cell r="S4" t="str">
            <v/>
          </cell>
          <cell r="T4" t="str">
            <v/>
          </cell>
          <cell r="U4">
            <v>44922.639606828707</v>
          </cell>
          <cell r="V4">
            <v>7</v>
          </cell>
        </row>
        <row r="5">
          <cell r="C5">
            <v>30035070031</v>
          </cell>
          <cell r="D5" t="str">
            <v>125258109</v>
          </cell>
          <cell r="E5" t="str">
            <v>JLRAYABAHKILONG</v>
          </cell>
          <cell r="F5" t="str">
            <v>COLO</v>
          </cell>
          <cell r="G5" t="str">
            <v>XL</v>
          </cell>
          <cell r="H5" t="str">
            <v>PT. SOLU SINDO KREASI PRATAMA</v>
          </cell>
          <cell r="I5" t="str">
            <v>JABODETABEK (OUTER)</v>
          </cell>
          <cell r="J5" t="str">
            <v>JAWA BARAT</v>
          </cell>
          <cell r="K5" t="str">
            <v>BEKASI</v>
          </cell>
          <cell r="L5" t="str">
            <v>NOT MAPPING</v>
          </cell>
          <cell r="M5" t="str">
            <v>CIP</v>
          </cell>
          <cell r="N5" t="str">
            <v>CME</v>
          </cell>
          <cell r="O5" t="str">
            <v>SHELTER INSTALLATION</v>
          </cell>
          <cell r="P5">
            <v>44921</v>
          </cell>
          <cell r="Q5">
            <v>44921</v>
          </cell>
          <cell r="R5" t="str">
            <v/>
          </cell>
          <cell r="S5" t="str">
            <v/>
          </cell>
          <cell r="T5" t="str">
            <v/>
          </cell>
          <cell r="U5">
            <v>44921.665359340281</v>
          </cell>
          <cell r="V5">
            <v>8</v>
          </cell>
        </row>
        <row r="6">
          <cell r="C6">
            <v>30034970031</v>
          </cell>
          <cell r="D6" t="str">
            <v>TBG03_CJKT198</v>
          </cell>
          <cell r="E6" t="str">
            <v>CIDENG</v>
          </cell>
          <cell r="F6" t="str">
            <v>COLO</v>
          </cell>
          <cell r="G6" t="str">
            <v>XL</v>
          </cell>
          <cell r="H6" t="str">
            <v>PT. TOWER BERSAMA</v>
          </cell>
          <cell r="I6" t="str">
            <v>JABODETABEK (INNER)</v>
          </cell>
          <cell r="J6" t="str">
            <v>DKI JAKARTA</v>
          </cell>
          <cell r="K6" t="str">
            <v>JAKARTA PUSAT</v>
          </cell>
          <cell r="L6" t="str">
            <v>NOT MAPPING</v>
          </cell>
          <cell r="M6" t="str">
            <v>CIP</v>
          </cell>
          <cell r="N6" t="str">
            <v>CME</v>
          </cell>
          <cell r="O6" t="str">
            <v>SHELTER INSTALLATION</v>
          </cell>
          <cell r="P6">
            <v>44917</v>
          </cell>
          <cell r="Q6">
            <v>44917</v>
          </cell>
          <cell r="R6" t="str">
            <v/>
          </cell>
          <cell r="S6" t="str">
            <v/>
          </cell>
          <cell r="T6" t="str">
            <v/>
          </cell>
          <cell r="U6">
            <v>44917.608424039354</v>
          </cell>
          <cell r="V6">
            <v>12</v>
          </cell>
        </row>
        <row r="7">
          <cell r="C7">
            <v>10034090011</v>
          </cell>
          <cell r="D7" t="str">
            <v>1128011023</v>
          </cell>
          <cell r="E7" t="str">
            <v>TEGAL ALUR KALI DERES</v>
          </cell>
          <cell r="F7" t="str">
            <v>COLO MCP NON FO</v>
          </cell>
          <cell r="G7" t="str">
            <v>TSEL</v>
          </cell>
          <cell r="H7" t="str">
            <v>PT. TOWER BERSAMA</v>
          </cell>
          <cell r="I7" t="str">
            <v>JABODETABEK (INNER)</v>
          </cell>
          <cell r="J7" t="str">
            <v>DKI JAKARTA</v>
          </cell>
          <cell r="K7" t="str">
            <v>JAKARTA BARAT</v>
          </cell>
          <cell r="L7" t="str">
            <v>NOT MAPPING</v>
          </cell>
          <cell r="M7" t="str">
            <v>RFI</v>
          </cell>
          <cell r="N7" t="str">
            <v>CME</v>
          </cell>
          <cell r="O7" t="str">
            <v>RFI</v>
          </cell>
          <cell r="P7">
            <v>44914</v>
          </cell>
          <cell r="Q7">
            <v>44915</v>
          </cell>
          <cell r="R7" t="str">
            <v/>
          </cell>
          <cell r="S7" t="str">
            <v/>
          </cell>
          <cell r="T7" t="str">
            <v/>
          </cell>
          <cell r="U7" t="str">
            <v/>
          </cell>
          <cell r="V7">
            <v>15</v>
          </cell>
        </row>
        <row r="8">
          <cell r="C8">
            <v>10034070011</v>
          </cell>
          <cell r="D8" t="str">
            <v>1127711003</v>
          </cell>
          <cell r="E8" t="str">
            <v>JALAN MANGGA UBI</v>
          </cell>
          <cell r="F8" t="str">
            <v>COLO</v>
          </cell>
          <cell r="G8" t="str">
            <v>TSEL</v>
          </cell>
          <cell r="H8" t="str">
            <v>PT. TOWER BERSAMA</v>
          </cell>
          <cell r="I8" t="str">
            <v>JABODETABEK (INNER)</v>
          </cell>
          <cell r="J8" t="str">
            <v>DKI JAKARTA</v>
          </cell>
          <cell r="K8" t="str">
            <v>JAKARTA BARAT</v>
          </cell>
          <cell r="L8" t="str">
            <v>NOT MAPPING</v>
          </cell>
          <cell r="M8" t="str">
            <v>RFI</v>
          </cell>
          <cell r="N8" t="str">
            <v>CME</v>
          </cell>
          <cell r="O8" t="str">
            <v>RFI</v>
          </cell>
          <cell r="P8">
            <v>44911</v>
          </cell>
          <cell r="Q8">
            <v>44914</v>
          </cell>
          <cell r="R8" t="str">
            <v/>
          </cell>
          <cell r="S8" t="str">
            <v/>
          </cell>
          <cell r="T8" t="str">
            <v/>
          </cell>
          <cell r="U8">
            <v>44914.478396145831</v>
          </cell>
          <cell r="V8">
            <v>18</v>
          </cell>
        </row>
        <row r="9">
          <cell r="C9">
            <v>10033480011</v>
          </cell>
          <cell r="D9" t="str">
            <v>1321702003</v>
          </cell>
          <cell r="E9" t="str">
            <v>IBS CUKANGGALIH CURUG</v>
          </cell>
          <cell r="F9" t="str">
            <v>COLO</v>
          </cell>
          <cell r="G9" t="str">
            <v>TSEL</v>
          </cell>
          <cell r="H9" t="str">
            <v>PT. TOWER BERSAMA</v>
          </cell>
          <cell r="I9" t="str">
            <v>JABODETABEK (OUTER)</v>
          </cell>
          <cell r="J9" t="str">
            <v>BANTEN</v>
          </cell>
          <cell r="K9" t="str">
            <v>TANGERANG</v>
          </cell>
          <cell r="L9" t="str">
            <v>NOT MAPPING</v>
          </cell>
          <cell r="M9" t="str">
            <v>RFI</v>
          </cell>
          <cell r="N9" t="str">
            <v>CME</v>
          </cell>
          <cell r="O9" t="str">
            <v>RFI</v>
          </cell>
          <cell r="P9">
            <v>44910</v>
          </cell>
          <cell r="Q9">
            <v>44914</v>
          </cell>
          <cell r="R9" t="str">
            <v/>
          </cell>
          <cell r="S9" t="str">
            <v/>
          </cell>
          <cell r="T9" t="str">
            <v/>
          </cell>
          <cell r="U9">
            <v>44914.479010798612</v>
          </cell>
          <cell r="V9">
            <v>19</v>
          </cell>
        </row>
        <row r="10">
          <cell r="C10">
            <v>260032490261</v>
          </cell>
          <cell r="D10" t="str">
            <v>1101081026</v>
          </cell>
          <cell r="E10" t="str">
            <v>PONDOK KOPI II</v>
          </cell>
          <cell r="F10" t="str">
            <v>NEW MCP NON FO</v>
          </cell>
          <cell r="G10" t="str">
            <v>TBG</v>
          </cell>
          <cell r="H10" t="str">
            <v>PT. TOWER BERSAMA</v>
          </cell>
          <cell r="I10" t="str">
            <v>JABODETABEK (INNER)</v>
          </cell>
          <cell r="J10" t="str">
            <v>DKI JAKARTA</v>
          </cell>
          <cell r="K10" t="str">
            <v>JAKARTA TIMUR</v>
          </cell>
          <cell r="L10" t="str">
            <v>NOT MAPPING</v>
          </cell>
          <cell r="M10" t="str">
            <v>RFI</v>
          </cell>
          <cell r="N10" t="str">
            <v>CME</v>
          </cell>
          <cell r="O10" t="str">
            <v>RFI</v>
          </cell>
          <cell r="P10">
            <v>44903.650860995367</v>
          </cell>
          <cell r="Q10" t="str">
            <v/>
          </cell>
          <cell r="R10" t="str">
            <v/>
          </cell>
          <cell r="S10">
            <v>44908.718802581017</v>
          </cell>
          <cell r="T10" t="str">
            <v/>
          </cell>
          <cell r="U10">
            <v>44909.378800231483</v>
          </cell>
          <cell r="V10">
            <v>26</v>
          </cell>
        </row>
        <row r="11">
          <cell r="C11">
            <v>230032450231</v>
          </cell>
          <cell r="D11" t="str">
            <v>T000916</v>
          </cell>
          <cell r="E11" t="str">
            <v>HJ SYUKUR LENTENG AGUNG</v>
          </cell>
          <cell r="F11" t="str">
            <v>COLO</v>
          </cell>
          <cell r="G11" t="str">
            <v>SMART8</v>
          </cell>
          <cell r="H11" t="str">
            <v>PT. SOLU SINDO KREASI PRATAMA</v>
          </cell>
          <cell r="I11" t="str">
            <v>JABODETABEK (INNER)</v>
          </cell>
          <cell r="J11" t="str">
            <v>DKI JAKARTA</v>
          </cell>
          <cell r="K11" t="str">
            <v>JAKARTA SELATAN</v>
          </cell>
          <cell r="L11" t="str">
            <v>NOT MAPPING</v>
          </cell>
          <cell r="M11" t="str">
            <v>RFI</v>
          </cell>
          <cell r="N11" t="str">
            <v>CME</v>
          </cell>
          <cell r="O11" t="str">
            <v>RFI</v>
          </cell>
          <cell r="P11">
            <v>44903</v>
          </cell>
          <cell r="Q11">
            <v>44904</v>
          </cell>
          <cell r="R11" t="str">
            <v/>
          </cell>
          <cell r="S11" t="str">
            <v/>
          </cell>
          <cell r="T11" t="str">
            <v/>
          </cell>
          <cell r="U11">
            <v>44904.356481747687</v>
          </cell>
          <cell r="V11">
            <v>26</v>
          </cell>
        </row>
        <row r="12">
          <cell r="C12">
            <v>30021170031</v>
          </cell>
          <cell r="D12" t="str">
            <v>120866104</v>
          </cell>
          <cell r="E12" t="str">
            <v>KARIHKIL</v>
          </cell>
          <cell r="F12" t="str">
            <v>COLO</v>
          </cell>
          <cell r="G12" t="str">
            <v>XL</v>
          </cell>
          <cell r="H12" t="str">
            <v>PT. SOLUSI MENARA INDONESIA</v>
          </cell>
          <cell r="I12" t="str">
            <v>JABODETABEK (OUTER)</v>
          </cell>
          <cell r="J12" t="str">
            <v>JAWA BARAT</v>
          </cell>
          <cell r="K12" t="str">
            <v>BOGOR</v>
          </cell>
          <cell r="L12" t="str">
            <v>PT. DAYA GUNA KARSA</v>
          </cell>
          <cell r="M12" t="str">
            <v>RFI</v>
          </cell>
          <cell r="N12" t="str">
            <v>CME</v>
          </cell>
          <cell r="O12" t="str">
            <v>RFI</v>
          </cell>
          <cell r="P12">
            <v>44894</v>
          </cell>
          <cell r="Q12">
            <v>44894</v>
          </cell>
          <cell r="R12" t="str">
            <v/>
          </cell>
          <cell r="S12" t="str">
            <v/>
          </cell>
          <cell r="T12" t="str">
            <v/>
          </cell>
          <cell r="U12">
            <v>44894.616340243054</v>
          </cell>
          <cell r="V12">
            <v>35</v>
          </cell>
        </row>
        <row r="13">
          <cell r="C13">
            <v>30020460031</v>
          </cell>
          <cell r="D13" t="str">
            <v>1266302001</v>
          </cell>
          <cell r="E13" t="str">
            <v>IBS BANTAR JATI</v>
          </cell>
          <cell r="F13" t="str">
            <v>COLO</v>
          </cell>
          <cell r="G13" t="str">
            <v>XL</v>
          </cell>
          <cell r="H13" t="str">
            <v>PT. TOWER BERSAMA</v>
          </cell>
          <cell r="I13" t="str">
            <v>JABODETABEK (OUTER)</v>
          </cell>
          <cell r="J13" t="str">
            <v>JAWA BARAT</v>
          </cell>
          <cell r="K13" t="str">
            <v>KOTA BOGOR</v>
          </cell>
          <cell r="L13" t="str">
            <v>NOT MAPPING</v>
          </cell>
          <cell r="M13" t="str">
            <v>CIP</v>
          </cell>
          <cell r="N13" t="str">
            <v>CME</v>
          </cell>
          <cell r="O13" t="str">
            <v>SHELTER INSTALLATION</v>
          </cell>
          <cell r="P13">
            <v>44890</v>
          </cell>
          <cell r="Q13">
            <v>44890</v>
          </cell>
          <cell r="R13" t="str">
            <v/>
          </cell>
          <cell r="S13" t="str">
            <v/>
          </cell>
          <cell r="T13" t="str">
            <v/>
          </cell>
          <cell r="U13">
            <v>44890.635162812498</v>
          </cell>
          <cell r="V13">
            <v>39</v>
          </cell>
        </row>
        <row r="14">
          <cell r="C14">
            <v>30020470031</v>
          </cell>
          <cell r="D14" t="str">
            <v>T000920</v>
          </cell>
          <cell r="E14" t="str">
            <v>VILA JATIBENING</v>
          </cell>
          <cell r="F14" t="str">
            <v>COLO</v>
          </cell>
          <cell r="G14" t="str">
            <v>XL</v>
          </cell>
          <cell r="H14" t="str">
            <v>PT. SOLU SINDO KREASI PRATAMA</v>
          </cell>
          <cell r="I14" t="str">
            <v>JABODETABEK (OUTER)</v>
          </cell>
          <cell r="J14" t="str">
            <v>JAWA BARAT</v>
          </cell>
          <cell r="K14" t="str">
            <v>KOTA BEKASI</v>
          </cell>
          <cell r="L14" t="str">
            <v>PT. RAKA MITRA BERSAMA</v>
          </cell>
          <cell r="M14" t="str">
            <v>RFI</v>
          </cell>
          <cell r="N14" t="str">
            <v>CME</v>
          </cell>
          <cell r="O14" t="str">
            <v>RFI</v>
          </cell>
          <cell r="P14">
            <v>44890</v>
          </cell>
          <cell r="Q14">
            <v>44890</v>
          </cell>
          <cell r="R14" t="str">
            <v/>
          </cell>
          <cell r="S14" t="str">
            <v/>
          </cell>
          <cell r="T14" t="str">
            <v/>
          </cell>
          <cell r="U14">
            <v>44890.634930752312</v>
          </cell>
          <cell r="V14">
            <v>39</v>
          </cell>
        </row>
        <row r="15">
          <cell r="C15">
            <v>230016600231</v>
          </cell>
          <cell r="D15" t="str">
            <v>TBG05_WJ092</v>
          </cell>
          <cell r="E15" t="str">
            <v>GERBANG TOL CIKARANG</v>
          </cell>
          <cell r="F15" t="str">
            <v>COLO</v>
          </cell>
          <cell r="G15" t="str">
            <v>SMART8</v>
          </cell>
          <cell r="H15" t="str">
            <v>PT. BALI TELEKOM</v>
          </cell>
          <cell r="I15" t="str">
            <v>JABODETABEK (OUTER)</v>
          </cell>
          <cell r="J15" t="str">
            <v>JAWA BARAT</v>
          </cell>
          <cell r="K15" t="str">
            <v>BEKASI</v>
          </cell>
          <cell r="L15" t="str">
            <v>PT. NAYAKA PRATAMA</v>
          </cell>
          <cell r="M15" t="str">
            <v>RFI</v>
          </cell>
          <cell r="N15" t="str">
            <v>CME</v>
          </cell>
          <cell r="O15" t="str">
            <v>RFI</v>
          </cell>
          <cell r="P15">
            <v>44886</v>
          </cell>
          <cell r="Q15">
            <v>44886</v>
          </cell>
          <cell r="R15" t="str">
            <v/>
          </cell>
          <cell r="S15" t="str">
            <v/>
          </cell>
          <cell r="T15" t="str">
            <v/>
          </cell>
          <cell r="U15">
            <v>44886.443416516202</v>
          </cell>
          <cell r="V15">
            <v>43</v>
          </cell>
        </row>
        <row r="16">
          <cell r="C16">
            <v>30016450031</v>
          </cell>
          <cell r="D16" t="str">
            <v>122292109</v>
          </cell>
          <cell r="E16" t="str">
            <v>PONDOK DAMAI</v>
          </cell>
          <cell r="F16" t="str">
            <v>COLO</v>
          </cell>
          <cell r="G16" t="str">
            <v>XL</v>
          </cell>
          <cell r="H16" t="str">
            <v>PT. SOLU SINDO KREASI PRATAMA</v>
          </cell>
          <cell r="I16" t="str">
            <v>JABODETABEK (OUTER)</v>
          </cell>
          <cell r="J16" t="str">
            <v>JAWA BARAT</v>
          </cell>
          <cell r="K16" t="str">
            <v>BOGOR</v>
          </cell>
          <cell r="L16" t="str">
            <v>PT. DAYA GUNA KARSA</v>
          </cell>
          <cell r="M16" t="str">
            <v>RFI</v>
          </cell>
          <cell r="N16" t="str">
            <v>CME</v>
          </cell>
          <cell r="O16" t="str">
            <v>RFI</v>
          </cell>
          <cell r="P16">
            <v>44883</v>
          </cell>
          <cell r="Q16">
            <v>44883</v>
          </cell>
          <cell r="R16" t="str">
            <v/>
          </cell>
          <cell r="S16" t="str">
            <v/>
          </cell>
          <cell r="T16" t="str">
            <v/>
          </cell>
          <cell r="U16">
            <v>44883.718573761573</v>
          </cell>
          <cell r="V16">
            <v>46</v>
          </cell>
        </row>
        <row r="17">
          <cell r="C17">
            <v>30016460031</v>
          </cell>
          <cell r="D17" t="str">
            <v>1268112001</v>
          </cell>
          <cell r="E17" t="str">
            <v>IBS WARUJAYA PARUNG</v>
          </cell>
          <cell r="F17" t="str">
            <v>COLO</v>
          </cell>
          <cell r="G17" t="str">
            <v>XL</v>
          </cell>
          <cell r="H17" t="str">
            <v>PT. TOWER BERSAMA</v>
          </cell>
          <cell r="I17" t="str">
            <v>JABODETABEK (OUTER)</v>
          </cell>
          <cell r="J17" t="str">
            <v>JAWA BARAT</v>
          </cell>
          <cell r="K17" t="str">
            <v>BOGOR</v>
          </cell>
          <cell r="L17" t="str">
            <v>NOT MAPPING</v>
          </cell>
          <cell r="M17" t="str">
            <v>RFI</v>
          </cell>
          <cell r="N17" t="str">
            <v>CME</v>
          </cell>
          <cell r="O17" t="str">
            <v>RFI</v>
          </cell>
          <cell r="P17">
            <v>44883</v>
          </cell>
          <cell r="Q17">
            <v>44883</v>
          </cell>
          <cell r="R17" t="str">
            <v/>
          </cell>
          <cell r="S17" t="str">
            <v/>
          </cell>
          <cell r="T17" t="str">
            <v/>
          </cell>
          <cell r="U17">
            <v>44883.741034224535</v>
          </cell>
          <cell r="V17">
            <v>46</v>
          </cell>
        </row>
        <row r="18">
          <cell r="C18">
            <v>30016470031</v>
          </cell>
          <cell r="D18" t="str">
            <v>123240109</v>
          </cell>
          <cell r="E18" t="str">
            <v>KARAKALBOJONGMURNIMW</v>
          </cell>
          <cell r="F18" t="str">
            <v>COLO</v>
          </cell>
          <cell r="G18" t="str">
            <v>XL</v>
          </cell>
          <cell r="H18" t="str">
            <v>PT. SOLU SINDO KREASI PRATAMA</v>
          </cell>
          <cell r="I18" t="str">
            <v>JABODETABEK (OUTER)</v>
          </cell>
          <cell r="J18" t="str">
            <v>JAWA BARAT</v>
          </cell>
          <cell r="K18" t="str">
            <v>BOGOR</v>
          </cell>
          <cell r="L18" t="str">
            <v>PT. DAYA GUNA KARSA</v>
          </cell>
          <cell r="M18" t="str">
            <v>RFI</v>
          </cell>
          <cell r="N18" t="str">
            <v>CME</v>
          </cell>
          <cell r="O18" t="str">
            <v>RFI</v>
          </cell>
          <cell r="P18">
            <v>44883</v>
          </cell>
          <cell r="Q18">
            <v>44883</v>
          </cell>
          <cell r="R18" t="str">
            <v/>
          </cell>
          <cell r="S18" t="str">
            <v/>
          </cell>
          <cell r="T18" t="str">
            <v/>
          </cell>
          <cell r="U18">
            <v>44883.741055752318</v>
          </cell>
          <cell r="V18">
            <v>46</v>
          </cell>
        </row>
        <row r="19">
          <cell r="C19">
            <v>30016480031</v>
          </cell>
          <cell r="D19" t="str">
            <v>122285109</v>
          </cell>
          <cell r="E19" t="str">
            <v>JALAN JAMPANG</v>
          </cell>
          <cell r="F19" t="str">
            <v>COLO</v>
          </cell>
          <cell r="G19" t="str">
            <v>XL</v>
          </cell>
          <cell r="H19" t="str">
            <v>PT. SOLU SINDO KREASI PRATAMA</v>
          </cell>
          <cell r="I19" t="str">
            <v>JABODETABEK (OUTER)</v>
          </cell>
          <cell r="J19" t="str">
            <v>JAWA BARAT</v>
          </cell>
          <cell r="K19" t="str">
            <v>BOGOR</v>
          </cell>
          <cell r="L19" t="str">
            <v>PT. DAYA GUNA KARSA</v>
          </cell>
          <cell r="M19" t="str">
            <v>RFI</v>
          </cell>
          <cell r="N19" t="str">
            <v>CME</v>
          </cell>
          <cell r="O19" t="str">
            <v>RFI</v>
          </cell>
          <cell r="P19">
            <v>44883</v>
          </cell>
          <cell r="Q19">
            <v>44883</v>
          </cell>
          <cell r="R19" t="str">
            <v/>
          </cell>
          <cell r="S19" t="str">
            <v/>
          </cell>
          <cell r="T19" t="str">
            <v/>
          </cell>
          <cell r="U19">
            <v>44883.741068946758</v>
          </cell>
          <cell r="V19">
            <v>46</v>
          </cell>
        </row>
        <row r="20">
          <cell r="C20">
            <v>40014220041</v>
          </cell>
          <cell r="D20" t="str">
            <v>1319651001</v>
          </cell>
          <cell r="E20" t="str">
            <v>CURUGBADAKMAJA</v>
          </cell>
          <cell r="F20" t="str">
            <v>COLO</v>
          </cell>
          <cell r="G20" t="str">
            <v>ISAT</v>
          </cell>
          <cell r="H20" t="str">
            <v>PT. TOWER BERSAMA</v>
          </cell>
          <cell r="I20" t="str">
            <v>JABODETABEK (OUTER)</v>
          </cell>
          <cell r="J20" t="str">
            <v>BANTEN</v>
          </cell>
          <cell r="K20" t="str">
            <v>LEBAK</v>
          </cell>
          <cell r="L20" t="str">
            <v>NOT MAPPING</v>
          </cell>
          <cell r="M20" t="str">
            <v>CIP</v>
          </cell>
          <cell r="N20" t="str">
            <v>CME</v>
          </cell>
          <cell r="O20" t="str">
            <v>SHELTER INSTALLATION</v>
          </cell>
          <cell r="P20">
            <v>44880</v>
          </cell>
          <cell r="Q20">
            <v>44916</v>
          </cell>
          <cell r="R20" t="str">
            <v/>
          </cell>
          <cell r="S20" t="str">
            <v/>
          </cell>
          <cell r="T20" t="str">
            <v/>
          </cell>
          <cell r="U20">
            <v>44916.40745864583</v>
          </cell>
          <cell r="V20">
            <v>49</v>
          </cell>
        </row>
        <row r="21">
          <cell r="C21">
            <v>40014230041</v>
          </cell>
          <cell r="D21" t="str">
            <v>1322981003</v>
          </cell>
          <cell r="E21" t="str">
            <v>CIGOONG_SELATAN_CIKULUR</v>
          </cell>
          <cell r="F21" t="str">
            <v>COLO</v>
          </cell>
          <cell r="G21" t="str">
            <v>ISAT</v>
          </cell>
          <cell r="H21" t="str">
            <v>PT. TOWER BERSAMA</v>
          </cell>
          <cell r="I21" t="str">
            <v>JABODETABEK (OUTER)</v>
          </cell>
          <cell r="J21" t="str">
            <v>BANTEN</v>
          </cell>
          <cell r="K21" t="str">
            <v>LEBAK</v>
          </cell>
          <cell r="L21" t="str">
            <v>NOT MAPPING</v>
          </cell>
          <cell r="M21" t="str">
            <v>CIP</v>
          </cell>
          <cell r="N21" t="str">
            <v>CME</v>
          </cell>
          <cell r="O21" t="str">
            <v>SHELTER INSTALLATION</v>
          </cell>
          <cell r="P21">
            <v>44880</v>
          </cell>
          <cell r="Q21">
            <v>44916</v>
          </cell>
          <cell r="R21" t="str">
            <v/>
          </cell>
          <cell r="S21" t="str">
            <v/>
          </cell>
          <cell r="T21" t="str">
            <v/>
          </cell>
          <cell r="U21">
            <v>44916.40785304398</v>
          </cell>
          <cell r="V21">
            <v>49</v>
          </cell>
        </row>
        <row r="22">
          <cell r="C22">
            <v>40014240041</v>
          </cell>
          <cell r="D22" t="str">
            <v>1317581003</v>
          </cell>
          <cell r="E22" t="str">
            <v>JALAN RAYA KORELET</v>
          </cell>
          <cell r="F22" t="str">
            <v>COLO</v>
          </cell>
          <cell r="G22" t="str">
            <v>ISAT</v>
          </cell>
          <cell r="H22" t="str">
            <v>PT. TOWER BERSAMA</v>
          </cell>
          <cell r="I22" t="str">
            <v>JABODETABEK (OUTER)</v>
          </cell>
          <cell r="J22" t="str">
            <v>BANTEN</v>
          </cell>
          <cell r="K22" t="str">
            <v>TANGERANG</v>
          </cell>
          <cell r="L22" t="str">
            <v>NOT MAPPING</v>
          </cell>
          <cell r="M22" t="str">
            <v>CIP</v>
          </cell>
          <cell r="N22" t="str">
            <v>CME</v>
          </cell>
          <cell r="O22" t="str">
            <v>SHELTER INSTALLATION</v>
          </cell>
          <cell r="P22">
            <v>44880</v>
          </cell>
          <cell r="Q22">
            <v>44916</v>
          </cell>
          <cell r="R22" t="str">
            <v/>
          </cell>
          <cell r="S22" t="str">
            <v/>
          </cell>
          <cell r="T22" t="str">
            <v/>
          </cell>
          <cell r="U22">
            <v>44916.408087696756</v>
          </cell>
          <cell r="V22">
            <v>49</v>
          </cell>
        </row>
        <row r="23">
          <cell r="C23">
            <v>40014250041</v>
          </cell>
          <cell r="D23" t="str">
            <v>1276501001</v>
          </cell>
          <cell r="E23" t="str">
            <v>PERUMAHAN CITEUREP</v>
          </cell>
          <cell r="F23" t="str">
            <v>COLO</v>
          </cell>
          <cell r="G23" t="str">
            <v>ISAT</v>
          </cell>
          <cell r="H23" t="str">
            <v>PT. TOWER BERSAMA</v>
          </cell>
          <cell r="I23" t="str">
            <v>JABODETABEK (OUTER)</v>
          </cell>
          <cell r="J23" t="str">
            <v>JAWA BARAT</v>
          </cell>
          <cell r="K23" t="str">
            <v>BOGOR</v>
          </cell>
          <cell r="L23" t="str">
            <v>NOT MAPPING</v>
          </cell>
          <cell r="M23" t="str">
            <v>CIP</v>
          </cell>
          <cell r="N23" t="str">
            <v>CME</v>
          </cell>
          <cell r="O23" t="str">
            <v>SHELTER INSTALLATION</v>
          </cell>
          <cell r="P23">
            <v>44880</v>
          </cell>
          <cell r="Q23">
            <v>44916</v>
          </cell>
          <cell r="R23" t="str">
            <v/>
          </cell>
          <cell r="S23" t="str">
            <v/>
          </cell>
          <cell r="T23" t="str">
            <v/>
          </cell>
          <cell r="U23">
            <v>44916.408339201385</v>
          </cell>
          <cell r="V23">
            <v>49</v>
          </cell>
        </row>
        <row r="24">
          <cell r="C24">
            <v>40014260041</v>
          </cell>
          <cell r="D24" t="str">
            <v>122509110</v>
          </cell>
          <cell r="E24" t="str">
            <v>TELUK BUAYA</v>
          </cell>
          <cell r="F24" t="str">
            <v>COLO</v>
          </cell>
          <cell r="G24" t="str">
            <v>ISAT</v>
          </cell>
          <cell r="H24" t="str">
            <v>PT. TOWER BERSAMA</v>
          </cell>
          <cell r="I24" t="str">
            <v>JABODETABEK (OUTER)</v>
          </cell>
          <cell r="J24" t="str">
            <v>JAWA BARAT</v>
          </cell>
          <cell r="K24" t="str">
            <v>SUKABUMI</v>
          </cell>
          <cell r="L24" t="str">
            <v>NOT MAPPING</v>
          </cell>
          <cell r="M24" t="str">
            <v>CIP</v>
          </cell>
          <cell r="N24" t="str">
            <v>CME</v>
          </cell>
          <cell r="O24" t="str">
            <v>SHELTER INSTALLATION</v>
          </cell>
          <cell r="P24">
            <v>44880</v>
          </cell>
          <cell r="Q24">
            <v>44916</v>
          </cell>
          <cell r="R24" t="str">
            <v/>
          </cell>
          <cell r="S24" t="str">
            <v/>
          </cell>
          <cell r="T24" t="str">
            <v/>
          </cell>
          <cell r="U24">
            <v>44916.408746030094</v>
          </cell>
          <cell r="V24">
            <v>49</v>
          </cell>
        </row>
        <row r="25">
          <cell r="C25">
            <v>40014270041</v>
          </cell>
          <cell r="D25" t="str">
            <v>110522110</v>
          </cell>
          <cell r="E25" t="str">
            <v>KEBON MANGGA</v>
          </cell>
          <cell r="F25" t="str">
            <v>COLO</v>
          </cell>
          <cell r="G25" t="str">
            <v>ISAT</v>
          </cell>
          <cell r="H25" t="str">
            <v>PT. TOWER BERSAMA</v>
          </cell>
          <cell r="I25" t="str">
            <v>JABODETABEK (INNER)</v>
          </cell>
          <cell r="J25" t="str">
            <v>DKI JAKARTA</v>
          </cell>
          <cell r="K25" t="str">
            <v>JAKARTA SELATAN</v>
          </cell>
          <cell r="L25" t="str">
            <v>NOT MAPPING</v>
          </cell>
          <cell r="M25" t="str">
            <v>CIP</v>
          </cell>
          <cell r="N25" t="str">
            <v>CME</v>
          </cell>
          <cell r="O25" t="str">
            <v>SHELTER INSTALLATION</v>
          </cell>
          <cell r="P25">
            <v>44880</v>
          </cell>
          <cell r="Q25">
            <v>44916</v>
          </cell>
          <cell r="R25" t="str">
            <v/>
          </cell>
          <cell r="S25" t="str">
            <v/>
          </cell>
          <cell r="T25" t="str">
            <v/>
          </cell>
          <cell r="U25">
            <v>44916.409039432867</v>
          </cell>
          <cell r="V25">
            <v>49</v>
          </cell>
        </row>
        <row r="26">
          <cell r="C26">
            <v>40013220041</v>
          </cell>
          <cell r="D26" t="str">
            <v>110900109</v>
          </cell>
          <cell r="E26" t="str">
            <v>BAIDURIBULANMW</v>
          </cell>
          <cell r="F26" t="str">
            <v>COLO</v>
          </cell>
          <cell r="G26" t="str">
            <v>ISAT</v>
          </cell>
          <cell r="H26" t="str">
            <v>PT. SOLU SINDO KREASI PRATAMA</v>
          </cell>
          <cell r="I26" t="str">
            <v>JABODETABEK (INNER)</v>
          </cell>
          <cell r="J26" t="str">
            <v>DKI JAKARTA</v>
          </cell>
          <cell r="K26" t="str">
            <v>JAKARTA TIMUR</v>
          </cell>
          <cell r="L26" t="str">
            <v>NOT MAPPING</v>
          </cell>
          <cell r="M26" t="str">
            <v>CIP</v>
          </cell>
          <cell r="N26" t="str">
            <v>CME</v>
          </cell>
          <cell r="O26" t="str">
            <v>SHELTER INSTALLATION</v>
          </cell>
          <cell r="P26">
            <v>44879</v>
          </cell>
          <cell r="Q26">
            <v>44915</v>
          </cell>
          <cell r="R26" t="str">
            <v/>
          </cell>
          <cell r="S26" t="str">
            <v/>
          </cell>
          <cell r="T26" t="str">
            <v/>
          </cell>
          <cell r="U26">
            <v>44915.675906793978</v>
          </cell>
          <cell r="V26">
            <v>50</v>
          </cell>
        </row>
        <row r="27">
          <cell r="C27">
            <v>40006070041</v>
          </cell>
          <cell r="D27" t="str">
            <v>1201181004</v>
          </cell>
          <cell r="E27" t="str">
            <v>CIFOR F</v>
          </cell>
          <cell r="F27" t="str">
            <v>NEW BUILD</v>
          </cell>
          <cell r="G27" t="str">
            <v>ISAT</v>
          </cell>
          <cell r="H27" t="str">
            <v>PT. PERMATA KARYA PERDANA</v>
          </cell>
          <cell r="I27" t="str">
            <v>JABODETABEK (OUTER)</v>
          </cell>
          <cell r="J27" t="str">
            <v>JAWA BARAT</v>
          </cell>
          <cell r="K27" t="str">
            <v>KOTA BOGOR</v>
          </cell>
          <cell r="L27" t="str">
            <v>NOT MAPPING</v>
          </cell>
          <cell r="M27" t="str">
            <v>PRECANCEL</v>
          </cell>
          <cell r="N27" t="str">
            <v>PRECANCEL</v>
          </cell>
          <cell r="O27" t="str">
            <v/>
          </cell>
          <cell r="P27">
            <v>44874</v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 t="str">
            <v/>
          </cell>
          <cell r="V27">
            <v>55</v>
          </cell>
        </row>
        <row r="28">
          <cell r="C28">
            <v>40006080041</v>
          </cell>
          <cell r="D28" t="str">
            <v>1201191004</v>
          </cell>
          <cell r="E28" t="str">
            <v>RAYA BHARATA</v>
          </cell>
          <cell r="F28" t="str">
            <v>NEW BUILD</v>
          </cell>
          <cell r="G28" t="str">
            <v>ISAT</v>
          </cell>
          <cell r="H28" t="str">
            <v>PT. PERMATA KARYA PERDANA</v>
          </cell>
          <cell r="I28" t="str">
            <v>JABODETABEK (OUTER)</v>
          </cell>
          <cell r="J28" t="str">
            <v>JAWA BARAT</v>
          </cell>
          <cell r="K28" t="str">
            <v>KARAWANG</v>
          </cell>
          <cell r="L28" t="str">
            <v>NOT MAPPING</v>
          </cell>
          <cell r="M28" t="str">
            <v>PRECANCEL</v>
          </cell>
          <cell r="N28" t="str">
            <v>PRECANCEL</v>
          </cell>
          <cell r="O28" t="str">
            <v/>
          </cell>
          <cell r="P28">
            <v>44874</v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  <cell r="U28" t="str">
            <v/>
          </cell>
          <cell r="V28">
            <v>55</v>
          </cell>
        </row>
        <row r="29">
          <cell r="C29">
            <v>40006090041</v>
          </cell>
          <cell r="D29" t="str">
            <v>1201201004</v>
          </cell>
          <cell r="E29" t="str">
            <v>SUKALUYU</v>
          </cell>
          <cell r="F29" t="str">
            <v>NEW BUILD</v>
          </cell>
          <cell r="G29" t="str">
            <v>ISAT</v>
          </cell>
          <cell r="H29" t="str">
            <v>PT. PERMATA KARYA PERDANA</v>
          </cell>
          <cell r="I29" t="str">
            <v>JABODETABEK (OUTER)</v>
          </cell>
          <cell r="J29" t="str">
            <v>JAWA BARAT</v>
          </cell>
          <cell r="K29" t="str">
            <v>KARAWANG</v>
          </cell>
          <cell r="L29" t="str">
            <v>NOT MAPPING</v>
          </cell>
          <cell r="M29" t="str">
            <v>PRECANCEL</v>
          </cell>
          <cell r="N29" t="str">
            <v>PRECANCEL</v>
          </cell>
          <cell r="O29" t="str">
            <v/>
          </cell>
          <cell r="P29">
            <v>44874</v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/>
          </cell>
          <cell r="V29">
            <v>55</v>
          </cell>
        </row>
        <row r="30">
          <cell r="C30">
            <v>40006140041</v>
          </cell>
          <cell r="D30" t="str">
            <v>1201211004</v>
          </cell>
          <cell r="E30" t="str">
            <v>TANAH BARU POMAD</v>
          </cell>
          <cell r="F30" t="str">
            <v>NEW BUILD</v>
          </cell>
          <cell r="G30" t="str">
            <v>ISAT</v>
          </cell>
          <cell r="H30" t="str">
            <v>PT. PERMATA KARYA PERDANA</v>
          </cell>
          <cell r="I30" t="str">
            <v>JABODETABEK (OUTER)</v>
          </cell>
          <cell r="J30" t="str">
            <v>JAWA BARAT</v>
          </cell>
          <cell r="K30" t="str">
            <v>KOTA BOGOR</v>
          </cell>
          <cell r="L30" t="str">
            <v>NOT MAPPING</v>
          </cell>
          <cell r="M30" t="str">
            <v>PRECANCEL</v>
          </cell>
          <cell r="N30" t="str">
            <v>PRECANCEL</v>
          </cell>
          <cell r="O30" t="str">
            <v/>
          </cell>
          <cell r="P30">
            <v>44874</v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  <cell r="U30" t="str">
            <v/>
          </cell>
          <cell r="V30">
            <v>55</v>
          </cell>
        </row>
        <row r="31">
          <cell r="C31">
            <v>40006160041</v>
          </cell>
          <cell r="D31" t="str">
            <v>1201221004</v>
          </cell>
          <cell r="E31" t="str">
            <v>SPBU SHOLEH ISKANDAR</v>
          </cell>
          <cell r="F31" t="str">
            <v>NEW BUILD</v>
          </cell>
          <cell r="G31" t="str">
            <v>ISAT</v>
          </cell>
          <cell r="H31" t="str">
            <v>PT. PERMATA KARYA PERDANA</v>
          </cell>
          <cell r="I31" t="str">
            <v>JABODETABEK (OUTER)</v>
          </cell>
          <cell r="J31" t="str">
            <v>JAWA BARAT</v>
          </cell>
          <cell r="K31" t="str">
            <v>KOTA BOGOR</v>
          </cell>
          <cell r="L31" t="str">
            <v>NOT MAPPING</v>
          </cell>
          <cell r="M31" t="str">
            <v>PRECANCEL</v>
          </cell>
          <cell r="N31" t="str">
            <v>PRECANCEL</v>
          </cell>
          <cell r="O31" t="str">
            <v/>
          </cell>
          <cell r="P31">
            <v>44874</v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  <cell r="U31" t="str">
            <v/>
          </cell>
          <cell r="V31">
            <v>55</v>
          </cell>
        </row>
        <row r="32">
          <cell r="C32">
            <v>40006170041</v>
          </cell>
          <cell r="D32" t="str">
            <v>1201231004</v>
          </cell>
          <cell r="E32" t="str">
            <v>RENGAS BANDUNG 2</v>
          </cell>
          <cell r="F32" t="str">
            <v>NEW BUILD</v>
          </cell>
          <cell r="G32" t="str">
            <v>ISAT</v>
          </cell>
          <cell r="H32" t="str">
            <v>PT. PERMATA KARYA PERDANA</v>
          </cell>
          <cell r="I32" t="str">
            <v>JABODETABEK (OUTER)</v>
          </cell>
          <cell r="J32" t="str">
            <v>JAWA BARAT</v>
          </cell>
          <cell r="K32" t="str">
            <v>BEKASI</v>
          </cell>
          <cell r="L32" t="str">
            <v>NOT MAPPING</v>
          </cell>
          <cell r="M32" t="str">
            <v>CIP</v>
          </cell>
          <cell r="N32" t="str">
            <v>PRE_SITAC</v>
          </cell>
          <cell r="O32" t="str">
            <v>SSR/TSSR/ESR</v>
          </cell>
          <cell r="P32">
            <v>44874</v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  <cell r="U32" t="str">
            <v/>
          </cell>
          <cell r="V32">
            <v>55</v>
          </cell>
        </row>
        <row r="33">
          <cell r="C33">
            <v>40006250041</v>
          </cell>
          <cell r="D33" t="str">
            <v>1201241004</v>
          </cell>
          <cell r="E33" t="str">
            <v>CINTALANGGENG</v>
          </cell>
          <cell r="F33" t="str">
            <v>NEW BUILD</v>
          </cell>
          <cell r="G33" t="str">
            <v>ISAT</v>
          </cell>
          <cell r="H33" t="str">
            <v>PT. PERMATA KARYA PERDANA</v>
          </cell>
          <cell r="I33" t="str">
            <v>JABODETABEK (OUTER)</v>
          </cell>
          <cell r="J33" t="str">
            <v>JAWA BARAT</v>
          </cell>
          <cell r="K33" t="str">
            <v>KARAWANG</v>
          </cell>
          <cell r="L33" t="str">
            <v>NOT MAPPING</v>
          </cell>
          <cell r="M33" t="str">
            <v>CIP</v>
          </cell>
          <cell r="N33" t="str">
            <v>CME</v>
          </cell>
          <cell r="O33" t="str">
            <v>PREPARE &amp; ERECTION</v>
          </cell>
          <cell r="P33">
            <v>44874</v>
          </cell>
          <cell r="Q33" t="str">
            <v/>
          </cell>
          <cell r="R33">
            <v>44915.424543136571</v>
          </cell>
          <cell r="S33">
            <v>44915.456618900462</v>
          </cell>
          <cell r="T33" t="str">
            <v/>
          </cell>
          <cell r="U33">
            <v>44916.662587962965</v>
          </cell>
          <cell r="V33">
            <v>55</v>
          </cell>
        </row>
        <row r="34">
          <cell r="C34">
            <v>40006270041</v>
          </cell>
          <cell r="D34" t="str">
            <v>1201251004</v>
          </cell>
          <cell r="E34" t="str">
            <v>KAMP. LIO</v>
          </cell>
          <cell r="F34" t="str">
            <v>NEW BUILD</v>
          </cell>
          <cell r="G34" t="str">
            <v>ISAT</v>
          </cell>
          <cell r="H34" t="str">
            <v>PT. PERMATA KARYA PERDANA</v>
          </cell>
          <cell r="I34" t="str">
            <v>JABODETABEK (INNER)</v>
          </cell>
          <cell r="J34" t="str">
            <v>JAWA BARAT</v>
          </cell>
          <cell r="K34" t="str">
            <v>KOTA DEPOK</v>
          </cell>
          <cell r="L34" t="str">
            <v>NOT MAPPING</v>
          </cell>
          <cell r="M34" t="str">
            <v>PRECANCEL</v>
          </cell>
          <cell r="N34" t="str">
            <v>PRECANCEL</v>
          </cell>
          <cell r="O34" t="str">
            <v/>
          </cell>
          <cell r="P34">
            <v>44874</v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/>
          </cell>
          <cell r="V34">
            <v>55</v>
          </cell>
        </row>
        <row r="35">
          <cell r="C35">
            <v>40006280041</v>
          </cell>
          <cell r="D35" t="str">
            <v>1201261004</v>
          </cell>
          <cell r="E35" t="str">
            <v>SETIALAKSANA</v>
          </cell>
          <cell r="F35" t="str">
            <v>NEW BUILD</v>
          </cell>
          <cell r="G35" t="str">
            <v>ISAT</v>
          </cell>
          <cell r="H35" t="str">
            <v>PT. PERMATA KARYA PERDANA</v>
          </cell>
          <cell r="I35" t="str">
            <v>JABODETABEK (OUTER)</v>
          </cell>
          <cell r="J35" t="str">
            <v>JAWA BARAT</v>
          </cell>
          <cell r="K35" t="str">
            <v>BEKASI</v>
          </cell>
          <cell r="L35" t="str">
            <v>NOT MAPPING</v>
          </cell>
          <cell r="M35" t="str">
            <v>CIP</v>
          </cell>
          <cell r="N35" t="str">
            <v>CME</v>
          </cell>
          <cell r="O35" t="str">
            <v>PREPARE &amp; ERECTION</v>
          </cell>
          <cell r="P35">
            <v>44874</v>
          </cell>
          <cell r="Q35" t="str">
            <v/>
          </cell>
          <cell r="R35">
            <v>44914.451096608798</v>
          </cell>
          <cell r="S35">
            <v>44915.471905555554</v>
          </cell>
          <cell r="T35" t="str">
            <v/>
          </cell>
          <cell r="U35">
            <v>44916.660885034726</v>
          </cell>
          <cell r="V35">
            <v>55</v>
          </cell>
        </row>
        <row r="36">
          <cell r="C36">
            <v>40006290041</v>
          </cell>
          <cell r="D36" t="str">
            <v>1300651004</v>
          </cell>
          <cell r="E36" t="str">
            <v>TAMAN WALET 2</v>
          </cell>
          <cell r="F36" t="str">
            <v>NEW BUILD</v>
          </cell>
          <cell r="G36" t="str">
            <v>ISAT</v>
          </cell>
          <cell r="H36" t="str">
            <v>PT. PERMATA KARYA PERDANA</v>
          </cell>
          <cell r="I36" t="str">
            <v>JABODETABEK (OUTER)</v>
          </cell>
          <cell r="J36" t="str">
            <v>BANTEN</v>
          </cell>
          <cell r="K36" t="str">
            <v>TANGERANG</v>
          </cell>
          <cell r="L36" t="str">
            <v>NOT MAPPING</v>
          </cell>
          <cell r="M36" t="str">
            <v>PRECANCEL</v>
          </cell>
          <cell r="N36" t="str">
            <v>PRECANCEL</v>
          </cell>
          <cell r="O36" t="str">
            <v/>
          </cell>
          <cell r="P36">
            <v>44874</v>
          </cell>
          <cell r="Q36" t="str">
            <v/>
          </cell>
          <cell r="R36" t="str">
            <v/>
          </cell>
          <cell r="S36" t="str">
            <v/>
          </cell>
          <cell r="T36" t="str">
            <v/>
          </cell>
          <cell r="U36" t="str">
            <v/>
          </cell>
          <cell r="V36">
            <v>55</v>
          </cell>
        </row>
        <row r="37">
          <cell r="C37">
            <v>40006320041</v>
          </cell>
          <cell r="D37" t="str">
            <v>1201271004</v>
          </cell>
          <cell r="E37" t="str">
            <v>SIRNAJAYA SUKAMAKMUR</v>
          </cell>
          <cell r="F37" t="str">
            <v>NEW BUILD</v>
          </cell>
          <cell r="G37" t="str">
            <v>ISAT</v>
          </cell>
          <cell r="H37" t="str">
            <v>PT. PERMATA KARYA PERDANA</v>
          </cell>
          <cell r="I37" t="str">
            <v>JABODETABEK (OUTER)</v>
          </cell>
          <cell r="J37" t="str">
            <v>JAWA BARAT</v>
          </cell>
          <cell r="K37" t="str">
            <v>BOGOR</v>
          </cell>
          <cell r="L37" t="str">
            <v>NOT MAPPING</v>
          </cell>
          <cell r="M37" t="str">
            <v>RFI</v>
          </cell>
          <cell r="N37" t="str">
            <v>CME</v>
          </cell>
          <cell r="O37" t="str">
            <v>RFI</v>
          </cell>
          <cell r="P37">
            <v>44874</v>
          </cell>
          <cell r="Q37" t="str">
            <v/>
          </cell>
          <cell r="R37">
            <v>44914.880553009258</v>
          </cell>
          <cell r="S37">
            <v>44915.451442905091</v>
          </cell>
          <cell r="T37" t="str">
            <v/>
          </cell>
          <cell r="U37">
            <v>44918.389418599538</v>
          </cell>
          <cell r="V37">
            <v>55</v>
          </cell>
        </row>
        <row r="38">
          <cell r="C38">
            <v>40006340041</v>
          </cell>
          <cell r="D38" t="str">
            <v>1300661004</v>
          </cell>
          <cell r="E38" t="str">
            <v>METRO CIBOGO</v>
          </cell>
          <cell r="F38" t="str">
            <v>NEW BUILD</v>
          </cell>
          <cell r="G38" t="str">
            <v>ISAT</v>
          </cell>
          <cell r="H38" t="str">
            <v>PT. PERMATA KARYA PERDANA</v>
          </cell>
          <cell r="I38" t="str">
            <v>JABODETABEK (OUTER)</v>
          </cell>
          <cell r="J38" t="str">
            <v>BANTEN</v>
          </cell>
          <cell r="K38" t="str">
            <v>TANGERANG</v>
          </cell>
          <cell r="L38" t="str">
            <v>NOT MAPPING</v>
          </cell>
          <cell r="M38" t="str">
            <v>CIP</v>
          </cell>
          <cell r="N38" t="str">
            <v>CME</v>
          </cell>
          <cell r="O38" t="str">
            <v>DESIGNPACK &amp; BOUWPLANK</v>
          </cell>
          <cell r="P38">
            <v>44874</v>
          </cell>
          <cell r="Q38" t="str">
            <v/>
          </cell>
          <cell r="R38">
            <v>44917.623825347226</v>
          </cell>
          <cell r="S38">
            <v>44917.641803819446</v>
          </cell>
          <cell r="T38" t="str">
            <v/>
          </cell>
          <cell r="U38">
            <v>44923.855997071762</v>
          </cell>
          <cell r="V38">
            <v>55</v>
          </cell>
        </row>
        <row r="39">
          <cell r="C39">
            <v>40006670041</v>
          </cell>
          <cell r="D39" t="str">
            <v>1100901004</v>
          </cell>
          <cell r="E39" t="str">
            <v>KERAJINAN</v>
          </cell>
          <cell r="F39" t="str">
            <v>NEW BUILD</v>
          </cell>
          <cell r="G39" t="str">
            <v>ISAT</v>
          </cell>
          <cell r="H39" t="str">
            <v>PT. PERMATA KARYA PERDANA</v>
          </cell>
          <cell r="I39" t="str">
            <v>JABODETABEK (INNER)</v>
          </cell>
          <cell r="J39" t="str">
            <v>DKI JAKARTA</v>
          </cell>
          <cell r="K39" t="str">
            <v>JAKARTA BARAT</v>
          </cell>
          <cell r="L39" t="str">
            <v>NOT MAPPING</v>
          </cell>
          <cell r="M39" t="str">
            <v>PRECANCEL</v>
          </cell>
          <cell r="N39" t="str">
            <v>PRECANCEL</v>
          </cell>
          <cell r="O39" t="str">
            <v/>
          </cell>
          <cell r="P39">
            <v>44874</v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 t="str">
            <v/>
          </cell>
          <cell r="V39">
            <v>55</v>
          </cell>
        </row>
        <row r="40">
          <cell r="C40">
            <v>40006710041</v>
          </cell>
          <cell r="D40" t="str">
            <v>1100911004</v>
          </cell>
          <cell r="E40" t="str">
            <v>KARBELA</v>
          </cell>
          <cell r="F40" t="str">
            <v>NEW MCP NON FO</v>
          </cell>
          <cell r="G40" t="str">
            <v>ISAT</v>
          </cell>
          <cell r="H40" t="str">
            <v>PT. PERMATA KARYA PERDANA</v>
          </cell>
          <cell r="I40" t="str">
            <v>JABODETABEK (INNER)</v>
          </cell>
          <cell r="J40" t="str">
            <v>DKI JAKARTA</v>
          </cell>
          <cell r="K40" t="str">
            <v>JAKARTA SELATAN</v>
          </cell>
          <cell r="L40" t="str">
            <v>NOT MAPPING</v>
          </cell>
          <cell r="M40" t="str">
            <v>PRECANCEL</v>
          </cell>
          <cell r="N40" t="str">
            <v>PRECANCEL</v>
          </cell>
          <cell r="O40" t="str">
            <v/>
          </cell>
          <cell r="P40">
            <v>44874</v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/>
          </cell>
          <cell r="V40">
            <v>55</v>
          </cell>
        </row>
        <row r="41">
          <cell r="C41">
            <v>40006900041</v>
          </cell>
          <cell r="D41" t="str">
            <v>1201281004</v>
          </cell>
          <cell r="E41" t="str">
            <v>BUANA TAMAN SARI</v>
          </cell>
          <cell r="F41" t="str">
            <v>NEW BUILD</v>
          </cell>
          <cell r="G41" t="str">
            <v>ISAT</v>
          </cell>
          <cell r="H41" t="str">
            <v>PT. PERMATA KARYA PERDANA</v>
          </cell>
          <cell r="I41" t="str">
            <v>JABODETABEK (OUTER)</v>
          </cell>
          <cell r="J41" t="str">
            <v>JAWA BARAT</v>
          </cell>
          <cell r="K41" t="str">
            <v>KARAWANG</v>
          </cell>
          <cell r="L41" t="str">
            <v>NOT MAPPING</v>
          </cell>
          <cell r="M41" t="str">
            <v>PRECANCEL</v>
          </cell>
          <cell r="N41" t="str">
            <v>PRECANCEL</v>
          </cell>
          <cell r="O41" t="str">
            <v/>
          </cell>
          <cell r="P41">
            <v>44874</v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 t="str">
            <v/>
          </cell>
          <cell r="V41">
            <v>55</v>
          </cell>
        </row>
        <row r="42">
          <cell r="C42">
            <v>40006930041</v>
          </cell>
          <cell r="D42" t="str">
            <v>1201291004</v>
          </cell>
          <cell r="E42" t="str">
            <v>PONDOK BITUNG F</v>
          </cell>
          <cell r="F42" t="str">
            <v>NEW BUILD</v>
          </cell>
          <cell r="G42" t="str">
            <v>ISAT</v>
          </cell>
          <cell r="H42" t="str">
            <v>PT. PERMATA KARYA PERDANA</v>
          </cell>
          <cell r="I42" t="str">
            <v>JABODETABEK (OUTER)</v>
          </cell>
          <cell r="J42" t="str">
            <v>JAWA BARAT</v>
          </cell>
          <cell r="K42" t="str">
            <v>BOGOR</v>
          </cell>
          <cell r="L42" t="str">
            <v>NOT MAPPING</v>
          </cell>
          <cell r="M42" t="str">
            <v>CIP</v>
          </cell>
          <cell r="N42" t="str">
            <v>CME</v>
          </cell>
          <cell r="O42" t="str">
            <v>TOWER FOUNDATION</v>
          </cell>
          <cell r="P42">
            <v>44874</v>
          </cell>
          <cell r="Q42" t="str">
            <v/>
          </cell>
          <cell r="R42">
            <v>44921.731359375</v>
          </cell>
          <cell r="S42">
            <v>44921.909539432869</v>
          </cell>
          <cell r="T42" t="str">
            <v/>
          </cell>
          <cell r="U42">
            <v>44925.444455671299</v>
          </cell>
          <cell r="V42">
            <v>55</v>
          </cell>
        </row>
        <row r="43">
          <cell r="C43">
            <v>30004790031</v>
          </cell>
          <cell r="D43" t="str">
            <v>110971109</v>
          </cell>
          <cell r="E43" t="str">
            <v>JALAN MONUMEN PANCASILA</v>
          </cell>
          <cell r="F43" t="str">
            <v>COLO</v>
          </cell>
          <cell r="G43" t="str">
            <v>XL</v>
          </cell>
          <cell r="H43" t="str">
            <v>PT. SOLU SINDO KREASI PRATAMA</v>
          </cell>
          <cell r="I43" t="str">
            <v>JABODETABEK (INNER)</v>
          </cell>
          <cell r="J43" t="str">
            <v>DKI JAKARTA</v>
          </cell>
          <cell r="K43" t="str">
            <v>JAKARTA TIMUR</v>
          </cell>
          <cell r="L43" t="str">
            <v>NOT MAPPING</v>
          </cell>
          <cell r="M43" t="str">
            <v>RFI</v>
          </cell>
          <cell r="N43" t="str">
            <v>CME</v>
          </cell>
          <cell r="O43" t="str">
            <v>RFI</v>
          </cell>
          <cell r="P43">
            <v>44869</v>
          </cell>
          <cell r="Q43">
            <v>44869</v>
          </cell>
          <cell r="R43" t="str">
            <v/>
          </cell>
          <cell r="S43" t="str">
            <v/>
          </cell>
          <cell r="T43" t="str">
            <v/>
          </cell>
          <cell r="U43">
            <v>44869.693001932872</v>
          </cell>
          <cell r="V43">
            <v>60</v>
          </cell>
        </row>
        <row r="44">
          <cell r="C44">
            <v>30004800031</v>
          </cell>
          <cell r="D44" t="str">
            <v>110515109</v>
          </cell>
          <cell r="E44" t="str">
            <v>ZENI AD RAYA</v>
          </cell>
          <cell r="F44" t="str">
            <v>COLO</v>
          </cell>
          <cell r="G44" t="str">
            <v>XL</v>
          </cell>
          <cell r="H44" t="str">
            <v>PT. SOLU SINDO KREASI PRATAMA</v>
          </cell>
          <cell r="I44" t="str">
            <v>JABODETABEK (INNER)</v>
          </cell>
          <cell r="J44" t="str">
            <v>DKI JAKARTA</v>
          </cell>
          <cell r="K44" t="str">
            <v>JAKARTA TIMUR</v>
          </cell>
          <cell r="L44" t="str">
            <v>NOT MAPPING</v>
          </cell>
          <cell r="M44" t="str">
            <v>RFI</v>
          </cell>
          <cell r="N44" t="str">
            <v>CME</v>
          </cell>
          <cell r="O44" t="str">
            <v>RFI</v>
          </cell>
          <cell r="P44">
            <v>44869</v>
          </cell>
          <cell r="Q44">
            <v>44869</v>
          </cell>
          <cell r="R44" t="str">
            <v/>
          </cell>
          <cell r="S44" t="str">
            <v/>
          </cell>
          <cell r="T44" t="str">
            <v/>
          </cell>
          <cell r="U44">
            <v>44869.693281793981</v>
          </cell>
          <cell r="V44">
            <v>60</v>
          </cell>
        </row>
        <row r="45">
          <cell r="C45">
            <v>30004820031</v>
          </cell>
          <cell r="D45" t="str">
            <v>1261961001</v>
          </cell>
          <cell r="E45" t="str">
            <v>PERMANENCOMBATPUSDIKRESKRIM</v>
          </cell>
          <cell r="F45" t="str">
            <v>COLO</v>
          </cell>
          <cell r="G45" t="str">
            <v>XL</v>
          </cell>
          <cell r="H45" t="str">
            <v>PT. TOWER BERSAMA</v>
          </cell>
          <cell r="I45" t="str">
            <v>JABODETABEK (OUTER)</v>
          </cell>
          <cell r="J45" t="str">
            <v>JAWA BARAT</v>
          </cell>
          <cell r="K45" t="str">
            <v>BOGOR</v>
          </cell>
          <cell r="L45" t="str">
            <v>NOT MAPPING</v>
          </cell>
          <cell r="M45" t="str">
            <v>RFI</v>
          </cell>
          <cell r="N45" t="str">
            <v>CME</v>
          </cell>
          <cell r="O45" t="str">
            <v>RFI</v>
          </cell>
          <cell r="P45">
            <v>44869</v>
          </cell>
          <cell r="Q45">
            <v>44869</v>
          </cell>
          <cell r="R45" t="str">
            <v/>
          </cell>
          <cell r="S45" t="str">
            <v/>
          </cell>
          <cell r="T45" t="str">
            <v/>
          </cell>
          <cell r="U45">
            <v>44869.692761655089</v>
          </cell>
          <cell r="V45">
            <v>60</v>
          </cell>
        </row>
        <row r="46">
          <cell r="C46">
            <v>30004560031</v>
          </cell>
          <cell r="D46" t="str">
            <v>123125109</v>
          </cell>
          <cell r="E46" t="str">
            <v>TLAJING UDIK SILIWANGI</v>
          </cell>
          <cell r="F46" t="str">
            <v>COLO</v>
          </cell>
          <cell r="G46" t="str">
            <v>XL</v>
          </cell>
          <cell r="H46" t="str">
            <v>PT. SOLU SINDO KREASI PRATAMA</v>
          </cell>
          <cell r="I46" t="str">
            <v>JABODETABEK (OUTER)</v>
          </cell>
          <cell r="J46" t="str">
            <v>JAWA BARAT</v>
          </cell>
          <cell r="K46" t="str">
            <v>BOGOR</v>
          </cell>
          <cell r="L46" t="str">
            <v>PT. DAYA GUNA KARSA</v>
          </cell>
          <cell r="M46" t="str">
            <v>RFI</v>
          </cell>
          <cell r="N46" t="str">
            <v>CME</v>
          </cell>
          <cell r="O46" t="str">
            <v>RFI</v>
          </cell>
          <cell r="P46">
            <v>44868</v>
          </cell>
          <cell r="Q46">
            <v>44868</v>
          </cell>
          <cell r="R46" t="str">
            <v/>
          </cell>
          <cell r="S46" t="str">
            <v/>
          </cell>
          <cell r="T46" t="str">
            <v/>
          </cell>
          <cell r="U46">
            <v>44868.493769062501</v>
          </cell>
          <cell r="V46">
            <v>61</v>
          </cell>
        </row>
        <row r="47">
          <cell r="C47">
            <v>30002480031</v>
          </cell>
          <cell r="D47" t="str">
            <v>1200941003</v>
          </cell>
          <cell r="E47" t="str">
            <v>ALFAMART GRAND WISATA_1</v>
          </cell>
          <cell r="F47" t="str">
            <v>NEW BUILD</v>
          </cell>
          <cell r="G47" t="str">
            <v>XL</v>
          </cell>
          <cell r="H47" t="str">
            <v>PT. PERMATA KARYA PERDANA</v>
          </cell>
          <cell r="I47" t="str">
            <v>JABODETABEK (OUTER)</v>
          </cell>
          <cell r="J47" t="str">
            <v>JAWA BARAT</v>
          </cell>
          <cell r="K47" t="str">
            <v>BEKASI</v>
          </cell>
          <cell r="L47" t="str">
            <v>NOT MAPPING</v>
          </cell>
          <cell r="M47" t="str">
            <v>CIP</v>
          </cell>
          <cell r="N47" t="str">
            <v>PRE_SITAC</v>
          </cell>
          <cell r="O47" t="str">
            <v>SSR/TSSR/ESR</v>
          </cell>
          <cell r="P47">
            <v>44865</v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 t="str">
            <v/>
          </cell>
          <cell r="V47">
            <v>64</v>
          </cell>
        </row>
        <row r="48">
          <cell r="C48">
            <v>30001590031</v>
          </cell>
          <cell r="D48" t="str">
            <v>123114109</v>
          </cell>
          <cell r="E48" t="str">
            <v>CIANGSANABOJONGNANGKAMW</v>
          </cell>
          <cell r="F48" t="str">
            <v>COLO</v>
          </cell>
          <cell r="G48" t="str">
            <v>XL</v>
          </cell>
          <cell r="H48" t="str">
            <v>PT. SOLU SINDO KREASI PRATAMA</v>
          </cell>
          <cell r="I48" t="str">
            <v>JABODETABEK (OUTER)</v>
          </cell>
          <cell r="J48" t="str">
            <v>JAWA BARAT</v>
          </cell>
          <cell r="K48" t="str">
            <v>BOGOR</v>
          </cell>
          <cell r="L48" t="str">
            <v>PT. DAYA GUNA KARSA</v>
          </cell>
          <cell r="M48" t="str">
            <v>RFI</v>
          </cell>
          <cell r="N48" t="str">
            <v>CME</v>
          </cell>
          <cell r="O48" t="str">
            <v>RFI</v>
          </cell>
          <cell r="P48">
            <v>44860</v>
          </cell>
          <cell r="Q48">
            <v>44860</v>
          </cell>
          <cell r="R48" t="str">
            <v/>
          </cell>
          <cell r="S48" t="str">
            <v/>
          </cell>
          <cell r="T48" t="str">
            <v/>
          </cell>
          <cell r="U48">
            <v>44860.711337534725</v>
          </cell>
          <cell r="V48">
            <v>69</v>
          </cell>
        </row>
        <row r="49">
          <cell r="C49">
            <v>30001150031</v>
          </cell>
          <cell r="D49" t="str">
            <v>1200711003</v>
          </cell>
          <cell r="E49" t="str">
            <v>PURI CIKARANG HIJAU</v>
          </cell>
          <cell r="F49" t="str">
            <v>NEW BUILD</v>
          </cell>
          <cell r="G49" t="str">
            <v>XL</v>
          </cell>
          <cell r="H49" t="str">
            <v>PT. PERMATA KARYA PERDANA</v>
          </cell>
          <cell r="I49" t="str">
            <v>JABODETABEK (OUTER)</v>
          </cell>
          <cell r="J49" t="str">
            <v>JAWA BARAT</v>
          </cell>
          <cell r="K49" t="str">
            <v>BEKASI</v>
          </cell>
          <cell r="L49" t="str">
            <v>NOT MAPPING</v>
          </cell>
          <cell r="M49" t="str">
            <v>CIP</v>
          </cell>
          <cell r="N49" t="str">
            <v>PRE_SITAC</v>
          </cell>
          <cell r="O49" t="str">
            <v>SSR/TSSR/ESR</v>
          </cell>
          <cell r="P49">
            <v>44852</v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  <cell r="U49" t="str">
            <v/>
          </cell>
          <cell r="V49">
            <v>77</v>
          </cell>
        </row>
        <row r="50">
          <cell r="C50">
            <v>30001160031</v>
          </cell>
          <cell r="D50" t="str">
            <v>1200721003</v>
          </cell>
          <cell r="E50" t="str">
            <v>JLN CITANDUY RAYA BEKASI</v>
          </cell>
          <cell r="F50" t="str">
            <v>NEW BUILD</v>
          </cell>
          <cell r="G50" t="str">
            <v>XL</v>
          </cell>
          <cell r="H50" t="str">
            <v>PT. PERMATA KARYA PERDANA</v>
          </cell>
          <cell r="I50" t="str">
            <v>JABODETABEK (OUTER)</v>
          </cell>
          <cell r="J50" t="str">
            <v>JAWA BARAT</v>
          </cell>
          <cell r="K50" t="str">
            <v>BEKASI</v>
          </cell>
          <cell r="L50" t="str">
            <v>NOT MAPPING</v>
          </cell>
          <cell r="M50" t="str">
            <v>PRECANCEL</v>
          </cell>
          <cell r="N50" t="str">
            <v>PRECANCEL</v>
          </cell>
          <cell r="O50" t="str">
            <v/>
          </cell>
          <cell r="P50">
            <v>44852</v>
          </cell>
          <cell r="Q50" t="str">
            <v/>
          </cell>
          <cell r="R50" t="str">
            <v/>
          </cell>
          <cell r="S50" t="str">
            <v/>
          </cell>
          <cell r="T50" t="str">
            <v/>
          </cell>
          <cell r="U50" t="str">
            <v/>
          </cell>
          <cell r="V50">
            <v>77</v>
          </cell>
        </row>
        <row r="51">
          <cell r="C51">
            <v>30001170031</v>
          </cell>
          <cell r="D51" t="str">
            <v>1200731003</v>
          </cell>
          <cell r="E51" t="str">
            <v>PONDOK_GEDE_PERMAI</v>
          </cell>
          <cell r="F51" t="str">
            <v>NEW BUILD</v>
          </cell>
          <cell r="G51" t="str">
            <v>XL</v>
          </cell>
          <cell r="H51" t="str">
            <v>PT. PERMATA KARYA PERDANA</v>
          </cell>
          <cell r="I51" t="str">
            <v>JABODETABEK (OUTER)</v>
          </cell>
          <cell r="J51" t="str">
            <v>JAWA BARAT</v>
          </cell>
          <cell r="K51" t="str">
            <v>KOTA BEKASI</v>
          </cell>
          <cell r="L51" t="str">
            <v>NOT MAPPING</v>
          </cell>
          <cell r="M51" t="str">
            <v>CIP</v>
          </cell>
          <cell r="N51" t="str">
            <v>PRE_SITAC</v>
          </cell>
          <cell r="O51" t="str">
            <v>SSR/TSSR/ESR</v>
          </cell>
          <cell r="P51">
            <v>44852</v>
          </cell>
          <cell r="Q51" t="str">
            <v/>
          </cell>
          <cell r="R51" t="str">
            <v/>
          </cell>
          <cell r="S51" t="str">
            <v/>
          </cell>
          <cell r="T51" t="str">
            <v/>
          </cell>
          <cell r="U51" t="str">
            <v/>
          </cell>
          <cell r="V51">
            <v>77</v>
          </cell>
        </row>
        <row r="52">
          <cell r="C52">
            <v>10802270011</v>
          </cell>
          <cell r="D52" t="str">
            <v>1324781001</v>
          </cell>
          <cell r="E52" t="str">
            <v>SUKAMANAHRANGKASBITUNG</v>
          </cell>
          <cell r="F52" t="str">
            <v>NEW BUILD</v>
          </cell>
          <cell r="G52" t="str">
            <v>TSEL</v>
          </cell>
          <cell r="H52" t="str">
            <v>PT. TOWER BERSAMA</v>
          </cell>
          <cell r="I52" t="str">
            <v>JABODETABEK (OUTER)</v>
          </cell>
          <cell r="J52" t="str">
            <v>BANTEN</v>
          </cell>
          <cell r="K52" t="str">
            <v>LEBAK</v>
          </cell>
          <cell r="L52" t="str">
            <v>PT. KARYA LINTAS SEJAHTERA</v>
          </cell>
          <cell r="M52" t="str">
            <v>RFI</v>
          </cell>
          <cell r="N52" t="str">
            <v>CME</v>
          </cell>
          <cell r="O52" t="str">
            <v>RFI</v>
          </cell>
          <cell r="P52">
            <v>44838</v>
          </cell>
          <cell r="Q52">
            <v>44848</v>
          </cell>
          <cell r="R52">
            <v>44866.665643518521</v>
          </cell>
          <cell r="S52">
            <v>44869.924700891206</v>
          </cell>
          <cell r="T52">
            <v>44873.70870447917</v>
          </cell>
          <cell r="U52">
            <v>44876.376262962964</v>
          </cell>
          <cell r="V52">
            <v>91</v>
          </cell>
        </row>
        <row r="53">
          <cell r="C53">
            <v>10802300011</v>
          </cell>
          <cell r="D53" t="str">
            <v>1282191001</v>
          </cell>
          <cell r="E53" t="str">
            <v>PERMANENBUKITALGORITMA</v>
          </cell>
          <cell r="F53" t="str">
            <v>NEW BUILD</v>
          </cell>
          <cell r="G53" t="str">
            <v>TSEL</v>
          </cell>
          <cell r="H53" t="str">
            <v>PT. TOWER BERSAMA</v>
          </cell>
          <cell r="I53" t="str">
            <v>JABODETABEK (OUTER)</v>
          </cell>
          <cell r="J53" t="str">
            <v>JAWA BARAT</v>
          </cell>
          <cell r="K53" t="str">
            <v>SUKABUMI</v>
          </cell>
          <cell r="L53" t="str">
            <v>PT. TRITAMA AJI LAKSANA</v>
          </cell>
          <cell r="M53" t="str">
            <v>RFI</v>
          </cell>
          <cell r="N53" t="str">
            <v>CME</v>
          </cell>
          <cell r="O53" t="str">
            <v>RFI</v>
          </cell>
          <cell r="P53">
            <v>44838</v>
          </cell>
          <cell r="Q53">
            <v>44848</v>
          </cell>
          <cell r="R53">
            <v>44881.738283101855</v>
          </cell>
          <cell r="S53">
            <v>44882.638030208334</v>
          </cell>
          <cell r="T53">
            <v>44882.641033877313</v>
          </cell>
          <cell r="U53">
            <v>44887.605038969908</v>
          </cell>
          <cell r="V53">
            <v>91</v>
          </cell>
        </row>
        <row r="54">
          <cell r="C54">
            <v>10802360011</v>
          </cell>
          <cell r="D54" t="str">
            <v>1282221001</v>
          </cell>
          <cell r="E54" t="str">
            <v>VILLA SETU WANGI</v>
          </cell>
          <cell r="F54" t="str">
            <v>NEW BUILD</v>
          </cell>
          <cell r="G54" t="str">
            <v>TSEL</v>
          </cell>
          <cell r="H54" t="str">
            <v>PT. TOWER BERSAMA</v>
          </cell>
          <cell r="I54" t="str">
            <v>JABODETABEK (OUTER)</v>
          </cell>
          <cell r="J54" t="str">
            <v>JAWA BARAT</v>
          </cell>
          <cell r="K54" t="str">
            <v>BEKASI</v>
          </cell>
          <cell r="L54" t="str">
            <v>PT. AULIA DANARDANA</v>
          </cell>
          <cell r="M54" t="str">
            <v>RFI</v>
          </cell>
          <cell r="N54" t="str">
            <v>CME</v>
          </cell>
          <cell r="O54" t="str">
            <v>RFI</v>
          </cell>
          <cell r="P54">
            <v>44838</v>
          </cell>
          <cell r="Q54">
            <v>44848</v>
          </cell>
          <cell r="R54">
            <v>44883.387952233796</v>
          </cell>
          <cell r="S54">
            <v>44888.387896678243</v>
          </cell>
          <cell r="T54">
            <v>44889.692151157411</v>
          </cell>
          <cell r="U54">
            <v>44894.393600150463</v>
          </cell>
          <cell r="V54">
            <v>91</v>
          </cell>
        </row>
        <row r="55">
          <cell r="C55">
            <v>10802380011</v>
          </cell>
          <cell r="D55" t="str">
            <v>1324811001</v>
          </cell>
          <cell r="E55" t="str">
            <v>TANAHMERAHSEPATANTIMUR</v>
          </cell>
          <cell r="F55" t="str">
            <v>NEW BUILD</v>
          </cell>
          <cell r="G55" t="str">
            <v>TSEL</v>
          </cell>
          <cell r="H55" t="str">
            <v>PT. TOWER BERSAMA</v>
          </cell>
          <cell r="I55" t="str">
            <v>JABODETABEK (OUTER)</v>
          </cell>
          <cell r="J55" t="str">
            <v>BANTEN</v>
          </cell>
          <cell r="K55" t="str">
            <v>TANGERANG</v>
          </cell>
          <cell r="L55" t="str">
            <v>PT. MAJAA GILI LUMINTU</v>
          </cell>
          <cell r="M55" t="str">
            <v>RFI</v>
          </cell>
          <cell r="N55" t="str">
            <v>CME</v>
          </cell>
          <cell r="O55" t="str">
            <v>RFI</v>
          </cell>
          <cell r="P55">
            <v>44838</v>
          </cell>
          <cell r="Q55">
            <v>44848</v>
          </cell>
          <cell r="R55">
            <v>44870.532504363429</v>
          </cell>
          <cell r="S55">
            <v>44875.557884259259</v>
          </cell>
          <cell r="T55">
            <v>44875.996098229167</v>
          </cell>
          <cell r="U55">
            <v>44876.378616631948</v>
          </cell>
          <cell r="V55">
            <v>91</v>
          </cell>
        </row>
        <row r="56">
          <cell r="C56">
            <v>10802480011</v>
          </cell>
          <cell r="D56" t="str">
            <v>1282251001</v>
          </cell>
          <cell r="E56" t="str">
            <v>TANGKOLOCIRACAP</v>
          </cell>
          <cell r="F56" t="str">
            <v>NEW BUILD</v>
          </cell>
          <cell r="G56" t="str">
            <v>TSEL</v>
          </cell>
          <cell r="H56" t="str">
            <v>PT. TOWER BERSAMA</v>
          </cell>
          <cell r="I56" t="str">
            <v>JABODETABEK (OUTER)</v>
          </cell>
          <cell r="J56" t="str">
            <v>JAWA BARAT</v>
          </cell>
          <cell r="K56" t="str">
            <v>SUKABUMI</v>
          </cell>
          <cell r="L56" t="str">
            <v>NOT MAPPING</v>
          </cell>
          <cell r="M56" t="str">
            <v>RFI</v>
          </cell>
          <cell r="N56" t="str">
            <v>CME</v>
          </cell>
          <cell r="O56" t="str">
            <v>RFI</v>
          </cell>
          <cell r="P56">
            <v>44838</v>
          </cell>
          <cell r="Q56" t="str">
            <v/>
          </cell>
          <cell r="R56">
            <v>44910.620687349539</v>
          </cell>
          <cell r="S56">
            <v>44910.683417361113</v>
          </cell>
          <cell r="T56" t="str">
            <v/>
          </cell>
          <cell r="U56">
            <v>44915.459321678238</v>
          </cell>
          <cell r="V56">
            <v>91</v>
          </cell>
        </row>
        <row r="57">
          <cell r="C57">
            <v>10802500011</v>
          </cell>
          <cell r="D57" t="str">
            <v>1282271001</v>
          </cell>
          <cell r="E57" t="str">
            <v>PUNCAKBULUH</v>
          </cell>
          <cell r="F57" t="str">
            <v>NEW BUILD</v>
          </cell>
          <cell r="G57" t="str">
            <v>TSEL</v>
          </cell>
          <cell r="H57" t="str">
            <v>PT. TOWER BERSAMA</v>
          </cell>
          <cell r="I57" t="str">
            <v>JABODETABEK (OUTER)</v>
          </cell>
          <cell r="J57" t="str">
            <v>JAWA BARAT</v>
          </cell>
          <cell r="K57" t="str">
            <v>SUKABUMI</v>
          </cell>
          <cell r="L57" t="str">
            <v>PT. TRITAMA AJI LAKSANA</v>
          </cell>
          <cell r="M57" t="str">
            <v>RFI</v>
          </cell>
          <cell r="N57" t="str">
            <v>CME</v>
          </cell>
          <cell r="O57" t="str">
            <v>RFI</v>
          </cell>
          <cell r="P57">
            <v>44838</v>
          </cell>
          <cell r="Q57">
            <v>44839</v>
          </cell>
          <cell r="R57">
            <v>44872.759361458331</v>
          </cell>
          <cell r="S57">
            <v>44872.951547106481</v>
          </cell>
          <cell r="T57">
            <v>44873.494702511576</v>
          </cell>
          <cell r="U57">
            <v>44876.37659980324</v>
          </cell>
          <cell r="V57">
            <v>91</v>
          </cell>
        </row>
        <row r="58">
          <cell r="C58">
            <v>10802510011</v>
          </cell>
          <cell r="D58" t="str">
            <v>1282281001</v>
          </cell>
          <cell r="E58" t="str">
            <v>PERMANENSINDANGSARILEMBURSITU</v>
          </cell>
          <cell r="F58" t="str">
            <v>NEW BUILD</v>
          </cell>
          <cell r="G58" t="str">
            <v>TSEL</v>
          </cell>
          <cell r="H58" t="str">
            <v>PT. TOWER BERSAMA</v>
          </cell>
          <cell r="I58" t="str">
            <v>JABODETABEK (OUTER)</v>
          </cell>
          <cell r="J58" t="str">
            <v>JAWA BARAT</v>
          </cell>
          <cell r="K58" t="str">
            <v>KOTA SUKABUMI</v>
          </cell>
          <cell r="L58" t="str">
            <v>NOT MAPPING</v>
          </cell>
          <cell r="M58" t="str">
            <v>CIP</v>
          </cell>
          <cell r="N58" t="str">
            <v>PRE_SITAC</v>
          </cell>
          <cell r="O58" t="str">
            <v>SSR/TSSR/ESR</v>
          </cell>
          <cell r="P58">
            <v>44838</v>
          </cell>
          <cell r="Q58" t="str">
            <v/>
          </cell>
          <cell r="R58" t="str">
            <v/>
          </cell>
          <cell r="S58" t="str">
            <v/>
          </cell>
          <cell r="T58" t="str">
            <v/>
          </cell>
          <cell r="U58" t="str">
            <v/>
          </cell>
          <cell r="V58">
            <v>91</v>
          </cell>
        </row>
        <row r="59">
          <cell r="C59">
            <v>10802520011</v>
          </cell>
          <cell r="D59" t="str">
            <v>1282291001</v>
          </cell>
          <cell r="E59" t="str">
            <v>JALANRAYAJONGGOLCARIU</v>
          </cell>
          <cell r="F59" t="str">
            <v>NEW BUILD</v>
          </cell>
          <cell r="G59" t="str">
            <v>TSEL</v>
          </cell>
          <cell r="H59" t="str">
            <v>PT. TOWER BERSAMA</v>
          </cell>
          <cell r="I59" t="str">
            <v>JABODETABEK (OUTER)</v>
          </cell>
          <cell r="J59" t="str">
            <v>JAWA BARAT</v>
          </cell>
          <cell r="K59" t="str">
            <v>BOGOR</v>
          </cell>
          <cell r="L59" t="str">
            <v>NOT MAPPING</v>
          </cell>
          <cell r="M59" t="str">
            <v>RFI</v>
          </cell>
          <cell r="N59" t="str">
            <v>CME</v>
          </cell>
          <cell r="O59" t="str">
            <v>RFI</v>
          </cell>
          <cell r="P59">
            <v>44838</v>
          </cell>
          <cell r="Q59" t="str">
            <v/>
          </cell>
          <cell r="R59">
            <v>44923.69416165509</v>
          </cell>
          <cell r="S59" t="str">
            <v/>
          </cell>
          <cell r="T59" t="str">
            <v/>
          </cell>
          <cell r="U59" t="str">
            <v/>
          </cell>
          <cell r="V59">
            <v>91</v>
          </cell>
        </row>
        <row r="60">
          <cell r="C60">
            <v>10802530011</v>
          </cell>
          <cell r="D60" t="str">
            <v>1282301001</v>
          </cell>
          <cell r="E60" t="str">
            <v>CIRACAPUJUNGGENTENG</v>
          </cell>
          <cell r="F60" t="str">
            <v>NEW BUILD</v>
          </cell>
          <cell r="G60" t="str">
            <v>TSEL</v>
          </cell>
          <cell r="H60" t="str">
            <v>PT. TOWER BERSAMA</v>
          </cell>
          <cell r="I60" t="str">
            <v>JABODETABEK (OUTER)</v>
          </cell>
          <cell r="J60" t="str">
            <v>JAWA BARAT</v>
          </cell>
          <cell r="K60" t="str">
            <v>SUKABUMI</v>
          </cell>
          <cell r="L60" t="str">
            <v>PT. DATATEL INDONESIA</v>
          </cell>
          <cell r="M60" t="str">
            <v>RFI</v>
          </cell>
          <cell r="N60" t="str">
            <v>CME</v>
          </cell>
          <cell r="O60" t="str">
            <v>RFI</v>
          </cell>
          <cell r="P60">
            <v>44838</v>
          </cell>
          <cell r="Q60">
            <v>44839</v>
          </cell>
          <cell r="R60">
            <v>44883.645194826386</v>
          </cell>
          <cell r="S60">
            <v>44883.67607184028</v>
          </cell>
          <cell r="T60">
            <v>44883.809813576387</v>
          </cell>
          <cell r="U60">
            <v>44886.598453472223</v>
          </cell>
          <cell r="V60">
            <v>91</v>
          </cell>
        </row>
        <row r="61">
          <cell r="C61">
            <v>10802540011</v>
          </cell>
          <cell r="D61" t="str">
            <v>1324821001</v>
          </cell>
          <cell r="E61" t="str">
            <v>RANCAKALAPAPANONGAN</v>
          </cell>
          <cell r="F61" t="str">
            <v>NEW BUILD</v>
          </cell>
          <cell r="G61" t="str">
            <v>TSEL</v>
          </cell>
          <cell r="H61" t="str">
            <v>PT. TOWER BERSAMA</v>
          </cell>
          <cell r="I61" t="str">
            <v>JABODETABEK (OUTER)</v>
          </cell>
          <cell r="J61" t="str">
            <v>BANTEN</v>
          </cell>
          <cell r="K61" t="str">
            <v>TANGERANG</v>
          </cell>
          <cell r="L61" t="str">
            <v>NOT MAPPING</v>
          </cell>
          <cell r="M61" t="str">
            <v>RFI</v>
          </cell>
          <cell r="N61" t="str">
            <v>CME</v>
          </cell>
          <cell r="O61" t="str">
            <v>RFI</v>
          </cell>
          <cell r="P61">
            <v>44838</v>
          </cell>
          <cell r="Q61">
            <v>44839</v>
          </cell>
          <cell r="R61">
            <v>44895.619950729168</v>
          </cell>
          <cell r="S61">
            <v>44895.674930821762</v>
          </cell>
          <cell r="T61">
            <v>44895.820390428242</v>
          </cell>
          <cell r="U61">
            <v>44895.839568437499</v>
          </cell>
          <cell r="V61">
            <v>91</v>
          </cell>
        </row>
        <row r="62">
          <cell r="C62">
            <v>10802550011</v>
          </cell>
          <cell r="D62" t="str">
            <v>1324831001</v>
          </cell>
          <cell r="E62" t="str">
            <v>SINDANGSONO</v>
          </cell>
          <cell r="F62" t="str">
            <v>NEW BUILD</v>
          </cell>
          <cell r="G62" t="str">
            <v>TSEL</v>
          </cell>
          <cell r="H62" t="str">
            <v>PT. TOWER BERSAMA</v>
          </cell>
          <cell r="I62" t="str">
            <v>JABODETABEK (OUTER)</v>
          </cell>
          <cell r="J62" t="str">
            <v>BANTEN</v>
          </cell>
          <cell r="K62" t="str">
            <v>TANGERANG</v>
          </cell>
          <cell r="L62" t="str">
            <v>NOT MAPPING</v>
          </cell>
          <cell r="M62" t="str">
            <v>CIP</v>
          </cell>
          <cell r="N62" t="str">
            <v>PRE_SITAC</v>
          </cell>
          <cell r="O62" t="str">
            <v>SSR/TSSR/ESR</v>
          </cell>
          <cell r="P62">
            <v>44838</v>
          </cell>
          <cell r="Q62" t="str">
            <v/>
          </cell>
          <cell r="R62" t="str">
            <v/>
          </cell>
          <cell r="S62" t="str">
            <v/>
          </cell>
          <cell r="T62" t="str">
            <v/>
          </cell>
          <cell r="U62" t="str">
            <v/>
          </cell>
          <cell r="V62">
            <v>91</v>
          </cell>
        </row>
        <row r="63">
          <cell r="C63">
            <v>10802560011</v>
          </cell>
          <cell r="D63" t="str">
            <v>1282311001</v>
          </cell>
          <cell r="E63" t="str">
            <v>TBG LENGKONG</v>
          </cell>
          <cell r="F63" t="str">
            <v>NEW BUILD</v>
          </cell>
          <cell r="G63" t="str">
            <v>TSEL</v>
          </cell>
          <cell r="H63" t="str">
            <v>PT. TOWER BERSAMA</v>
          </cell>
          <cell r="I63" t="str">
            <v>JABODETABEK (OUTER)</v>
          </cell>
          <cell r="J63" t="str">
            <v>JAWA BARAT</v>
          </cell>
          <cell r="K63" t="str">
            <v>SUKABUMI</v>
          </cell>
          <cell r="L63" t="str">
            <v>PT. TRITAMA AJI LAKSANA</v>
          </cell>
          <cell r="M63" t="str">
            <v>RFI</v>
          </cell>
          <cell r="N63" t="str">
            <v>CME</v>
          </cell>
          <cell r="O63" t="str">
            <v>RFI</v>
          </cell>
          <cell r="P63">
            <v>44838</v>
          </cell>
          <cell r="Q63">
            <v>44839</v>
          </cell>
          <cell r="R63">
            <v>44879.596427233795</v>
          </cell>
          <cell r="S63">
            <v>44880.499196296296</v>
          </cell>
          <cell r="T63">
            <v>44882.367861805556</v>
          </cell>
          <cell r="U63">
            <v>44887.604504282404</v>
          </cell>
          <cell r="V63">
            <v>91</v>
          </cell>
        </row>
        <row r="64">
          <cell r="C64">
            <v>10802570011</v>
          </cell>
          <cell r="D64" t="str">
            <v>1282321001</v>
          </cell>
          <cell r="E64" t="str">
            <v>JMBATANMERAHSKB</v>
          </cell>
          <cell r="F64" t="str">
            <v>NEW BUILD</v>
          </cell>
          <cell r="G64" t="str">
            <v>TSEL</v>
          </cell>
          <cell r="H64" t="str">
            <v>PT. TOWER BERSAMA</v>
          </cell>
          <cell r="I64" t="str">
            <v>JABODETABEK (OUTER)</v>
          </cell>
          <cell r="J64" t="str">
            <v>JAWA BARAT</v>
          </cell>
          <cell r="K64" t="str">
            <v>KOTA SUKABUMI</v>
          </cell>
          <cell r="L64" t="str">
            <v>NOT MAPPING</v>
          </cell>
          <cell r="M64" t="str">
            <v>CIP</v>
          </cell>
          <cell r="N64" t="str">
            <v>CME</v>
          </cell>
          <cell r="O64" t="str">
            <v>TOWER FOUNDATION</v>
          </cell>
          <cell r="P64">
            <v>44838</v>
          </cell>
          <cell r="Q64" t="str">
            <v/>
          </cell>
          <cell r="R64">
            <v>44912.640047106484</v>
          </cell>
          <cell r="S64">
            <v>44912.693139432871</v>
          </cell>
          <cell r="T64" t="str">
            <v/>
          </cell>
          <cell r="U64">
            <v>44912.822687002314</v>
          </cell>
          <cell r="V64">
            <v>91</v>
          </cell>
        </row>
        <row r="65">
          <cell r="C65">
            <v>10802580011</v>
          </cell>
          <cell r="D65" t="str">
            <v>1282331001</v>
          </cell>
          <cell r="E65" t="str">
            <v>PERMANENCIARUTENILIRCIBUNGBULANG</v>
          </cell>
          <cell r="F65" t="str">
            <v>NEW BUILD</v>
          </cell>
          <cell r="G65" t="str">
            <v>TSEL</v>
          </cell>
          <cell r="H65" t="str">
            <v>PT. TOWER BERSAMA</v>
          </cell>
          <cell r="I65" t="str">
            <v>JABODETABEK (OUTER)</v>
          </cell>
          <cell r="J65" t="str">
            <v>JAWA BARAT</v>
          </cell>
          <cell r="K65" t="str">
            <v>BOGOR</v>
          </cell>
          <cell r="L65" t="str">
            <v>PT. BANJARPASIR NUSA PRATAMA</v>
          </cell>
          <cell r="M65" t="str">
            <v>RFI</v>
          </cell>
          <cell r="N65" t="str">
            <v>CME</v>
          </cell>
          <cell r="O65" t="str">
            <v>RFI</v>
          </cell>
          <cell r="P65">
            <v>44838</v>
          </cell>
          <cell r="Q65">
            <v>44839</v>
          </cell>
          <cell r="R65">
            <v>44882.546735104166</v>
          </cell>
          <cell r="S65">
            <v>44882.573238506942</v>
          </cell>
          <cell r="T65">
            <v>44883.716748877312</v>
          </cell>
          <cell r="U65">
            <v>44887.603883136573</v>
          </cell>
          <cell r="V65">
            <v>91</v>
          </cell>
        </row>
        <row r="66">
          <cell r="C66">
            <v>10802600011</v>
          </cell>
          <cell r="D66" t="str">
            <v>1282351001</v>
          </cell>
          <cell r="E66" t="str">
            <v>GIRIJAYADAMARRAJA</v>
          </cell>
          <cell r="F66" t="str">
            <v>NEW BUILD</v>
          </cell>
          <cell r="G66" t="str">
            <v>TSEL</v>
          </cell>
          <cell r="H66" t="str">
            <v>PT. TOWER BERSAMA</v>
          </cell>
          <cell r="I66" t="str">
            <v>JABODETABEK (OUTER)</v>
          </cell>
          <cell r="J66" t="str">
            <v>JAWA BARAT</v>
          </cell>
          <cell r="K66" t="str">
            <v>SUKABUMI</v>
          </cell>
          <cell r="L66" t="str">
            <v>PT. DATATEL INDONESIA</v>
          </cell>
          <cell r="M66" t="str">
            <v>RFI</v>
          </cell>
          <cell r="N66" t="str">
            <v>CME</v>
          </cell>
          <cell r="O66" t="str">
            <v>RFI</v>
          </cell>
          <cell r="P66">
            <v>44838</v>
          </cell>
          <cell r="Q66">
            <v>44839</v>
          </cell>
          <cell r="R66">
            <v>44875.434684178239</v>
          </cell>
          <cell r="S66">
            <v>44875.63156130787</v>
          </cell>
          <cell r="T66">
            <v>44875.995374803242</v>
          </cell>
          <cell r="U66">
            <v>44881.784901701387</v>
          </cell>
          <cell r="V66">
            <v>91</v>
          </cell>
        </row>
        <row r="67">
          <cell r="C67">
            <v>30802620031</v>
          </cell>
          <cell r="D67" t="str">
            <v>1140161003</v>
          </cell>
          <cell r="E67" t="str">
            <v>HAWAIIAN_CENGKARENG_TIMUR</v>
          </cell>
          <cell r="F67" t="str">
            <v>NEW BUILD</v>
          </cell>
          <cell r="G67" t="str">
            <v>XL</v>
          </cell>
          <cell r="H67" t="str">
            <v>PT. PERMATA KARYA PERDANA</v>
          </cell>
          <cell r="I67" t="str">
            <v>JABODETABEK (INNER)</v>
          </cell>
          <cell r="J67" t="str">
            <v>DKI JAKARTA</v>
          </cell>
          <cell r="K67" t="str">
            <v>JAKARTA BARAT</v>
          </cell>
          <cell r="L67" t="str">
            <v>NOT MAPPING</v>
          </cell>
          <cell r="M67" t="str">
            <v>CIP</v>
          </cell>
          <cell r="N67" t="str">
            <v>PRE_SITAC</v>
          </cell>
          <cell r="O67" t="str">
            <v>SSR/TSSR/ESR</v>
          </cell>
          <cell r="P67">
            <v>44838</v>
          </cell>
          <cell r="Q67" t="str">
            <v/>
          </cell>
          <cell r="R67" t="str">
            <v/>
          </cell>
          <cell r="S67" t="str">
            <v/>
          </cell>
          <cell r="T67" t="str">
            <v/>
          </cell>
          <cell r="U67" t="str">
            <v/>
          </cell>
          <cell r="V67">
            <v>91</v>
          </cell>
        </row>
        <row r="68">
          <cell r="C68">
            <v>30795570031</v>
          </cell>
          <cell r="D68" t="str">
            <v>1139981003</v>
          </cell>
          <cell r="E68" t="str">
            <v>PALEM_SISIR</v>
          </cell>
          <cell r="F68" t="str">
            <v>NEW MCP NON FO</v>
          </cell>
          <cell r="G68" t="str">
            <v>XL</v>
          </cell>
          <cell r="H68" t="str">
            <v>PT. TOWER BERSAMA</v>
          </cell>
          <cell r="I68" t="str">
            <v>JABODETABEK (INNER)</v>
          </cell>
          <cell r="J68" t="str">
            <v>DKI JAKARTA</v>
          </cell>
          <cell r="K68" t="str">
            <v>JAKARTA BARAT</v>
          </cell>
          <cell r="L68" t="str">
            <v>NOT MAPPING</v>
          </cell>
          <cell r="M68" t="str">
            <v>PRECANCEL</v>
          </cell>
          <cell r="N68" t="str">
            <v>PRECANCEL</v>
          </cell>
          <cell r="O68" t="str">
            <v/>
          </cell>
          <cell r="P68">
            <v>44819</v>
          </cell>
          <cell r="Q68" t="str">
            <v/>
          </cell>
          <cell r="R68" t="str">
            <v/>
          </cell>
          <cell r="S68" t="str">
            <v/>
          </cell>
          <cell r="T68" t="str">
            <v/>
          </cell>
          <cell r="U68" t="str">
            <v/>
          </cell>
          <cell r="V68">
            <v>110</v>
          </cell>
        </row>
        <row r="69">
          <cell r="C69">
            <v>30794470031</v>
          </cell>
          <cell r="D69" t="str">
            <v>1324401003</v>
          </cell>
          <cell r="E69" t="str">
            <v>LEBAKSANGKA_LEBAKGEDONG</v>
          </cell>
          <cell r="F69" t="str">
            <v>NEW BUILD</v>
          </cell>
          <cell r="G69" t="str">
            <v>XL</v>
          </cell>
          <cell r="H69" t="str">
            <v>PT. TOWER BERSAMA</v>
          </cell>
          <cell r="I69" t="str">
            <v>JABODETABEK (OUTER)</v>
          </cell>
          <cell r="J69" t="str">
            <v>BANTEN</v>
          </cell>
          <cell r="K69" t="str">
            <v>LEBAK</v>
          </cell>
          <cell r="L69" t="str">
            <v>NOT MAPPING</v>
          </cell>
          <cell r="M69" t="str">
            <v>CIP</v>
          </cell>
          <cell r="N69" t="str">
            <v>CME</v>
          </cell>
          <cell r="O69" t="str">
            <v>TOWER FOUNDATION</v>
          </cell>
          <cell r="P69">
            <v>44817</v>
          </cell>
          <cell r="Q69">
            <v>44817</v>
          </cell>
          <cell r="R69">
            <v>44915.601673726851</v>
          </cell>
          <cell r="S69">
            <v>44916.454206249997</v>
          </cell>
          <cell r="T69" t="str">
            <v/>
          </cell>
          <cell r="U69">
            <v>44922.284505636577</v>
          </cell>
          <cell r="V69">
            <v>112</v>
          </cell>
        </row>
        <row r="70">
          <cell r="C70">
            <v>30794490031</v>
          </cell>
          <cell r="D70" t="str">
            <v>1280561003</v>
          </cell>
          <cell r="E70" t="str">
            <v>PRIMA_HARAPAN_REGENSI</v>
          </cell>
          <cell r="F70" t="str">
            <v>NEW BUILD</v>
          </cell>
          <cell r="G70" t="str">
            <v>XL</v>
          </cell>
          <cell r="H70" t="str">
            <v>PT. TOWER BERSAMA</v>
          </cell>
          <cell r="I70" t="str">
            <v>JABODETABEK (OUTER)</v>
          </cell>
          <cell r="J70" t="str">
            <v>JAWA BARAT</v>
          </cell>
          <cell r="K70" t="str">
            <v>KOTA BEKASI</v>
          </cell>
          <cell r="L70" t="str">
            <v>NOT MAPPING</v>
          </cell>
          <cell r="M70" t="str">
            <v>CIP</v>
          </cell>
          <cell r="N70" t="str">
            <v>PRE_SITAC</v>
          </cell>
          <cell r="O70" t="str">
            <v>SSR/TSSR/ESR</v>
          </cell>
          <cell r="P70">
            <v>44817</v>
          </cell>
          <cell r="Q70" t="str">
            <v/>
          </cell>
          <cell r="R70" t="str">
            <v/>
          </cell>
          <cell r="S70" t="str">
            <v/>
          </cell>
          <cell r="T70" t="str">
            <v/>
          </cell>
          <cell r="U70" t="str">
            <v/>
          </cell>
          <cell r="V70">
            <v>112</v>
          </cell>
        </row>
        <row r="71">
          <cell r="C71">
            <v>30794530031</v>
          </cell>
          <cell r="D71" t="str">
            <v>1280581003</v>
          </cell>
          <cell r="E71" t="str">
            <v>CIBOGO_KARAWANG</v>
          </cell>
          <cell r="F71" t="str">
            <v>NEW BUILD</v>
          </cell>
          <cell r="G71" t="str">
            <v>XL</v>
          </cell>
          <cell r="H71" t="str">
            <v>PT. TOWER BERSAMA</v>
          </cell>
          <cell r="I71" t="str">
            <v>JABODETABEK (OUTER)</v>
          </cell>
          <cell r="J71" t="str">
            <v>JAWA BARAT</v>
          </cell>
          <cell r="K71" t="str">
            <v>KARAWANG</v>
          </cell>
          <cell r="L71" t="str">
            <v>PT. SUMBERSOLUSINDO HITECH</v>
          </cell>
          <cell r="M71" t="str">
            <v>RFI</v>
          </cell>
          <cell r="N71" t="str">
            <v>CME</v>
          </cell>
          <cell r="O71" t="str">
            <v>RFI</v>
          </cell>
          <cell r="P71">
            <v>44817</v>
          </cell>
          <cell r="Q71">
            <v>44817</v>
          </cell>
          <cell r="R71">
            <v>44862.708954594906</v>
          </cell>
          <cell r="S71">
            <v>44862.753499537037</v>
          </cell>
          <cell r="T71">
            <v>44866.422363310186</v>
          </cell>
          <cell r="U71">
            <v>44871.54194880787</v>
          </cell>
          <cell r="V71">
            <v>112</v>
          </cell>
        </row>
        <row r="72">
          <cell r="C72">
            <v>30794540031</v>
          </cell>
          <cell r="D72" t="str">
            <v>1324441003</v>
          </cell>
          <cell r="E72" t="str">
            <v>DESA_CITUIS</v>
          </cell>
          <cell r="F72" t="str">
            <v>NEW BUILD</v>
          </cell>
          <cell r="G72" t="str">
            <v>XL</v>
          </cell>
          <cell r="H72" t="str">
            <v>PT. TOWER BERSAMA</v>
          </cell>
          <cell r="I72" t="str">
            <v>JABODETABEK (OUTER)</v>
          </cell>
          <cell r="J72" t="str">
            <v>BANTEN</v>
          </cell>
          <cell r="K72" t="str">
            <v>TANGERANG</v>
          </cell>
          <cell r="L72" t="str">
            <v>PT. MAJAA GILI LUMINTU</v>
          </cell>
          <cell r="M72" t="str">
            <v>RFI</v>
          </cell>
          <cell r="N72" t="str">
            <v>CME</v>
          </cell>
          <cell r="O72" t="str">
            <v>RFI</v>
          </cell>
          <cell r="P72">
            <v>44817</v>
          </cell>
          <cell r="Q72">
            <v>44817</v>
          </cell>
          <cell r="R72">
            <v>44887.711919479167</v>
          </cell>
          <cell r="S72">
            <v>44887.727808136573</v>
          </cell>
          <cell r="T72">
            <v>44893.648396099539</v>
          </cell>
          <cell r="U72">
            <v>44894.396573958336</v>
          </cell>
          <cell r="V72">
            <v>112</v>
          </cell>
        </row>
        <row r="73">
          <cell r="C73">
            <v>30794550031</v>
          </cell>
          <cell r="D73" t="str">
            <v>1280591003</v>
          </cell>
          <cell r="E73" t="str">
            <v>CIJERUK_TAJUR_HALANG</v>
          </cell>
          <cell r="F73" t="str">
            <v>NEW BUILD</v>
          </cell>
          <cell r="G73" t="str">
            <v>XL</v>
          </cell>
          <cell r="H73" t="str">
            <v>PT. TOWER BERSAMA</v>
          </cell>
          <cell r="I73" t="str">
            <v>JABODETABEK (OUTER)</v>
          </cell>
          <cell r="J73" t="str">
            <v>JAWA BARAT</v>
          </cell>
          <cell r="K73" t="str">
            <v>BOGOR</v>
          </cell>
          <cell r="L73" t="str">
            <v>PT. BANJARPASIR NUSA PRATAMA</v>
          </cell>
          <cell r="M73" t="str">
            <v>RFI</v>
          </cell>
          <cell r="N73" t="str">
            <v>CME</v>
          </cell>
          <cell r="O73" t="str">
            <v>RFI</v>
          </cell>
          <cell r="P73">
            <v>44817</v>
          </cell>
          <cell r="Q73">
            <v>44817</v>
          </cell>
          <cell r="R73">
            <v>44875.005538773148</v>
          </cell>
          <cell r="S73">
            <v>44875.048209953704</v>
          </cell>
          <cell r="T73">
            <v>44882.636960567128</v>
          </cell>
          <cell r="U73">
            <v>44883.714930590279</v>
          </cell>
          <cell r="V73">
            <v>112</v>
          </cell>
        </row>
        <row r="74">
          <cell r="C74">
            <v>30794570031</v>
          </cell>
          <cell r="D74" t="str">
            <v>1324451003</v>
          </cell>
          <cell r="E74" t="str">
            <v>SONDOL_TANGERANG</v>
          </cell>
          <cell r="F74" t="str">
            <v>NEW BUILD</v>
          </cell>
          <cell r="G74" t="str">
            <v>XL</v>
          </cell>
          <cell r="H74" t="str">
            <v>PT. TOWER BERSAMA</v>
          </cell>
          <cell r="I74" t="str">
            <v>JABODETABEK (OUTER)</v>
          </cell>
          <cell r="J74" t="str">
            <v>BANTEN</v>
          </cell>
          <cell r="K74" t="str">
            <v>TANGERANG</v>
          </cell>
          <cell r="L74" t="str">
            <v>NOT MAPPING</v>
          </cell>
          <cell r="M74" t="str">
            <v>CIP</v>
          </cell>
          <cell r="N74" t="str">
            <v>SITAC</v>
          </cell>
          <cell r="O74" t="str">
            <v>BAK</v>
          </cell>
          <cell r="P74">
            <v>44817</v>
          </cell>
          <cell r="Q74" t="str">
            <v/>
          </cell>
          <cell r="R74" t="str">
            <v/>
          </cell>
          <cell r="S74" t="str">
            <v/>
          </cell>
          <cell r="T74" t="str">
            <v/>
          </cell>
          <cell r="U74" t="str">
            <v/>
          </cell>
          <cell r="V74">
            <v>112</v>
          </cell>
        </row>
        <row r="75">
          <cell r="C75">
            <v>30794610031</v>
          </cell>
          <cell r="D75" t="str">
            <v>1280621003</v>
          </cell>
          <cell r="E75" t="str">
            <v>CITANDUY_CIKARANG</v>
          </cell>
          <cell r="F75" t="str">
            <v>NEW BUILD</v>
          </cell>
          <cell r="G75" t="str">
            <v>XL</v>
          </cell>
          <cell r="H75" t="str">
            <v>PT. TOWER BERSAMA</v>
          </cell>
          <cell r="I75" t="str">
            <v>JABODETABEK (OUTER)</v>
          </cell>
          <cell r="J75" t="str">
            <v>JAWA BARAT</v>
          </cell>
          <cell r="K75" t="str">
            <v>BEKASI</v>
          </cell>
          <cell r="L75" t="str">
            <v>NOT MAPPING</v>
          </cell>
          <cell r="M75" t="str">
            <v>CIP</v>
          </cell>
          <cell r="N75" t="str">
            <v>PRE_SITAC</v>
          </cell>
          <cell r="O75" t="str">
            <v>SSR/TSSR/ESR</v>
          </cell>
          <cell r="P75">
            <v>44817</v>
          </cell>
          <cell r="Q75" t="str">
            <v/>
          </cell>
          <cell r="R75" t="str">
            <v/>
          </cell>
          <cell r="S75" t="str">
            <v/>
          </cell>
          <cell r="T75" t="str">
            <v/>
          </cell>
          <cell r="U75" t="str">
            <v/>
          </cell>
          <cell r="V75">
            <v>112</v>
          </cell>
        </row>
        <row r="76">
          <cell r="C76">
            <v>30794620031</v>
          </cell>
          <cell r="D76" t="str">
            <v>1324471003</v>
          </cell>
          <cell r="E76" t="str">
            <v>JANTUNGGEUN_TANGERANG</v>
          </cell>
          <cell r="F76" t="str">
            <v>NEW BUILD</v>
          </cell>
          <cell r="G76" t="str">
            <v>XL</v>
          </cell>
          <cell r="H76" t="str">
            <v>PT. TOWER BERSAMA</v>
          </cell>
          <cell r="I76" t="str">
            <v>JABODETABEK (OUTER)</v>
          </cell>
          <cell r="J76" t="str">
            <v>BANTEN</v>
          </cell>
          <cell r="K76" t="str">
            <v>TANGERANG</v>
          </cell>
          <cell r="L76" t="str">
            <v>NOT MAPPING</v>
          </cell>
          <cell r="M76" t="str">
            <v>CIP</v>
          </cell>
          <cell r="N76" t="str">
            <v>CME</v>
          </cell>
          <cell r="O76" t="str">
            <v>DESIGNPACK &amp; BOUWPLANK</v>
          </cell>
          <cell r="P76">
            <v>44817</v>
          </cell>
          <cell r="Q76" t="str">
            <v/>
          </cell>
          <cell r="R76">
            <v>44925.736744791669</v>
          </cell>
          <cell r="S76">
            <v>44925.763564351852</v>
          </cell>
          <cell r="T76" t="str">
            <v/>
          </cell>
          <cell r="U76" t="str">
            <v/>
          </cell>
          <cell r="V76">
            <v>112</v>
          </cell>
        </row>
        <row r="77">
          <cell r="C77">
            <v>30794630031</v>
          </cell>
          <cell r="D77" t="str">
            <v>1324481003</v>
          </cell>
          <cell r="E77" t="str">
            <v>CIRUMPAK_KRONJO</v>
          </cell>
          <cell r="F77" t="str">
            <v>NEW BUILD</v>
          </cell>
          <cell r="G77" t="str">
            <v>XL</v>
          </cell>
          <cell r="H77" t="str">
            <v>PT. TOWER BERSAMA</v>
          </cell>
          <cell r="I77" t="str">
            <v>JABODETABEK (OUTER)</v>
          </cell>
          <cell r="J77" t="str">
            <v>BANTEN</v>
          </cell>
          <cell r="K77" t="str">
            <v>TANGERANG</v>
          </cell>
          <cell r="L77" t="str">
            <v>PT. MAJAA GILI LUMINTU</v>
          </cell>
          <cell r="M77" t="str">
            <v>RFI</v>
          </cell>
          <cell r="N77" t="str">
            <v>CME</v>
          </cell>
          <cell r="O77" t="str">
            <v>RFI</v>
          </cell>
          <cell r="P77">
            <v>44817</v>
          </cell>
          <cell r="Q77">
            <v>44817</v>
          </cell>
          <cell r="R77">
            <v>44875.726376307874</v>
          </cell>
          <cell r="S77">
            <v>44875.734387233795</v>
          </cell>
          <cell r="T77">
            <v>44876.328622106485</v>
          </cell>
          <cell r="U77">
            <v>44876.37684070602</v>
          </cell>
          <cell r="V77">
            <v>112</v>
          </cell>
        </row>
        <row r="78">
          <cell r="C78">
            <v>10789580011</v>
          </cell>
          <cell r="D78" t="str">
            <v>1139871001</v>
          </cell>
          <cell r="E78" t="str">
            <v>RELOCBANDENGANSLT</v>
          </cell>
          <cell r="F78" t="str">
            <v>NEW BUILD</v>
          </cell>
          <cell r="G78" t="str">
            <v>TSEL</v>
          </cell>
          <cell r="H78" t="str">
            <v>PT. PERMATA KARYA PERDANA</v>
          </cell>
          <cell r="I78" t="str">
            <v>JABODETABEK (INNER)</v>
          </cell>
          <cell r="J78" t="str">
            <v>DKI JAKARTA</v>
          </cell>
          <cell r="K78" t="str">
            <v>JAKARTA BARAT</v>
          </cell>
          <cell r="L78" t="str">
            <v>NOT MAPPING</v>
          </cell>
          <cell r="M78" t="str">
            <v>CIP</v>
          </cell>
          <cell r="N78" t="str">
            <v>PRE_SITAC</v>
          </cell>
          <cell r="O78" t="str">
            <v>SSR/TSSR/ESR</v>
          </cell>
          <cell r="P78">
            <v>44809</v>
          </cell>
          <cell r="Q78" t="str">
            <v/>
          </cell>
          <cell r="R78" t="str">
            <v/>
          </cell>
          <cell r="S78" t="str">
            <v/>
          </cell>
          <cell r="T78" t="str">
            <v/>
          </cell>
          <cell r="U78" t="str">
            <v/>
          </cell>
          <cell r="V78">
            <v>120</v>
          </cell>
        </row>
        <row r="79">
          <cell r="C79">
            <v>30787730031</v>
          </cell>
          <cell r="D79" t="str">
            <v>1139651003</v>
          </cell>
          <cell r="E79" t="str">
            <v>PULAU REMPANG RELOCATION</v>
          </cell>
          <cell r="F79" t="str">
            <v>NEW MCP NON FO</v>
          </cell>
          <cell r="G79" t="str">
            <v>XL</v>
          </cell>
          <cell r="H79" t="str">
            <v>PT. TOWER BERSAMA</v>
          </cell>
          <cell r="I79" t="str">
            <v>JABODETABEK (INNER)</v>
          </cell>
          <cell r="J79" t="str">
            <v>DKI JAKARTA</v>
          </cell>
          <cell r="K79" t="str">
            <v>JAKARTA SELATAN</v>
          </cell>
          <cell r="L79" t="str">
            <v>NOT MAPPING</v>
          </cell>
          <cell r="M79" t="str">
            <v>CIP</v>
          </cell>
          <cell r="N79" t="str">
            <v>PRE_SITAC</v>
          </cell>
          <cell r="O79" t="str">
            <v>SSR/TSSR/ESR</v>
          </cell>
          <cell r="P79">
            <v>44788</v>
          </cell>
          <cell r="Q79" t="str">
            <v/>
          </cell>
          <cell r="R79" t="str">
            <v/>
          </cell>
          <cell r="S79" t="str">
            <v/>
          </cell>
          <cell r="T79" t="str">
            <v/>
          </cell>
          <cell r="U79" t="str">
            <v/>
          </cell>
          <cell r="V79">
            <v>141</v>
          </cell>
        </row>
        <row r="80">
          <cell r="C80">
            <v>30786900031</v>
          </cell>
          <cell r="D80" t="str">
            <v>1139621003</v>
          </cell>
          <cell r="E80" t="str">
            <v>SEKOLAH KENCANA RELOCATION</v>
          </cell>
          <cell r="F80" t="str">
            <v>NEW MCP NON FO</v>
          </cell>
          <cell r="G80" t="str">
            <v>XL</v>
          </cell>
          <cell r="H80" t="str">
            <v>PT. TOWER BERSAMA</v>
          </cell>
          <cell r="I80" t="str">
            <v>JABODETABEK (INNER)</v>
          </cell>
          <cell r="J80" t="str">
            <v>DKI JAKARTA</v>
          </cell>
          <cell r="K80" t="str">
            <v>JAKARTA SELATAN</v>
          </cell>
          <cell r="L80" t="str">
            <v>NOT MAPPING</v>
          </cell>
          <cell r="M80" t="str">
            <v>RFI</v>
          </cell>
          <cell r="N80" t="str">
            <v>CME</v>
          </cell>
          <cell r="O80" t="str">
            <v>RFI</v>
          </cell>
          <cell r="P80">
            <v>44785</v>
          </cell>
          <cell r="Q80">
            <v>44785</v>
          </cell>
          <cell r="R80" t="str">
            <v/>
          </cell>
          <cell r="S80">
            <v>44902.491131099538</v>
          </cell>
          <cell r="T80" t="str">
            <v/>
          </cell>
          <cell r="U80">
            <v>44909.380298807868</v>
          </cell>
          <cell r="V80">
            <v>144</v>
          </cell>
        </row>
        <row r="81">
          <cell r="C81">
            <v>30786910031</v>
          </cell>
          <cell r="D81" t="str">
            <v>1139631003</v>
          </cell>
          <cell r="E81" t="str">
            <v>KUNINGAN BARAT RELOCATION</v>
          </cell>
          <cell r="F81" t="str">
            <v>NEW BUILD</v>
          </cell>
          <cell r="G81" t="str">
            <v>XL</v>
          </cell>
          <cell r="H81" t="str">
            <v>PT. TOWER BERSAMA</v>
          </cell>
          <cell r="I81" t="str">
            <v>JABODETABEK (INNER)</v>
          </cell>
          <cell r="J81" t="str">
            <v>DKI JAKARTA</v>
          </cell>
          <cell r="K81" t="str">
            <v>JAKARTA SELATAN</v>
          </cell>
          <cell r="L81" t="str">
            <v>NOT MAPPING</v>
          </cell>
          <cell r="M81" t="str">
            <v>CIP</v>
          </cell>
          <cell r="N81" t="str">
            <v>PRE_SITAC</v>
          </cell>
          <cell r="O81" t="str">
            <v>SSR/TSSR/ESR</v>
          </cell>
          <cell r="P81">
            <v>44785</v>
          </cell>
          <cell r="Q81" t="str">
            <v/>
          </cell>
          <cell r="R81" t="str">
            <v/>
          </cell>
          <cell r="S81" t="str">
            <v/>
          </cell>
          <cell r="T81" t="str">
            <v/>
          </cell>
          <cell r="U81" t="str">
            <v/>
          </cell>
          <cell r="V81">
            <v>144</v>
          </cell>
        </row>
        <row r="82">
          <cell r="C82">
            <v>30778030031</v>
          </cell>
          <cell r="D82" t="str">
            <v>1324201003</v>
          </cell>
          <cell r="E82" t="str">
            <v>CIPUTAT TIMUR RENGAS</v>
          </cell>
          <cell r="F82" t="str">
            <v>NEW MCP NON FO</v>
          </cell>
          <cell r="G82" t="str">
            <v>XL</v>
          </cell>
          <cell r="H82" t="str">
            <v>PT. TOWER BERSAMA</v>
          </cell>
          <cell r="I82" t="str">
            <v>JABODETABEK (OUTER)</v>
          </cell>
          <cell r="J82" t="str">
            <v>BANTEN</v>
          </cell>
          <cell r="K82" t="str">
            <v>TANGERANG SELATAN</v>
          </cell>
          <cell r="L82" t="str">
            <v>NOT MAPPING</v>
          </cell>
          <cell r="M82" t="str">
            <v>CIP</v>
          </cell>
          <cell r="N82" t="str">
            <v>SITAC</v>
          </cell>
          <cell r="O82" t="str">
            <v>BAK</v>
          </cell>
          <cell r="P82">
            <v>44771</v>
          </cell>
          <cell r="Q82">
            <v>44771</v>
          </cell>
          <cell r="R82" t="str">
            <v/>
          </cell>
          <cell r="S82" t="str">
            <v/>
          </cell>
          <cell r="T82" t="str">
            <v/>
          </cell>
          <cell r="U82" t="str">
            <v/>
          </cell>
          <cell r="V82">
            <v>158</v>
          </cell>
        </row>
        <row r="83">
          <cell r="C83">
            <v>30778060031</v>
          </cell>
          <cell r="D83" t="str">
            <v>1139471003</v>
          </cell>
          <cell r="E83" t="str">
            <v>JAGAKARSA LENTENG AGUNG</v>
          </cell>
          <cell r="F83" t="str">
            <v>NEW MCP NON FO</v>
          </cell>
          <cell r="G83" t="str">
            <v>XL</v>
          </cell>
          <cell r="H83" t="str">
            <v>PT. TOWER BERSAMA</v>
          </cell>
          <cell r="I83" t="str">
            <v>JABODETABEK (INNER)</v>
          </cell>
          <cell r="J83" t="str">
            <v>DKI JAKARTA</v>
          </cell>
          <cell r="K83" t="str">
            <v>JAKARTA SELATAN</v>
          </cell>
          <cell r="L83" t="str">
            <v>NOT MAPPING</v>
          </cell>
          <cell r="M83" t="str">
            <v>CIP</v>
          </cell>
          <cell r="N83" t="str">
            <v>PRE_SITAC</v>
          </cell>
          <cell r="O83" t="str">
            <v>SSR/TSSR/ESR</v>
          </cell>
          <cell r="P83">
            <v>44771</v>
          </cell>
          <cell r="Q83" t="str">
            <v/>
          </cell>
          <cell r="R83" t="str">
            <v/>
          </cell>
          <cell r="S83" t="str">
            <v/>
          </cell>
          <cell r="T83" t="str">
            <v/>
          </cell>
          <cell r="U83" t="str">
            <v/>
          </cell>
          <cell r="V83">
            <v>158</v>
          </cell>
        </row>
        <row r="84">
          <cell r="C84">
            <v>30741690031</v>
          </cell>
          <cell r="D84" t="str">
            <v>1137891003</v>
          </cell>
          <cell r="E84" t="str">
            <v>PETERNAKAN KAPUK RAYA RELOCATION</v>
          </cell>
          <cell r="F84" t="str">
            <v>NEW MCP NON FO</v>
          </cell>
          <cell r="G84" t="str">
            <v>XL</v>
          </cell>
          <cell r="H84" t="str">
            <v>PT. TOWER BERSAMA</v>
          </cell>
          <cell r="I84" t="str">
            <v>JABODETABEK (INNER)</v>
          </cell>
          <cell r="J84" t="str">
            <v>DKI JAKARTA</v>
          </cell>
          <cell r="K84" t="str">
            <v>JAKARTA BARAT</v>
          </cell>
          <cell r="L84" t="str">
            <v>NOT MAPPING</v>
          </cell>
          <cell r="M84" t="str">
            <v>CIP</v>
          </cell>
          <cell r="N84" t="str">
            <v>PRE_SITAC</v>
          </cell>
          <cell r="O84" t="str">
            <v>SSR/TSSR/ESR</v>
          </cell>
          <cell r="P84">
            <v>44643</v>
          </cell>
          <cell r="Q84" t="str">
            <v/>
          </cell>
          <cell r="R84" t="str">
            <v/>
          </cell>
          <cell r="S84" t="str">
            <v/>
          </cell>
          <cell r="T84" t="str">
            <v/>
          </cell>
          <cell r="U84" t="str">
            <v/>
          </cell>
          <cell r="V84">
            <v>286</v>
          </cell>
        </row>
        <row r="85">
          <cell r="C85">
            <v>30739510031</v>
          </cell>
          <cell r="D85" t="str">
            <v>1137591003</v>
          </cell>
          <cell r="E85" t="str">
            <v>UTAMA_CENGKARENG_BARAT</v>
          </cell>
          <cell r="F85" t="str">
            <v>NEW MCP NON FO</v>
          </cell>
          <cell r="G85" t="str">
            <v>XL</v>
          </cell>
          <cell r="H85" t="str">
            <v>PT. TOWER BERSAMA</v>
          </cell>
          <cell r="I85" t="str">
            <v>JABODETABEK (INNER)</v>
          </cell>
          <cell r="J85" t="str">
            <v>DKI JAKARTA</v>
          </cell>
          <cell r="K85" t="str">
            <v>JAKARTA BARAT</v>
          </cell>
          <cell r="L85" t="str">
            <v>NOT MAPPING</v>
          </cell>
          <cell r="M85" t="str">
            <v>RFI</v>
          </cell>
          <cell r="N85" t="str">
            <v>CME</v>
          </cell>
          <cell r="O85" t="str">
            <v>RFI</v>
          </cell>
          <cell r="P85">
            <v>44629</v>
          </cell>
          <cell r="Q85">
            <v>44629</v>
          </cell>
          <cell r="R85" t="str">
            <v/>
          </cell>
          <cell r="S85">
            <v>44832.43650520833</v>
          </cell>
          <cell r="T85" t="str">
            <v/>
          </cell>
          <cell r="U85">
            <v>44833.458497569445</v>
          </cell>
          <cell r="V85">
            <v>300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tri Yuliana" refreshedDate="44928.52982314815" createdVersion="6" refreshedVersion="6" minRefreshableVersion="3" recordCount="11" xr:uid="{19717E5D-FA02-4E81-8CD3-08A6D8C9F8BF}">
  <cacheSource type="worksheet">
    <worksheetSource ref="A3:W14" sheet="List Colo"/>
  </cacheSource>
  <cacheFields count="23">
    <cacheField name="SONUMB" numFmtId="1">
      <sharedItems containsSemiMixedTypes="0" containsString="0" containsNumber="1" containsInteger="1" minValue="30020460031" maxValue="40014270041"/>
    </cacheField>
    <cacheField name="Site Name" numFmtId="0">
      <sharedItems/>
    </cacheField>
    <cacheField name="Site Name Operator" numFmtId="0">
      <sharedItems/>
    </cacheField>
    <cacheField name="B2S/COLO" numFmtId="0">
      <sharedItems/>
    </cacheField>
    <cacheField name="SITE TYPE" numFmtId="0">
      <sharedItems/>
    </cacheField>
    <cacheField name="OPR" numFmtId="0">
      <sharedItems count="2">
        <s v="XL"/>
        <s v="ISAT"/>
      </sharedItems>
    </cacheField>
    <cacheField name="REGIONAL" numFmtId="0">
      <sharedItems/>
    </cacheField>
    <cacheField name="AREA" numFmtId="164">
      <sharedItems/>
    </cacheField>
    <cacheField name="Project Stage" numFmtId="0">
      <sharedItems/>
    </cacheField>
    <cacheField name="STIP Date" numFmtId="165">
      <sharedItems containsSemiMixedTypes="0" containsNonDate="0" containsDate="1" containsString="0" minDate="2022-11-25T00:00:00" maxDate="2022-12-28T00:00:00"/>
    </cacheField>
    <cacheField name="TBG/PKP" numFmtId="0">
      <sharedItems/>
    </cacheField>
    <cacheField name="ROLLOUT" numFmtId="0">
      <sharedItems/>
    </cacheField>
    <cacheField name="Status Aktual" numFmtId="0">
      <sharedItems count="2">
        <s v="2. CME"/>
        <s v="6. HOLD"/>
      </sharedItems>
    </cacheField>
    <cacheField name="Detail Aktual" numFmtId="0">
      <sharedItems/>
    </cacheField>
    <cacheField name="Sub-Detail Aktual" numFmtId="0">
      <sharedItems containsNonDate="0" containsString="0" containsBlank="1"/>
    </cacheField>
    <cacheField name="LT STIP- RFI per Today" numFmtId="0">
      <sharedItems containsString="0" containsBlank="1" containsNumber="1" containsInteger="1" minValue="38" maxValue="38"/>
    </cacheField>
    <cacheField name="PROGRAM" numFmtId="0">
      <sharedItems/>
    </cacheField>
    <cacheField name="Production Target" numFmtId="0">
      <sharedItems containsSemiMixedTypes="0" containsNonDate="0" containsDate="1" containsString="0" minDate="2023-01-03T00:00:00" maxDate="2023-02-16T00:00:00"/>
    </cacheField>
    <cacheField name="Commitment Target" numFmtId="0">
      <sharedItems containsSemiMixedTypes="0" containsNonDate="0" containsDate="1" containsString="0" minDate="2023-01-05T00:00:00" maxDate="2023-02-16T00:00:00"/>
    </cacheField>
    <cacheField name="Production (month)" numFmtId="0">
      <sharedItems/>
    </cacheField>
    <cacheField name="Commitment  (month)" numFmtId="0">
      <sharedItems/>
    </cacheField>
    <cacheField name="Target BoD" numFmtId="0">
      <sharedItems count="2">
        <s v="01. Jan'23"/>
        <s v="02. Feb'23"/>
      </sharedItems>
    </cacheField>
    <cacheField name="Target Kertas Kerja" numFmtId="0">
      <sharedItems count="2">
        <s v="01. Jan'23"/>
        <s v="02. Feb'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kti Adi Nugroho" refreshedDate="44929.974964120367" createdVersion="6" refreshedVersion="6" minRefreshableVersion="3" recordCount="23" xr:uid="{45E2235D-FA02-4C4E-8DE4-352376EA365F}">
  <cacheSource type="worksheet">
    <worksheetSource ref="A3:W26" sheet="List B2S"/>
  </cacheSource>
  <cacheFields count="23">
    <cacheField name="SONUMB" numFmtId="1">
      <sharedItems containsSemiMixedTypes="0" containsString="0" containsNumber="1" containsInteger="1" minValue="10789580011" maxValue="40006930041"/>
    </cacheField>
    <cacheField name="Site Name" numFmtId="0">
      <sharedItems/>
    </cacheField>
    <cacheField name="Site Name Operator" numFmtId="0">
      <sharedItems/>
    </cacheField>
    <cacheField name="B2S/COLO" numFmtId="0">
      <sharedItems/>
    </cacheField>
    <cacheField name="SITE TYPE" numFmtId="0">
      <sharedItems/>
    </cacheField>
    <cacheField name="OPR" numFmtId="0">
      <sharedItems/>
    </cacheField>
    <cacheField name="REGIONAL" numFmtId="0">
      <sharedItems/>
    </cacheField>
    <cacheField name="AREA" numFmtId="164">
      <sharedItems/>
    </cacheField>
    <cacheField name="Project Stage" numFmtId="0">
      <sharedItems/>
    </cacheField>
    <cacheField name="STIP Date" numFmtId="165">
      <sharedItems containsSemiMixedTypes="0" containsNonDate="0" containsDate="1" containsString="0" minDate="2022-03-23T00:00:00" maxDate="2022-11-19T00:00:00"/>
    </cacheField>
    <cacheField name="TBG/PKP" numFmtId="0">
      <sharedItems/>
    </cacheField>
    <cacheField name="ROLLOUT" numFmtId="0">
      <sharedItems/>
    </cacheField>
    <cacheField name="Status Aktual" numFmtId="0">
      <sharedItems count="4">
        <s v="4. SITAC"/>
        <s v="2. CME"/>
        <s v="5. PRE_SITAC"/>
        <s v="3. RFC" u="1"/>
      </sharedItems>
    </cacheField>
    <cacheField name="Detail Aktual" numFmtId="0">
      <sharedItems count="17">
        <s v="BAN BAK"/>
        <s v="ME"/>
        <s v="Curing Time"/>
        <s v="REKOM"/>
        <s v="PLN OG"/>
        <s v="SSR/TSSR/ESR"/>
        <s v="IW Clear"/>
        <s v="Rebaring"/>
        <s v="IW OG"/>
        <s v="CAPEX Submit"/>
        <s v="IW OG (combat)"/>
        <s v="Prepare &amp; Erection" u="1"/>
        <s v="APD" u="1"/>
        <s v="CAPEX realization" u="1"/>
        <s v="UP SYS OG" u="1"/>
        <s v="Tower Foundation" u="1"/>
        <s v="Designpack &amp; bouwplank" u="1"/>
      </sharedItems>
    </cacheField>
    <cacheField name="Sub-Detail Aktual" numFmtId="0">
      <sharedItems containsBlank="1" count="26">
        <s v="propose add time to XL"/>
        <m/>
        <s v="Land Clearing"/>
        <s v="confirmed GO (Active)"/>
        <s v="add potency cleansing"/>
        <s v="propose add time to XL (support SS)"/>
        <s v="Rekom Camat"/>
        <s v="Rekom Lurah"/>
        <s v="Validasi (IWClear)"/>
        <s v="rehunting"/>
        <s v="Excavation"/>
        <s v="Soil Test" u="1"/>
        <s v="Perijinan" u="1"/>
        <s v="Borepile" u="1"/>
        <s v="HOLD" u="1"/>
        <s v="Mobilization Team" u="1"/>
        <s v="PKS" u="1"/>
        <s v="Curring Time" u="1"/>
        <s v="Perijinan dgn PTPN" u="1"/>
        <s v="IW OG" u="1"/>
        <s v="Lean Concrete" u="1"/>
        <s v="Rebarring" u="1"/>
        <s v="Pabrikasi BF" u="1"/>
        <s v="BACKFILL" u="1"/>
        <s v="hold commcase. Pengawalan TNI Polri plan 19 Dec. Plan RFI Tribe 28 Dec" u="1"/>
        <s v="Validation" u="1"/>
      </sharedItems>
    </cacheField>
    <cacheField name="LT STIP- RFI per Today" numFmtId="1">
      <sharedItems containsSemiMixedTypes="0" containsString="0" containsNumber="1" minValue="45" maxValue="285"/>
    </cacheField>
    <cacheField name="PROGRAM" numFmtId="0">
      <sharedItems/>
    </cacheField>
    <cacheField name="Production Target" numFmtId="0">
      <sharedItems containsSemiMixedTypes="0" containsNonDate="0" containsDate="1" containsString="0" minDate="2023-01-06T00:00:00" maxDate="2023-02-27T00:00:00"/>
    </cacheField>
    <cacheField name="Commitment Target" numFmtId="0">
      <sharedItems containsSemiMixedTypes="0" containsNonDate="0" containsDate="1" containsString="0" minDate="2023-01-06T00:00:00" maxDate="2023-02-27T00:00:00"/>
    </cacheField>
    <cacheField name="Production (month)" numFmtId="0">
      <sharedItems/>
    </cacheField>
    <cacheField name="Commitment  (month)" numFmtId="0">
      <sharedItems/>
    </cacheField>
    <cacheField name="Target BoD" numFmtId="0">
      <sharedItems count="3">
        <s v="02. Feb'23"/>
        <s v="01. Jan'23"/>
        <s v="03. Mar'23" u="1"/>
      </sharedItems>
    </cacheField>
    <cacheField name="Target Kertas Kerja" numFmtId="0">
      <sharedItems count="2">
        <s v="01. Jan'23"/>
        <s v="02. Feb'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kti Adi Nugroho" refreshedDate="44929.989415393517" createdVersion="6" refreshedVersion="6" minRefreshableVersion="3" recordCount="24" xr:uid="{D72CD8E6-C3D8-49A3-806B-6FFE71B67F6F}">
  <cacheSource type="worksheet">
    <worksheetSource ref="A3:AA30" sheet="List B2S"/>
  </cacheSource>
  <cacheFields count="27">
    <cacheField name="SONUMB" numFmtId="0">
      <sharedItems containsString="0" containsBlank="1" containsNumber="1" containsInteger="1" minValue="10789580011" maxValue="40006930041"/>
    </cacheField>
    <cacheField name="Site Name" numFmtId="0">
      <sharedItems containsBlank="1"/>
    </cacheField>
    <cacheField name="Site Name Operator" numFmtId="0">
      <sharedItems containsBlank="1"/>
    </cacheField>
    <cacheField name="B2S/COLO" numFmtId="0">
      <sharedItems containsBlank="1"/>
    </cacheField>
    <cacheField name="SITE TYPE" numFmtId="0">
      <sharedItems containsBlank="1"/>
    </cacheField>
    <cacheField name="OPR" numFmtId="0">
      <sharedItems containsBlank="1" count="4">
        <s v="XL"/>
        <s v="ISAT"/>
        <s v="TSEL"/>
        <m/>
      </sharedItems>
    </cacheField>
    <cacheField name="REGIONAL" numFmtId="0">
      <sharedItems containsBlank="1"/>
    </cacheField>
    <cacheField name="AREA" numFmtId="0">
      <sharedItems containsBlank="1"/>
    </cacheField>
    <cacheField name="Project Stage" numFmtId="0">
      <sharedItems containsBlank="1"/>
    </cacheField>
    <cacheField name="STIP Date" numFmtId="0">
      <sharedItems containsNonDate="0" containsDate="1" containsString="0" containsBlank="1" minDate="2022-03-23T00:00:00" maxDate="2022-11-19T00:00:00"/>
    </cacheField>
    <cacheField name="TBG/PKP" numFmtId="0">
      <sharedItems containsBlank="1"/>
    </cacheField>
    <cacheField name="ROLLOUT" numFmtId="0">
      <sharedItems containsBlank="1"/>
    </cacheField>
    <cacheField name="Status Aktual" numFmtId="0">
      <sharedItems containsBlank="1" count="4">
        <s v="4. SITAC"/>
        <s v="2. CME"/>
        <s v="5. PRE_SITAC"/>
        <m/>
      </sharedItems>
    </cacheField>
    <cacheField name="Detail Aktual" numFmtId="0">
      <sharedItems containsBlank="1" count="12">
        <s v="BAN BAK"/>
        <s v="ME"/>
        <s v="Curing Time"/>
        <s v="REKOM"/>
        <s v="PLN OG"/>
        <s v="SSR/TSSR/ESR"/>
        <s v="IW Clear"/>
        <s v="Rebaring"/>
        <s v="IW OG"/>
        <s v="CAPEX Submit"/>
        <s v="IW OG (combat)"/>
        <m/>
      </sharedItems>
    </cacheField>
    <cacheField name="Sub-Detail Aktual" numFmtId="0">
      <sharedItems containsBlank="1" count="11">
        <s v="propose add time to XL"/>
        <m/>
        <s v="Land Clearing"/>
        <s v="confirmed GO (Active)"/>
        <s v="add potency cleansing"/>
        <s v="propose add time to XL (support SS)"/>
        <s v="Rekom Camat"/>
        <s v="Rekom Lurah"/>
        <s v="Validasi (IWClear)"/>
        <s v="rehunting"/>
        <s v="Excavation"/>
      </sharedItems>
    </cacheField>
    <cacheField name="LT STIP- RFI per Today" numFmtId="0">
      <sharedItems containsString="0" containsBlank="1" containsNumber="1" minValue="45" maxValue="285"/>
    </cacheField>
    <cacheField name="PROGRAM" numFmtId="0">
      <sharedItems containsBlank="1"/>
    </cacheField>
    <cacheField name="Production Target" numFmtId="0">
      <sharedItems containsNonDate="0" containsDate="1" containsString="0" containsBlank="1" minDate="2023-01-06T00:00:00" maxDate="2023-02-27T00:00:00"/>
    </cacheField>
    <cacheField name="Commitment Target" numFmtId="0">
      <sharedItems containsNonDate="0" containsDate="1" containsString="0" containsBlank="1" minDate="2023-01-06T00:00:00" maxDate="2023-02-27T00:00:00"/>
    </cacheField>
    <cacheField name="Production (month)" numFmtId="0">
      <sharedItems containsBlank="1"/>
    </cacheField>
    <cacheField name="Commitment  (month)" numFmtId="0">
      <sharedItems containsBlank="1"/>
    </cacheField>
    <cacheField name="Target BoD" numFmtId="0">
      <sharedItems containsBlank="1" count="3">
        <s v="02. Feb'23"/>
        <s v="01. Jan'23"/>
        <m/>
      </sharedItems>
    </cacheField>
    <cacheField name="Target Kertas Kerja" numFmtId="0">
      <sharedItems containsBlank="1"/>
    </cacheField>
    <cacheField name="Aging" numFmtId="0">
      <sharedItems containsString="0" containsBlank="1" containsNumber="1" containsInteger="1" minValue="55" maxValue="286" count="11">
        <n v="141"/>
        <n v="55"/>
        <n v="64"/>
        <n v="77"/>
        <n v="112"/>
        <n v="120"/>
        <n v="144"/>
        <n v="158"/>
        <n v="286"/>
        <n v="91"/>
        <m/>
      </sharedItems>
    </cacheField>
    <cacheField name="Target RFC Date" numFmtId="0">
      <sharedItems containsDate="1" containsBlank="1" containsMixedTypes="1" minDate="2023-01-04T00:00:00" maxDate="2023-01-28T00:00:00"/>
    </cacheField>
    <cacheField name="Target RFC" numFmtId="0">
      <sharedItems containsBlank="1" count="4">
        <s v="Jan 23"/>
        <s v="DONE"/>
        <m/>
        <s v="Feb 23" u="1"/>
      </sharedItems>
    </cacheField>
    <cacheField name="Plan Start CME" numFmtId="0">
      <sharedItems containsDate="1" containsBlank="1" containsMixedTypes="1" minDate="2023-01-15T00:00:00" maxDate="2023-02-08T00:00:00" count="6">
        <d v="2023-01-16T00:00:00"/>
        <s v="DONE"/>
        <d v="2023-01-15T00:00:00"/>
        <d v="2023-01-28T00:00:00"/>
        <d v="2023-02-07T00:00: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kti Adi Nugroho" refreshedDate="44929.995469444446" createdVersion="6" refreshedVersion="6" minRefreshableVersion="3" recordCount="12" xr:uid="{8EE11C34-8F98-40F6-995E-A1710A9EE06D}">
  <cacheSource type="worksheet">
    <worksheetSource ref="A3:AA18" sheet="List Colo"/>
  </cacheSource>
  <cacheFields count="27">
    <cacheField name="SONUMB" numFmtId="0">
      <sharedItems containsString="0" containsBlank="1" containsNumber="1" containsInteger="1" minValue="30020460031" maxValue="40014270041"/>
    </cacheField>
    <cacheField name="Site Name" numFmtId="0">
      <sharedItems containsBlank="1"/>
    </cacheField>
    <cacheField name="Site Name Operator" numFmtId="0">
      <sharedItems containsBlank="1"/>
    </cacheField>
    <cacheField name="B2S/COLO" numFmtId="0">
      <sharedItems containsBlank="1"/>
    </cacheField>
    <cacheField name="SITE TYPE" numFmtId="0">
      <sharedItems containsBlank="1"/>
    </cacheField>
    <cacheField name="OPR" numFmtId="0">
      <sharedItems containsBlank="1" count="3">
        <s v="XL"/>
        <s v="ISAT"/>
        <m/>
      </sharedItems>
    </cacheField>
    <cacheField name="REGIONAL" numFmtId="0">
      <sharedItems containsBlank="1"/>
    </cacheField>
    <cacheField name="AREA" numFmtId="0">
      <sharedItems containsBlank="1"/>
    </cacheField>
    <cacheField name="Project Stage" numFmtId="0">
      <sharedItems containsBlank="1"/>
    </cacheField>
    <cacheField name="STIP Date" numFmtId="0">
      <sharedItems containsNonDate="0" containsDate="1" containsString="0" containsBlank="1" minDate="2022-11-25T00:00:00" maxDate="2022-12-28T00:00:00"/>
    </cacheField>
    <cacheField name="TBG/PKP" numFmtId="0">
      <sharedItems containsBlank="1"/>
    </cacheField>
    <cacheField name="ROLLOUT" numFmtId="0">
      <sharedItems containsBlank="1"/>
    </cacheField>
    <cacheField name="Status Aktual" numFmtId="0">
      <sharedItems containsBlank="1" count="3">
        <s v="2. CME"/>
        <s v="6. HOLD"/>
        <m/>
      </sharedItems>
    </cacheField>
    <cacheField name="Detail Aktual" numFmtId="0">
      <sharedItems containsBlank="1" count="4">
        <s v="Mobilization Team"/>
        <s v="Hold"/>
        <s v="ME OG"/>
        <m/>
      </sharedItems>
    </cacheField>
    <cacheField name="Sub-Detail Aktual" numFmtId="0">
      <sharedItems containsNonDate="0" containsString="0" containsBlank="1"/>
    </cacheField>
    <cacheField name="LT STIP- RFI per Today" numFmtId="0">
      <sharedItems containsString="0" containsBlank="1" containsNumber="1" containsInteger="1" minValue="38" maxValue="38"/>
    </cacheField>
    <cacheField name="PROGRAM" numFmtId="0">
      <sharedItems containsBlank="1"/>
    </cacheField>
    <cacheField name="Production Target" numFmtId="0">
      <sharedItems containsNonDate="0" containsDate="1" containsString="0" containsBlank="1" minDate="2023-01-06T00:00:00" maxDate="2023-02-16T00:00:00"/>
    </cacheField>
    <cacheField name="Commitment Target" numFmtId="0">
      <sharedItems containsNonDate="0" containsDate="1" containsString="0" containsBlank="1" minDate="2023-01-10T00:00:00" maxDate="2023-02-16T00:00:00"/>
    </cacheField>
    <cacheField name="Production (month)" numFmtId="0">
      <sharedItems containsBlank="1"/>
    </cacheField>
    <cacheField name="Commitment  (month)" numFmtId="0">
      <sharedItems containsBlank="1"/>
    </cacheField>
    <cacheField name="Target BoD" numFmtId="0">
      <sharedItems containsBlank="1" count="3">
        <s v="01. Jan'23"/>
        <s v="02. Feb'23"/>
        <m/>
      </sharedItems>
    </cacheField>
    <cacheField name="Target Kertas Kerja" numFmtId="0">
      <sharedItems containsBlank="1" count="3">
        <s v="01. Jan'23"/>
        <s v="02. Feb'23"/>
        <m/>
      </sharedItems>
    </cacheField>
    <cacheField name="Aging" numFmtId="0">
      <sharedItems containsString="0" containsBlank="1" containsNumber="1" containsInteger="1" minValue="7" maxValue="50" count="7">
        <n v="7"/>
        <n v="8"/>
        <n v="12"/>
        <n v="49"/>
        <n v="50"/>
        <n v="39"/>
        <m/>
      </sharedItems>
    </cacheField>
    <cacheField name="Target RFC Date" numFmtId="0">
      <sharedItems containsBlank="1"/>
    </cacheField>
    <cacheField name="Target RFC" numFmtId="0">
      <sharedItems containsBlank="1"/>
    </cacheField>
    <cacheField name="Plan Start CME" numFmtId="0">
      <sharedItems containsBlank="1" count="3">
        <s v="DONE"/>
        <s v="TB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n v="30035230031"/>
    <s v="TAMAN BONGAS"/>
    <s v="SALAWATI_PONDOK_GEDE"/>
    <s v="Colo"/>
    <s v="02. Colo"/>
    <x v="0"/>
    <s v="JABODETABEK"/>
    <s v="02. AREA 02"/>
    <s v="CIP"/>
    <d v="2022-12-27T00:00:00"/>
    <s v="TBG"/>
    <s v="RO 2022"/>
    <x v="0"/>
    <s v="Mobilization Team"/>
    <m/>
    <m/>
    <s v="Reguler"/>
    <d v="2023-01-12T00:00:00"/>
    <d v="2023-01-17T00:00:00"/>
    <s v="W2 Jan"/>
    <s v="W3 Jan"/>
    <x v="0"/>
    <x v="0"/>
  </r>
  <r>
    <n v="30035070031"/>
    <s v="JLRAYABAHKILONG"/>
    <s v="JAW-JB-CKR-0360"/>
    <s v="Colo"/>
    <s v="02. Colo"/>
    <x v="0"/>
    <s v="JABODETABEK"/>
    <s v="02. AREA 02"/>
    <s v="CIP"/>
    <d v="2022-12-26T00:00:00"/>
    <s v="TBG"/>
    <s v="RO 2022"/>
    <x v="0"/>
    <s v="Mobilization Team"/>
    <m/>
    <m/>
    <s v="Reguler"/>
    <d v="2023-01-12T00:00:00"/>
    <d v="2023-01-16T00:00:00"/>
    <s v="W2 Jan"/>
    <s v="W3 Jan"/>
    <x v="0"/>
    <x v="0"/>
  </r>
  <r>
    <n v="30034970031"/>
    <s v="CIDENG"/>
    <s v="BELAWAN GAMBIR"/>
    <s v="Colo"/>
    <s v="02. Colo"/>
    <x v="0"/>
    <s v="JABODETABEK"/>
    <s v="02. AREA 02"/>
    <s v="CIP"/>
    <d v="2022-12-22T00:00:00"/>
    <s v="TBG"/>
    <s v="RO 2022"/>
    <x v="0"/>
    <s v="Mobilization Team"/>
    <m/>
    <m/>
    <s v="Reguler"/>
    <d v="2023-01-06T00:00:00"/>
    <d v="2023-01-12T00:00:00"/>
    <s v="W1 Jan"/>
    <s v="W2 Jan"/>
    <x v="0"/>
    <x v="0"/>
  </r>
  <r>
    <n v="40014250041"/>
    <s v="PERUMAHAN CITEUREP"/>
    <s v="HIJAU_MAMADI_TB"/>
    <s v="Colo"/>
    <s v="02. Colo"/>
    <x v="1"/>
    <s v="JABODETABEK"/>
    <s v="02. AREA 02"/>
    <s v="CIP"/>
    <d v="2022-12-21T09:48:01"/>
    <s v="TBG"/>
    <s v="RO 2022"/>
    <x v="1"/>
    <s v="Hold"/>
    <m/>
    <m/>
    <s v="Tomahawk IoH 2022 - TBG - Hold"/>
    <d v="2023-02-15T00:00:00"/>
    <d v="2023-02-15T00:00:00"/>
    <s v="W7 Feb"/>
    <s v="W7 Feb"/>
    <x v="1"/>
    <x v="1"/>
  </r>
  <r>
    <n v="40014240041"/>
    <s v="JALAN RAYA KORELET"/>
    <s v="VIVO_KORELET_TB"/>
    <s v="Colo"/>
    <s v="02. Colo"/>
    <x v="1"/>
    <s v="JABODETABEK"/>
    <s v="02. AREA 02"/>
    <s v="CIP"/>
    <d v="2022-12-21T09:47:39"/>
    <s v="TBG"/>
    <s v="RO 2022"/>
    <x v="1"/>
    <s v="Hold"/>
    <m/>
    <m/>
    <s v="Tomahawk IoH 2022 - TBG - Hold"/>
    <d v="2023-02-15T00:00:00"/>
    <d v="2023-02-15T00:00:00"/>
    <s v="W7 Feb"/>
    <s v="W7 Feb"/>
    <x v="1"/>
    <x v="1"/>
  </r>
  <r>
    <n v="40014260041"/>
    <s v="TELUK BUAYA"/>
    <s v="TELUK_BUAYA_TB"/>
    <s v="Colo"/>
    <s v="02. Colo"/>
    <x v="1"/>
    <s v="JABODETABEK"/>
    <s v="02. AREA 02"/>
    <s v="CIP"/>
    <d v="2022-12-21T09:48:36"/>
    <s v="TBG"/>
    <s v="RO 2022"/>
    <x v="1"/>
    <s v="Hold"/>
    <m/>
    <m/>
    <s v="Tomahawk IoH 2022 - TBG - Hold"/>
    <d v="2023-02-15T00:00:00"/>
    <d v="2023-02-15T00:00:00"/>
    <s v="W7 Feb"/>
    <s v="W7 Feb"/>
    <x v="1"/>
    <x v="1"/>
  </r>
  <r>
    <n v="40014220041"/>
    <s v="CURUGBADAKMAJA"/>
    <s v="HIJRAH_RNGKS_TB"/>
    <s v="Colo"/>
    <s v="02. Colo"/>
    <x v="1"/>
    <s v="JABODETABEK"/>
    <s v="02. AREA 02"/>
    <s v="CIP"/>
    <d v="2022-12-21T09:46:44"/>
    <s v="TBG"/>
    <s v="RO 2022"/>
    <x v="1"/>
    <s v="Hold"/>
    <m/>
    <m/>
    <s v="Tomahawk IoH 2022 - TBG - Hold"/>
    <d v="2023-02-15T00:00:00"/>
    <d v="2023-02-15T00:00:00"/>
    <s v="W7 Feb"/>
    <s v="W7 Feb"/>
    <x v="1"/>
    <x v="1"/>
  </r>
  <r>
    <n v="40014270041"/>
    <s v="KEBON MANGGA"/>
    <s v="PERUM_NAOMI_TB"/>
    <s v="Colo"/>
    <s v="02. Colo"/>
    <x v="1"/>
    <s v="JABODETABEK"/>
    <s v="02. AREA 02"/>
    <s v="CIP"/>
    <d v="2022-12-21T09:49:01"/>
    <s v="TBG"/>
    <s v="RO 2022"/>
    <x v="1"/>
    <s v="Hold"/>
    <m/>
    <m/>
    <s v="Tomahawk IoH 2022 - TBG - Hold"/>
    <d v="2023-02-15T00:00:00"/>
    <d v="2023-02-15T00:00:00"/>
    <s v="W7 Feb"/>
    <s v="W7 Feb"/>
    <x v="1"/>
    <x v="1"/>
  </r>
  <r>
    <n v="40013220041"/>
    <s v="BAIDURIBULANMW"/>
    <s v="KLINIK_OTIS_TB"/>
    <s v="Colo"/>
    <s v="02. Colo"/>
    <x v="1"/>
    <s v="JABODETABEK"/>
    <s v="02. AREA 02"/>
    <s v="CIP"/>
    <d v="2022-12-20T16:13:18"/>
    <s v="TBG"/>
    <s v="RO 2022"/>
    <x v="1"/>
    <s v="Hold"/>
    <m/>
    <m/>
    <s v="Tomahawk IoH 2022 - TBG - Hold"/>
    <d v="2023-02-15T00:00:00"/>
    <d v="2023-02-15T00:00:00"/>
    <s v="W7 Feb"/>
    <s v="W7 Feb"/>
    <x v="1"/>
    <x v="1"/>
  </r>
  <r>
    <n v="40014230041"/>
    <s v="CIGOONG_SELATAN_CIKULUR"/>
    <s v="DAARUNNAIM_TB"/>
    <s v="Colo"/>
    <s v="02. Colo"/>
    <x v="1"/>
    <s v="JABODETABEK"/>
    <s v="02. AREA 02"/>
    <s v="CIP"/>
    <d v="2022-12-21T09:47:19"/>
    <s v="TBG"/>
    <s v="RO 2022"/>
    <x v="1"/>
    <s v="Hold"/>
    <m/>
    <m/>
    <s v="Tomahawk IoH 2022 - TBG - Hold"/>
    <d v="2023-02-15T00:00:00"/>
    <d v="2023-02-15T00:00:00"/>
    <s v="W7 Feb"/>
    <s v="W7 Feb"/>
    <x v="1"/>
    <x v="1"/>
  </r>
  <r>
    <n v="30020460031"/>
    <s v="IBS BANTAR JATI"/>
    <s v="PANGERANG_ASSYOGIRI"/>
    <s v="Colo"/>
    <s v="02. Colo"/>
    <x v="0"/>
    <s v="JABODETABEK"/>
    <s v="02. AREA 02"/>
    <s v="CIP"/>
    <d v="2022-11-25T00:00:00"/>
    <s v="TBG"/>
    <s v="RO 2022"/>
    <x v="0"/>
    <s v="ME OG"/>
    <m/>
    <n v="38"/>
    <s v="Reguler"/>
    <d v="2023-01-03T00:00:00"/>
    <d v="2023-01-05T00:00:00"/>
    <s v="W1 Jan"/>
    <s v="W1 Jan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n v="30787730031"/>
    <s v="PULAU REMPANG RELOCATION"/>
    <s v="PULAU REMPANG RELOCATION"/>
    <s v="B2S"/>
    <s v="01. NEW BUILD"/>
    <s v="XL"/>
    <s v="JABODETABEK"/>
    <s v="02. AREA 02"/>
    <s v="CIP"/>
    <d v="2022-08-15T00:00:00"/>
    <s v="TBG"/>
    <s v="RO 2022"/>
    <x v="0"/>
    <x v="0"/>
    <x v="0"/>
    <n v="140"/>
    <s v="Reguler"/>
    <d v="2023-01-25T00:00:00"/>
    <d v="2023-02-04T00:00:00"/>
    <s v="W4 Jan"/>
    <s v="Feb-23"/>
    <x v="0"/>
    <x v="0"/>
  </r>
  <r>
    <n v="40006250041"/>
    <s v="SUBUR_FAULAN_PK - Cinta Langgeng"/>
    <s v="SUBUR_FAULAN_PK"/>
    <s v="B2S"/>
    <s v="01. NEW BUILD"/>
    <s v="ISAT"/>
    <s v="JABODETABEK"/>
    <s v="02. AREA 02"/>
    <s v="CIP"/>
    <d v="2022-11-16T19:48:22"/>
    <s v="PKP"/>
    <s v="RO 2022"/>
    <x v="1"/>
    <x v="1"/>
    <x v="1"/>
    <n v="46.174743171301088"/>
    <s v="Tomahawk IoH 2022 - PKP - cont."/>
    <d v="2023-01-06T00:00:00"/>
    <d v="2023-01-06T00:00:00"/>
    <s v="W1 Jan"/>
    <s v="W1 Jan"/>
    <x v="1"/>
    <x v="0"/>
  </r>
  <r>
    <n v="40006340041"/>
    <s v="DESA_CIBOGO_PK"/>
    <s v="DESA_CIBOGO_PK"/>
    <s v="B2S"/>
    <s v="01. NEW BUILD"/>
    <s v="ISAT"/>
    <s v="JABODETABEK"/>
    <s v="02. AREA 02"/>
    <s v="CIP"/>
    <d v="2022-11-16T19:46:18"/>
    <s v="PKP"/>
    <s v="RO 2022"/>
    <x v="1"/>
    <x v="2"/>
    <x v="2"/>
    <n v="46.176177928202378"/>
    <s v="Tomahawk IoH 2022 - PKP - cont."/>
    <d v="2023-01-20T00:00:00"/>
    <d v="2023-01-25T00:00:00"/>
    <s v="W3 Jan"/>
    <s v="W4 Jan"/>
    <x v="1"/>
    <x v="0"/>
  </r>
  <r>
    <n v="40006930041"/>
    <s v="PONDOK_BITUG_PK"/>
    <s v="PONDOK_BITUG_PK"/>
    <s v="B2S"/>
    <s v="01. NEW BUILD"/>
    <s v="ISAT"/>
    <s v="JABODETABEK"/>
    <s v="02. AREA 02"/>
    <s v="CIP"/>
    <d v="2022-11-18T00:00:00"/>
    <s v="PKP"/>
    <s v="RO 2022"/>
    <x v="0"/>
    <x v="3"/>
    <x v="3"/>
    <n v="45"/>
    <s v="Tomahawk IoH 2022 - PKP - cont."/>
    <d v="2023-01-24T00:00:00"/>
    <d v="2023-02-03T00:00:00"/>
    <s v="W4 Jan"/>
    <s v="Feb-23"/>
    <x v="0"/>
    <x v="0"/>
  </r>
  <r>
    <n v="40006170041"/>
    <s v="RENGAS BANDUNG 2"/>
    <s v="MUSHOLLA_ABDU_PK"/>
    <s v="B2S"/>
    <s v="01. NEW BUILD"/>
    <s v="ISAT"/>
    <s v="JABODETABEK"/>
    <s v="02. AREA 02"/>
    <s v="CIP"/>
    <d v="2022-11-16T19:44:12"/>
    <s v="PKP"/>
    <s v="RO 2022"/>
    <x v="0"/>
    <x v="3"/>
    <x v="4"/>
    <n v="46.177634988402133"/>
    <s v="Tomahawk IoH 2022 - PKP - cont."/>
    <d v="2023-02-03T00:00:00"/>
    <d v="2023-02-03T00:00:00"/>
    <s v="Feb-23"/>
    <s v="Feb-23"/>
    <x v="0"/>
    <x v="1"/>
  </r>
  <r>
    <n v="40006280041"/>
    <s v="CABANGBUNGIN_PK - Setia Laksana"/>
    <s v="CABANGBUNGIN_PK"/>
    <s v="B2S"/>
    <s v="01. NEW BUILD"/>
    <s v="ISAT"/>
    <s v="JABODETABEK"/>
    <s v="02. AREA 02"/>
    <s v="CIP"/>
    <d v="2022-11-16T19:47:19"/>
    <s v="PKP"/>
    <s v="RO 2022"/>
    <x v="1"/>
    <x v="4"/>
    <x v="1"/>
    <n v="46.175469444402552"/>
    <s v="Tomahawk IoH 2022 - PKP - cont."/>
    <d v="2023-01-15T00:00:00"/>
    <d v="2023-01-18T00:00:00"/>
    <s v="W3 Jan"/>
    <s v="W3 Jan"/>
    <x v="1"/>
    <x v="0"/>
  </r>
  <r>
    <n v="30002480031"/>
    <s v="ALFAMART GRAND WISATA_1"/>
    <s v="ALFAMART GRAND WISATA_1"/>
    <s v="B2S"/>
    <s v="01. NEW BUILD"/>
    <s v="XL"/>
    <s v="JABODETABEK"/>
    <s v="02. AREA 02"/>
    <s v="CIP"/>
    <d v="2022-10-31T00:00:00"/>
    <s v="PKP"/>
    <s v="RO 2022"/>
    <x v="2"/>
    <x v="5"/>
    <x v="1"/>
    <n v="63"/>
    <s v="Reguler"/>
    <d v="2023-02-26T00:00:00"/>
    <d v="2023-02-26T00:00:00"/>
    <s v="Feb-23"/>
    <s v="Feb-23"/>
    <x v="0"/>
    <x v="1"/>
  </r>
  <r>
    <n v="30001150031"/>
    <s v="PURI CIKARANG HIJAU"/>
    <s v="PURI CIKARANG HIJAU"/>
    <s v="B2S"/>
    <s v="01. NEW BUILD"/>
    <s v="XL"/>
    <s v="JABODETABEK"/>
    <s v="02. AREA 02"/>
    <s v="CIP"/>
    <d v="2022-10-18T00:00:00"/>
    <s v="PKP"/>
    <s v="RO 2022"/>
    <x v="2"/>
    <x v="5"/>
    <x v="1"/>
    <n v="76"/>
    <s v="Reguler"/>
    <d v="2023-02-26T00:00:00"/>
    <d v="2023-02-26T00:00:00"/>
    <s v="Feb-23"/>
    <s v="Feb-23"/>
    <x v="0"/>
    <x v="1"/>
  </r>
  <r>
    <n v="30001170031"/>
    <s v="PONDOK_GEDE_PERMAI"/>
    <s v="PONDOK_GEDE_PERMAI"/>
    <s v="B2S"/>
    <s v="01. NEW BUILD"/>
    <s v="XL"/>
    <s v="JABODETABEK"/>
    <s v="02. AREA 02"/>
    <s v="CIP"/>
    <d v="2022-10-18T00:00:00"/>
    <s v="PKP"/>
    <s v="RO 2022"/>
    <x v="0"/>
    <x v="6"/>
    <x v="4"/>
    <n v="76"/>
    <s v="Reguler"/>
    <d v="2023-02-03T00:00:00"/>
    <d v="2023-02-03T00:00:00"/>
    <s v="Feb-23"/>
    <s v="Feb-23"/>
    <x v="0"/>
    <x v="1"/>
  </r>
  <r>
    <n v="30794610031"/>
    <s v="CITANDUY_CIKARANG"/>
    <s v="CITANDUY_CIKARANG"/>
    <s v="B2S"/>
    <s v="01. NEW BUILD"/>
    <s v="XL"/>
    <s v="JABODETABEK"/>
    <s v="02. AREA 02"/>
    <s v="CIP"/>
    <d v="2022-09-13T00:00:00"/>
    <s v="TBG"/>
    <s v="RO 2022"/>
    <x v="0"/>
    <x v="0"/>
    <x v="5"/>
    <n v="111"/>
    <s v="Reguler"/>
    <d v="2023-01-25T00:00:00"/>
    <d v="2023-02-04T00:00:00"/>
    <s v="W4 Jan"/>
    <s v="Feb-23"/>
    <x v="0"/>
    <x v="0"/>
  </r>
  <r>
    <n v="30794470031"/>
    <s v="LEBAKSANGKA_LEBAKGEDONG"/>
    <s v="LEBAKSANGKA_LEBAKGEDONG"/>
    <s v="B2S"/>
    <s v="01. NEW BUILD"/>
    <s v="XL"/>
    <s v="JABODETABEK"/>
    <s v="02. AREA 02"/>
    <s v="CIP"/>
    <d v="2022-09-13T00:00:00"/>
    <s v="TBG"/>
    <s v="RO 2022"/>
    <x v="1"/>
    <x v="7"/>
    <x v="2"/>
    <n v="111"/>
    <s v="Reguler"/>
    <d v="2023-01-28T00:00:00"/>
    <d v="2023-01-30T00:00:00"/>
    <s v="W4 Jan"/>
    <s v="W5 Jan"/>
    <x v="1"/>
    <x v="0"/>
  </r>
  <r>
    <n v="30794490031"/>
    <s v="PRIMA_HARAPAN_REGENSI"/>
    <s v="PRIMA_HARAPAN_REGENSI"/>
    <s v="B2S"/>
    <s v="01. NEW BUILD"/>
    <s v="XL"/>
    <s v="JABODETABEK"/>
    <s v="02. AREA 02"/>
    <s v="CIP"/>
    <d v="2022-09-13T00:00:00"/>
    <s v="TBG"/>
    <s v="RO 2022"/>
    <x v="0"/>
    <x v="8"/>
    <x v="5"/>
    <n v="111"/>
    <s v="Reguler"/>
    <d v="2023-01-25T00:00:00"/>
    <d v="2023-02-04T00:00:00"/>
    <s v="W4 Jan"/>
    <s v="Feb-23"/>
    <x v="0"/>
    <x v="0"/>
  </r>
  <r>
    <n v="30794570031"/>
    <s v="SONDOL_TANGERANG"/>
    <s v="SONDOL_TANGERANG"/>
    <s v="B2S"/>
    <s v="01. NEW BUILD"/>
    <s v="XL"/>
    <s v="JABODETABEK"/>
    <s v="02. AREA 02"/>
    <s v="CIP"/>
    <d v="2022-09-13T00:00:00"/>
    <s v="TBG"/>
    <s v="RO 2022"/>
    <x v="0"/>
    <x v="9"/>
    <x v="1"/>
    <n v="111"/>
    <s v="Reguler"/>
    <d v="2023-01-24T00:00:00"/>
    <d v="2023-02-03T00:00:00"/>
    <s v="W4 Jan"/>
    <s v="Feb-23"/>
    <x v="0"/>
    <x v="0"/>
  </r>
  <r>
    <n v="30794620031"/>
    <s v="JANTUNGGEUN_TANGERANG"/>
    <s v="JANTUNGGEUN_TANGERANG"/>
    <s v="B2S"/>
    <s v="01. NEW BUILD"/>
    <s v="XL"/>
    <s v="JABODETABEK"/>
    <s v="02. AREA 02"/>
    <s v="CIP"/>
    <d v="2022-09-13T00:00:00"/>
    <s v="TBG"/>
    <s v="RO 2022"/>
    <x v="0"/>
    <x v="3"/>
    <x v="6"/>
    <n v="111"/>
    <s v="Reguler"/>
    <d v="2023-01-24T00:00:00"/>
    <d v="2023-02-03T00:00:00"/>
    <s v="W4 Jan"/>
    <s v="Feb-23"/>
    <x v="0"/>
    <x v="0"/>
  </r>
  <r>
    <n v="10789580011"/>
    <s v="RELOCBANDENGANSLT"/>
    <s v="RELOCBANDENGANSLT"/>
    <s v="B2S"/>
    <s v="01. NEW BUILD"/>
    <s v="TSEL"/>
    <s v="JABODETABEK"/>
    <s v="02. AREA 02"/>
    <s v="CIP"/>
    <d v="2022-09-05T00:00:00"/>
    <s v="PKP"/>
    <s v="RO 2022"/>
    <x v="0"/>
    <x v="8"/>
    <x v="1"/>
    <n v="119"/>
    <s v="Reguler"/>
    <d v="2023-01-25T00:00:00"/>
    <d v="2023-02-04T00:00:00"/>
    <s v="W4 Jan"/>
    <s v="Feb-23"/>
    <x v="0"/>
    <x v="0"/>
  </r>
  <r>
    <n v="30786910031"/>
    <s v="KUNINGAN BARAT RELOCATION"/>
    <s v="KUNINGAN BARAT RELOCATION"/>
    <s v="B2S"/>
    <s v="01. NEW BUILD"/>
    <s v="XL"/>
    <s v="JABODETABEK"/>
    <s v="02. AREA 02"/>
    <s v="CIP"/>
    <d v="2022-08-12T00:00:00"/>
    <s v="TBG"/>
    <s v="RO 2022"/>
    <x v="0"/>
    <x v="3"/>
    <x v="1"/>
    <n v="143"/>
    <s v="Reguler"/>
    <d v="2023-01-24T00:00:00"/>
    <d v="2023-02-03T00:00:00"/>
    <s v="W4 Jan"/>
    <s v="Feb-23"/>
    <x v="0"/>
    <x v="0"/>
  </r>
  <r>
    <n v="30778030031"/>
    <s v="CIPUTAT TIMUR RENGAS"/>
    <s v="CIPUTAT TIMUR RENGAS"/>
    <s v="B2S"/>
    <s v="01. NEW BUILD"/>
    <s v="XL"/>
    <s v="JABODETABEK"/>
    <s v="02. AREA 02"/>
    <s v="CIP"/>
    <d v="2022-07-29T00:00:00"/>
    <s v="TBG"/>
    <s v="RO 2022"/>
    <x v="0"/>
    <x v="3"/>
    <x v="7"/>
    <n v="157"/>
    <s v="Reguler"/>
    <d v="2023-01-24T00:00:00"/>
    <d v="2023-02-03T00:00:00"/>
    <s v="W4 Jan"/>
    <s v="Feb-23"/>
    <x v="0"/>
    <x v="0"/>
  </r>
  <r>
    <n v="30778060031"/>
    <s v="JAGAKARSA LENTENG AGUNG"/>
    <s v="JAGAKARSA LENTENG AGUNG"/>
    <s v="B2S"/>
    <s v="01. NEW BUILD"/>
    <s v="XL"/>
    <s v="JABODETABEK"/>
    <s v="02. AREA 02"/>
    <s v="CIP"/>
    <d v="2022-07-29T00:00:00"/>
    <s v="TBG"/>
    <s v="RO 2022"/>
    <x v="0"/>
    <x v="6"/>
    <x v="8"/>
    <n v="157"/>
    <s v="Reguler"/>
    <d v="2023-01-24T00:00:00"/>
    <d v="2023-02-03T00:00:00"/>
    <s v="W4 Jan"/>
    <s v="Feb-23"/>
    <x v="0"/>
    <x v="0"/>
  </r>
  <r>
    <n v="30741690031"/>
    <s v="JAW-JK-GGP-0435"/>
    <s v="PETERNAKAN KAPUK RAYA RELOCATION"/>
    <s v="B2S"/>
    <s v="01. NEW BUILD"/>
    <s v="XL"/>
    <s v="JABODETABEK"/>
    <s v="02. AREA 02"/>
    <s v="CIP"/>
    <d v="2022-03-23T00:00:00"/>
    <s v="TBG"/>
    <s v="RO 2022"/>
    <x v="0"/>
    <x v="6"/>
    <x v="5"/>
    <n v="285"/>
    <s v="Reguler"/>
    <d v="2023-01-24T00:00:00"/>
    <d v="2023-02-03T00:00:00"/>
    <s v="W4 Jan"/>
    <s v="Feb-23"/>
    <x v="0"/>
    <x v="0"/>
  </r>
  <r>
    <n v="10802510011"/>
    <s v="PERMANENSINDANGSARILEMBURSITU"/>
    <s v="PERMANENSINDANGSARILEMBURSITU"/>
    <s v="B2S"/>
    <s v="01. NEW BUILD"/>
    <s v="TSEL"/>
    <s v="JABODETABEK"/>
    <s v="02. AREA 02"/>
    <s v="CIP"/>
    <d v="2022-10-05T12:19:55"/>
    <s v="TBG"/>
    <s v="RO 2022"/>
    <x v="2"/>
    <x v="5"/>
    <x v="9"/>
    <n v="88.486166817099729"/>
    <s v="117 TSEL KKST"/>
    <d v="2023-01-27T00:00:00"/>
    <d v="2023-02-26T00:00:00"/>
    <s v="W4 Jan"/>
    <s v="Feb-23"/>
    <x v="0"/>
    <x v="0"/>
  </r>
  <r>
    <n v="10802550011"/>
    <s v="SINDANGSONO"/>
    <s v="SINDANGSONO"/>
    <s v="B2S"/>
    <s v="01. NEW BUILD"/>
    <s v="TSEL"/>
    <s v="JABODETABEK"/>
    <s v="02. AREA 02"/>
    <s v="CIP"/>
    <d v="2022-10-05T12:18:49"/>
    <s v="TBG"/>
    <s v="RO 2022"/>
    <x v="0"/>
    <x v="10"/>
    <x v="1"/>
    <n v="88.486938229201769"/>
    <s v="117 TSEL KKST"/>
    <d v="2023-01-25T00:00:00"/>
    <d v="2023-02-04T00:00:00"/>
    <s v="W4 Jan"/>
    <s v="Feb-23"/>
    <x v="0"/>
    <x v="0"/>
  </r>
  <r>
    <n v="10802570011"/>
    <s v="JMBATANMERAHSKB"/>
    <s v="JMBATANMERAHSKB"/>
    <s v="B2S"/>
    <s v="01. NEW BUILD"/>
    <s v="TSEL"/>
    <s v="JABODETABEK"/>
    <s v="02. AREA 02"/>
    <s v="CIP"/>
    <d v="2022-10-05T12:19:29"/>
    <s v="TBG"/>
    <s v="RO 2022"/>
    <x v="1"/>
    <x v="2"/>
    <x v="10"/>
    <n v="88.486475150501064"/>
    <s v="117 TSEL KKST"/>
    <d v="2023-01-18T00:00:00"/>
    <d v="2023-01-23T00:00:00"/>
    <s v="W3 Jan"/>
    <s v="W4 Jan"/>
    <x v="1"/>
    <x v="0"/>
  </r>
  <r>
    <n v="30802620031"/>
    <s v="HAWAIIAN_CENGKARENG_TIMUR"/>
    <s v="HAWAIIAN_CENGKARENG_TIMUR"/>
    <s v="B2S"/>
    <s v="01. NEW BUILD"/>
    <s v="XL"/>
    <s v="JABODETABEK"/>
    <s v="02. AREA 02"/>
    <s v="CIP"/>
    <d v="2022-10-04T00:00:00"/>
    <s v="PKP"/>
    <s v="RO 2022"/>
    <x v="0"/>
    <x v="8"/>
    <x v="0"/>
    <n v="90"/>
    <s v="Reguler"/>
    <d v="2023-01-25T00:00:00"/>
    <d v="2023-02-04T00:00:00"/>
    <s v="W4 Jan"/>
    <s v="Feb-23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n v="30787730031"/>
    <s v="PULAU REMPANG RELOCATION"/>
    <s v="PULAU REMPANG RELOCATION"/>
    <s v="B2S"/>
    <s v="01. NEW BUILD"/>
    <x v="0"/>
    <s v="JABODETABEK"/>
    <s v="02. AREA 02"/>
    <s v="CIP"/>
    <d v="2022-08-15T00:00:00"/>
    <s v="TBG"/>
    <s v="RO 2022"/>
    <x v="0"/>
    <x v="0"/>
    <x v="0"/>
    <n v="140"/>
    <s v="Reguler"/>
    <d v="2023-01-25T00:00:00"/>
    <d v="2023-02-04T00:00:00"/>
    <s v="W4 Jan"/>
    <s v="Feb-23"/>
    <x v="0"/>
    <s v="01. Jan'23"/>
    <x v="0"/>
    <d v="2023-01-05T00:00:00"/>
    <x v="0"/>
    <x v="0"/>
  </r>
  <r>
    <n v="40006250041"/>
    <s v="SUBUR_FAULAN_PK - Cinta Langgeng"/>
    <s v="SUBUR_FAULAN_PK"/>
    <s v="B2S"/>
    <s v="01. NEW BUILD"/>
    <x v="1"/>
    <s v="JABODETABEK"/>
    <s v="02. AREA 02"/>
    <s v="CIP"/>
    <d v="2022-11-16T19:48:22"/>
    <s v="PKP"/>
    <s v="RO 2022"/>
    <x v="1"/>
    <x v="1"/>
    <x v="1"/>
    <n v="46.174743171301088"/>
    <s v="Tomahawk IoH 2022 - PKP - cont."/>
    <d v="2023-01-06T00:00:00"/>
    <d v="2023-01-06T00:00:00"/>
    <s v="W1 Jan"/>
    <s v="W1 Jan"/>
    <x v="1"/>
    <s v="01. Jan'23"/>
    <x v="1"/>
    <s v="DONE"/>
    <x v="1"/>
    <x v="1"/>
  </r>
  <r>
    <n v="40006340041"/>
    <s v="DESA_CIBOGO_PK"/>
    <s v="DESA_CIBOGO_PK"/>
    <s v="B2S"/>
    <s v="01. NEW BUILD"/>
    <x v="1"/>
    <s v="JABODETABEK"/>
    <s v="02. AREA 02"/>
    <s v="CIP"/>
    <d v="2022-11-16T19:46:18"/>
    <s v="PKP"/>
    <s v="RO 2022"/>
    <x v="1"/>
    <x v="2"/>
    <x v="2"/>
    <n v="46.176177928202378"/>
    <s v="Tomahawk IoH 2022 - PKP - cont."/>
    <d v="2023-01-20T00:00:00"/>
    <d v="2023-01-25T00:00:00"/>
    <s v="W3 Jan"/>
    <s v="W4 Jan"/>
    <x v="1"/>
    <s v="01. Jan'23"/>
    <x v="1"/>
    <s v="DONE"/>
    <x v="1"/>
    <x v="1"/>
  </r>
  <r>
    <n v="40006930041"/>
    <s v="PONDOK_BITUG_PK"/>
    <s v="PONDOK_BITUG_PK"/>
    <s v="B2S"/>
    <s v="01. NEW BUILD"/>
    <x v="1"/>
    <s v="JABODETABEK"/>
    <s v="02. AREA 02"/>
    <s v="CIP"/>
    <d v="2022-11-18T00:00:00"/>
    <s v="PKP"/>
    <s v="RO 2022"/>
    <x v="0"/>
    <x v="3"/>
    <x v="3"/>
    <n v="45"/>
    <s v="Tomahawk IoH 2022 - PKP - cont."/>
    <d v="2023-01-24T00:00:00"/>
    <d v="2023-02-03T00:00:00"/>
    <s v="W4 Jan"/>
    <s v="Feb-23"/>
    <x v="0"/>
    <s v="01. Jan'23"/>
    <x v="1"/>
    <d v="2023-01-04T00:00:00"/>
    <x v="0"/>
    <x v="2"/>
  </r>
  <r>
    <n v="40006170041"/>
    <s v="RENGAS BANDUNG 2"/>
    <s v="MUSHOLLA_ABDU_PK"/>
    <s v="B2S"/>
    <s v="01. NEW BUILD"/>
    <x v="1"/>
    <s v="JABODETABEK"/>
    <s v="02. AREA 02"/>
    <s v="CIP"/>
    <d v="2022-11-16T19:44:12"/>
    <s v="PKP"/>
    <s v="RO 2022"/>
    <x v="0"/>
    <x v="3"/>
    <x v="4"/>
    <n v="46.177634988402133"/>
    <s v="Tomahawk IoH 2022 - PKP - cont."/>
    <d v="2023-02-03T00:00:00"/>
    <d v="2023-02-03T00:00:00"/>
    <s v="Feb-23"/>
    <s v="Feb-23"/>
    <x v="0"/>
    <s v="02. Feb'23"/>
    <x v="1"/>
    <d v="2023-01-14T00:00:00"/>
    <x v="0"/>
    <x v="2"/>
  </r>
  <r>
    <n v="40006280041"/>
    <s v="CABANGBUNGIN_PK - Setia Laksana"/>
    <s v="CABANGBUNGIN_PK"/>
    <s v="B2S"/>
    <s v="01. NEW BUILD"/>
    <x v="1"/>
    <s v="JABODETABEK"/>
    <s v="02. AREA 02"/>
    <s v="CIP"/>
    <d v="2022-11-16T19:47:19"/>
    <s v="PKP"/>
    <s v="RO 2022"/>
    <x v="1"/>
    <x v="4"/>
    <x v="1"/>
    <n v="46.175469444402552"/>
    <s v="Tomahawk IoH 2022 - PKP - cont."/>
    <d v="2023-01-15T00:00:00"/>
    <d v="2023-01-18T00:00:00"/>
    <s v="W3 Jan"/>
    <s v="W3 Jan"/>
    <x v="1"/>
    <s v="01. Jan'23"/>
    <x v="1"/>
    <s v="DONE"/>
    <x v="1"/>
    <x v="1"/>
  </r>
  <r>
    <n v="30002480031"/>
    <s v="ALFAMART GRAND WISATA_1"/>
    <s v="ALFAMART GRAND WISATA_1"/>
    <s v="B2S"/>
    <s v="01. NEW BUILD"/>
    <x v="0"/>
    <s v="JABODETABEK"/>
    <s v="02. AREA 02"/>
    <s v="CIP"/>
    <d v="2022-10-31T00:00:00"/>
    <s v="PKP"/>
    <s v="RO 2022"/>
    <x v="2"/>
    <x v="5"/>
    <x v="1"/>
    <n v="63"/>
    <s v="Reguler"/>
    <d v="2023-02-26T00:00:00"/>
    <d v="2023-02-26T00:00:00"/>
    <s v="Feb-23"/>
    <s v="Feb-23"/>
    <x v="0"/>
    <s v="02. Feb'23"/>
    <x v="2"/>
    <d v="2023-01-27T00:00:00"/>
    <x v="0"/>
    <x v="3"/>
  </r>
  <r>
    <n v="30001150031"/>
    <s v="PURI CIKARANG HIJAU"/>
    <s v="PURI CIKARANG HIJAU"/>
    <s v="B2S"/>
    <s v="01. NEW BUILD"/>
    <x v="0"/>
    <s v="JABODETABEK"/>
    <s v="02. AREA 02"/>
    <s v="CIP"/>
    <d v="2022-10-18T00:00:00"/>
    <s v="PKP"/>
    <s v="RO 2022"/>
    <x v="2"/>
    <x v="5"/>
    <x v="1"/>
    <n v="76"/>
    <s v="Reguler"/>
    <d v="2023-02-26T00:00:00"/>
    <d v="2023-02-26T00:00:00"/>
    <s v="Feb-23"/>
    <s v="Feb-23"/>
    <x v="0"/>
    <s v="02. Feb'23"/>
    <x v="3"/>
    <d v="2023-01-27T00:00:00"/>
    <x v="0"/>
    <x v="3"/>
  </r>
  <r>
    <n v="30001170031"/>
    <s v="PONDOK_GEDE_PERMAI"/>
    <s v="PONDOK_GEDE_PERMAI"/>
    <s v="B2S"/>
    <s v="01. NEW BUILD"/>
    <x v="0"/>
    <s v="JABODETABEK"/>
    <s v="02. AREA 02"/>
    <s v="CIP"/>
    <d v="2022-10-18T00:00:00"/>
    <s v="PKP"/>
    <s v="RO 2022"/>
    <x v="0"/>
    <x v="6"/>
    <x v="4"/>
    <n v="76"/>
    <s v="Reguler"/>
    <d v="2023-02-03T00:00:00"/>
    <d v="2023-02-03T00:00:00"/>
    <s v="Feb-23"/>
    <s v="Feb-23"/>
    <x v="0"/>
    <s v="02. Feb'23"/>
    <x v="3"/>
    <d v="2023-01-14T00:00:00"/>
    <x v="0"/>
    <x v="2"/>
  </r>
  <r>
    <n v="30794610031"/>
    <s v="CITANDUY_CIKARANG"/>
    <s v="CITANDUY_CIKARANG"/>
    <s v="B2S"/>
    <s v="01. NEW BUILD"/>
    <x v="0"/>
    <s v="JABODETABEK"/>
    <s v="02. AREA 02"/>
    <s v="CIP"/>
    <d v="2022-09-13T00:00:00"/>
    <s v="TBG"/>
    <s v="RO 2022"/>
    <x v="0"/>
    <x v="0"/>
    <x v="5"/>
    <n v="111"/>
    <s v="Reguler"/>
    <d v="2023-01-25T00:00:00"/>
    <d v="2023-02-04T00:00:00"/>
    <s v="W4 Jan"/>
    <s v="Feb-23"/>
    <x v="0"/>
    <s v="01. Jan'23"/>
    <x v="4"/>
    <d v="2023-01-05T00:00:00"/>
    <x v="0"/>
    <x v="0"/>
  </r>
  <r>
    <n v="30794470031"/>
    <s v="LEBAKSANGKA_LEBAKGEDONG"/>
    <s v="LEBAKSANGKA_LEBAKGEDONG"/>
    <s v="B2S"/>
    <s v="01. NEW BUILD"/>
    <x v="0"/>
    <s v="JABODETABEK"/>
    <s v="02. AREA 02"/>
    <s v="CIP"/>
    <d v="2022-09-13T00:00:00"/>
    <s v="TBG"/>
    <s v="RO 2022"/>
    <x v="1"/>
    <x v="7"/>
    <x v="2"/>
    <n v="111"/>
    <s v="Reguler"/>
    <d v="2023-01-28T00:00:00"/>
    <d v="2023-01-30T00:00:00"/>
    <s v="W4 Jan"/>
    <s v="W5 Jan"/>
    <x v="1"/>
    <s v="01. Jan'23"/>
    <x v="4"/>
    <s v="DONE"/>
    <x v="1"/>
    <x v="1"/>
  </r>
  <r>
    <n v="30794490031"/>
    <s v="PRIMA_HARAPAN_REGENSI"/>
    <s v="PRIMA_HARAPAN_REGENSI"/>
    <s v="B2S"/>
    <s v="01. NEW BUILD"/>
    <x v="0"/>
    <s v="JABODETABEK"/>
    <s v="02. AREA 02"/>
    <s v="CIP"/>
    <d v="2022-09-13T00:00:00"/>
    <s v="TBG"/>
    <s v="RO 2022"/>
    <x v="0"/>
    <x v="8"/>
    <x v="5"/>
    <n v="111"/>
    <s v="Reguler"/>
    <d v="2023-01-25T00:00:00"/>
    <d v="2023-02-04T00:00:00"/>
    <s v="W4 Jan"/>
    <s v="Feb-23"/>
    <x v="0"/>
    <s v="01. Jan'23"/>
    <x v="4"/>
    <d v="2023-01-05T00:00:00"/>
    <x v="0"/>
    <x v="0"/>
  </r>
  <r>
    <n v="30794570031"/>
    <s v="SONDOL_TANGERANG"/>
    <s v="SONDOL_TANGERANG"/>
    <s v="B2S"/>
    <s v="01. NEW BUILD"/>
    <x v="0"/>
    <s v="JABODETABEK"/>
    <s v="02. AREA 02"/>
    <s v="CIP"/>
    <d v="2022-09-13T00:00:00"/>
    <s v="TBG"/>
    <s v="RO 2022"/>
    <x v="0"/>
    <x v="9"/>
    <x v="1"/>
    <n v="111"/>
    <s v="Reguler"/>
    <d v="2023-01-24T00:00:00"/>
    <d v="2023-02-03T00:00:00"/>
    <s v="W4 Jan"/>
    <s v="Feb-23"/>
    <x v="0"/>
    <s v="01. Jan'23"/>
    <x v="4"/>
    <d v="2023-01-04T00:00:00"/>
    <x v="0"/>
    <x v="2"/>
  </r>
  <r>
    <n v="30794620031"/>
    <s v="JANTUNGGEUN_TANGERANG"/>
    <s v="JANTUNGGEUN_TANGERANG"/>
    <s v="B2S"/>
    <s v="01. NEW BUILD"/>
    <x v="0"/>
    <s v="JABODETABEK"/>
    <s v="02. AREA 02"/>
    <s v="CIP"/>
    <d v="2022-09-13T00:00:00"/>
    <s v="TBG"/>
    <s v="RO 2022"/>
    <x v="0"/>
    <x v="3"/>
    <x v="6"/>
    <n v="111"/>
    <s v="Reguler"/>
    <d v="2023-01-24T00:00:00"/>
    <d v="2023-02-03T00:00:00"/>
    <s v="W4 Jan"/>
    <s v="Feb-23"/>
    <x v="0"/>
    <s v="01. Jan'23"/>
    <x v="4"/>
    <d v="2023-01-04T00:00:00"/>
    <x v="0"/>
    <x v="2"/>
  </r>
  <r>
    <n v="10789580011"/>
    <s v="RELOCBANDENGANSLT"/>
    <s v="RELOCBANDENGANSLT"/>
    <s v="B2S"/>
    <s v="01. NEW BUILD"/>
    <x v="2"/>
    <s v="JABODETABEK"/>
    <s v="02. AREA 02"/>
    <s v="CIP"/>
    <d v="2022-09-05T00:00:00"/>
    <s v="PKP"/>
    <s v="RO 2022"/>
    <x v="0"/>
    <x v="8"/>
    <x v="1"/>
    <n v="119"/>
    <s v="Reguler"/>
    <d v="2023-01-25T00:00:00"/>
    <d v="2023-02-04T00:00:00"/>
    <s v="W4 Jan"/>
    <s v="Feb-23"/>
    <x v="0"/>
    <s v="01. Jan'23"/>
    <x v="5"/>
    <d v="2023-01-05T00:00:00"/>
    <x v="0"/>
    <x v="0"/>
  </r>
  <r>
    <n v="30786910031"/>
    <s v="KUNINGAN BARAT RELOCATION"/>
    <s v="KUNINGAN BARAT RELOCATION"/>
    <s v="B2S"/>
    <s v="01. NEW BUILD"/>
    <x v="0"/>
    <s v="JABODETABEK"/>
    <s v="02. AREA 02"/>
    <s v="CIP"/>
    <d v="2022-08-12T00:00:00"/>
    <s v="TBG"/>
    <s v="RO 2022"/>
    <x v="0"/>
    <x v="3"/>
    <x v="1"/>
    <n v="143"/>
    <s v="Reguler"/>
    <d v="2023-01-24T00:00:00"/>
    <d v="2023-02-03T00:00:00"/>
    <s v="W4 Jan"/>
    <s v="Feb-23"/>
    <x v="0"/>
    <s v="01. Jan'23"/>
    <x v="6"/>
    <d v="2023-01-04T00:00:00"/>
    <x v="0"/>
    <x v="2"/>
  </r>
  <r>
    <n v="30778030031"/>
    <s v="CIPUTAT TIMUR RENGAS"/>
    <s v="CIPUTAT TIMUR RENGAS"/>
    <s v="B2S"/>
    <s v="01. NEW BUILD"/>
    <x v="0"/>
    <s v="JABODETABEK"/>
    <s v="02. AREA 02"/>
    <s v="CIP"/>
    <d v="2022-07-29T00:00:00"/>
    <s v="TBG"/>
    <s v="RO 2022"/>
    <x v="0"/>
    <x v="3"/>
    <x v="7"/>
    <n v="157"/>
    <s v="Reguler"/>
    <d v="2023-01-24T00:00:00"/>
    <d v="2023-02-03T00:00:00"/>
    <s v="W4 Jan"/>
    <s v="Feb-23"/>
    <x v="0"/>
    <s v="01. Jan'23"/>
    <x v="7"/>
    <d v="2023-01-04T00:00:00"/>
    <x v="0"/>
    <x v="2"/>
  </r>
  <r>
    <n v="30778060031"/>
    <s v="JAGAKARSA LENTENG AGUNG"/>
    <s v="JAGAKARSA LENTENG AGUNG"/>
    <s v="B2S"/>
    <s v="01. NEW BUILD"/>
    <x v="0"/>
    <s v="JABODETABEK"/>
    <s v="02. AREA 02"/>
    <s v="CIP"/>
    <d v="2022-07-29T00:00:00"/>
    <s v="TBG"/>
    <s v="RO 2022"/>
    <x v="0"/>
    <x v="6"/>
    <x v="8"/>
    <n v="157"/>
    <s v="Reguler"/>
    <d v="2023-01-24T00:00:00"/>
    <d v="2023-02-03T00:00:00"/>
    <s v="W4 Jan"/>
    <s v="Feb-23"/>
    <x v="0"/>
    <s v="01. Jan'23"/>
    <x v="7"/>
    <d v="2023-01-04T00:00:00"/>
    <x v="0"/>
    <x v="2"/>
  </r>
  <r>
    <n v="30741690031"/>
    <s v="JAW-JK-GGP-0435"/>
    <s v="PETERNAKAN KAPUK RAYA RELOCATION"/>
    <s v="B2S"/>
    <s v="01. NEW BUILD"/>
    <x v="0"/>
    <s v="JABODETABEK"/>
    <s v="02. AREA 02"/>
    <s v="CIP"/>
    <d v="2022-03-23T00:00:00"/>
    <s v="TBG"/>
    <s v="RO 2022"/>
    <x v="0"/>
    <x v="6"/>
    <x v="5"/>
    <n v="285"/>
    <s v="Reguler"/>
    <d v="2023-01-24T00:00:00"/>
    <d v="2023-02-03T00:00:00"/>
    <s v="W4 Jan"/>
    <s v="Feb-23"/>
    <x v="0"/>
    <s v="01. Jan'23"/>
    <x v="8"/>
    <d v="2023-01-04T00:00:00"/>
    <x v="0"/>
    <x v="2"/>
  </r>
  <r>
    <n v="10802510011"/>
    <s v="PERMANENSINDANGSARILEMBURSITU"/>
    <s v="PERMANENSINDANGSARILEMBURSITU"/>
    <s v="B2S"/>
    <s v="01. NEW BUILD"/>
    <x v="2"/>
    <s v="JABODETABEK"/>
    <s v="02. AREA 02"/>
    <s v="CIP"/>
    <d v="2022-10-05T12:19:55"/>
    <s v="TBG"/>
    <s v="RO 2022"/>
    <x v="2"/>
    <x v="5"/>
    <x v="9"/>
    <n v="88.486166817099729"/>
    <s v="117 TSEL KKST"/>
    <d v="2023-01-27T00:00:00"/>
    <d v="2023-02-26T00:00:00"/>
    <s v="W4 Jan"/>
    <s v="Feb-23"/>
    <x v="0"/>
    <s v="01. Jan'23"/>
    <x v="9"/>
    <d v="2023-01-07T00:00:00"/>
    <x v="0"/>
    <x v="4"/>
  </r>
  <r>
    <n v="10802550011"/>
    <s v="SINDANGSONO"/>
    <s v="SINDANGSONO"/>
    <s v="B2S"/>
    <s v="01. NEW BUILD"/>
    <x v="2"/>
    <s v="JABODETABEK"/>
    <s v="02. AREA 02"/>
    <s v="CIP"/>
    <d v="2022-10-05T12:18:49"/>
    <s v="TBG"/>
    <s v="RO 2022"/>
    <x v="0"/>
    <x v="10"/>
    <x v="1"/>
    <n v="88.486938229201769"/>
    <s v="117 TSEL KKST"/>
    <d v="2023-01-25T00:00:00"/>
    <d v="2023-02-04T00:00:00"/>
    <s v="W4 Jan"/>
    <s v="Feb-23"/>
    <x v="0"/>
    <s v="01. Jan'23"/>
    <x v="9"/>
    <d v="2023-01-05T00:00:00"/>
    <x v="0"/>
    <x v="0"/>
  </r>
  <r>
    <n v="10802570011"/>
    <s v="JMBATANMERAHSKB"/>
    <s v="JMBATANMERAHSKB"/>
    <s v="B2S"/>
    <s v="01. NEW BUILD"/>
    <x v="2"/>
    <s v="JABODETABEK"/>
    <s v="02. AREA 02"/>
    <s v="CIP"/>
    <d v="2022-10-05T12:19:29"/>
    <s v="TBG"/>
    <s v="RO 2022"/>
    <x v="1"/>
    <x v="2"/>
    <x v="10"/>
    <n v="88.486475150501064"/>
    <s v="117 TSEL KKST"/>
    <d v="2023-01-18T00:00:00"/>
    <d v="2023-01-23T00:00:00"/>
    <s v="W3 Jan"/>
    <s v="W4 Jan"/>
    <x v="1"/>
    <s v="01. Jan'23"/>
    <x v="9"/>
    <s v="DONE"/>
    <x v="1"/>
    <x v="1"/>
  </r>
  <r>
    <n v="30802620031"/>
    <s v="HAWAIIAN_CENGKARENG_TIMUR"/>
    <s v="HAWAIIAN_CENGKARENG_TIMUR"/>
    <s v="B2S"/>
    <s v="01. NEW BUILD"/>
    <x v="0"/>
    <s v="JABODETABEK"/>
    <s v="02. AREA 02"/>
    <s v="CIP"/>
    <d v="2022-10-04T00:00:00"/>
    <s v="PKP"/>
    <s v="RO 2022"/>
    <x v="0"/>
    <x v="8"/>
    <x v="0"/>
    <n v="90"/>
    <s v="Reguler"/>
    <d v="2023-01-25T00:00:00"/>
    <d v="2023-02-04T00:00:00"/>
    <s v="W4 Jan"/>
    <s v="Feb-23"/>
    <x v="0"/>
    <s v="01. Jan'23"/>
    <x v="9"/>
    <d v="2023-01-05T00:00:00"/>
    <x v="0"/>
    <x v="0"/>
  </r>
  <r>
    <m/>
    <m/>
    <m/>
    <m/>
    <m/>
    <x v="3"/>
    <m/>
    <m/>
    <m/>
    <m/>
    <m/>
    <m/>
    <x v="3"/>
    <x v="11"/>
    <x v="1"/>
    <m/>
    <m/>
    <m/>
    <m/>
    <m/>
    <m/>
    <x v="2"/>
    <m/>
    <x v="10"/>
    <m/>
    <x v="2"/>
    <x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30035230031"/>
    <s v="TAMAN BONGAS"/>
    <s v="SALAWATI_PONDOK_GEDE"/>
    <s v="Colo"/>
    <s v="02. Colo"/>
    <x v="0"/>
    <s v="JABODETABEK"/>
    <s v="02. AREA 02"/>
    <s v="CIP"/>
    <d v="2022-12-27T00:00:00"/>
    <s v="TBG"/>
    <s v="RO 2022"/>
    <x v="0"/>
    <x v="0"/>
    <m/>
    <m/>
    <s v="Reguler"/>
    <d v="2023-01-12T00:00:00"/>
    <d v="2023-01-17T00:00:00"/>
    <s v="W2 Jan"/>
    <s v="W3 Jan"/>
    <x v="0"/>
    <x v="0"/>
    <x v="0"/>
    <s v="DONE"/>
    <s v="DONE"/>
    <x v="0"/>
  </r>
  <r>
    <n v="30035070031"/>
    <s v="JLRAYABAHKILONG"/>
    <s v="JAW-JB-CKR-0360"/>
    <s v="Colo"/>
    <s v="02. Colo"/>
    <x v="0"/>
    <s v="JABODETABEK"/>
    <s v="02. AREA 02"/>
    <s v="CIP"/>
    <d v="2022-12-26T00:00:00"/>
    <s v="TBG"/>
    <s v="RO 2022"/>
    <x v="0"/>
    <x v="0"/>
    <m/>
    <m/>
    <s v="Reguler"/>
    <d v="2023-01-19T00:00:00"/>
    <d v="2023-01-23T00:00:00"/>
    <s v="W2 Jan"/>
    <s v="W3 Jan"/>
    <x v="0"/>
    <x v="0"/>
    <x v="1"/>
    <s v="DONE"/>
    <s v="DONE"/>
    <x v="0"/>
  </r>
  <r>
    <n v="30034970031"/>
    <s v="CIDENG"/>
    <s v="BELAWAN GAMBIR"/>
    <s v="Colo"/>
    <s v="02. Colo"/>
    <x v="0"/>
    <s v="JABODETABEK"/>
    <s v="02. AREA 02"/>
    <s v="CIP"/>
    <d v="2022-12-22T00:00:00"/>
    <s v="TBG"/>
    <s v="RO 2022"/>
    <x v="0"/>
    <x v="0"/>
    <m/>
    <m/>
    <s v="Reguler"/>
    <d v="2023-01-06T00:00:00"/>
    <d v="2023-01-12T00:00:00"/>
    <s v="W1 Jan"/>
    <s v="W2 Jan"/>
    <x v="0"/>
    <x v="0"/>
    <x v="2"/>
    <s v="DONE"/>
    <s v="DONE"/>
    <x v="0"/>
  </r>
  <r>
    <n v="40014250041"/>
    <s v="PERUMAHAN CITEUREP"/>
    <s v="HIJAU_MAMADI_TB"/>
    <s v="Colo"/>
    <s v="02. Colo"/>
    <x v="1"/>
    <s v="JABODETABEK"/>
    <s v="02. AREA 02"/>
    <s v="CIP"/>
    <d v="2022-12-21T09:48:01"/>
    <s v="TBG"/>
    <s v="RO 2022"/>
    <x v="1"/>
    <x v="1"/>
    <m/>
    <m/>
    <s v="Tomahawk IoH 2022 - TBG - Hold"/>
    <d v="2023-02-15T00:00:00"/>
    <d v="2023-02-15T00:00:00"/>
    <s v="W7 Feb"/>
    <s v="W7 Feb"/>
    <x v="1"/>
    <x v="1"/>
    <x v="3"/>
    <s v="DONE"/>
    <s v="DONE"/>
    <x v="1"/>
  </r>
  <r>
    <n v="40014240041"/>
    <s v="JALAN RAYA KORELET"/>
    <s v="VIVO_KORELET_TB"/>
    <s v="Colo"/>
    <s v="02. Colo"/>
    <x v="1"/>
    <s v="JABODETABEK"/>
    <s v="02. AREA 02"/>
    <s v="CIP"/>
    <d v="2022-12-21T09:47:39"/>
    <s v="TBG"/>
    <s v="RO 2022"/>
    <x v="1"/>
    <x v="1"/>
    <m/>
    <m/>
    <s v="Tomahawk IoH 2022 - TBG - Hold"/>
    <d v="2023-02-15T00:00:00"/>
    <d v="2023-02-15T00:00:00"/>
    <s v="W7 Feb"/>
    <s v="W7 Feb"/>
    <x v="1"/>
    <x v="1"/>
    <x v="3"/>
    <s v="DONE"/>
    <s v="DONE"/>
    <x v="1"/>
  </r>
  <r>
    <n v="40014260041"/>
    <s v="TELUK BUAYA"/>
    <s v="TELUK_BUAYA_TB"/>
    <s v="Colo"/>
    <s v="02. Colo"/>
    <x v="1"/>
    <s v="JABODETABEK"/>
    <s v="02. AREA 02"/>
    <s v="CIP"/>
    <d v="2022-12-21T09:48:36"/>
    <s v="TBG"/>
    <s v="RO 2022"/>
    <x v="1"/>
    <x v="1"/>
    <m/>
    <m/>
    <s v="Tomahawk IoH 2022 - TBG - Hold"/>
    <d v="2023-02-15T00:00:00"/>
    <d v="2023-02-15T00:00:00"/>
    <s v="W7 Feb"/>
    <s v="W7 Feb"/>
    <x v="1"/>
    <x v="1"/>
    <x v="3"/>
    <s v="DONE"/>
    <s v="DONE"/>
    <x v="1"/>
  </r>
  <r>
    <n v="40014220041"/>
    <s v="CURUGBADAKMAJA"/>
    <s v="HIJRAH_RNGKS_TB"/>
    <s v="Colo"/>
    <s v="02. Colo"/>
    <x v="1"/>
    <s v="JABODETABEK"/>
    <s v="02. AREA 02"/>
    <s v="CIP"/>
    <d v="2022-12-21T09:46:44"/>
    <s v="TBG"/>
    <s v="RO 2022"/>
    <x v="1"/>
    <x v="1"/>
    <m/>
    <m/>
    <s v="Tomahawk IoH 2022 - TBG - Hold"/>
    <d v="2023-02-15T00:00:00"/>
    <d v="2023-02-15T00:00:00"/>
    <s v="W7 Feb"/>
    <s v="W7 Feb"/>
    <x v="1"/>
    <x v="1"/>
    <x v="3"/>
    <s v="DONE"/>
    <s v="DONE"/>
    <x v="1"/>
  </r>
  <r>
    <n v="40014270041"/>
    <s v="KEBON MANGGA"/>
    <s v="PERUM_NAOMI_TB"/>
    <s v="Colo"/>
    <s v="02. Colo"/>
    <x v="1"/>
    <s v="JABODETABEK"/>
    <s v="02. AREA 02"/>
    <s v="CIP"/>
    <d v="2022-12-21T09:49:01"/>
    <s v="TBG"/>
    <s v="RO 2022"/>
    <x v="1"/>
    <x v="1"/>
    <m/>
    <m/>
    <s v="Tomahawk IoH 2022 - TBG - Hold"/>
    <d v="2023-02-15T00:00:00"/>
    <d v="2023-02-15T00:00:00"/>
    <s v="W7 Feb"/>
    <s v="W7 Feb"/>
    <x v="1"/>
    <x v="1"/>
    <x v="3"/>
    <s v="DONE"/>
    <s v="DONE"/>
    <x v="1"/>
  </r>
  <r>
    <n v="40013220041"/>
    <s v="BAIDURIBULANMW"/>
    <s v="KLINIK_OTIS_TB"/>
    <s v="Colo"/>
    <s v="02. Colo"/>
    <x v="1"/>
    <s v="JABODETABEK"/>
    <s v="02. AREA 02"/>
    <s v="CIP"/>
    <d v="2022-12-20T16:13:18"/>
    <s v="TBG"/>
    <s v="RO 2022"/>
    <x v="1"/>
    <x v="1"/>
    <m/>
    <m/>
    <s v="Tomahawk IoH 2022 - TBG - Hold"/>
    <d v="2023-02-15T00:00:00"/>
    <d v="2023-02-15T00:00:00"/>
    <s v="W7 Feb"/>
    <s v="W7 Feb"/>
    <x v="1"/>
    <x v="1"/>
    <x v="4"/>
    <s v="DONE"/>
    <s v="DONE"/>
    <x v="1"/>
  </r>
  <r>
    <n v="40014230041"/>
    <s v="CIGOONG_SELATAN_CIKULUR"/>
    <s v="DAARUNNAIM_TB"/>
    <s v="Colo"/>
    <s v="02. Colo"/>
    <x v="1"/>
    <s v="JABODETABEK"/>
    <s v="02. AREA 02"/>
    <s v="CIP"/>
    <d v="2022-12-21T09:47:19"/>
    <s v="TBG"/>
    <s v="RO 2022"/>
    <x v="1"/>
    <x v="1"/>
    <m/>
    <m/>
    <s v="Tomahawk IoH 2022 - TBG - Hold"/>
    <d v="2023-02-15T00:00:00"/>
    <d v="2023-02-15T00:00:00"/>
    <s v="W7 Feb"/>
    <s v="W7 Feb"/>
    <x v="1"/>
    <x v="1"/>
    <x v="3"/>
    <s v="DONE"/>
    <s v="DONE"/>
    <x v="1"/>
  </r>
  <r>
    <n v="30020460031"/>
    <s v="IBS BANTAR JATI"/>
    <s v="PANGERANG_ASSYOGIRI"/>
    <s v="Colo"/>
    <s v="02. Colo"/>
    <x v="0"/>
    <s v="JABODETABEK"/>
    <s v="02. AREA 02"/>
    <s v="CIP"/>
    <d v="2022-11-25T00:00:00"/>
    <s v="TBG"/>
    <s v="RO 2022"/>
    <x v="0"/>
    <x v="2"/>
    <m/>
    <n v="38"/>
    <s v="Reguler"/>
    <d v="2023-01-08T00:00:00"/>
    <d v="2023-01-10T00:00:00"/>
    <s v="W1 Jan"/>
    <s v="W1 Jan"/>
    <x v="0"/>
    <x v="0"/>
    <x v="5"/>
    <s v="DONE"/>
    <s v="DONE"/>
    <x v="0"/>
  </r>
  <r>
    <m/>
    <m/>
    <m/>
    <m/>
    <m/>
    <x v="2"/>
    <m/>
    <m/>
    <m/>
    <m/>
    <m/>
    <m/>
    <x v="2"/>
    <x v="3"/>
    <m/>
    <m/>
    <m/>
    <m/>
    <m/>
    <m/>
    <m/>
    <x v="2"/>
    <x v="2"/>
    <x v="6"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CF17AB-6505-4476-81A7-208B600E1CDD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B3:AF19" firstHeaderRow="1" firstDataRow="2" firstDataCol="2"/>
  <pivotFields count="23">
    <pivotField compact="0" numFmtId="1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axis="axisRow" compact="0" outline="0" showAll="0">
      <items count="5">
        <item x="1"/>
        <item m="1" x="3"/>
        <item x="0"/>
        <item x="2"/>
        <item t="default"/>
      </items>
    </pivotField>
    <pivotField axis="axisRow" compact="0" outline="0" showAll="0" defaultSubtotal="0">
      <items count="17">
        <item sd="0" m="1" x="12"/>
        <item sd="0" x="0"/>
        <item sd="0" m="1" x="13"/>
        <item sd="0" x="9"/>
        <item sd="0" m="1" x="16"/>
        <item sd="0" x="6"/>
        <item sd="0" x="8"/>
        <item sd="0" x="10"/>
        <item sd="0" m="1" x="14"/>
        <item sd="0" x="4"/>
        <item sd="0" m="1" x="11"/>
        <item sd="0" x="3"/>
        <item sd="0" x="5"/>
        <item m="1" x="15"/>
        <item x="1"/>
        <item x="2"/>
        <item x="7"/>
      </items>
    </pivotField>
    <pivotField compact="0" outline="0" showAll="0">
      <items count="27">
        <item x="4"/>
        <item m="1" x="23"/>
        <item m="1" x="13"/>
        <item x="3"/>
        <item m="1" x="17"/>
        <item x="10"/>
        <item m="1" x="14"/>
        <item m="1" x="24"/>
        <item m="1" x="19"/>
        <item x="2"/>
        <item m="1" x="20"/>
        <item m="1" x="15"/>
        <item m="1" x="22"/>
        <item m="1" x="12"/>
        <item m="1" x="18"/>
        <item m="1" x="16"/>
        <item x="0"/>
        <item x="5"/>
        <item m="1" x="21"/>
        <item x="9"/>
        <item x="6"/>
        <item x="7"/>
        <item m="1" x="11"/>
        <item x="8"/>
        <item m="1" x="25"/>
        <item x="1"/>
        <item t="default"/>
      </items>
    </pivotField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1"/>
        <item x="0"/>
        <item m="1" x="2"/>
        <item t="default"/>
      </items>
    </pivotField>
    <pivotField axis="axisCol" compact="0" outline="0" showAll="0">
      <items count="3">
        <item x="0"/>
        <item x="1"/>
        <item t="default"/>
      </items>
    </pivotField>
  </pivotFields>
  <rowFields count="2">
    <field x="12"/>
    <field x="13"/>
  </rowFields>
  <rowItems count="15">
    <i>
      <x/>
      <x v="9"/>
    </i>
    <i r="1">
      <x v="14"/>
    </i>
    <i r="1">
      <x v="15"/>
    </i>
    <i r="1">
      <x v="16"/>
    </i>
    <i t="default">
      <x/>
    </i>
    <i>
      <x v="2"/>
      <x v="1"/>
    </i>
    <i r="1">
      <x v="3"/>
    </i>
    <i r="1">
      <x v="5"/>
    </i>
    <i r="1">
      <x v="6"/>
    </i>
    <i r="1">
      <x v="7"/>
    </i>
    <i r="1">
      <x v="11"/>
    </i>
    <i t="default">
      <x v="2"/>
    </i>
    <i>
      <x v="3"/>
      <x v="12"/>
    </i>
    <i t="default">
      <x v="3"/>
    </i>
    <i t="grand">
      <x/>
    </i>
  </rowItems>
  <colFields count="1">
    <field x="22"/>
  </colFields>
  <colItems count="3">
    <i>
      <x/>
    </i>
    <i>
      <x v="1"/>
    </i>
    <i t="grand">
      <x/>
    </i>
  </colItems>
  <dataFields count="1">
    <dataField name="Count of Site Name" fld="1" subtotal="count" baseField="0" baseItem="0"/>
  </dataFields>
  <formats count="37">
    <format dxfId="133">
      <pivotArea outline="0" collapsedLevelsAreSubtotals="1" fieldPosition="0"/>
    </format>
    <format dxfId="132">
      <pivotArea field="21" type="button" dataOnly="0" labelOnly="1" outline="0"/>
    </format>
    <format dxfId="131">
      <pivotArea type="topRight" dataOnly="0" labelOnly="1" outline="0" fieldPosition="0"/>
    </format>
    <format dxfId="130">
      <pivotArea dataOnly="0" labelOnly="1" grandCol="1" outline="0" fieldPosition="0"/>
    </format>
    <format dxfId="129">
      <pivotArea field="12" type="button" dataOnly="0" labelOnly="1" outline="0" axis="axisRow" fieldPosition="0"/>
    </format>
    <format dxfId="128">
      <pivotArea field="13" type="button" dataOnly="0" labelOnly="1" outline="0" axis="axisRow" fieldPosition="1"/>
    </format>
    <format dxfId="127">
      <pivotArea dataOnly="0" labelOnly="1" grandCol="1" outline="0" fieldPosition="0"/>
    </format>
    <format dxfId="126">
      <pivotArea field="12" type="button" dataOnly="0" labelOnly="1" outline="0" axis="axisRow" fieldPosition="0"/>
    </format>
    <format dxfId="125">
      <pivotArea field="13" type="button" dataOnly="0" labelOnly="1" outline="0" axis="axisRow" fieldPosition="1"/>
    </format>
    <format dxfId="124">
      <pivotArea dataOnly="0" labelOnly="1" grandCol="1" outline="0" fieldPosition="0"/>
    </format>
    <format dxfId="123">
      <pivotArea dataOnly="0" grandRow="1" outline="0" fieldPosition="0"/>
    </format>
    <format dxfId="122">
      <pivotArea dataOnly="0" grandRow="1" outline="0" fieldPosition="0"/>
    </format>
    <format dxfId="121">
      <pivotArea dataOnly="0" grandRow="1" outline="0" fieldPosition="0"/>
    </format>
    <format dxfId="120">
      <pivotArea field="12" type="button" dataOnly="0" labelOnly="1" outline="0" axis="axisRow" fieldPosition="0"/>
    </format>
    <format dxfId="119">
      <pivotArea field="13" type="button" dataOnly="0" labelOnly="1" outline="0" axis="axisRow" fieldPosition="1"/>
    </format>
    <format dxfId="118">
      <pivotArea dataOnly="0" outline="0" fieldPosition="0">
        <references count="1">
          <reference field="12" count="0" defaultSubtotal="1"/>
        </references>
      </pivotArea>
    </format>
    <format dxfId="117">
      <pivotArea field="14" type="button" dataOnly="0" labelOnly="1" outline="0"/>
    </format>
    <format dxfId="116">
      <pivotArea field="14" type="button" dataOnly="0" labelOnly="1" outline="0"/>
    </format>
    <format dxfId="115">
      <pivotArea dataOnly="0" labelOnly="1" outline="0" fieldPosition="0">
        <references count="1">
          <reference field="22" count="0"/>
        </references>
      </pivotArea>
    </format>
    <format dxfId="114">
      <pivotArea dataOnly="0" labelOnly="1" grandCol="1" outline="0" fieldPosition="0"/>
    </format>
    <format dxfId="113">
      <pivotArea dataOnly="0" labelOnly="1" outline="0" fieldPosition="0">
        <references count="1">
          <reference field="22" count="0"/>
        </references>
      </pivotArea>
    </format>
    <format dxfId="112">
      <pivotArea dataOnly="0" labelOnly="1" grandCol="1" outline="0" fieldPosition="0"/>
    </format>
    <format dxfId="111">
      <pivotArea field="12" type="button" dataOnly="0" labelOnly="1" outline="0" axis="axisRow" fieldPosition="0"/>
    </format>
    <format dxfId="110">
      <pivotArea field="13" type="button" dataOnly="0" labelOnly="1" outline="0" axis="axisRow" fieldPosition="1"/>
    </format>
    <format dxfId="109">
      <pivotArea field="14" type="button" dataOnly="0" labelOnly="1" outline="0"/>
    </format>
    <format dxfId="108">
      <pivotArea dataOnly="0" labelOnly="1" outline="0" fieldPosition="0">
        <references count="1">
          <reference field="22" count="0"/>
        </references>
      </pivotArea>
    </format>
    <format dxfId="107">
      <pivotArea dataOnly="0" labelOnly="1" grandCol="1" outline="0" fieldPosition="0"/>
    </format>
    <format dxfId="106">
      <pivotArea field="12" type="button" dataOnly="0" labelOnly="1" outline="0" axis="axisRow" fieldPosition="0"/>
    </format>
    <format dxfId="105">
      <pivotArea field="13" type="button" dataOnly="0" labelOnly="1" outline="0" axis="axisRow" fieldPosition="1"/>
    </format>
    <format dxfId="104">
      <pivotArea field="14" type="button" dataOnly="0" labelOnly="1" outline="0"/>
    </format>
    <format dxfId="103">
      <pivotArea dataOnly="0" labelOnly="1" outline="0" fieldPosition="0">
        <references count="1">
          <reference field="22" count="0"/>
        </references>
      </pivotArea>
    </format>
    <format dxfId="102">
      <pivotArea dataOnly="0" labelOnly="1" grandCol="1" outline="0" fieldPosition="0"/>
    </format>
    <format dxfId="101">
      <pivotArea field="12" type="button" dataOnly="0" labelOnly="1" outline="0" axis="axisRow" fieldPosition="0"/>
    </format>
    <format dxfId="100">
      <pivotArea field="13" type="button" dataOnly="0" labelOnly="1" outline="0" axis="axisRow" fieldPosition="1"/>
    </format>
    <format dxfId="99">
      <pivotArea field="14" type="button" dataOnly="0" labelOnly="1" outline="0"/>
    </format>
    <format dxfId="98">
      <pivotArea dataOnly="0" labelOnly="1" outline="0" fieldPosition="0">
        <references count="1">
          <reference field="22" count="0"/>
        </references>
      </pivotArea>
    </format>
    <format dxfId="97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D8AC6A-728F-481F-A6FE-88F73B77E895}" name="PivotTable3" cacheId="2" applyNumberFormats="0" applyBorderFormats="0" applyFontFormats="0" applyPatternFormats="0" applyAlignmentFormats="0" applyWidthHeightFormats="1" dataCaption="Values" updatedVersion="6" minRefreshableVersion="3" itemPrintTitles="1" mergeItem="1" createdVersion="6" indent="0" compact="0" compactData="0" gridDropZones="1" multipleFieldFilters="0">
  <location ref="M3:T27" firstHeaderRow="1" firstDataRow="2" firstDataCol="5"/>
  <pivotFields count="27">
    <pivotField compact="0" numFmtId="1" outline="0" showAll="0"/>
    <pivotField dataField="1"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4">
        <item x="1"/>
        <item x="2"/>
        <item x="0"/>
        <item x="3"/>
      </items>
    </pivotField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axis="axisRow" compact="0" outline="0" showAll="0" defaultSubtotal="0">
      <items count="4">
        <item x="1"/>
        <item x="0"/>
        <item x="2"/>
        <item h="1" x="3"/>
      </items>
    </pivotField>
    <pivotField axis="axisRow" compact="0" outline="0" showAll="0" defaultSubtotal="0">
      <items count="12">
        <item x="0"/>
        <item x="9"/>
        <item x="6"/>
        <item x="8"/>
        <item x="10"/>
        <item x="4"/>
        <item x="3"/>
        <item x="5"/>
        <item x="1"/>
        <item x="2"/>
        <item x="7"/>
        <item x="11"/>
      </items>
    </pivotField>
    <pivotField compact="0" outline="0" showAll="0">
      <items count="12">
        <item x="4"/>
        <item x="3"/>
        <item x="10"/>
        <item x="2"/>
        <item x="0"/>
        <item x="5"/>
        <item x="9"/>
        <item x="6"/>
        <item x="7"/>
        <item x="8"/>
        <item x="1"/>
        <item t="default"/>
      </items>
    </pivotField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4">
        <item x="1"/>
        <item x="0"/>
        <item x="2"/>
        <item t="default"/>
      </items>
    </pivotField>
    <pivotField compact="0" outline="0" showAll="0"/>
    <pivotField axis="axisRow" compact="0" outline="0" showAll="0">
      <items count="12">
        <item x="1"/>
        <item x="2"/>
        <item x="3"/>
        <item x="9"/>
        <item x="4"/>
        <item x="5"/>
        <item x="0"/>
        <item x="6"/>
        <item x="7"/>
        <item x="8"/>
        <item x="10"/>
        <item t="default"/>
      </items>
    </pivotField>
    <pivotField compact="0" outline="0" showAll="0"/>
    <pivotField compact="0" outline="0" showAll="0"/>
    <pivotField axis="axisRow" compact="0" outline="0" showAll="0" defaultSubtotal="0">
      <items count="6">
        <item x="0"/>
        <item x="1"/>
        <item x="2"/>
        <item x="4"/>
        <item x="5"/>
        <item x="3"/>
      </items>
    </pivotField>
  </pivotFields>
  <rowFields count="5">
    <field x="5"/>
    <field x="12"/>
    <field x="13"/>
    <field x="26"/>
    <field x="23"/>
  </rowFields>
  <rowItems count="23">
    <i>
      <x/>
      <x/>
      <x v="5"/>
      <x v="1"/>
      <x/>
    </i>
    <i r="2">
      <x v="8"/>
      <x v="1"/>
      <x/>
    </i>
    <i r="2">
      <x v="9"/>
      <x v="1"/>
      <x/>
    </i>
    <i r="1">
      <x v="1"/>
      <x v="6"/>
      <x v="2"/>
      <x/>
    </i>
    <i>
      <x v="1"/>
      <x/>
      <x v="9"/>
      <x v="1"/>
      <x v="3"/>
    </i>
    <i r="1">
      <x v="1"/>
      <x v="3"/>
      <x/>
      <x v="5"/>
    </i>
    <i r="2">
      <x v="4"/>
      <x/>
      <x v="3"/>
    </i>
    <i r="1">
      <x v="2"/>
      <x v="7"/>
      <x v="3"/>
      <x v="3"/>
    </i>
    <i>
      <x v="2"/>
      <x/>
      <x v="10"/>
      <x v="1"/>
      <x v="4"/>
    </i>
    <i r="1">
      <x v="1"/>
      <x/>
      <x/>
      <x v="4"/>
    </i>
    <i r="4">
      <x v="6"/>
    </i>
    <i r="2">
      <x v="1"/>
      <x v="2"/>
      <x v="4"/>
    </i>
    <i r="2">
      <x v="2"/>
      <x v="2"/>
      <x v="2"/>
    </i>
    <i r="4">
      <x v="8"/>
    </i>
    <i r="4">
      <x v="9"/>
    </i>
    <i r="2">
      <x v="3"/>
      <x/>
      <x v="3"/>
    </i>
    <i r="4">
      <x v="4"/>
    </i>
    <i r="2">
      <x v="6"/>
      <x v="2"/>
      <x v="4"/>
    </i>
    <i r="4">
      <x v="7"/>
    </i>
    <i r="4">
      <x v="8"/>
    </i>
    <i r="1">
      <x v="2"/>
      <x v="7"/>
      <x v="5"/>
      <x v="1"/>
    </i>
    <i r="4">
      <x v="2"/>
    </i>
    <i t="grand">
      <x/>
    </i>
  </rowItems>
  <colFields count="1">
    <field x="21"/>
  </colFields>
  <colItems count="3">
    <i>
      <x/>
    </i>
    <i>
      <x v="1"/>
    </i>
    <i t="grand">
      <x/>
    </i>
  </colItems>
  <dataFields count="1">
    <dataField name="Count of Site Name" fld="1" subtotal="count" baseField="0" baseItem="0"/>
  </dataFields>
  <formats count="71">
    <format dxfId="204">
      <pivotArea outline="0" collapsedLevelsAreSubtotals="1" fieldPosition="0"/>
    </format>
    <format dxfId="203">
      <pivotArea field="21" type="button" dataOnly="0" labelOnly="1" outline="0" axis="axisCol" fieldPosition="0"/>
    </format>
    <format dxfId="202">
      <pivotArea type="topRight" dataOnly="0" labelOnly="1" outline="0" fieldPosition="0"/>
    </format>
    <format dxfId="201">
      <pivotArea dataOnly="0" labelOnly="1" outline="0" fieldPosition="0">
        <references count="1">
          <reference field="21" count="0"/>
        </references>
      </pivotArea>
    </format>
    <format dxfId="200">
      <pivotArea dataOnly="0" labelOnly="1" grandCol="1" outline="0" fieldPosition="0"/>
    </format>
    <format dxfId="199">
      <pivotArea field="12" type="button" dataOnly="0" labelOnly="1" outline="0" axis="axisRow" fieldPosition="1"/>
    </format>
    <format dxfId="198">
      <pivotArea field="13" type="button" dataOnly="0" labelOnly="1" outline="0" axis="axisRow" fieldPosition="2"/>
    </format>
    <format dxfId="197">
      <pivotArea dataOnly="0" labelOnly="1" outline="0" fieldPosition="0">
        <references count="1">
          <reference field="21" count="0"/>
        </references>
      </pivotArea>
    </format>
    <format dxfId="196">
      <pivotArea dataOnly="0" labelOnly="1" grandCol="1" outline="0" fieldPosition="0"/>
    </format>
    <format dxfId="195">
      <pivotArea field="12" type="button" dataOnly="0" labelOnly="1" outline="0" axis="axisRow" fieldPosition="1"/>
    </format>
    <format dxfId="194">
      <pivotArea field="13" type="button" dataOnly="0" labelOnly="1" outline="0" axis="axisRow" fieldPosition="2"/>
    </format>
    <format dxfId="193">
      <pivotArea dataOnly="0" labelOnly="1" outline="0" fieldPosition="0">
        <references count="1">
          <reference field="21" count="0"/>
        </references>
      </pivotArea>
    </format>
    <format dxfId="192">
      <pivotArea dataOnly="0" labelOnly="1" grandCol="1" outline="0" fieldPosition="0"/>
    </format>
    <format dxfId="191">
      <pivotArea dataOnly="0" grandRow="1" outline="0" fieldPosition="0"/>
    </format>
    <format dxfId="190">
      <pivotArea dataOnly="0" grandRow="1" outline="0" fieldPosition="0"/>
    </format>
    <format dxfId="189">
      <pivotArea dataOnly="0" grandRow="1" outline="0" fieldPosition="0"/>
    </format>
    <format dxfId="188">
      <pivotArea field="12" type="button" dataOnly="0" labelOnly="1" outline="0" axis="axisRow" fieldPosition="1"/>
    </format>
    <format dxfId="187">
      <pivotArea field="13" type="button" dataOnly="0" labelOnly="1" outline="0" axis="axisRow" fieldPosition="2"/>
    </format>
    <format dxfId="186">
      <pivotArea dataOnly="0" labelOnly="1" outline="0" fieldPosition="0">
        <references count="1">
          <reference field="21" count="0"/>
        </references>
      </pivotArea>
    </format>
    <format dxfId="185">
      <pivotArea dataOnly="0" labelOnly="1" grandCol="1" outline="0" fieldPosition="0"/>
    </format>
    <format dxfId="184">
      <pivotArea dataOnly="0" outline="0" fieldPosition="0">
        <references count="1">
          <reference field="12" count="0" defaultSubtotal="1"/>
        </references>
      </pivotArea>
    </format>
    <format dxfId="183">
      <pivotArea field="14" type="button" dataOnly="0" labelOnly="1" outline="0"/>
    </format>
    <format dxfId="182">
      <pivotArea field="14" type="button" dataOnly="0" labelOnly="1" outline="0"/>
    </format>
    <format dxfId="181">
      <pivotArea field="12" type="button" dataOnly="0" labelOnly="1" outline="0" axis="axisRow" fieldPosition="1"/>
    </format>
    <format dxfId="180">
      <pivotArea field="13" type="button" dataOnly="0" labelOnly="1" outline="0" axis="axisRow" fieldPosition="2"/>
    </format>
    <format dxfId="179">
      <pivotArea field="14" type="button" dataOnly="0" labelOnly="1" outline="0"/>
    </format>
    <format dxfId="178">
      <pivotArea dataOnly="0" labelOnly="1" outline="0" fieldPosition="0">
        <references count="1">
          <reference field="21" count="0"/>
        </references>
      </pivotArea>
    </format>
    <format dxfId="177">
      <pivotArea dataOnly="0" labelOnly="1" grandCol="1" outline="0" fieldPosition="0"/>
    </format>
    <format dxfId="176">
      <pivotArea field="12" type="button" dataOnly="0" labelOnly="1" outline="0" axis="axisRow" fieldPosition="1"/>
    </format>
    <format dxfId="175">
      <pivotArea field="13" type="button" dataOnly="0" labelOnly="1" outline="0" axis="axisRow" fieldPosition="2"/>
    </format>
    <format dxfId="174">
      <pivotArea field="14" type="button" dataOnly="0" labelOnly="1" outline="0"/>
    </format>
    <format dxfId="173">
      <pivotArea dataOnly="0" labelOnly="1" outline="0" fieldPosition="0">
        <references count="1">
          <reference field="21" count="0"/>
        </references>
      </pivotArea>
    </format>
    <format dxfId="172">
      <pivotArea dataOnly="0" labelOnly="1" grandCol="1" outline="0" fieldPosition="0"/>
    </format>
    <format dxfId="171">
      <pivotArea field="12" type="button" dataOnly="0" labelOnly="1" outline="0" axis="axisRow" fieldPosition="1"/>
    </format>
    <format dxfId="170">
      <pivotArea field="13" type="button" dataOnly="0" labelOnly="1" outline="0" axis="axisRow" fieldPosition="2"/>
    </format>
    <format dxfId="169">
      <pivotArea field="14" type="button" dataOnly="0" labelOnly="1" outline="0"/>
    </format>
    <format dxfId="168">
      <pivotArea dataOnly="0" labelOnly="1" outline="0" fieldPosition="0">
        <references count="1">
          <reference field="21" count="0"/>
        </references>
      </pivotArea>
    </format>
    <format dxfId="167">
      <pivotArea dataOnly="0" labelOnly="1" grandCol="1" outline="0" fieldPosition="0"/>
    </format>
    <format dxfId="166">
      <pivotArea field="26" type="button" dataOnly="0" labelOnly="1" outline="0" axis="axisRow" fieldPosition="3"/>
    </format>
    <format dxfId="165">
      <pivotArea field="26" type="button" dataOnly="0" labelOnly="1" outline="0" axis="axisRow" fieldPosition="3"/>
    </format>
    <format dxfId="164">
      <pivotArea field="23" type="button" dataOnly="0" labelOnly="1" outline="0" axis="axisRow" fieldPosition="4"/>
    </format>
    <format dxfId="163">
      <pivotArea outline="0" collapsedLevelsAreSubtotals="1" fieldPosition="0"/>
    </format>
    <format dxfId="162">
      <pivotArea field="12" type="button" dataOnly="0" labelOnly="1" outline="0" axis="axisRow" fieldPosition="1"/>
    </format>
    <format dxfId="161">
      <pivotArea field="13" type="button" dataOnly="0" labelOnly="1" outline="0" axis="axisRow" fieldPosition="2"/>
    </format>
    <format dxfId="160">
      <pivotArea field="26" type="button" dataOnly="0" labelOnly="1" outline="0" axis="axisRow" fieldPosition="3"/>
    </format>
    <format dxfId="159">
      <pivotArea field="23" type="button" dataOnly="0" labelOnly="1" outline="0" axis="axisRow" fieldPosition="4"/>
    </format>
    <format dxfId="158">
      <pivotArea dataOnly="0" labelOnly="1" outline="0" fieldPosition="0">
        <references count="1">
          <reference field="12" count="0"/>
        </references>
      </pivotArea>
    </format>
    <format dxfId="157">
      <pivotArea dataOnly="0" labelOnly="1" outline="0" fieldPosition="0">
        <references count="1">
          <reference field="12" count="0" defaultSubtotal="1"/>
        </references>
      </pivotArea>
    </format>
    <format dxfId="156">
      <pivotArea dataOnly="0" labelOnly="1" grandRow="1" outline="0" fieldPosition="0"/>
    </format>
    <format dxfId="155">
      <pivotArea dataOnly="0" labelOnly="1" outline="0" fieldPosition="0">
        <references count="2">
          <reference field="12" count="1" selected="0">
            <x v="0"/>
          </reference>
          <reference field="13" count="4">
            <x v="5"/>
            <x v="8"/>
            <x v="9"/>
            <x v="10"/>
          </reference>
        </references>
      </pivotArea>
    </format>
    <format dxfId="154">
      <pivotArea dataOnly="0" labelOnly="1" outline="0" fieldPosition="0">
        <references count="2">
          <reference field="12" count="1" selected="0">
            <x v="1"/>
          </reference>
          <reference field="13" count="6">
            <x v="0"/>
            <x v="1"/>
            <x v="2"/>
            <x v="3"/>
            <x v="4"/>
            <x v="6"/>
          </reference>
        </references>
      </pivotArea>
    </format>
    <format dxfId="153">
      <pivotArea dataOnly="0" labelOnly="1" outline="0" fieldPosition="0">
        <references count="2">
          <reference field="12" count="1" selected="0">
            <x v="2"/>
          </reference>
          <reference field="13" count="1">
            <x v="7"/>
          </reference>
        </references>
      </pivotArea>
    </format>
    <format dxfId="152">
      <pivotArea dataOnly="0" labelOnly="1" outline="0" fieldPosition="0">
        <references count="3">
          <reference field="12" count="1" selected="0">
            <x v="0"/>
          </reference>
          <reference field="13" count="1" selected="0">
            <x v="5"/>
          </reference>
          <reference field="26" count="1">
            <x v="1"/>
          </reference>
        </references>
      </pivotArea>
    </format>
    <format dxfId="151">
      <pivotArea dataOnly="0" labelOnly="1" outline="0" fieldPosition="0">
        <references count="3">
          <reference field="12" count="1" selected="0">
            <x v="1"/>
          </reference>
          <reference field="13" count="1" selected="0">
            <x v="0"/>
          </reference>
          <reference field="26" count="1">
            <x v="0"/>
          </reference>
        </references>
      </pivotArea>
    </format>
    <format dxfId="150">
      <pivotArea dataOnly="0" labelOnly="1" outline="0" fieldPosition="0">
        <references count="3">
          <reference field="12" count="1" selected="0">
            <x v="1"/>
          </reference>
          <reference field="13" count="1" selected="0">
            <x v="1"/>
          </reference>
          <reference field="26" count="1">
            <x v="2"/>
          </reference>
        </references>
      </pivotArea>
    </format>
    <format dxfId="149">
      <pivotArea dataOnly="0" labelOnly="1" outline="0" fieldPosition="0">
        <references count="3">
          <reference field="12" count="1" selected="0">
            <x v="1"/>
          </reference>
          <reference field="13" count="1" selected="0">
            <x v="3"/>
          </reference>
          <reference field="26" count="1">
            <x v="0"/>
          </reference>
        </references>
      </pivotArea>
    </format>
    <format dxfId="148">
      <pivotArea dataOnly="0" labelOnly="1" outline="0" fieldPosition="0">
        <references count="3">
          <reference field="12" count="1" selected="0">
            <x v="1"/>
          </reference>
          <reference field="13" count="1" selected="0">
            <x v="6"/>
          </reference>
          <reference field="26" count="1">
            <x v="2"/>
          </reference>
        </references>
      </pivotArea>
    </format>
    <format dxfId="147">
      <pivotArea dataOnly="0" labelOnly="1" outline="0" fieldPosition="0">
        <references count="3">
          <reference field="12" count="1" selected="0">
            <x v="2"/>
          </reference>
          <reference field="13" count="1" selected="0">
            <x v="7"/>
          </reference>
          <reference field="26" count="1">
            <x v="3"/>
          </reference>
        </references>
      </pivotArea>
    </format>
    <format dxfId="146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5"/>
          </reference>
          <reference field="23" count="1">
            <x v="0"/>
          </reference>
          <reference field="26" count="1" selected="0">
            <x v="1"/>
          </reference>
        </references>
      </pivotArea>
    </format>
    <format dxfId="145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8"/>
          </reference>
          <reference field="23" count="1">
            <x v="0"/>
          </reference>
          <reference field="26" count="1" selected="0">
            <x v="1"/>
          </reference>
        </references>
      </pivotArea>
    </format>
    <format dxfId="144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9"/>
          </reference>
          <reference field="23" count="2">
            <x v="0"/>
            <x v="3"/>
          </reference>
          <reference field="26" count="1" selected="0">
            <x v="1"/>
          </reference>
        </references>
      </pivotArea>
    </format>
    <format dxfId="143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10"/>
          </reference>
          <reference field="23" count="1">
            <x v="4"/>
          </reference>
          <reference field="26" count="1" selected="0">
            <x v="1"/>
          </reference>
        </references>
      </pivotArea>
    </format>
    <format dxfId="142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0"/>
          </reference>
          <reference field="23" count="2">
            <x v="4"/>
            <x v="6"/>
          </reference>
          <reference field="26" count="1" selected="0">
            <x v="0"/>
          </reference>
        </references>
      </pivotArea>
    </format>
    <format dxfId="141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1"/>
          </reference>
          <reference field="23" count="1">
            <x v="4"/>
          </reference>
          <reference field="26" count="1" selected="0">
            <x v="2"/>
          </reference>
        </references>
      </pivotArea>
    </format>
    <format dxfId="140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2"/>
          </reference>
          <reference field="23" count="3">
            <x v="2"/>
            <x v="8"/>
            <x v="9"/>
          </reference>
          <reference field="26" count="1" selected="0">
            <x v="2"/>
          </reference>
        </references>
      </pivotArea>
    </format>
    <format dxfId="139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3"/>
          </reference>
          <reference field="23" count="3">
            <x v="3"/>
            <x v="4"/>
            <x v="5"/>
          </reference>
          <reference field="26" count="1" selected="0">
            <x v="0"/>
          </reference>
        </references>
      </pivotArea>
    </format>
    <format dxfId="138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4"/>
          </reference>
          <reference field="23" count="1">
            <x v="3"/>
          </reference>
          <reference field="26" count="1" selected="0">
            <x v="0"/>
          </reference>
        </references>
      </pivotArea>
    </format>
    <format dxfId="137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6"/>
          </reference>
          <reference field="23" count="4">
            <x v="0"/>
            <x v="4"/>
            <x v="7"/>
            <x v="8"/>
          </reference>
          <reference field="26" count="1" selected="0">
            <x v="2"/>
          </reference>
        </references>
      </pivotArea>
    </format>
    <format dxfId="136">
      <pivotArea dataOnly="0" labelOnly="1" outline="0" fieldPosition="0">
        <references count="4">
          <reference field="12" count="1" selected="0">
            <x v="2"/>
          </reference>
          <reference field="13" count="1" selected="0">
            <x v="7"/>
          </reference>
          <reference field="23" count="3">
            <x v="1"/>
            <x v="2"/>
            <x v="3"/>
          </reference>
          <reference field="26" count="1" selected="0">
            <x v="3"/>
          </reference>
        </references>
      </pivotArea>
    </format>
    <format dxfId="135">
      <pivotArea dataOnly="0" labelOnly="1" outline="0" fieldPosition="0">
        <references count="1">
          <reference field="21" count="2">
            <x v="0"/>
            <x v="1"/>
          </reference>
        </references>
      </pivotArea>
    </format>
    <format dxfId="13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3736DF-EEE7-48D9-A043-E9919A88730E}" name="PivotTable2" cacheId="2" applyNumberFormats="0" applyBorderFormats="0" applyFontFormats="0" applyPatternFormats="0" applyAlignmentFormats="0" applyWidthHeightFormats="1" dataCaption="Values" updatedVersion="6" minRefreshableVersion="3" itemPrintTitles="1" mergeItem="1" createdVersion="6" indent="0" compact="0" compactData="0" gridDropZones="1" multipleFieldFilters="0">
  <location ref="A3:H27" firstHeaderRow="1" firstDataRow="2" firstDataCol="5"/>
  <pivotFields count="27">
    <pivotField compact="0" numFmtId="1" outline="0" showAll="0"/>
    <pivotField dataField="1"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4">
        <item x="1"/>
        <item x="2"/>
        <item x="0"/>
        <item x="3"/>
      </items>
    </pivotField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axis="axisRow" compact="0" outline="0" showAll="0" defaultSubtotal="0">
      <items count="4">
        <item x="1"/>
        <item x="0"/>
        <item x="2"/>
        <item h="1" x="3"/>
      </items>
    </pivotField>
    <pivotField axis="axisRow" compact="0" outline="0" showAll="0" defaultSubtotal="0">
      <items count="12">
        <item x="0"/>
        <item x="9"/>
        <item x="6"/>
        <item x="8"/>
        <item x="10"/>
        <item x="4"/>
        <item x="3"/>
        <item x="5"/>
        <item x="1"/>
        <item x="2"/>
        <item x="7"/>
        <item x="11"/>
      </items>
    </pivotField>
    <pivotField compact="0" outline="0" showAll="0">
      <items count="12">
        <item x="4"/>
        <item x="3"/>
        <item x="10"/>
        <item x="2"/>
        <item x="0"/>
        <item x="5"/>
        <item x="9"/>
        <item x="6"/>
        <item x="7"/>
        <item x="8"/>
        <item x="1"/>
        <item t="default"/>
      </items>
    </pivotField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1"/>
        <item x="0"/>
        <item x="2"/>
        <item t="default"/>
      </items>
    </pivotField>
    <pivotField compact="0" outline="0" showAll="0"/>
    <pivotField axis="axisRow" compact="0" outline="0" showAll="0">
      <items count="12">
        <item x="1"/>
        <item x="2"/>
        <item x="3"/>
        <item x="9"/>
        <item x="4"/>
        <item x="5"/>
        <item x="0"/>
        <item x="6"/>
        <item x="7"/>
        <item x="8"/>
        <item x="10"/>
        <item t="default"/>
      </items>
    </pivotField>
    <pivotField compact="0" outline="0" showAll="0"/>
    <pivotField axis="axisCol" compact="0" outline="0" showAll="0">
      <items count="5">
        <item x="1"/>
        <item x="0"/>
        <item m="1" x="3"/>
        <item x="2"/>
        <item t="default"/>
      </items>
    </pivotField>
    <pivotField axis="axisRow" compact="0" outline="0" showAll="0" defaultSubtotal="0">
      <items count="6">
        <item x="0"/>
        <item x="1"/>
        <item x="2"/>
        <item x="4"/>
        <item x="5"/>
        <item x="3"/>
      </items>
    </pivotField>
  </pivotFields>
  <rowFields count="5">
    <field x="5"/>
    <field x="12"/>
    <field x="13"/>
    <field x="26"/>
    <field x="23"/>
  </rowFields>
  <rowItems count="23">
    <i>
      <x/>
      <x/>
      <x v="5"/>
      <x v="1"/>
      <x/>
    </i>
    <i r="2">
      <x v="8"/>
      <x v="1"/>
      <x/>
    </i>
    <i r="2">
      <x v="9"/>
      <x v="1"/>
      <x/>
    </i>
    <i r="1">
      <x v="1"/>
      <x v="6"/>
      <x v="2"/>
      <x/>
    </i>
    <i>
      <x v="1"/>
      <x/>
      <x v="9"/>
      <x v="1"/>
      <x v="3"/>
    </i>
    <i r="1">
      <x v="1"/>
      <x v="3"/>
      <x/>
      <x v="5"/>
    </i>
    <i r="2">
      <x v="4"/>
      <x/>
      <x v="3"/>
    </i>
    <i r="1">
      <x v="2"/>
      <x v="7"/>
      <x v="3"/>
      <x v="3"/>
    </i>
    <i>
      <x v="2"/>
      <x/>
      <x v="10"/>
      <x v="1"/>
      <x v="4"/>
    </i>
    <i r="1">
      <x v="1"/>
      <x/>
      <x/>
      <x v="4"/>
    </i>
    <i r="4">
      <x v="6"/>
    </i>
    <i r="2">
      <x v="1"/>
      <x v="2"/>
      <x v="4"/>
    </i>
    <i r="2">
      <x v="2"/>
      <x v="2"/>
      <x v="2"/>
    </i>
    <i r="4">
      <x v="8"/>
    </i>
    <i r="4">
      <x v="9"/>
    </i>
    <i r="2">
      <x v="3"/>
      <x/>
      <x v="3"/>
    </i>
    <i r="4">
      <x v="4"/>
    </i>
    <i r="2">
      <x v="6"/>
      <x v="2"/>
      <x v="4"/>
    </i>
    <i r="4">
      <x v="7"/>
    </i>
    <i r="4">
      <x v="8"/>
    </i>
    <i r="1">
      <x v="2"/>
      <x v="7"/>
      <x v="5"/>
      <x v="1"/>
    </i>
    <i r="4">
      <x v="2"/>
    </i>
    <i t="grand">
      <x/>
    </i>
  </rowItems>
  <colFields count="1">
    <field x="25"/>
  </colFields>
  <colItems count="3">
    <i>
      <x/>
    </i>
    <i>
      <x v="1"/>
    </i>
    <i t="grand">
      <x/>
    </i>
  </colItems>
  <dataFields count="1">
    <dataField name="Count of Site Name" fld="1" subtotal="count" baseField="0" baseItem="0"/>
  </dataFields>
  <formats count="63">
    <format dxfId="267">
      <pivotArea outline="0" collapsedLevelsAreSubtotals="1" fieldPosition="0"/>
    </format>
    <format dxfId="266">
      <pivotArea field="21" type="button" dataOnly="0" labelOnly="1" outline="0"/>
    </format>
    <format dxfId="265">
      <pivotArea type="topRight" dataOnly="0" labelOnly="1" outline="0" fieldPosition="0"/>
    </format>
    <format dxfId="264">
      <pivotArea dataOnly="0" labelOnly="1" grandCol="1" outline="0" fieldPosition="0"/>
    </format>
    <format dxfId="263">
      <pivotArea field="12" type="button" dataOnly="0" labelOnly="1" outline="0" axis="axisRow" fieldPosition="1"/>
    </format>
    <format dxfId="262">
      <pivotArea field="13" type="button" dataOnly="0" labelOnly="1" outline="0" axis="axisRow" fieldPosition="2"/>
    </format>
    <format dxfId="261">
      <pivotArea dataOnly="0" labelOnly="1" grandCol="1" outline="0" fieldPosition="0"/>
    </format>
    <format dxfId="260">
      <pivotArea field="12" type="button" dataOnly="0" labelOnly="1" outline="0" axis="axisRow" fieldPosition="1"/>
    </format>
    <format dxfId="259">
      <pivotArea field="13" type="button" dataOnly="0" labelOnly="1" outline="0" axis="axisRow" fieldPosition="2"/>
    </format>
    <format dxfId="258">
      <pivotArea dataOnly="0" labelOnly="1" grandCol="1" outline="0" fieldPosition="0"/>
    </format>
    <format dxfId="257">
      <pivotArea dataOnly="0" grandRow="1" outline="0" fieldPosition="0"/>
    </format>
    <format dxfId="256">
      <pivotArea dataOnly="0" grandRow="1" outline="0" fieldPosition="0"/>
    </format>
    <format dxfId="255">
      <pivotArea dataOnly="0" grandRow="1" outline="0" fieldPosition="0"/>
    </format>
    <format dxfId="254">
      <pivotArea field="12" type="button" dataOnly="0" labelOnly="1" outline="0" axis="axisRow" fieldPosition="1"/>
    </format>
    <format dxfId="253">
      <pivotArea field="13" type="button" dataOnly="0" labelOnly="1" outline="0" axis="axisRow" fieldPosition="2"/>
    </format>
    <format dxfId="252">
      <pivotArea dataOnly="0" labelOnly="1" grandCol="1" outline="0" fieldPosition="0"/>
    </format>
    <format dxfId="251">
      <pivotArea dataOnly="0" outline="0" fieldPosition="0">
        <references count="1">
          <reference field="12" count="0" defaultSubtotal="1"/>
        </references>
      </pivotArea>
    </format>
    <format dxfId="250">
      <pivotArea field="14" type="button" dataOnly="0" labelOnly="1" outline="0"/>
    </format>
    <format dxfId="249">
      <pivotArea field="14" type="button" dataOnly="0" labelOnly="1" outline="0"/>
    </format>
    <format dxfId="248">
      <pivotArea field="12" type="button" dataOnly="0" labelOnly="1" outline="0" axis="axisRow" fieldPosition="1"/>
    </format>
    <format dxfId="247">
      <pivotArea field="13" type="button" dataOnly="0" labelOnly="1" outline="0" axis="axisRow" fieldPosition="2"/>
    </format>
    <format dxfId="246">
      <pivotArea field="14" type="button" dataOnly="0" labelOnly="1" outline="0"/>
    </format>
    <format dxfId="245">
      <pivotArea dataOnly="0" labelOnly="1" grandCol="1" outline="0" fieldPosition="0"/>
    </format>
    <format dxfId="244">
      <pivotArea field="12" type="button" dataOnly="0" labelOnly="1" outline="0" axis="axisRow" fieldPosition="1"/>
    </format>
    <format dxfId="243">
      <pivotArea field="13" type="button" dataOnly="0" labelOnly="1" outline="0" axis="axisRow" fieldPosition="2"/>
    </format>
    <format dxfId="242">
      <pivotArea field="14" type="button" dataOnly="0" labelOnly="1" outline="0"/>
    </format>
    <format dxfId="241">
      <pivotArea dataOnly="0" labelOnly="1" grandCol="1" outline="0" fieldPosition="0"/>
    </format>
    <format dxfId="240">
      <pivotArea field="12" type="button" dataOnly="0" labelOnly="1" outline="0" axis="axisRow" fieldPosition="1"/>
    </format>
    <format dxfId="239">
      <pivotArea field="13" type="button" dataOnly="0" labelOnly="1" outline="0" axis="axisRow" fieldPosition="2"/>
    </format>
    <format dxfId="238">
      <pivotArea field="14" type="button" dataOnly="0" labelOnly="1" outline="0"/>
    </format>
    <format dxfId="237">
      <pivotArea dataOnly="0" labelOnly="1" grandCol="1" outline="0" fieldPosition="0"/>
    </format>
    <format dxfId="236">
      <pivotArea field="26" type="button" dataOnly="0" labelOnly="1" outline="0" axis="axisRow" fieldPosition="3"/>
    </format>
    <format dxfId="235">
      <pivotArea field="26" type="button" dataOnly="0" labelOnly="1" outline="0" axis="axisRow" fieldPosition="3"/>
    </format>
    <format dxfId="234">
      <pivotArea field="23" type="button" dataOnly="0" labelOnly="1" outline="0" axis="axisRow" fieldPosition="4"/>
    </format>
    <format dxfId="233">
      <pivotArea outline="0" collapsedLevelsAreSubtotals="1" fieldPosition="0"/>
    </format>
    <format dxfId="232">
      <pivotArea field="12" type="button" dataOnly="0" labelOnly="1" outline="0" axis="axisRow" fieldPosition="1"/>
    </format>
    <format dxfId="231">
      <pivotArea field="13" type="button" dataOnly="0" labelOnly="1" outline="0" axis="axisRow" fieldPosition="2"/>
    </format>
    <format dxfId="230">
      <pivotArea field="26" type="button" dataOnly="0" labelOnly="1" outline="0" axis="axisRow" fieldPosition="3"/>
    </format>
    <format dxfId="229">
      <pivotArea field="23" type="button" dataOnly="0" labelOnly="1" outline="0" axis="axisRow" fieldPosition="4"/>
    </format>
    <format dxfId="228">
      <pivotArea dataOnly="0" labelOnly="1" outline="0" fieldPosition="0">
        <references count="1">
          <reference field="12" count="0"/>
        </references>
      </pivotArea>
    </format>
    <format dxfId="227">
      <pivotArea dataOnly="0" labelOnly="1" outline="0" fieldPosition="0">
        <references count="1">
          <reference field="12" count="0" defaultSubtotal="1"/>
        </references>
      </pivotArea>
    </format>
    <format dxfId="226">
      <pivotArea dataOnly="0" labelOnly="1" grandRow="1" outline="0" fieldPosition="0"/>
    </format>
    <format dxfId="225">
      <pivotArea dataOnly="0" labelOnly="1" outline="0" fieldPosition="0">
        <references count="2">
          <reference field="12" count="1" selected="0">
            <x v="0"/>
          </reference>
          <reference field="13" count="4">
            <x v="5"/>
            <x v="8"/>
            <x v="9"/>
            <x v="10"/>
          </reference>
        </references>
      </pivotArea>
    </format>
    <format dxfId="224">
      <pivotArea dataOnly="0" labelOnly="1" outline="0" fieldPosition="0">
        <references count="2">
          <reference field="12" count="1" selected="0">
            <x v="1"/>
          </reference>
          <reference field="13" count="6">
            <x v="0"/>
            <x v="1"/>
            <x v="2"/>
            <x v="3"/>
            <x v="4"/>
            <x v="6"/>
          </reference>
        </references>
      </pivotArea>
    </format>
    <format dxfId="223">
      <pivotArea dataOnly="0" labelOnly="1" outline="0" fieldPosition="0">
        <references count="2">
          <reference field="12" count="1" selected="0">
            <x v="2"/>
          </reference>
          <reference field="13" count="1">
            <x v="7"/>
          </reference>
        </references>
      </pivotArea>
    </format>
    <format dxfId="222">
      <pivotArea dataOnly="0" labelOnly="1" outline="0" fieldPosition="0">
        <references count="3">
          <reference field="12" count="1" selected="0">
            <x v="0"/>
          </reference>
          <reference field="13" count="1" selected="0">
            <x v="5"/>
          </reference>
          <reference field="26" count="1">
            <x v="1"/>
          </reference>
        </references>
      </pivotArea>
    </format>
    <format dxfId="221">
      <pivotArea dataOnly="0" labelOnly="1" outline="0" fieldPosition="0">
        <references count="3">
          <reference field="12" count="1" selected="0">
            <x v="1"/>
          </reference>
          <reference field="13" count="1" selected="0">
            <x v="0"/>
          </reference>
          <reference field="26" count="1">
            <x v="0"/>
          </reference>
        </references>
      </pivotArea>
    </format>
    <format dxfId="220">
      <pivotArea dataOnly="0" labelOnly="1" outline="0" fieldPosition="0">
        <references count="3">
          <reference field="12" count="1" selected="0">
            <x v="1"/>
          </reference>
          <reference field="13" count="1" selected="0">
            <x v="1"/>
          </reference>
          <reference field="26" count="1">
            <x v="2"/>
          </reference>
        </references>
      </pivotArea>
    </format>
    <format dxfId="219">
      <pivotArea dataOnly="0" labelOnly="1" outline="0" fieldPosition="0">
        <references count="3">
          <reference field="12" count="1" selected="0">
            <x v="1"/>
          </reference>
          <reference field="13" count="1" selected="0">
            <x v="3"/>
          </reference>
          <reference field="26" count="1">
            <x v="0"/>
          </reference>
        </references>
      </pivotArea>
    </format>
    <format dxfId="218">
      <pivotArea dataOnly="0" labelOnly="1" outline="0" fieldPosition="0">
        <references count="3">
          <reference field="12" count="1" selected="0">
            <x v="1"/>
          </reference>
          <reference field="13" count="1" selected="0">
            <x v="6"/>
          </reference>
          <reference field="26" count="1">
            <x v="2"/>
          </reference>
        </references>
      </pivotArea>
    </format>
    <format dxfId="217">
      <pivotArea dataOnly="0" labelOnly="1" outline="0" fieldPosition="0">
        <references count="3">
          <reference field="12" count="1" selected="0">
            <x v="2"/>
          </reference>
          <reference field="13" count="1" selected="0">
            <x v="7"/>
          </reference>
          <reference field="26" count="1">
            <x v="3"/>
          </reference>
        </references>
      </pivotArea>
    </format>
    <format dxfId="216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5"/>
          </reference>
          <reference field="23" count="1">
            <x v="0"/>
          </reference>
          <reference field="26" count="1" selected="0">
            <x v="1"/>
          </reference>
        </references>
      </pivotArea>
    </format>
    <format dxfId="215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8"/>
          </reference>
          <reference field="23" count="1">
            <x v="0"/>
          </reference>
          <reference field="26" count="1" selected="0">
            <x v="1"/>
          </reference>
        </references>
      </pivotArea>
    </format>
    <format dxfId="214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9"/>
          </reference>
          <reference field="23" count="2">
            <x v="0"/>
            <x v="3"/>
          </reference>
          <reference field="26" count="1" selected="0">
            <x v="1"/>
          </reference>
        </references>
      </pivotArea>
    </format>
    <format dxfId="213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10"/>
          </reference>
          <reference field="23" count="1">
            <x v="4"/>
          </reference>
          <reference field="26" count="1" selected="0">
            <x v="1"/>
          </reference>
        </references>
      </pivotArea>
    </format>
    <format dxfId="212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0"/>
          </reference>
          <reference field="23" count="2">
            <x v="4"/>
            <x v="6"/>
          </reference>
          <reference field="26" count="1" selected="0">
            <x v="0"/>
          </reference>
        </references>
      </pivotArea>
    </format>
    <format dxfId="211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1"/>
          </reference>
          <reference field="23" count="1">
            <x v="4"/>
          </reference>
          <reference field="26" count="1" selected="0">
            <x v="2"/>
          </reference>
        </references>
      </pivotArea>
    </format>
    <format dxfId="210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2"/>
          </reference>
          <reference field="23" count="3">
            <x v="2"/>
            <x v="8"/>
            <x v="9"/>
          </reference>
          <reference field="26" count="1" selected="0">
            <x v="2"/>
          </reference>
        </references>
      </pivotArea>
    </format>
    <format dxfId="209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3"/>
          </reference>
          <reference field="23" count="3">
            <x v="3"/>
            <x v="4"/>
            <x v="5"/>
          </reference>
          <reference field="26" count="1" selected="0">
            <x v="0"/>
          </reference>
        </references>
      </pivotArea>
    </format>
    <format dxfId="208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4"/>
          </reference>
          <reference field="23" count="1">
            <x v="3"/>
          </reference>
          <reference field="26" count="1" selected="0">
            <x v="0"/>
          </reference>
        </references>
      </pivotArea>
    </format>
    <format dxfId="207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6"/>
          </reference>
          <reference field="23" count="4">
            <x v="0"/>
            <x v="4"/>
            <x v="7"/>
            <x v="8"/>
          </reference>
          <reference field="26" count="1" selected="0">
            <x v="2"/>
          </reference>
        </references>
      </pivotArea>
    </format>
    <format dxfId="206">
      <pivotArea dataOnly="0" labelOnly="1" outline="0" fieldPosition="0">
        <references count="4">
          <reference field="12" count="1" selected="0">
            <x v="2"/>
          </reference>
          <reference field="13" count="1" selected="0">
            <x v="7"/>
          </reference>
          <reference field="23" count="3">
            <x v="1"/>
            <x v="2"/>
            <x v="3"/>
          </reference>
          <reference field="26" count="1" selected="0">
            <x v="3"/>
          </reference>
        </references>
      </pivotArea>
    </format>
    <format dxfId="20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49C30C-C485-43EF-B026-E3ABEC375E9B}" name="PivotTable1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G3:J7" firstHeaderRow="1" firstDataRow="2" firstDataCol="1"/>
  <pivotFields count="23">
    <pivotField compact="0" numFmtId="1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axis="axisCol" compact="0" outline="0" showAll="0">
      <items count="3">
        <item x="0"/>
        <item x="1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Fields count="1">
    <field x="22"/>
  </colFields>
  <colItems count="3">
    <i>
      <x/>
    </i>
    <i>
      <x v="1"/>
    </i>
    <i t="grand">
      <x/>
    </i>
  </colItems>
  <dataFields count="1">
    <dataField name="Count of Site Name" fld="1" subtotal="count" baseField="0" baseItem="0"/>
  </dataFields>
  <formats count="6">
    <format dxfId="92">
      <pivotArea outline="0" collapsedLevelsAreSubtotals="1" fieldPosition="0"/>
    </format>
    <format dxfId="91">
      <pivotArea field="12" type="button" dataOnly="0" labelOnly="1" outline="0" axis="axisRow" fieldPosition="0"/>
    </format>
    <format dxfId="90">
      <pivotArea dataOnly="0" labelOnly="1" outline="0" fieldPosition="0">
        <references count="1">
          <reference field="12" count="0"/>
        </references>
      </pivotArea>
    </format>
    <format dxfId="89">
      <pivotArea dataOnly="0" labelOnly="1" grandRow="1" outline="0" fieldPosition="0"/>
    </format>
    <format dxfId="88">
      <pivotArea dataOnly="0" labelOnly="1" outline="0" fieldPosition="0">
        <references count="1">
          <reference field="22" count="0"/>
        </references>
      </pivotArea>
    </format>
    <format dxfId="87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A1E041-E1A9-4D9B-89A8-0E38FDEA7D9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D7" firstHeaderRow="1" firstDataRow="2" firstDataCol="1"/>
  <pivotFields count="23">
    <pivotField compact="0" numFmtId="1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  <pivotField compact="0" outline="0" showAll="0"/>
  </pivotFields>
  <rowFields count="1">
    <field x="12"/>
  </rowFields>
  <rowItems count="3">
    <i>
      <x/>
    </i>
    <i>
      <x v="1"/>
    </i>
    <i t="grand">
      <x/>
    </i>
  </rowItems>
  <colFields count="1">
    <field x="21"/>
  </colFields>
  <colItems count="3">
    <i>
      <x/>
    </i>
    <i>
      <x v="1"/>
    </i>
    <i t="grand">
      <x/>
    </i>
  </colItems>
  <dataFields count="1">
    <dataField name="Count of Site Name" fld="1" subtotal="count" baseField="0" baseItem="0"/>
  </dataFields>
  <formats count="4">
    <format dxfId="96">
      <pivotArea outline="0" fieldPosition="0">
        <references count="1">
          <reference field="21" count="0" selected="0"/>
        </references>
      </pivotArea>
    </format>
    <format dxfId="95">
      <pivotArea field="21" type="button" dataOnly="0" labelOnly="1" outline="0" axis="axisCol" fieldPosition="0"/>
    </format>
    <format dxfId="94">
      <pivotArea type="topRight" dataOnly="0" labelOnly="1" outline="0" fieldPosition="0"/>
    </format>
    <format dxfId="93">
      <pivotArea dataOnly="0" labelOnly="1" outline="0" fieldPosition="0">
        <references count="1">
          <reference field="2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191268-40EF-4D02-A10A-134853D6B25C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E19" firstHeaderRow="1" firstDataRow="2" firstDataCol="2"/>
  <pivotFields count="23">
    <pivotField compact="0" numFmtId="1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axis="axisRow" compact="0" outline="0" showAll="0">
      <items count="5">
        <item x="1"/>
        <item m="1" x="3"/>
        <item x="0"/>
        <item x="2"/>
        <item t="default"/>
      </items>
    </pivotField>
    <pivotField axis="axisRow" compact="0" outline="0" showAll="0" defaultSubtotal="0">
      <items count="17">
        <item sd="0" m="1" x="12"/>
        <item sd="0" x="0"/>
        <item sd="0" m="1" x="13"/>
        <item sd="0" x="9"/>
        <item sd="0" m="1" x="16"/>
        <item sd="0" x="6"/>
        <item sd="0" x="8"/>
        <item sd="0" x="10"/>
        <item sd="0" m="1" x="14"/>
        <item sd="0" x="4"/>
        <item sd="0" m="1" x="11"/>
        <item sd="0" x="3"/>
        <item sd="0" x="5"/>
        <item m="1" x="15"/>
        <item x="1"/>
        <item x="2"/>
        <item x="7"/>
      </items>
    </pivotField>
    <pivotField compact="0" outline="0" showAll="0">
      <items count="27">
        <item x="4"/>
        <item m="1" x="23"/>
        <item m="1" x="13"/>
        <item x="3"/>
        <item m="1" x="17"/>
        <item x="10"/>
        <item m="1" x="14"/>
        <item m="1" x="24"/>
        <item m="1" x="19"/>
        <item x="2"/>
        <item m="1" x="20"/>
        <item m="1" x="15"/>
        <item m="1" x="22"/>
        <item m="1" x="12"/>
        <item m="1" x="18"/>
        <item m="1" x="16"/>
        <item x="0"/>
        <item x="5"/>
        <item m="1" x="21"/>
        <item x="9"/>
        <item x="6"/>
        <item x="7"/>
        <item m="1" x="11"/>
        <item x="8"/>
        <item m="1" x="25"/>
        <item x="1"/>
        <item t="default"/>
      </items>
    </pivotField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4">
        <item x="1"/>
        <item x="0"/>
        <item m="1" x="2"/>
        <item t="default"/>
      </items>
    </pivotField>
    <pivotField compact="0" outline="0" showAll="0"/>
  </pivotFields>
  <rowFields count="2">
    <field x="12"/>
    <field x="13"/>
  </rowFields>
  <rowItems count="15">
    <i>
      <x/>
      <x v="9"/>
    </i>
    <i r="1">
      <x v="14"/>
    </i>
    <i r="1">
      <x v="15"/>
    </i>
    <i r="1">
      <x v="16"/>
    </i>
    <i t="default">
      <x/>
    </i>
    <i>
      <x v="2"/>
      <x v="1"/>
    </i>
    <i r="1">
      <x v="3"/>
    </i>
    <i r="1">
      <x v="5"/>
    </i>
    <i r="1">
      <x v="6"/>
    </i>
    <i r="1">
      <x v="7"/>
    </i>
    <i r="1">
      <x v="11"/>
    </i>
    <i t="default">
      <x v="2"/>
    </i>
    <i>
      <x v="3"/>
      <x v="12"/>
    </i>
    <i t="default">
      <x v="3"/>
    </i>
    <i t="grand">
      <x/>
    </i>
  </rowItems>
  <colFields count="1">
    <field x="21"/>
  </colFields>
  <colItems count="3">
    <i>
      <x/>
    </i>
    <i>
      <x v="1"/>
    </i>
    <i t="grand">
      <x/>
    </i>
  </colItems>
  <dataFields count="1">
    <dataField name="Count of Site Name" fld="1" subtotal="count" baseField="0" baseItem="0"/>
  </dataFields>
  <formats count="38">
    <format dxfId="49">
      <pivotArea outline="0" collapsedLevelsAreSubtotals="1" fieldPosition="0"/>
    </format>
    <format dxfId="48">
      <pivotArea field="21" type="button" dataOnly="0" labelOnly="1" outline="0" axis="axisCol" fieldPosition="0"/>
    </format>
    <format dxfId="47">
      <pivotArea type="topRight" dataOnly="0" labelOnly="1" outline="0" fieldPosition="0"/>
    </format>
    <format dxfId="46">
      <pivotArea dataOnly="0" labelOnly="1" outline="0" fieldPosition="0">
        <references count="1">
          <reference field="21" count="0"/>
        </references>
      </pivotArea>
    </format>
    <format dxfId="45">
      <pivotArea dataOnly="0" labelOnly="1" grandCol="1" outline="0" fieldPosition="0"/>
    </format>
    <format dxfId="44">
      <pivotArea field="12" type="button" dataOnly="0" labelOnly="1" outline="0" axis="axisRow" fieldPosition="0"/>
    </format>
    <format dxfId="43">
      <pivotArea field="13" type="button" dataOnly="0" labelOnly="1" outline="0" axis="axisRow" fieldPosition="1"/>
    </format>
    <format dxfId="42">
      <pivotArea dataOnly="0" labelOnly="1" outline="0" fieldPosition="0">
        <references count="1">
          <reference field="21" count="0"/>
        </references>
      </pivotArea>
    </format>
    <format dxfId="41">
      <pivotArea dataOnly="0" labelOnly="1" grandCol="1" outline="0" fieldPosition="0"/>
    </format>
    <format dxfId="40">
      <pivotArea field="12" type="button" dataOnly="0" labelOnly="1" outline="0" axis="axisRow" fieldPosition="0"/>
    </format>
    <format dxfId="39">
      <pivotArea field="13" type="button" dataOnly="0" labelOnly="1" outline="0" axis="axisRow" fieldPosition="1"/>
    </format>
    <format dxfId="38">
      <pivotArea dataOnly="0" labelOnly="1" outline="0" fieldPosition="0">
        <references count="1">
          <reference field="21" count="0"/>
        </references>
      </pivotArea>
    </format>
    <format dxfId="37">
      <pivotArea dataOnly="0" labelOnly="1" grandCol="1" outline="0" fieldPosition="0"/>
    </format>
    <format dxfId="36">
      <pivotArea dataOnly="0" grandRow="1" outline="0" fieldPosition="0"/>
    </format>
    <format dxfId="35">
      <pivotArea dataOnly="0" grandRow="1" outline="0" fieldPosition="0"/>
    </format>
    <format dxfId="34">
      <pivotArea dataOnly="0" grandRow="1" outline="0" fieldPosition="0"/>
    </format>
    <format dxfId="33">
      <pivotArea field="12" type="button" dataOnly="0" labelOnly="1" outline="0" axis="axisRow" fieldPosition="0"/>
    </format>
    <format dxfId="32">
      <pivotArea field="13" type="button" dataOnly="0" labelOnly="1" outline="0" axis="axisRow" fieldPosition="1"/>
    </format>
    <format dxfId="31">
      <pivotArea dataOnly="0" labelOnly="1" outline="0" fieldPosition="0">
        <references count="1">
          <reference field="21" count="0"/>
        </references>
      </pivotArea>
    </format>
    <format dxfId="30">
      <pivotArea dataOnly="0" labelOnly="1" grandCol="1" outline="0" fieldPosition="0"/>
    </format>
    <format dxfId="29">
      <pivotArea dataOnly="0" outline="0" fieldPosition="0">
        <references count="1">
          <reference field="12" count="0" defaultSubtotal="1"/>
        </references>
      </pivotArea>
    </format>
    <format dxfId="28">
      <pivotArea field="14" type="button" dataOnly="0" labelOnly="1" outline="0"/>
    </format>
    <format dxfId="27">
      <pivotArea field="14" type="button" dataOnly="0" labelOnly="1" outline="0"/>
    </format>
    <format dxfId="26">
      <pivotArea field="12" type="button" dataOnly="0" labelOnly="1" outline="0" axis="axisRow" fieldPosition="0"/>
    </format>
    <format dxfId="25">
      <pivotArea field="13" type="button" dataOnly="0" labelOnly="1" outline="0" axis="axisRow" fieldPosition="1"/>
    </format>
    <format dxfId="24">
      <pivotArea field="14" type="button" dataOnly="0" labelOnly="1" outline="0"/>
    </format>
    <format dxfId="23">
      <pivotArea dataOnly="0" labelOnly="1" outline="0" fieldPosition="0">
        <references count="1">
          <reference field="21" count="0"/>
        </references>
      </pivotArea>
    </format>
    <format dxfId="22">
      <pivotArea dataOnly="0" labelOnly="1" grandCol="1" outline="0" fieldPosition="0"/>
    </format>
    <format dxfId="21">
      <pivotArea field="12" type="button" dataOnly="0" labelOnly="1" outline="0" axis="axisRow" fieldPosition="0"/>
    </format>
    <format dxfId="20">
      <pivotArea field="13" type="button" dataOnly="0" labelOnly="1" outline="0" axis="axisRow" fieldPosition="1"/>
    </format>
    <format dxfId="19">
      <pivotArea field="14" type="button" dataOnly="0" labelOnly="1" outline="0"/>
    </format>
    <format dxfId="18">
      <pivotArea dataOnly="0" labelOnly="1" outline="0" fieldPosition="0">
        <references count="1">
          <reference field="21" count="0"/>
        </references>
      </pivotArea>
    </format>
    <format dxfId="17">
      <pivotArea dataOnly="0" labelOnly="1" grandCol="1" outline="0" fieldPosition="0"/>
    </format>
    <format dxfId="16">
      <pivotArea field="12" type="button" dataOnly="0" labelOnly="1" outline="0" axis="axisRow" fieldPosition="0"/>
    </format>
    <format dxfId="15">
      <pivotArea field="13" type="button" dataOnly="0" labelOnly="1" outline="0" axis="axisRow" fieldPosition="1"/>
    </format>
    <format dxfId="14">
      <pivotArea field="14" type="button" dataOnly="0" labelOnly="1" outline="0"/>
    </format>
    <format dxfId="13">
      <pivotArea dataOnly="0" labelOnly="1" outline="0" fieldPosition="0">
        <references count="1">
          <reference field="21" count="0"/>
        </references>
      </pivotArea>
    </format>
    <format dxfId="1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770687-3D7B-41B9-8783-96D39AD5CF9F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J3:N19" firstHeaderRow="1" firstDataRow="2" firstDataCol="2"/>
  <pivotFields count="23">
    <pivotField compact="0" numFmtId="1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axis="axisRow" compact="0" outline="0" showAll="0">
      <items count="5">
        <item x="1"/>
        <item m="1" x="3"/>
        <item x="0"/>
        <item x="2"/>
        <item t="default"/>
      </items>
    </pivotField>
    <pivotField axis="axisRow" compact="0" outline="0" showAll="0" defaultSubtotal="0">
      <items count="17">
        <item sd="0" m="1" x="12"/>
        <item sd="0" x="0"/>
        <item sd="0" m="1" x="13"/>
        <item sd="0" x="9"/>
        <item sd="0" m="1" x="16"/>
        <item sd="0" x="6"/>
        <item sd="0" x="8"/>
        <item sd="0" x="10"/>
        <item sd="0" m="1" x="14"/>
        <item sd="0" x="4"/>
        <item sd="0" m="1" x="11"/>
        <item sd="0" x="3"/>
        <item sd="0" x="5"/>
        <item m="1" x="15"/>
        <item x="1"/>
        <item x="2"/>
        <item x="7"/>
      </items>
    </pivotField>
    <pivotField compact="0" outline="0" showAll="0">
      <items count="27">
        <item x="4"/>
        <item m="1" x="23"/>
        <item m="1" x="13"/>
        <item x="3"/>
        <item m="1" x="17"/>
        <item x="10"/>
        <item m="1" x="14"/>
        <item m="1" x="24"/>
        <item m="1" x="19"/>
        <item x="2"/>
        <item m="1" x="20"/>
        <item m="1" x="15"/>
        <item m="1" x="22"/>
        <item m="1" x="12"/>
        <item m="1" x="18"/>
        <item m="1" x="16"/>
        <item x="0"/>
        <item x="5"/>
        <item m="1" x="21"/>
        <item x="9"/>
        <item x="6"/>
        <item x="7"/>
        <item m="1" x="11"/>
        <item x="8"/>
        <item m="1" x="25"/>
        <item x="1"/>
        <item t="default"/>
      </items>
    </pivotField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1"/>
        <item x="0"/>
        <item m="1" x="2"/>
        <item t="default"/>
      </items>
    </pivotField>
    <pivotField axis="axisCol" compact="0" outline="0" showAll="0">
      <items count="3">
        <item x="0"/>
        <item x="1"/>
        <item t="default"/>
      </items>
    </pivotField>
  </pivotFields>
  <rowFields count="2">
    <field x="12"/>
    <field x="13"/>
  </rowFields>
  <rowItems count="15">
    <i>
      <x/>
      <x v="9"/>
    </i>
    <i r="1">
      <x v="14"/>
    </i>
    <i r="1">
      <x v="15"/>
    </i>
    <i r="1">
      <x v="16"/>
    </i>
    <i t="default">
      <x/>
    </i>
    <i>
      <x v="2"/>
      <x v="1"/>
    </i>
    <i r="1">
      <x v="3"/>
    </i>
    <i r="1">
      <x v="5"/>
    </i>
    <i r="1">
      <x v="6"/>
    </i>
    <i r="1">
      <x v="7"/>
    </i>
    <i r="1">
      <x v="11"/>
    </i>
    <i t="default">
      <x v="2"/>
    </i>
    <i>
      <x v="3"/>
      <x v="12"/>
    </i>
    <i t="default">
      <x v="3"/>
    </i>
    <i t="grand">
      <x/>
    </i>
  </rowItems>
  <colFields count="1">
    <field x="22"/>
  </colFields>
  <colItems count="3">
    <i>
      <x/>
    </i>
    <i>
      <x v="1"/>
    </i>
    <i t="grand">
      <x/>
    </i>
  </colItems>
  <dataFields count="1">
    <dataField name="Count of Site Name" fld="1" subtotal="count" baseField="0" baseItem="0"/>
  </dataFields>
  <formats count="37">
    <format dxfId="86">
      <pivotArea outline="0" collapsedLevelsAreSubtotals="1" fieldPosition="0"/>
    </format>
    <format dxfId="85">
      <pivotArea field="21" type="button" dataOnly="0" labelOnly="1" outline="0"/>
    </format>
    <format dxfId="84">
      <pivotArea type="topRight" dataOnly="0" labelOnly="1" outline="0" fieldPosition="0"/>
    </format>
    <format dxfId="83">
      <pivotArea dataOnly="0" labelOnly="1" grandCol="1" outline="0" fieldPosition="0"/>
    </format>
    <format dxfId="82">
      <pivotArea field="12" type="button" dataOnly="0" labelOnly="1" outline="0" axis="axisRow" fieldPosition="0"/>
    </format>
    <format dxfId="81">
      <pivotArea field="13" type="button" dataOnly="0" labelOnly="1" outline="0" axis="axisRow" fieldPosition="1"/>
    </format>
    <format dxfId="80">
      <pivotArea dataOnly="0" labelOnly="1" grandCol="1" outline="0" fieldPosition="0"/>
    </format>
    <format dxfId="79">
      <pivotArea field="12" type="button" dataOnly="0" labelOnly="1" outline="0" axis="axisRow" fieldPosition="0"/>
    </format>
    <format dxfId="78">
      <pivotArea field="13" type="button" dataOnly="0" labelOnly="1" outline="0" axis="axisRow" fieldPosition="1"/>
    </format>
    <format dxfId="77">
      <pivotArea dataOnly="0" labelOnly="1" grandCol="1" outline="0" fieldPosition="0"/>
    </format>
    <format dxfId="76">
      <pivotArea dataOnly="0" grandRow="1" outline="0" fieldPosition="0"/>
    </format>
    <format dxfId="75">
      <pivotArea dataOnly="0" grandRow="1" outline="0" fieldPosition="0"/>
    </format>
    <format dxfId="74">
      <pivotArea dataOnly="0" grandRow="1" outline="0" fieldPosition="0"/>
    </format>
    <format dxfId="73">
      <pivotArea field="12" type="button" dataOnly="0" labelOnly="1" outline="0" axis="axisRow" fieldPosition="0"/>
    </format>
    <format dxfId="72">
      <pivotArea field="13" type="button" dataOnly="0" labelOnly="1" outline="0" axis="axisRow" fieldPosition="1"/>
    </format>
    <format dxfId="71">
      <pivotArea dataOnly="0" outline="0" fieldPosition="0">
        <references count="1">
          <reference field="12" count="0" defaultSubtotal="1"/>
        </references>
      </pivotArea>
    </format>
    <format dxfId="70">
      <pivotArea field="14" type="button" dataOnly="0" labelOnly="1" outline="0"/>
    </format>
    <format dxfId="69">
      <pivotArea field="14" type="button" dataOnly="0" labelOnly="1" outline="0"/>
    </format>
    <format dxfId="68">
      <pivotArea dataOnly="0" labelOnly="1" outline="0" fieldPosition="0">
        <references count="1">
          <reference field="22" count="0"/>
        </references>
      </pivotArea>
    </format>
    <format dxfId="67">
      <pivotArea dataOnly="0" labelOnly="1" grandCol="1" outline="0" fieldPosition="0"/>
    </format>
    <format dxfId="66">
      <pivotArea dataOnly="0" labelOnly="1" outline="0" fieldPosition="0">
        <references count="1">
          <reference field="22" count="0"/>
        </references>
      </pivotArea>
    </format>
    <format dxfId="65">
      <pivotArea dataOnly="0" labelOnly="1" grandCol="1" outline="0" fieldPosition="0"/>
    </format>
    <format dxfId="64">
      <pivotArea field="12" type="button" dataOnly="0" labelOnly="1" outline="0" axis="axisRow" fieldPosition="0"/>
    </format>
    <format dxfId="63">
      <pivotArea field="13" type="button" dataOnly="0" labelOnly="1" outline="0" axis="axisRow" fieldPosition="1"/>
    </format>
    <format dxfId="62">
      <pivotArea field="14" type="button" dataOnly="0" labelOnly="1" outline="0"/>
    </format>
    <format dxfId="61">
      <pivotArea dataOnly="0" labelOnly="1" outline="0" fieldPosition="0">
        <references count="1">
          <reference field="22" count="0"/>
        </references>
      </pivotArea>
    </format>
    <format dxfId="60">
      <pivotArea dataOnly="0" labelOnly="1" grandCol="1" outline="0" fieldPosition="0"/>
    </format>
    <format dxfId="59">
      <pivotArea field="12" type="button" dataOnly="0" labelOnly="1" outline="0" axis="axisRow" fieldPosition="0"/>
    </format>
    <format dxfId="58">
      <pivotArea field="13" type="button" dataOnly="0" labelOnly="1" outline="0" axis="axisRow" fieldPosition="1"/>
    </format>
    <format dxfId="57">
      <pivotArea field="14" type="button" dataOnly="0" labelOnly="1" outline="0"/>
    </format>
    <format dxfId="56">
      <pivotArea dataOnly="0" labelOnly="1" outline="0" fieldPosition="0">
        <references count="1">
          <reference field="22" count="0"/>
        </references>
      </pivotArea>
    </format>
    <format dxfId="55">
      <pivotArea dataOnly="0" labelOnly="1" grandCol="1" outline="0" fieldPosition="0"/>
    </format>
    <format dxfId="54">
      <pivotArea field="12" type="button" dataOnly="0" labelOnly="1" outline="0" axis="axisRow" fieldPosition="0"/>
    </format>
    <format dxfId="53">
      <pivotArea field="13" type="button" dataOnly="0" labelOnly="1" outline="0" axis="axisRow" fieldPosition="1"/>
    </format>
    <format dxfId="52">
      <pivotArea field="14" type="button" dataOnly="0" labelOnly="1" outline="0"/>
    </format>
    <format dxfId="51">
      <pivotArea dataOnly="0" labelOnly="1" outline="0" fieldPosition="0">
        <references count="1">
          <reference field="22" count="0"/>
        </references>
      </pivotArea>
    </format>
    <format dxfId="5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C4E24C-383A-450B-A6B2-BFF00C2CAAB6}" name="PivotTable5" cacheId="3" applyNumberFormats="0" applyBorderFormats="0" applyFontFormats="0" applyPatternFormats="0" applyAlignmentFormats="0" applyWidthHeightFormats="1" dataCaption="Values" updatedVersion="6" minRefreshableVersion="3" itemPrintTitles="1" mergeItem="1" createdVersion="6" indent="0" compact="0" compactData="0" gridDropZones="1" multipleFieldFilters="0">
  <location ref="A3:H11" firstHeaderRow="1" firstDataRow="2" firstDataCol="5"/>
  <pivotFields count="27">
    <pivotField compact="0" numFmtId="1" outline="0" showAll="0"/>
    <pivotField dataField="1"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3">
        <item x="0"/>
        <item x="1"/>
        <item x="2"/>
      </items>
    </pivotField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axis="axisRow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4">
        <item x="1"/>
        <item x="2"/>
        <item x="0"/>
        <item x="3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4">
        <item x="0"/>
        <item x="1"/>
        <item h="1" x="2"/>
        <item t="default"/>
      </items>
    </pivotField>
    <pivotField compact="0" outline="0" showAll="0"/>
    <pivotField axis="axisRow" compact="0" outline="0" showAll="0" defaultSubtotal="0">
      <items count="7">
        <item x="0"/>
        <item x="1"/>
        <item x="2"/>
        <item x="5"/>
        <item x="3"/>
        <item x="4"/>
        <item x="6"/>
      </items>
    </pivotField>
    <pivotField compact="0" outline="0" showAll="0"/>
    <pivotField compact="0" outline="0" showAll="0"/>
    <pivotField axis="axisRow" compact="0" outline="0" showAll="0" defaultSubtotal="0">
      <items count="3">
        <item x="0"/>
        <item x="1"/>
        <item x="2"/>
      </items>
    </pivotField>
  </pivotFields>
  <rowFields count="5">
    <field x="5"/>
    <field x="12"/>
    <field x="13"/>
    <field x="26"/>
    <field x="23"/>
  </rowFields>
  <rowItems count="7">
    <i>
      <x/>
      <x/>
      <x v="1"/>
      <x/>
      <x v="3"/>
    </i>
    <i r="2">
      <x v="2"/>
      <x/>
      <x/>
    </i>
    <i r="4">
      <x v="1"/>
    </i>
    <i r="4">
      <x v="2"/>
    </i>
    <i>
      <x v="1"/>
      <x v="1"/>
      <x/>
      <x v="1"/>
      <x v="4"/>
    </i>
    <i r="4">
      <x v="5"/>
    </i>
    <i t="grand">
      <x/>
    </i>
  </rowItems>
  <colFields count="1">
    <field x="21"/>
  </colFields>
  <colItems count="3">
    <i>
      <x/>
    </i>
    <i>
      <x v="1"/>
    </i>
    <i t="grand">
      <x/>
    </i>
  </colItems>
  <dataFields count="1">
    <dataField name="Count of Site Name" fld="1" subtotal="count" baseField="0" baseItem="0"/>
  </dataFields>
  <formats count="6">
    <format dxfId="5">
      <pivotArea outline="0" fieldPosition="0">
        <references count="1">
          <reference field="21" count="0" selected="0"/>
        </references>
      </pivotArea>
    </format>
    <format dxfId="4">
      <pivotArea outline="0" collapsedLevelsAreSubtotals="1" fieldPosition="0"/>
    </format>
    <format dxfId="3">
      <pivotArea field="21" type="button" dataOnly="0" labelOnly="1" outline="0" axis="axisCol" fieldPosition="0"/>
    </format>
    <format dxfId="2">
      <pivotArea type="topRight" dataOnly="0" labelOnly="1" outline="0" fieldPosition="0"/>
    </format>
    <format dxfId="1">
      <pivotArea dataOnly="0" labelOnly="1" outline="0" fieldPosition="0">
        <references count="1">
          <reference field="2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FC5A44-84CF-467E-BA5B-D65164414661}" name="PivotTable1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K3:N7" firstHeaderRow="1" firstDataRow="2" firstDataCol="1"/>
  <pivotFields count="23">
    <pivotField compact="0" numFmtId="1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axis="axisCol" compact="0" outline="0" showAll="0">
      <items count="3">
        <item x="0"/>
        <item x="1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Fields count="1">
    <field x="22"/>
  </colFields>
  <colItems count="3">
    <i>
      <x/>
    </i>
    <i>
      <x v="1"/>
    </i>
    <i t="grand">
      <x/>
    </i>
  </colItems>
  <dataFields count="1">
    <dataField name="Count of Site Name" fld="1" subtotal="count" baseField="0" baseItem="0"/>
  </dataFields>
  <formats count="6">
    <format dxfId="11">
      <pivotArea outline="0" collapsedLevelsAreSubtotals="1" fieldPosition="0"/>
    </format>
    <format dxfId="10">
      <pivotArea field="12" type="button" dataOnly="0" labelOnly="1" outline="0" axis="axisRow" fieldPosition="0"/>
    </format>
    <format dxfId="9">
      <pivotArea dataOnly="0" labelOnly="1" outline="0" fieldPosition="0">
        <references count="1">
          <reference field="12" count="0"/>
        </references>
      </pivotArea>
    </format>
    <format dxfId="8">
      <pivotArea dataOnly="0" labelOnly="1" grandRow="1" outline="0" fieldPosition="0"/>
    </format>
    <format dxfId="7">
      <pivotArea dataOnly="0" labelOnly="1" outline="0" fieldPosition="0">
        <references count="1">
          <reference field="22" count="0"/>
        </references>
      </pivotArea>
    </format>
    <format dxfId="6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1AAA6-DEFE-4080-BD5E-BB97FE3829BD}">
  <sheetPr codeName="Sheet6"/>
  <dimension ref="A1:AH64"/>
  <sheetViews>
    <sheetView showGridLines="0" zoomScale="70" zoomScaleNormal="70" workbookViewId="0">
      <selection activeCell="A40" sqref="A40:M64"/>
    </sheetView>
  </sheetViews>
  <sheetFormatPr defaultRowHeight="15" outlineLevelRow="1" x14ac:dyDescent="0.25"/>
  <cols>
    <col min="1" max="1" width="14.140625" customWidth="1"/>
    <col min="2" max="2" width="17.7109375" bestFit="1" customWidth="1"/>
    <col min="3" max="3" width="15.85546875" style="29" bestFit="1" customWidth="1"/>
    <col min="4" max="4" width="11.85546875" style="29" customWidth="1"/>
    <col min="5" max="5" width="16.28515625" style="29" customWidth="1"/>
    <col min="6" max="6" width="10.7109375" style="29" customWidth="1"/>
    <col min="7" max="7" width="10.7109375" customWidth="1"/>
    <col min="8" max="8" width="10.7109375" bestFit="1" customWidth="1"/>
    <col min="9" max="9" width="10.7109375" customWidth="1"/>
    <col min="10" max="10" width="3.7109375" customWidth="1"/>
    <col min="11" max="12" width="10.7109375" customWidth="1"/>
    <col min="13" max="13" width="14.140625" customWidth="1"/>
    <col min="14" max="14" width="14" customWidth="1"/>
    <col min="15" max="16" width="14" style="29" customWidth="1"/>
    <col min="17" max="18" width="10.7109375" style="29" customWidth="1"/>
    <col min="19" max="19" width="10.7109375" customWidth="1"/>
    <col min="20" max="20" width="6" bestFit="1" customWidth="1"/>
    <col min="21" max="27" width="4.7109375" customWidth="1"/>
    <col min="28" max="28" width="18.42578125" bestFit="1" customWidth="1"/>
    <col min="29" max="29" width="17.7109375" bestFit="1" customWidth="1"/>
    <col min="30" max="31" width="19.42578125" style="29" bestFit="1" customWidth="1"/>
    <col min="32" max="32" width="10.7109375" style="29" bestFit="1" customWidth="1"/>
    <col min="33" max="33" width="6" style="29" bestFit="1" customWidth="1"/>
    <col min="34" max="34" width="15" bestFit="1" customWidth="1"/>
  </cols>
  <sheetData>
    <row r="1" spans="1:34" ht="31.5" x14ac:dyDescent="0.5">
      <c r="A1" s="35" t="s">
        <v>96</v>
      </c>
      <c r="B1" s="36"/>
      <c r="C1" s="37"/>
      <c r="D1" s="37"/>
      <c r="E1" s="37"/>
      <c r="F1" s="37" t="s">
        <v>140</v>
      </c>
      <c r="G1" s="36"/>
      <c r="H1" s="36"/>
      <c r="I1" s="36"/>
      <c r="J1" s="62"/>
      <c r="K1" s="62"/>
      <c r="L1" s="36"/>
      <c r="M1" s="35" t="s">
        <v>96</v>
      </c>
      <c r="N1" s="36"/>
      <c r="O1" s="37"/>
      <c r="P1" s="37"/>
      <c r="Q1" s="37" t="s">
        <v>141</v>
      </c>
      <c r="R1" s="37"/>
      <c r="S1" s="36"/>
      <c r="T1" s="36"/>
      <c r="U1" s="36"/>
      <c r="V1" s="36"/>
      <c r="W1" s="36"/>
      <c r="X1" s="36"/>
      <c r="Y1" s="36"/>
      <c r="Z1" s="36"/>
      <c r="AB1" s="35" t="s">
        <v>98</v>
      </c>
      <c r="AC1" s="36"/>
      <c r="AD1" s="37"/>
      <c r="AE1" s="37"/>
      <c r="AF1" s="37"/>
      <c r="AG1" s="37"/>
      <c r="AH1" s="36"/>
    </row>
    <row r="2" spans="1:34" ht="31.5" hidden="1" outlineLevel="1" x14ac:dyDescent="0.5">
      <c r="J2" s="62"/>
      <c r="K2" s="62"/>
      <c r="L2" s="36"/>
    </row>
    <row r="3" spans="1:34" ht="31.5" hidden="1" outlineLevel="1" x14ac:dyDescent="0.5">
      <c r="A3" s="28" t="s">
        <v>93</v>
      </c>
      <c r="B3" s="29"/>
      <c r="F3" s="28" t="s">
        <v>137</v>
      </c>
      <c r="G3" s="29"/>
      <c r="H3" s="29"/>
      <c r="J3" s="62"/>
      <c r="K3" s="62"/>
      <c r="L3" s="36"/>
      <c r="M3" s="28" t="s">
        <v>93</v>
      </c>
      <c r="N3" s="29"/>
      <c r="R3" s="28" t="s">
        <v>36</v>
      </c>
      <c r="S3" s="29"/>
      <c r="T3" s="29"/>
      <c r="AB3" s="27" t="s">
        <v>93</v>
      </c>
      <c r="AD3" s="27" t="s">
        <v>37</v>
      </c>
      <c r="AG3"/>
    </row>
    <row r="4" spans="1:34" s="39" customFormat="1" ht="34.5" customHeight="1" collapsed="1" x14ac:dyDescent="0.5">
      <c r="A4" s="28" t="s">
        <v>6</v>
      </c>
      <c r="B4" s="52" t="s">
        <v>19</v>
      </c>
      <c r="C4" s="52" t="s">
        <v>20</v>
      </c>
      <c r="D4" s="52" t="s">
        <v>134</v>
      </c>
      <c r="E4" s="52" t="s">
        <v>135</v>
      </c>
      <c r="F4" s="39" t="s">
        <v>136</v>
      </c>
      <c r="G4" s="39" t="s">
        <v>139</v>
      </c>
      <c r="H4" s="52" t="s">
        <v>92</v>
      </c>
      <c r="I4"/>
      <c r="J4" s="62"/>
      <c r="K4" s="62"/>
      <c r="L4" s="36"/>
      <c r="M4" s="28" t="s">
        <v>6</v>
      </c>
      <c r="N4" s="52" t="s">
        <v>19</v>
      </c>
      <c r="O4" s="52" t="s">
        <v>20</v>
      </c>
      <c r="P4" s="52" t="s">
        <v>134</v>
      </c>
      <c r="Q4" s="52" t="s">
        <v>135</v>
      </c>
      <c r="R4" s="52" t="s">
        <v>39</v>
      </c>
      <c r="S4" s="52" t="s">
        <v>38</v>
      </c>
      <c r="T4" s="52" t="s">
        <v>92</v>
      </c>
      <c r="U4" s="40"/>
      <c r="V4" s="40"/>
      <c r="W4" s="40"/>
      <c r="X4" s="40"/>
      <c r="Y4" s="40"/>
      <c r="Z4" s="40"/>
      <c r="AA4" s="40"/>
      <c r="AB4" s="60" t="s">
        <v>19</v>
      </c>
      <c r="AC4" s="60" t="s">
        <v>20</v>
      </c>
      <c r="AD4" s="60" t="s">
        <v>39</v>
      </c>
      <c r="AE4" s="60" t="s">
        <v>38</v>
      </c>
      <c r="AF4" s="60" t="s">
        <v>92</v>
      </c>
      <c r="AG4" s="27"/>
      <c r="AH4" s="40"/>
    </row>
    <row r="5" spans="1:34" ht="15" customHeight="1" x14ac:dyDescent="0.5">
      <c r="A5" s="74" t="s">
        <v>51</v>
      </c>
      <c r="B5" s="73" t="s">
        <v>44</v>
      </c>
      <c r="C5" s="53" t="s">
        <v>64</v>
      </c>
      <c r="D5" s="73" t="s">
        <v>136</v>
      </c>
      <c r="E5" s="53">
        <v>55</v>
      </c>
      <c r="F5" s="54">
        <v>1</v>
      </c>
      <c r="G5" s="54"/>
      <c r="H5" s="54">
        <v>1</v>
      </c>
      <c r="J5" s="62"/>
      <c r="K5" s="62"/>
      <c r="L5" s="36"/>
      <c r="M5" s="74" t="s">
        <v>51</v>
      </c>
      <c r="N5" s="73" t="s">
        <v>44</v>
      </c>
      <c r="O5" s="53" t="s">
        <v>64</v>
      </c>
      <c r="P5" s="73" t="s">
        <v>136</v>
      </c>
      <c r="Q5" s="53">
        <v>55</v>
      </c>
      <c r="R5" s="54">
        <v>1</v>
      </c>
      <c r="S5" s="54"/>
      <c r="T5" s="54">
        <v>1</v>
      </c>
      <c r="AB5" t="s">
        <v>44</v>
      </c>
      <c r="AC5" t="s">
        <v>64</v>
      </c>
      <c r="AD5" s="30">
        <v>1</v>
      </c>
      <c r="AE5" s="30"/>
      <c r="AF5" s="30">
        <v>1</v>
      </c>
      <c r="AG5"/>
    </row>
    <row r="6" spans="1:34" ht="15" customHeight="1" x14ac:dyDescent="0.5">
      <c r="A6" s="70"/>
      <c r="B6" s="68"/>
      <c r="C6" s="53" t="s">
        <v>131</v>
      </c>
      <c r="D6" s="70" t="s">
        <v>136</v>
      </c>
      <c r="E6" s="53">
        <v>55</v>
      </c>
      <c r="F6" s="54">
        <v>1</v>
      </c>
      <c r="G6" s="54"/>
      <c r="H6" s="54">
        <v>1</v>
      </c>
      <c r="J6" s="62"/>
      <c r="K6" s="62"/>
      <c r="L6" s="36"/>
      <c r="M6" s="70"/>
      <c r="N6" s="68"/>
      <c r="O6" s="53" t="s">
        <v>131</v>
      </c>
      <c r="P6" s="70" t="s">
        <v>136</v>
      </c>
      <c r="Q6" s="53">
        <v>55</v>
      </c>
      <c r="R6" s="54">
        <v>1</v>
      </c>
      <c r="S6" s="54"/>
      <c r="T6" s="54">
        <v>1</v>
      </c>
      <c r="AC6" t="s">
        <v>131</v>
      </c>
      <c r="AD6" s="30">
        <v>1</v>
      </c>
      <c r="AE6" s="30"/>
      <c r="AF6" s="30">
        <v>1</v>
      </c>
      <c r="AG6"/>
    </row>
    <row r="7" spans="1:34" ht="15" customHeight="1" x14ac:dyDescent="0.5">
      <c r="A7" s="70"/>
      <c r="B7" s="68"/>
      <c r="C7" s="53" t="s">
        <v>132</v>
      </c>
      <c r="D7" s="70" t="s">
        <v>136</v>
      </c>
      <c r="E7" s="53">
        <v>55</v>
      </c>
      <c r="F7" s="54">
        <v>1</v>
      </c>
      <c r="G7" s="54"/>
      <c r="H7" s="54">
        <v>1</v>
      </c>
      <c r="J7" s="62"/>
      <c r="K7" s="62"/>
      <c r="L7" s="36"/>
      <c r="M7" s="70"/>
      <c r="N7" s="68"/>
      <c r="O7" s="53" t="s">
        <v>132</v>
      </c>
      <c r="P7" s="70" t="s">
        <v>136</v>
      </c>
      <c r="Q7" s="53">
        <v>55</v>
      </c>
      <c r="R7" s="54">
        <v>1</v>
      </c>
      <c r="S7" s="54"/>
      <c r="T7" s="54">
        <v>1</v>
      </c>
      <c r="AC7" t="s">
        <v>132</v>
      </c>
      <c r="AD7" s="30">
        <v>2</v>
      </c>
      <c r="AE7" s="30"/>
      <c r="AF7" s="30">
        <v>2</v>
      </c>
      <c r="AG7"/>
    </row>
    <row r="8" spans="1:34" ht="15" customHeight="1" x14ac:dyDescent="0.5">
      <c r="A8" s="70"/>
      <c r="B8" s="53" t="s">
        <v>24</v>
      </c>
      <c r="C8" s="53" t="s">
        <v>57</v>
      </c>
      <c r="D8" s="59">
        <v>44941</v>
      </c>
      <c r="E8" s="53">
        <v>55</v>
      </c>
      <c r="F8" s="54"/>
      <c r="G8" s="54">
        <v>2</v>
      </c>
      <c r="H8" s="54">
        <v>2</v>
      </c>
      <c r="J8" s="62"/>
      <c r="K8" s="62"/>
      <c r="L8" s="36"/>
      <c r="M8" s="70"/>
      <c r="N8" s="53" t="s">
        <v>24</v>
      </c>
      <c r="O8" s="53" t="s">
        <v>57</v>
      </c>
      <c r="P8" s="59">
        <v>44941</v>
      </c>
      <c r="Q8" s="53">
        <v>55</v>
      </c>
      <c r="R8" s="54"/>
      <c r="S8" s="54">
        <v>2</v>
      </c>
      <c r="T8" s="54">
        <v>2</v>
      </c>
      <c r="AC8" t="s">
        <v>133</v>
      </c>
      <c r="AD8" s="30">
        <v>1</v>
      </c>
      <c r="AE8" s="30"/>
      <c r="AF8" s="30">
        <v>1</v>
      </c>
      <c r="AG8"/>
    </row>
    <row r="9" spans="1:34" ht="15" customHeight="1" x14ac:dyDescent="0.5">
      <c r="A9" s="74" t="s">
        <v>40</v>
      </c>
      <c r="B9" s="53" t="s">
        <v>44</v>
      </c>
      <c r="C9" s="53" t="s">
        <v>132</v>
      </c>
      <c r="D9" s="39" t="s">
        <v>136</v>
      </c>
      <c r="E9" s="53">
        <v>91</v>
      </c>
      <c r="F9" s="54">
        <v>1</v>
      </c>
      <c r="G9" s="54"/>
      <c r="H9" s="54">
        <v>1</v>
      </c>
      <c r="J9" s="62"/>
      <c r="K9" s="62"/>
      <c r="L9" s="36"/>
      <c r="M9" s="74" t="s">
        <v>40</v>
      </c>
      <c r="N9" s="53" t="s">
        <v>44</v>
      </c>
      <c r="O9" s="53" t="s">
        <v>132</v>
      </c>
      <c r="P9" s="39" t="s">
        <v>136</v>
      </c>
      <c r="Q9" s="53">
        <v>91</v>
      </c>
      <c r="R9" s="54">
        <v>1</v>
      </c>
      <c r="S9" s="54"/>
      <c r="T9" s="54">
        <v>1</v>
      </c>
      <c r="AB9" s="33" t="s">
        <v>94</v>
      </c>
      <c r="AC9" s="33"/>
      <c r="AD9" s="34">
        <v>5</v>
      </c>
      <c r="AE9" s="34"/>
      <c r="AF9" s="34">
        <v>5</v>
      </c>
      <c r="AG9"/>
    </row>
    <row r="10" spans="1:34" ht="15" customHeight="1" x14ac:dyDescent="0.5">
      <c r="A10" s="70"/>
      <c r="B10" s="73" t="s">
        <v>24</v>
      </c>
      <c r="C10" s="53" t="s">
        <v>42</v>
      </c>
      <c r="D10" s="67">
        <v>44942</v>
      </c>
      <c r="E10" s="53">
        <v>120</v>
      </c>
      <c r="F10" s="54"/>
      <c r="G10" s="54">
        <v>1</v>
      </c>
      <c r="H10" s="54">
        <v>1</v>
      </c>
      <c r="J10" s="62"/>
      <c r="K10" s="62"/>
      <c r="L10" s="36"/>
      <c r="M10" s="70"/>
      <c r="N10" s="73" t="s">
        <v>24</v>
      </c>
      <c r="O10" s="53" t="s">
        <v>42</v>
      </c>
      <c r="P10" s="67">
        <v>44942</v>
      </c>
      <c r="Q10" s="53">
        <v>120</v>
      </c>
      <c r="R10" s="54"/>
      <c r="S10" s="54">
        <v>1</v>
      </c>
      <c r="T10" s="54">
        <v>1</v>
      </c>
      <c r="AB10" t="s">
        <v>24</v>
      </c>
      <c r="AC10" t="s">
        <v>25</v>
      </c>
      <c r="AD10" s="30">
        <v>2</v>
      </c>
      <c r="AE10" s="30"/>
      <c r="AF10" s="30">
        <v>2</v>
      </c>
      <c r="AG10"/>
    </row>
    <row r="11" spans="1:34" ht="15" customHeight="1" x14ac:dyDescent="0.5">
      <c r="A11" s="70"/>
      <c r="B11" s="68"/>
      <c r="C11" s="53" t="s">
        <v>90</v>
      </c>
      <c r="D11" s="75">
        <v>44942</v>
      </c>
      <c r="E11" s="53">
        <v>91</v>
      </c>
      <c r="F11" s="54"/>
      <c r="G11" s="54">
        <v>1</v>
      </c>
      <c r="H11" s="54">
        <v>1</v>
      </c>
      <c r="J11" s="62"/>
      <c r="K11" s="62"/>
      <c r="L11" s="36"/>
      <c r="M11" s="70"/>
      <c r="N11" s="68"/>
      <c r="O11" s="53" t="s">
        <v>90</v>
      </c>
      <c r="P11" s="75">
        <v>44942</v>
      </c>
      <c r="Q11" s="53">
        <v>91</v>
      </c>
      <c r="R11" s="54"/>
      <c r="S11" s="54">
        <v>1</v>
      </c>
      <c r="T11" s="54">
        <v>1</v>
      </c>
      <c r="AC11" t="s">
        <v>46</v>
      </c>
      <c r="AD11" s="30">
        <v>1</v>
      </c>
      <c r="AE11" s="30"/>
      <c r="AF11" s="30">
        <v>1</v>
      </c>
      <c r="AG11"/>
    </row>
    <row r="12" spans="1:34" ht="15" customHeight="1" x14ac:dyDescent="0.5">
      <c r="A12" s="70"/>
      <c r="B12" s="53" t="s">
        <v>43</v>
      </c>
      <c r="C12" s="53" t="s">
        <v>41</v>
      </c>
      <c r="D12" s="59">
        <v>44964</v>
      </c>
      <c r="E12" s="53">
        <v>91</v>
      </c>
      <c r="F12" s="54"/>
      <c r="G12" s="54">
        <v>1</v>
      </c>
      <c r="H12" s="54">
        <v>1</v>
      </c>
      <c r="J12" s="62"/>
      <c r="K12" s="62"/>
      <c r="L12" s="36"/>
      <c r="M12" s="70"/>
      <c r="N12" s="53" t="s">
        <v>43</v>
      </c>
      <c r="O12" s="53" t="s">
        <v>41</v>
      </c>
      <c r="P12" s="59">
        <v>44964</v>
      </c>
      <c r="Q12" s="53">
        <v>91</v>
      </c>
      <c r="R12" s="54"/>
      <c r="S12" s="54">
        <v>1</v>
      </c>
      <c r="T12" s="54">
        <v>1</v>
      </c>
      <c r="AC12" t="s">
        <v>65</v>
      </c>
      <c r="AD12" s="30">
        <v>2</v>
      </c>
      <c r="AE12" s="30">
        <v>1</v>
      </c>
      <c r="AF12" s="30">
        <v>3</v>
      </c>
      <c r="AG12"/>
    </row>
    <row r="13" spans="1:34" ht="15" customHeight="1" x14ac:dyDescent="0.5">
      <c r="A13" s="74" t="s">
        <v>9</v>
      </c>
      <c r="B13" s="53" t="s">
        <v>44</v>
      </c>
      <c r="C13" s="53" t="s">
        <v>133</v>
      </c>
      <c r="D13" s="39" t="s">
        <v>136</v>
      </c>
      <c r="E13" s="53">
        <v>112</v>
      </c>
      <c r="F13" s="54">
        <v>1</v>
      </c>
      <c r="G13" s="54"/>
      <c r="H13" s="54">
        <v>1</v>
      </c>
      <c r="J13" s="62"/>
      <c r="K13" s="62"/>
      <c r="L13" s="36"/>
      <c r="M13" s="74" t="s">
        <v>9</v>
      </c>
      <c r="N13" s="53" t="s">
        <v>44</v>
      </c>
      <c r="O13" s="53" t="s">
        <v>133</v>
      </c>
      <c r="P13" s="39" t="s">
        <v>136</v>
      </c>
      <c r="Q13" s="53">
        <v>112</v>
      </c>
      <c r="R13" s="54">
        <v>1</v>
      </c>
      <c r="S13" s="54"/>
      <c r="T13" s="54">
        <v>1</v>
      </c>
      <c r="AC13" t="s">
        <v>42</v>
      </c>
      <c r="AD13" s="30">
        <v>3</v>
      </c>
      <c r="AE13" s="30"/>
      <c r="AF13" s="30">
        <v>3</v>
      </c>
      <c r="AG13"/>
    </row>
    <row r="14" spans="1:34" ht="15" customHeight="1" x14ac:dyDescent="0.5">
      <c r="A14" s="70"/>
      <c r="B14" s="73" t="s">
        <v>24</v>
      </c>
      <c r="C14" s="73" t="s">
        <v>25</v>
      </c>
      <c r="D14" s="67">
        <v>44942</v>
      </c>
      <c r="E14" s="53">
        <v>112</v>
      </c>
      <c r="F14" s="54"/>
      <c r="G14" s="54">
        <v>1</v>
      </c>
      <c r="H14" s="54">
        <v>1</v>
      </c>
      <c r="J14" s="62"/>
      <c r="K14" s="62"/>
      <c r="L14" s="36"/>
      <c r="M14" s="70"/>
      <c r="N14" s="73" t="s">
        <v>24</v>
      </c>
      <c r="O14" s="73" t="s">
        <v>25</v>
      </c>
      <c r="P14" s="67">
        <v>44942</v>
      </c>
      <c r="Q14" s="53">
        <v>112</v>
      </c>
      <c r="R14" s="54"/>
      <c r="S14" s="54">
        <v>1</v>
      </c>
      <c r="T14" s="54">
        <v>1</v>
      </c>
      <c r="AC14" t="s">
        <v>90</v>
      </c>
      <c r="AD14" s="30">
        <v>1</v>
      </c>
      <c r="AE14" s="30"/>
      <c r="AF14" s="30">
        <v>1</v>
      </c>
      <c r="AG14"/>
    </row>
    <row r="15" spans="1:34" ht="15" customHeight="1" x14ac:dyDescent="0.5">
      <c r="A15" s="70"/>
      <c r="B15" s="68"/>
      <c r="C15" s="68"/>
      <c r="D15" s="68"/>
      <c r="E15" s="53">
        <v>141</v>
      </c>
      <c r="F15" s="54"/>
      <c r="G15" s="54">
        <v>1</v>
      </c>
      <c r="H15" s="54">
        <v>1</v>
      </c>
      <c r="J15" s="62"/>
      <c r="K15" s="62"/>
      <c r="L15" s="36"/>
      <c r="M15" s="70"/>
      <c r="N15" s="68"/>
      <c r="O15" s="68"/>
      <c r="P15" s="68"/>
      <c r="Q15" s="53">
        <v>141</v>
      </c>
      <c r="R15" s="54"/>
      <c r="S15" s="54">
        <v>1</v>
      </c>
      <c r="T15" s="54">
        <v>1</v>
      </c>
      <c r="AC15" t="s">
        <v>57</v>
      </c>
      <c r="AD15" s="30">
        <v>4</v>
      </c>
      <c r="AE15" s="30">
        <v>1</v>
      </c>
      <c r="AF15" s="30">
        <v>5</v>
      </c>
      <c r="AG15"/>
    </row>
    <row r="16" spans="1:34" ht="15" customHeight="1" x14ac:dyDescent="0.5">
      <c r="A16" s="70"/>
      <c r="B16" s="68"/>
      <c r="C16" s="53" t="s">
        <v>46</v>
      </c>
      <c r="D16" s="67">
        <v>44941</v>
      </c>
      <c r="E16" s="53">
        <v>112</v>
      </c>
      <c r="F16" s="54"/>
      <c r="G16" s="54">
        <v>1</v>
      </c>
      <c r="H16" s="54">
        <v>1</v>
      </c>
      <c r="J16" s="62"/>
      <c r="K16" s="62"/>
      <c r="L16" s="36"/>
      <c r="M16" s="70"/>
      <c r="N16" s="68"/>
      <c r="O16" s="53" t="s">
        <v>46</v>
      </c>
      <c r="P16" s="67">
        <v>44941</v>
      </c>
      <c r="Q16" s="53">
        <v>112</v>
      </c>
      <c r="R16" s="54"/>
      <c r="S16" s="54">
        <v>1</v>
      </c>
      <c r="T16" s="54">
        <v>1</v>
      </c>
      <c r="AB16" s="33" t="s">
        <v>95</v>
      </c>
      <c r="AC16" s="33"/>
      <c r="AD16" s="34">
        <v>13</v>
      </c>
      <c r="AE16" s="34">
        <v>2</v>
      </c>
      <c r="AF16" s="34">
        <v>15</v>
      </c>
      <c r="AG16"/>
    </row>
    <row r="17" spans="1:33" ht="15" customHeight="1" x14ac:dyDescent="0.5">
      <c r="A17" s="70"/>
      <c r="B17" s="68"/>
      <c r="C17" s="73" t="s">
        <v>65</v>
      </c>
      <c r="D17" s="75">
        <v>44941</v>
      </c>
      <c r="E17" s="53">
        <v>77</v>
      </c>
      <c r="F17" s="54"/>
      <c r="G17" s="54">
        <v>1</v>
      </c>
      <c r="H17" s="54">
        <v>1</v>
      </c>
      <c r="J17" s="62"/>
      <c r="K17" s="62"/>
      <c r="L17" s="36"/>
      <c r="M17" s="70"/>
      <c r="N17" s="68"/>
      <c r="O17" s="73" t="s">
        <v>65</v>
      </c>
      <c r="P17" s="75">
        <v>44941</v>
      </c>
      <c r="Q17" s="53">
        <v>77</v>
      </c>
      <c r="R17" s="54"/>
      <c r="S17" s="54">
        <v>1</v>
      </c>
      <c r="T17" s="54">
        <v>1</v>
      </c>
      <c r="AB17" t="s">
        <v>43</v>
      </c>
      <c r="AC17" t="s">
        <v>41</v>
      </c>
      <c r="AD17" s="30">
        <v>1</v>
      </c>
      <c r="AE17" s="30">
        <v>2</v>
      </c>
      <c r="AF17" s="30">
        <v>3</v>
      </c>
      <c r="AG17"/>
    </row>
    <row r="18" spans="1:33" ht="15" customHeight="1" x14ac:dyDescent="0.5">
      <c r="A18" s="70"/>
      <c r="B18" s="68"/>
      <c r="C18" s="68"/>
      <c r="D18" s="70"/>
      <c r="E18" s="53">
        <v>158</v>
      </c>
      <c r="F18" s="54"/>
      <c r="G18" s="54">
        <v>1</v>
      </c>
      <c r="H18" s="54">
        <v>1</v>
      </c>
      <c r="J18" s="62"/>
      <c r="K18" s="62"/>
      <c r="L18" s="36"/>
      <c r="M18" s="70"/>
      <c r="N18" s="68"/>
      <c r="O18" s="68"/>
      <c r="P18" s="70"/>
      <c r="Q18" s="53">
        <v>158</v>
      </c>
      <c r="R18" s="54"/>
      <c r="S18" s="54">
        <v>1</v>
      </c>
      <c r="T18" s="54">
        <v>1</v>
      </c>
      <c r="AB18" s="33" t="s">
        <v>97</v>
      </c>
      <c r="AC18" s="33"/>
      <c r="AD18" s="34">
        <v>1</v>
      </c>
      <c r="AE18" s="34">
        <v>2</v>
      </c>
      <c r="AF18" s="34">
        <v>3</v>
      </c>
      <c r="AG18"/>
    </row>
    <row r="19" spans="1:33" ht="15" customHeight="1" x14ac:dyDescent="0.5">
      <c r="A19" s="70"/>
      <c r="B19" s="68"/>
      <c r="C19" s="68"/>
      <c r="D19" s="70"/>
      <c r="E19" s="53">
        <v>286</v>
      </c>
      <c r="F19" s="54"/>
      <c r="G19" s="54">
        <v>1</v>
      </c>
      <c r="H19" s="54">
        <v>1</v>
      </c>
      <c r="J19" s="62"/>
      <c r="K19" s="62"/>
      <c r="L19" s="36"/>
      <c r="M19" s="70"/>
      <c r="N19" s="68"/>
      <c r="O19" s="68"/>
      <c r="P19" s="70"/>
      <c r="Q19" s="53">
        <v>286</v>
      </c>
      <c r="R19" s="54"/>
      <c r="S19" s="54">
        <v>1</v>
      </c>
      <c r="T19" s="54">
        <v>1</v>
      </c>
      <c r="AB19" s="31" t="s">
        <v>92</v>
      </c>
      <c r="AC19" s="31"/>
      <c r="AD19" s="32">
        <v>19</v>
      </c>
      <c r="AE19" s="32">
        <v>4</v>
      </c>
      <c r="AF19" s="32">
        <v>23</v>
      </c>
      <c r="AG19"/>
    </row>
    <row r="20" spans="1:33" ht="15" customHeight="1" x14ac:dyDescent="0.5">
      <c r="A20" s="70"/>
      <c r="B20" s="68"/>
      <c r="C20" s="73" t="s">
        <v>42</v>
      </c>
      <c r="D20" s="67">
        <v>44942</v>
      </c>
      <c r="E20" s="53">
        <v>91</v>
      </c>
      <c r="F20" s="54"/>
      <c r="G20" s="54">
        <v>1</v>
      </c>
      <c r="H20" s="54">
        <v>1</v>
      </c>
      <c r="J20" s="62"/>
      <c r="K20" s="62"/>
      <c r="L20" s="36"/>
      <c r="M20" s="70"/>
      <c r="N20" s="68"/>
      <c r="O20" s="73" t="s">
        <v>42</v>
      </c>
      <c r="P20" s="67">
        <v>44942</v>
      </c>
      <c r="Q20" s="53">
        <v>91</v>
      </c>
      <c r="R20" s="54"/>
      <c r="S20" s="54">
        <v>1</v>
      </c>
      <c r="T20" s="54">
        <v>1</v>
      </c>
      <c r="AD20"/>
      <c r="AE20"/>
      <c r="AF20"/>
      <c r="AG20"/>
    </row>
    <row r="21" spans="1:33" ht="15" customHeight="1" x14ac:dyDescent="0.5">
      <c r="A21" s="70"/>
      <c r="B21" s="68"/>
      <c r="C21" s="68"/>
      <c r="D21" s="68"/>
      <c r="E21" s="53">
        <v>112</v>
      </c>
      <c r="F21" s="54"/>
      <c r="G21" s="54">
        <v>1</v>
      </c>
      <c r="H21" s="54">
        <v>1</v>
      </c>
      <c r="L21" s="36"/>
      <c r="M21" s="70"/>
      <c r="N21" s="68"/>
      <c r="O21" s="68"/>
      <c r="P21" s="68"/>
      <c r="Q21" s="53">
        <v>112</v>
      </c>
      <c r="R21" s="54"/>
      <c r="S21" s="54">
        <v>1</v>
      </c>
      <c r="T21" s="54">
        <v>1</v>
      </c>
      <c r="AD21"/>
      <c r="AE21"/>
      <c r="AF21"/>
      <c r="AG21"/>
    </row>
    <row r="22" spans="1:33" ht="15" customHeight="1" x14ac:dyDescent="0.5">
      <c r="A22" s="70"/>
      <c r="B22" s="68"/>
      <c r="C22" s="73" t="s">
        <v>57</v>
      </c>
      <c r="D22" s="67">
        <v>44941</v>
      </c>
      <c r="E22" s="53">
        <v>112</v>
      </c>
      <c r="F22" s="54"/>
      <c r="G22" s="54">
        <v>1</v>
      </c>
      <c r="H22" s="54">
        <v>1</v>
      </c>
      <c r="L22" s="36"/>
      <c r="M22" s="70"/>
      <c r="N22" s="68"/>
      <c r="O22" s="73" t="s">
        <v>57</v>
      </c>
      <c r="P22" s="67">
        <v>44941</v>
      </c>
      <c r="Q22" s="53">
        <v>112</v>
      </c>
      <c r="R22" s="54"/>
      <c r="S22" s="54">
        <v>1</v>
      </c>
      <c r="T22" s="54">
        <v>1</v>
      </c>
      <c r="AD22"/>
      <c r="AE22"/>
      <c r="AF22"/>
      <c r="AG22"/>
    </row>
    <row r="23" spans="1:33" ht="15" customHeight="1" x14ac:dyDescent="0.5">
      <c r="A23" s="70"/>
      <c r="B23" s="68"/>
      <c r="C23" s="68"/>
      <c r="D23" s="68"/>
      <c r="E23" s="53">
        <v>144</v>
      </c>
      <c r="F23" s="54"/>
      <c r="G23" s="54">
        <v>1</v>
      </c>
      <c r="H23" s="54">
        <v>1</v>
      </c>
      <c r="L23" s="36"/>
      <c r="M23" s="70"/>
      <c r="N23" s="68"/>
      <c r="O23" s="68"/>
      <c r="P23" s="68"/>
      <c r="Q23" s="53">
        <v>144</v>
      </c>
      <c r="R23" s="54"/>
      <c r="S23" s="54">
        <v>1</v>
      </c>
      <c r="T23" s="54">
        <v>1</v>
      </c>
      <c r="AD23"/>
      <c r="AE23"/>
      <c r="AF23"/>
      <c r="AG23"/>
    </row>
    <row r="24" spans="1:33" ht="15" customHeight="1" x14ac:dyDescent="0.5">
      <c r="A24" s="70"/>
      <c r="B24" s="68"/>
      <c r="C24" s="68"/>
      <c r="D24" s="68"/>
      <c r="E24" s="53">
        <v>158</v>
      </c>
      <c r="F24" s="54"/>
      <c r="G24" s="54">
        <v>1</v>
      </c>
      <c r="H24" s="54">
        <v>1</v>
      </c>
      <c r="L24" s="36"/>
      <c r="M24" s="70"/>
      <c r="N24" s="68"/>
      <c r="O24" s="68"/>
      <c r="P24" s="68"/>
      <c r="Q24" s="53">
        <v>158</v>
      </c>
      <c r="R24" s="54"/>
      <c r="S24" s="54">
        <v>1</v>
      </c>
      <c r="T24" s="54">
        <v>1</v>
      </c>
      <c r="AD24"/>
      <c r="AE24"/>
      <c r="AF24"/>
      <c r="AG24"/>
    </row>
    <row r="25" spans="1:33" ht="15" customHeight="1" x14ac:dyDescent="0.5">
      <c r="A25" s="70"/>
      <c r="B25" s="73" t="s">
        <v>43</v>
      </c>
      <c r="C25" s="73" t="s">
        <v>41</v>
      </c>
      <c r="D25" s="69">
        <v>44954</v>
      </c>
      <c r="E25" s="39">
        <v>64</v>
      </c>
      <c r="F25" s="54"/>
      <c r="G25" s="54">
        <v>1</v>
      </c>
      <c r="H25" s="54">
        <v>1</v>
      </c>
      <c r="L25" s="36"/>
      <c r="M25" s="70"/>
      <c r="N25" s="73" t="s">
        <v>43</v>
      </c>
      <c r="O25" s="73" t="s">
        <v>41</v>
      </c>
      <c r="P25" s="69">
        <v>44954</v>
      </c>
      <c r="Q25" s="39">
        <v>64</v>
      </c>
      <c r="R25" s="54"/>
      <c r="S25" s="54">
        <v>1</v>
      </c>
      <c r="T25" s="54">
        <v>1</v>
      </c>
      <c r="AD25"/>
      <c r="AE25"/>
      <c r="AF25"/>
      <c r="AG25"/>
    </row>
    <row r="26" spans="1:33" ht="15" customHeight="1" x14ac:dyDescent="0.5">
      <c r="A26" s="70"/>
      <c r="B26" s="68"/>
      <c r="C26" s="68"/>
      <c r="D26" s="70"/>
      <c r="E26" s="39">
        <v>77</v>
      </c>
      <c r="F26" s="54"/>
      <c r="G26" s="54">
        <v>1</v>
      </c>
      <c r="H26" s="54">
        <v>1</v>
      </c>
      <c r="L26" s="36"/>
      <c r="M26" s="70"/>
      <c r="N26" s="68"/>
      <c r="O26" s="68"/>
      <c r="P26" s="70"/>
      <c r="Q26" s="39">
        <v>77</v>
      </c>
      <c r="R26" s="54"/>
      <c r="S26" s="54">
        <v>1</v>
      </c>
      <c r="T26" s="54">
        <v>1</v>
      </c>
      <c r="AD26"/>
      <c r="AE26"/>
      <c r="AF26"/>
      <c r="AG26"/>
    </row>
    <row r="27" spans="1:33" ht="15" customHeight="1" x14ac:dyDescent="0.5">
      <c r="A27" s="71" t="s">
        <v>92</v>
      </c>
      <c r="B27" s="72"/>
      <c r="C27" s="72"/>
      <c r="D27" s="72"/>
      <c r="E27" s="72"/>
      <c r="F27" s="55">
        <v>5</v>
      </c>
      <c r="G27" s="55">
        <v>18</v>
      </c>
      <c r="H27" s="55">
        <v>23</v>
      </c>
      <c r="L27" s="36"/>
      <c r="M27" s="71" t="s">
        <v>92</v>
      </c>
      <c r="N27" s="72"/>
      <c r="O27" s="72"/>
      <c r="P27" s="72"/>
      <c r="Q27" s="72"/>
      <c r="R27" s="55">
        <v>5</v>
      </c>
      <c r="S27" s="55">
        <v>18</v>
      </c>
      <c r="T27" s="55">
        <v>23</v>
      </c>
      <c r="AD27"/>
      <c r="AE27"/>
      <c r="AF27"/>
      <c r="AG27"/>
    </row>
    <row r="28" spans="1:33" ht="15" customHeight="1" x14ac:dyDescent="0.5">
      <c r="C28"/>
      <c r="D28"/>
      <c r="E28"/>
      <c r="F28"/>
      <c r="L28" s="36"/>
      <c r="O28"/>
      <c r="P28"/>
      <c r="Q28"/>
      <c r="R28"/>
      <c r="AD28"/>
      <c r="AE28"/>
      <c r="AF28"/>
      <c r="AG28"/>
    </row>
    <row r="29" spans="1:33" ht="15" customHeight="1" x14ac:dyDescent="0.5">
      <c r="C29"/>
      <c r="D29"/>
      <c r="E29"/>
      <c r="F29"/>
      <c r="L29" s="36"/>
      <c r="O29"/>
      <c r="P29"/>
      <c r="Q29"/>
      <c r="R29"/>
      <c r="AD29"/>
      <c r="AE29"/>
      <c r="AF29"/>
      <c r="AG29"/>
    </row>
    <row r="30" spans="1:33" ht="15" customHeight="1" x14ac:dyDescent="0.5">
      <c r="C30"/>
      <c r="D30"/>
      <c r="E30"/>
      <c r="F30"/>
      <c r="L30" s="36"/>
      <c r="O30"/>
      <c r="P30"/>
      <c r="Q30"/>
      <c r="R30"/>
      <c r="AD30"/>
      <c r="AE30"/>
      <c r="AF30"/>
      <c r="AG30"/>
    </row>
    <row r="31" spans="1:33" ht="15" customHeight="1" x14ac:dyDescent="0.5">
      <c r="C31"/>
      <c r="D31"/>
      <c r="E31"/>
      <c r="F31"/>
      <c r="L31" s="36"/>
      <c r="O31"/>
      <c r="P31"/>
      <c r="Q31"/>
      <c r="R31"/>
      <c r="AD31"/>
      <c r="AE31"/>
      <c r="AF31"/>
      <c r="AG31"/>
    </row>
    <row r="32" spans="1:33" ht="15" customHeight="1" x14ac:dyDescent="0.5">
      <c r="C32"/>
      <c r="D32"/>
      <c r="E32"/>
      <c r="F32"/>
      <c r="L32" s="36"/>
      <c r="O32"/>
      <c r="P32"/>
      <c r="Q32"/>
      <c r="R32"/>
      <c r="AD32"/>
      <c r="AE32"/>
      <c r="AF32"/>
      <c r="AG32"/>
    </row>
    <row r="33" spans="1:33" ht="15" customHeight="1" x14ac:dyDescent="0.5">
      <c r="C33"/>
      <c r="D33"/>
      <c r="E33"/>
      <c r="F33"/>
      <c r="L33" s="36"/>
      <c r="O33"/>
      <c r="P33"/>
      <c r="Q33"/>
      <c r="R33"/>
      <c r="AD33"/>
      <c r="AE33"/>
      <c r="AF33"/>
      <c r="AG33"/>
    </row>
    <row r="34" spans="1:33" ht="15" customHeight="1" x14ac:dyDescent="0.5">
      <c r="C34"/>
      <c r="D34"/>
      <c r="E34"/>
      <c r="F34"/>
      <c r="L34" s="36"/>
      <c r="O34"/>
      <c r="P34"/>
      <c r="Q34"/>
      <c r="R34"/>
      <c r="AD34"/>
      <c r="AE34"/>
      <c r="AF34"/>
      <c r="AG34"/>
    </row>
    <row r="35" spans="1:33" ht="15" customHeight="1" x14ac:dyDescent="0.5">
      <c r="C35"/>
      <c r="D35"/>
      <c r="E35"/>
      <c r="F35"/>
      <c r="L35" s="36"/>
      <c r="O35"/>
      <c r="P35"/>
      <c r="Q35"/>
      <c r="R35"/>
      <c r="AD35"/>
      <c r="AE35"/>
      <c r="AF35"/>
      <c r="AG35"/>
    </row>
    <row r="36" spans="1:33" ht="15" customHeight="1" x14ac:dyDescent="0.5">
      <c r="C36"/>
      <c r="D36"/>
      <c r="E36"/>
      <c r="F36"/>
      <c r="L36" s="36"/>
      <c r="O36"/>
      <c r="P36"/>
      <c r="Q36"/>
      <c r="R36"/>
      <c r="AD36"/>
      <c r="AE36"/>
      <c r="AF36"/>
      <c r="AG36"/>
    </row>
    <row r="37" spans="1:33" ht="15" customHeight="1" x14ac:dyDescent="0.25">
      <c r="C37"/>
      <c r="D37"/>
      <c r="E37"/>
      <c r="F37"/>
      <c r="O37"/>
      <c r="P37"/>
      <c r="Q37"/>
      <c r="R37"/>
      <c r="AD37"/>
      <c r="AE37"/>
      <c r="AF37"/>
      <c r="AG37"/>
    </row>
    <row r="38" spans="1:33" ht="15" customHeight="1" x14ac:dyDescent="0.25">
      <c r="C38"/>
      <c r="D38"/>
      <c r="E38"/>
      <c r="F38"/>
      <c r="O38"/>
      <c r="P38"/>
      <c r="Q38"/>
      <c r="R38"/>
      <c r="AD38"/>
      <c r="AE38"/>
      <c r="AF38"/>
      <c r="AG38"/>
    </row>
    <row r="39" spans="1:33" x14ac:dyDescent="0.25">
      <c r="E39"/>
      <c r="F39"/>
      <c r="Q39"/>
      <c r="R39"/>
      <c r="AD39"/>
      <c r="AE39"/>
      <c r="AF39"/>
      <c r="AG39"/>
    </row>
    <row r="40" spans="1:33" x14ac:dyDescent="0.25">
      <c r="A40" s="94" t="s">
        <v>142</v>
      </c>
      <c r="B40" s="88" t="s">
        <v>143</v>
      </c>
      <c r="C40" s="88" t="s">
        <v>144</v>
      </c>
      <c r="D40" s="88" t="s">
        <v>145</v>
      </c>
      <c r="E40" s="88" t="s">
        <v>134</v>
      </c>
      <c r="F40" s="89" t="s">
        <v>135</v>
      </c>
      <c r="G40" s="91" t="s">
        <v>146</v>
      </c>
      <c r="H40" s="92"/>
      <c r="I40" s="87" t="s">
        <v>92</v>
      </c>
      <c r="K40" s="93" t="s">
        <v>147</v>
      </c>
      <c r="L40" s="93"/>
      <c r="M40" s="87" t="s">
        <v>92</v>
      </c>
      <c r="Q40"/>
      <c r="R40"/>
      <c r="AD40"/>
      <c r="AE40"/>
      <c r="AF40"/>
      <c r="AG40"/>
    </row>
    <row r="41" spans="1:33" x14ac:dyDescent="0.25">
      <c r="A41" s="94"/>
      <c r="B41" s="88"/>
      <c r="C41" s="88"/>
      <c r="D41" s="88"/>
      <c r="E41" s="88"/>
      <c r="F41" s="90"/>
      <c r="G41" s="61" t="s">
        <v>136</v>
      </c>
      <c r="H41" s="61" t="s">
        <v>148</v>
      </c>
      <c r="I41" s="87"/>
      <c r="K41" s="61" t="s">
        <v>148</v>
      </c>
      <c r="L41" s="64" t="s">
        <v>149</v>
      </c>
      <c r="M41" s="87"/>
      <c r="Q41"/>
      <c r="R41"/>
      <c r="AD41"/>
      <c r="AE41"/>
      <c r="AF41"/>
      <c r="AG41"/>
    </row>
    <row r="42" spans="1:33" x14ac:dyDescent="0.25">
      <c r="A42" s="76" t="s">
        <v>150</v>
      </c>
      <c r="B42" s="84" t="s">
        <v>51</v>
      </c>
      <c r="C42" s="76" t="s">
        <v>44</v>
      </c>
      <c r="D42" s="53" t="s">
        <v>64</v>
      </c>
      <c r="E42" s="76" t="s">
        <v>136</v>
      </c>
      <c r="F42" s="53">
        <v>55</v>
      </c>
      <c r="G42" s="54">
        <v>1</v>
      </c>
      <c r="H42" s="54"/>
      <c r="I42" s="54">
        <v>1</v>
      </c>
      <c r="K42" s="54">
        <v>1</v>
      </c>
      <c r="L42" s="54"/>
      <c r="M42" s="54">
        <v>1</v>
      </c>
      <c r="Q42"/>
      <c r="R42"/>
      <c r="AD42"/>
      <c r="AE42"/>
      <c r="AF42"/>
      <c r="AG42"/>
    </row>
    <row r="43" spans="1:33" x14ac:dyDescent="0.25">
      <c r="A43" s="76"/>
      <c r="B43" s="85"/>
      <c r="C43" s="82"/>
      <c r="D43" s="53" t="s">
        <v>131</v>
      </c>
      <c r="E43" s="78" t="s">
        <v>136</v>
      </c>
      <c r="F43" s="53">
        <v>55</v>
      </c>
      <c r="G43" s="54">
        <v>1</v>
      </c>
      <c r="H43" s="54"/>
      <c r="I43" s="54">
        <v>1</v>
      </c>
      <c r="K43" s="54">
        <v>1</v>
      </c>
      <c r="L43" s="54"/>
      <c r="M43" s="54">
        <v>1</v>
      </c>
      <c r="Q43"/>
      <c r="R43"/>
      <c r="AD43"/>
      <c r="AE43"/>
      <c r="AF43"/>
      <c r="AG43"/>
    </row>
    <row r="44" spans="1:33" x14ac:dyDescent="0.25">
      <c r="A44" s="76"/>
      <c r="B44" s="85"/>
      <c r="C44" s="82"/>
      <c r="D44" s="53" t="s">
        <v>132</v>
      </c>
      <c r="E44" s="78" t="s">
        <v>136</v>
      </c>
      <c r="F44" s="53">
        <v>55</v>
      </c>
      <c r="G44" s="54">
        <v>1</v>
      </c>
      <c r="H44" s="54"/>
      <c r="I44" s="54">
        <v>1</v>
      </c>
      <c r="K44" s="54">
        <v>1</v>
      </c>
      <c r="L44" s="54"/>
      <c r="M44" s="54">
        <v>1</v>
      </c>
      <c r="Q44"/>
      <c r="R44"/>
      <c r="AD44"/>
      <c r="AE44"/>
      <c r="AF44"/>
      <c r="AG44"/>
    </row>
    <row r="45" spans="1:33" x14ac:dyDescent="0.25">
      <c r="A45" s="76"/>
      <c r="B45" s="86"/>
      <c r="C45" s="56" t="s">
        <v>24</v>
      </c>
      <c r="D45" s="53" t="s">
        <v>57</v>
      </c>
      <c r="E45" s="63">
        <v>44941</v>
      </c>
      <c r="F45" s="53">
        <v>55</v>
      </c>
      <c r="G45" s="54"/>
      <c r="H45" s="54">
        <v>2</v>
      </c>
      <c r="I45" s="54">
        <v>2</v>
      </c>
      <c r="K45" s="54"/>
      <c r="L45" s="54">
        <v>2</v>
      </c>
      <c r="M45" s="54">
        <v>2</v>
      </c>
      <c r="Q45"/>
      <c r="R45"/>
      <c r="AD45"/>
      <c r="AE45"/>
      <c r="AF45"/>
      <c r="AG45"/>
    </row>
    <row r="46" spans="1:33" x14ac:dyDescent="0.25">
      <c r="A46" s="76"/>
      <c r="B46" s="84" t="s">
        <v>40</v>
      </c>
      <c r="C46" s="56" t="s">
        <v>44</v>
      </c>
      <c r="D46" s="53" t="s">
        <v>132</v>
      </c>
      <c r="E46" s="51" t="s">
        <v>136</v>
      </c>
      <c r="F46" s="53">
        <v>91</v>
      </c>
      <c r="G46" s="54">
        <v>1</v>
      </c>
      <c r="H46" s="54"/>
      <c r="I46" s="54">
        <v>1</v>
      </c>
      <c r="K46" s="54">
        <v>1</v>
      </c>
      <c r="L46" s="54"/>
      <c r="M46" s="54">
        <v>1</v>
      </c>
      <c r="Q46"/>
      <c r="R46"/>
      <c r="AD46"/>
      <c r="AE46"/>
      <c r="AF46"/>
      <c r="AG46"/>
    </row>
    <row r="47" spans="1:33" x14ac:dyDescent="0.25">
      <c r="A47" s="76"/>
      <c r="B47" s="85"/>
      <c r="C47" s="76" t="s">
        <v>24</v>
      </c>
      <c r="D47" s="53" t="s">
        <v>42</v>
      </c>
      <c r="E47" s="81">
        <v>44942</v>
      </c>
      <c r="F47" s="53">
        <v>120</v>
      </c>
      <c r="G47" s="54"/>
      <c r="H47" s="54">
        <v>1</v>
      </c>
      <c r="I47" s="54">
        <v>1</v>
      </c>
      <c r="K47" s="54"/>
      <c r="L47" s="54">
        <v>1</v>
      </c>
      <c r="M47" s="54">
        <v>1</v>
      </c>
      <c r="Q47"/>
      <c r="R47"/>
      <c r="AD47"/>
      <c r="AE47"/>
      <c r="AF47"/>
      <c r="AG47"/>
    </row>
    <row r="48" spans="1:33" ht="30" x14ac:dyDescent="0.25">
      <c r="A48" s="76"/>
      <c r="B48" s="85"/>
      <c r="C48" s="82"/>
      <c r="D48" s="53" t="s">
        <v>90</v>
      </c>
      <c r="E48" s="83">
        <v>44942</v>
      </c>
      <c r="F48" s="53">
        <v>91</v>
      </c>
      <c r="G48" s="54"/>
      <c r="H48" s="54">
        <v>1</v>
      </c>
      <c r="I48" s="54">
        <v>1</v>
      </c>
      <c r="K48" s="54"/>
      <c r="L48" s="54">
        <v>1</v>
      </c>
      <c r="M48" s="54">
        <v>1</v>
      </c>
      <c r="Q48"/>
      <c r="R48"/>
      <c r="AD48"/>
      <c r="AE48"/>
      <c r="AF48"/>
      <c r="AG48"/>
    </row>
    <row r="49" spans="1:33" ht="30" x14ac:dyDescent="0.25">
      <c r="A49" s="76"/>
      <c r="B49" s="86"/>
      <c r="C49" s="56" t="s">
        <v>43</v>
      </c>
      <c r="D49" s="53" t="s">
        <v>41</v>
      </c>
      <c r="E49" s="63">
        <v>44964</v>
      </c>
      <c r="F49" s="53">
        <v>91</v>
      </c>
      <c r="G49" s="54"/>
      <c r="H49" s="54">
        <v>1</v>
      </c>
      <c r="I49" s="54">
        <v>1</v>
      </c>
      <c r="K49" s="54"/>
      <c r="L49" s="54">
        <v>1</v>
      </c>
      <c r="M49" s="54">
        <v>1</v>
      </c>
      <c r="Q49"/>
      <c r="R49"/>
      <c r="AD49"/>
      <c r="AE49"/>
      <c r="AF49"/>
      <c r="AG49"/>
    </row>
    <row r="50" spans="1:33" x14ac:dyDescent="0.25">
      <c r="A50" s="76"/>
      <c r="B50" s="84" t="s">
        <v>9</v>
      </c>
      <c r="C50" s="56" t="s">
        <v>44</v>
      </c>
      <c r="D50" s="53" t="s">
        <v>133</v>
      </c>
      <c r="E50" s="51" t="s">
        <v>136</v>
      </c>
      <c r="F50" s="53">
        <v>112</v>
      </c>
      <c r="G50" s="54">
        <v>1</v>
      </c>
      <c r="H50" s="54"/>
      <c r="I50" s="54">
        <v>1</v>
      </c>
      <c r="K50" s="54">
        <v>1</v>
      </c>
      <c r="L50" s="54"/>
      <c r="M50" s="54">
        <v>1</v>
      </c>
      <c r="Q50"/>
      <c r="R50"/>
      <c r="AD50"/>
      <c r="AE50"/>
      <c r="AF50"/>
      <c r="AG50"/>
    </row>
    <row r="51" spans="1:33" x14ac:dyDescent="0.25">
      <c r="A51" s="76"/>
      <c r="B51" s="85"/>
      <c r="C51" s="76" t="s">
        <v>24</v>
      </c>
      <c r="D51" s="73" t="s">
        <v>25</v>
      </c>
      <c r="E51" s="81">
        <v>44942</v>
      </c>
      <c r="F51" s="53">
        <v>112</v>
      </c>
      <c r="G51" s="54"/>
      <c r="H51" s="54">
        <v>1</v>
      </c>
      <c r="I51" s="54">
        <v>1</v>
      </c>
      <c r="K51" s="54"/>
      <c r="L51" s="54">
        <v>1</v>
      </c>
      <c r="M51" s="54">
        <v>1</v>
      </c>
      <c r="Q51"/>
      <c r="R51"/>
      <c r="AD51"/>
      <c r="AE51"/>
      <c r="AF51"/>
      <c r="AG51"/>
    </row>
    <row r="52" spans="1:33" x14ac:dyDescent="0.25">
      <c r="A52" s="76"/>
      <c r="B52" s="85"/>
      <c r="C52" s="82"/>
      <c r="D52" s="68"/>
      <c r="E52" s="82"/>
      <c r="F52" s="53">
        <v>141</v>
      </c>
      <c r="G52" s="54"/>
      <c r="H52" s="54">
        <v>1</v>
      </c>
      <c r="I52" s="54">
        <v>1</v>
      </c>
      <c r="K52" s="54"/>
      <c r="L52" s="54">
        <v>1</v>
      </c>
      <c r="M52" s="54">
        <v>1</v>
      </c>
      <c r="Q52"/>
      <c r="R52"/>
      <c r="AD52"/>
      <c r="AE52"/>
      <c r="AF52"/>
      <c r="AG52"/>
    </row>
    <row r="53" spans="1:33" ht="30" x14ac:dyDescent="0.25">
      <c r="A53" s="76"/>
      <c r="B53" s="85"/>
      <c r="C53" s="82"/>
      <c r="D53" s="53" t="s">
        <v>46</v>
      </c>
      <c r="E53" s="81">
        <v>44941</v>
      </c>
      <c r="F53" s="53">
        <v>112</v>
      </c>
      <c r="G53" s="54"/>
      <c r="H53" s="54">
        <v>1</v>
      </c>
      <c r="I53" s="54">
        <v>1</v>
      </c>
      <c r="K53" s="54"/>
      <c r="L53" s="54">
        <v>1</v>
      </c>
      <c r="M53" s="54">
        <v>1</v>
      </c>
      <c r="Q53"/>
      <c r="R53"/>
      <c r="AD53"/>
      <c r="AE53"/>
      <c r="AF53"/>
      <c r="AG53"/>
    </row>
    <row r="54" spans="1:33" x14ac:dyDescent="0.25">
      <c r="A54" s="76"/>
      <c r="B54" s="85"/>
      <c r="C54" s="82"/>
      <c r="D54" s="73" t="s">
        <v>65</v>
      </c>
      <c r="E54" s="83">
        <v>44941</v>
      </c>
      <c r="F54" s="53">
        <v>77</v>
      </c>
      <c r="G54" s="54"/>
      <c r="H54" s="54">
        <v>1</v>
      </c>
      <c r="I54" s="54">
        <v>1</v>
      </c>
      <c r="K54" s="54"/>
      <c r="L54" s="54">
        <v>1</v>
      </c>
      <c r="M54" s="54">
        <v>1</v>
      </c>
      <c r="Q54"/>
      <c r="R54"/>
      <c r="AD54"/>
      <c r="AE54"/>
      <c r="AF54"/>
      <c r="AG54"/>
    </row>
    <row r="55" spans="1:33" x14ac:dyDescent="0.25">
      <c r="A55" s="76"/>
      <c r="B55" s="85"/>
      <c r="C55" s="82"/>
      <c r="D55" s="68"/>
      <c r="E55" s="78"/>
      <c r="F55" s="53">
        <v>158</v>
      </c>
      <c r="G55" s="54"/>
      <c r="H55" s="54">
        <v>1</v>
      </c>
      <c r="I55" s="54">
        <v>1</v>
      </c>
      <c r="K55" s="54"/>
      <c r="L55" s="54">
        <v>1</v>
      </c>
      <c r="M55" s="54">
        <v>1</v>
      </c>
      <c r="Q55"/>
      <c r="R55"/>
      <c r="AD55"/>
      <c r="AE55"/>
      <c r="AF55"/>
      <c r="AG55"/>
    </row>
    <row r="56" spans="1:33" x14ac:dyDescent="0.25">
      <c r="A56" s="76"/>
      <c r="B56" s="85"/>
      <c r="C56" s="82"/>
      <c r="D56" s="68"/>
      <c r="E56" s="78"/>
      <c r="F56" s="53">
        <v>286</v>
      </c>
      <c r="G56" s="54"/>
      <c r="H56" s="54">
        <v>1</v>
      </c>
      <c r="I56" s="54">
        <v>1</v>
      </c>
      <c r="K56" s="54"/>
      <c r="L56" s="54">
        <v>1</v>
      </c>
      <c r="M56" s="54">
        <v>1</v>
      </c>
      <c r="Q56"/>
      <c r="R56"/>
      <c r="AD56"/>
      <c r="AE56"/>
      <c r="AF56"/>
      <c r="AG56"/>
    </row>
    <row r="57" spans="1:33" x14ac:dyDescent="0.25">
      <c r="A57" s="76"/>
      <c r="B57" s="85"/>
      <c r="C57" s="82"/>
      <c r="D57" s="73" t="s">
        <v>42</v>
      </c>
      <c r="E57" s="81">
        <v>44942</v>
      </c>
      <c r="F57" s="53">
        <v>91</v>
      </c>
      <c r="G57" s="54"/>
      <c r="H57" s="54">
        <v>1</v>
      </c>
      <c r="I57" s="54">
        <v>1</v>
      </c>
      <c r="K57" s="54"/>
      <c r="L57" s="54">
        <v>1</v>
      </c>
      <c r="M57" s="54">
        <v>1</v>
      </c>
      <c r="Q57"/>
      <c r="R57"/>
      <c r="AD57"/>
      <c r="AE57"/>
      <c r="AF57"/>
      <c r="AG57"/>
    </row>
    <row r="58" spans="1:33" x14ac:dyDescent="0.25">
      <c r="A58" s="76"/>
      <c r="B58" s="85"/>
      <c r="C58" s="82"/>
      <c r="D58" s="68"/>
      <c r="E58" s="82"/>
      <c r="F58" s="53">
        <v>112</v>
      </c>
      <c r="G58" s="54"/>
      <c r="H58" s="54">
        <v>1</v>
      </c>
      <c r="I58" s="54">
        <v>1</v>
      </c>
      <c r="K58" s="54"/>
      <c r="L58" s="54">
        <v>1</v>
      </c>
      <c r="M58" s="54">
        <v>1</v>
      </c>
      <c r="Q58"/>
      <c r="R58"/>
      <c r="AD58"/>
      <c r="AE58"/>
      <c r="AF58"/>
      <c r="AG58"/>
    </row>
    <row r="59" spans="1:33" x14ac:dyDescent="0.25">
      <c r="A59" s="76"/>
      <c r="B59" s="85"/>
      <c r="C59" s="82"/>
      <c r="D59" s="73" t="s">
        <v>57</v>
      </c>
      <c r="E59" s="81">
        <v>44941</v>
      </c>
      <c r="F59" s="53">
        <v>112</v>
      </c>
      <c r="G59" s="54"/>
      <c r="H59" s="54">
        <v>1</v>
      </c>
      <c r="I59" s="54">
        <v>1</v>
      </c>
      <c r="K59" s="54"/>
      <c r="L59" s="54">
        <v>1</v>
      </c>
      <c r="M59" s="54">
        <v>1</v>
      </c>
      <c r="Q59"/>
      <c r="R59"/>
      <c r="AD59"/>
      <c r="AE59"/>
      <c r="AF59"/>
      <c r="AG59"/>
    </row>
    <row r="60" spans="1:33" x14ac:dyDescent="0.25">
      <c r="A60" s="76"/>
      <c r="B60" s="85"/>
      <c r="C60" s="82"/>
      <c r="D60" s="68"/>
      <c r="E60" s="82"/>
      <c r="F60" s="53">
        <v>144</v>
      </c>
      <c r="G60" s="54"/>
      <c r="H60" s="54">
        <v>1</v>
      </c>
      <c r="I60" s="54">
        <v>1</v>
      </c>
      <c r="K60" s="54"/>
      <c r="L60" s="54">
        <v>1</v>
      </c>
      <c r="M60" s="54">
        <v>1</v>
      </c>
      <c r="Q60"/>
      <c r="R60"/>
      <c r="AD60"/>
      <c r="AE60"/>
      <c r="AF60"/>
      <c r="AG60"/>
    </row>
    <row r="61" spans="1:33" x14ac:dyDescent="0.25">
      <c r="A61" s="76"/>
      <c r="B61" s="85"/>
      <c r="C61" s="82"/>
      <c r="D61" s="68"/>
      <c r="E61" s="82"/>
      <c r="F61" s="53">
        <v>158</v>
      </c>
      <c r="G61" s="54"/>
      <c r="H61" s="54">
        <v>1</v>
      </c>
      <c r="I61" s="54">
        <v>1</v>
      </c>
      <c r="K61" s="54"/>
      <c r="L61" s="54">
        <v>1</v>
      </c>
      <c r="M61" s="54">
        <v>1</v>
      </c>
      <c r="Q61"/>
      <c r="R61"/>
      <c r="AD61"/>
      <c r="AE61"/>
      <c r="AF61"/>
      <c r="AG61"/>
    </row>
    <row r="62" spans="1:33" ht="14.45" customHeight="1" x14ac:dyDescent="0.25">
      <c r="A62" s="76"/>
      <c r="B62" s="85"/>
      <c r="C62" s="76" t="s">
        <v>43</v>
      </c>
      <c r="D62" s="73" t="s">
        <v>41</v>
      </c>
      <c r="E62" s="77">
        <v>44954</v>
      </c>
      <c r="F62" s="39">
        <v>64</v>
      </c>
      <c r="G62" s="54"/>
      <c r="H62" s="54">
        <v>1</v>
      </c>
      <c r="I62" s="54">
        <v>1</v>
      </c>
      <c r="K62" s="54"/>
      <c r="L62" s="54">
        <v>1</v>
      </c>
      <c r="M62" s="54">
        <v>1</v>
      </c>
      <c r="Q62"/>
      <c r="R62"/>
      <c r="AD62"/>
      <c r="AE62"/>
      <c r="AF62"/>
      <c r="AG62"/>
    </row>
    <row r="63" spans="1:33" x14ac:dyDescent="0.25">
      <c r="A63" s="76"/>
      <c r="B63" s="86"/>
      <c r="C63" s="82"/>
      <c r="D63" s="68"/>
      <c r="E63" s="78"/>
      <c r="F63" s="39">
        <v>77</v>
      </c>
      <c r="G63" s="54"/>
      <c r="H63" s="54">
        <v>1</v>
      </c>
      <c r="I63" s="54">
        <v>1</v>
      </c>
      <c r="K63" s="54"/>
      <c r="L63" s="54">
        <v>1</v>
      </c>
      <c r="M63" s="54">
        <v>1</v>
      </c>
      <c r="Q63"/>
      <c r="R63"/>
      <c r="AD63"/>
      <c r="AE63"/>
      <c r="AF63"/>
      <c r="AG63"/>
    </row>
    <row r="64" spans="1:33" x14ac:dyDescent="0.25">
      <c r="A64" s="57"/>
      <c r="B64" s="79" t="s">
        <v>92</v>
      </c>
      <c r="C64" s="80"/>
      <c r="D64" s="80"/>
      <c r="E64" s="80"/>
      <c r="F64" s="80"/>
      <c r="G64" s="57">
        <v>5</v>
      </c>
      <c r="H64" s="57">
        <v>18</v>
      </c>
      <c r="I64" s="57">
        <v>23</v>
      </c>
      <c r="K64" s="57">
        <v>5</v>
      </c>
      <c r="L64" s="57">
        <v>18</v>
      </c>
      <c r="M64" s="57">
        <v>23</v>
      </c>
    </row>
  </sheetData>
  <mergeCells count="71">
    <mergeCell ref="A40:A41"/>
    <mergeCell ref="B40:B41"/>
    <mergeCell ref="C40:C41"/>
    <mergeCell ref="K40:L40"/>
    <mergeCell ref="B50:B63"/>
    <mergeCell ref="C51:C61"/>
    <mergeCell ref="D51:D52"/>
    <mergeCell ref="C62:C63"/>
    <mergeCell ref="D40:D41"/>
    <mergeCell ref="E40:E41"/>
    <mergeCell ref="F40:F41"/>
    <mergeCell ref="G40:H40"/>
    <mergeCell ref="I40:I41"/>
    <mergeCell ref="P5:P7"/>
    <mergeCell ref="P10:P11"/>
    <mergeCell ref="P14:P15"/>
    <mergeCell ref="P16:P19"/>
    <mergeCell ref="M40:M41"/>
    <mergeCell ref="B64:F64"/>
    <mergeCell ref="E51:E52"/>
    <mergeCell ref="E53:E56"/>
    <mergeCell ref="D54:D56"/>
    <mergeCell ref="D57:D58"/>
    <mergeCell ref="E57:E58"/>
    <mergeCell ref="D59:D61"/>
    <mergeCell ref="E59:E61"/>
    <mergeCell ref="O25:O26"/>
    <mergeCell ref="A42:A63"/>
    <mergeCell ref="M5:M8"/>
    <mergeCell ref="M9:M12"/>
    <mergeCell ref="M13:M26"/>
    <mergeCell ref="M27:Q27"/>
    <mergeCell ref="N5:N7"/>
    <mergeCell ref="N10:N11"/>
    <mergeCell ref="D62:D63"/>
    <mergeCell ref="E62:E63"/>
    <mergeCell ref="B42:B45"/>
    <mergeCell ref="C42:C44"/>
    <mergeCell ref="E42:E44"/>
    <mergeCell ref="B46:B49"/>
    <mergeCell ref="C47:C48"/>
    <mergeCell ref="E47:E48"/>
    <mergeCell ref="P20:P21"/>
    <mergeCell ref="P22:P24"/>
    <mergeCell ref="P25:P26"/>
    <mergeCell ref="A5:A8"/>
    <mergeCell ref="A9:A12"/>
    <mergeCell ref="A13:A26"/>
    <mergeCell ref="D5:D7"/>
    <mergeCell ref="D10:D11"/>
    <mergeCell ref="D14:D15"/>
    <mergeCell ref="D16:D19"/>
    <mergeCell ref="N14:N24"/>
    <mergeCell ref="N25:N26"/>
    <mergeCell ref="O14:O15"/>
    <mergeCell ref="O17:O19"/>
    <mergeCell ref="O20:O21"/>
    <mergeCell ref="O22:O24"/>
    <mergeCell ref="D20:D21"/>
    <mergeCell ref="D22:D24"/>
    <mergeCell ref="D25:D26"/>
    <mergeCell ref="A27:E27"/>
    <mergeCell ref="B5:B7"/>
    <mergeCell ref="B10:B11"/>
    <mergeCell ref="B14:B24"/>
    <mergeCell ref="B25:B26"/>
    <mergeCell ref="C14:C15"/>
    <mergeCell ref="C17:C19"/>
    <mergeCell ref="C20:C21"/>
    <mergeCell ref="C22:C24"/>
    <mergeCell ref="C25:C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611C4-CC26-45B2-8AC2-D4F4D755DF4A}">
  <sheetPr codeName="Sheet5"/>
  <dimension ref="A1:J7"/>
  <sheetViews>
    <sheetView showGridLines="0" zoomScale="74" zoomScaleNormal="74" workbookViewId="0">
      <selection activeCell="G22" sqref="G22"/>
    </sheetView>
  </sheetViews>
  <sheetFormatPr defaultRowHeight="15" x14ac:dyDescent="0.25"/>
  <cols>
    <col min="1" max="1" width="18.42578125" bestFit="1" customWidth="1"/>
    <col min="2" max="3" width="11.85546875" style="29" customWidth="1"/>
    <col min="4" max="4" width="11.85546875" customWidth="1"/>
    <col min="7" max="7" width="18.42578125" bestFit="1" customWidth="1"/>
    <col min="8" max="10" width="14.28515625" customWidth="1"/>
  </cols>
  <sheetData>
    <row r="1" spans="1:10" ht="31.5" x14ac:dyDescent="0.25">
      <c r="A1" s="35" t="s">
        <v>96</v>
      </c>
      <c r="G1" s="35" t="s">
        <v>98</v>
      </c>
    </row>
    <row r="3" spans="1:10" x14ac:dyDescent="0.25">
      <c r="A3" t="s">
        <v>93</v>
      </c>
      <c r="B3" s="29" t="s">
        <v>36</v>
      </c>
      <c r="G3" t="s">
        <v>93</v>
      </c>
      <c r="H3" t="s">
        <v>37</v>
      </c>
    </row>
    <row r="4" spans="1:10" x14ac:dyDescent="0.25">
      <c r="A4" s="38" t="s">
        <v>19</v>
      </c>
      <c r="B4" s="38" t="s">
        <v>39</v>
      </c>
      <c r="C4" s="38" t="s">
        <v>38</v>
      </c>
      <c r="D4" s="38" t="s">
        <v>92</v>
      </c>
      <c r="G4" s="38" t="s">
        <v>19</v>
      </c>
      <c r="H4" s="38" t="s">
        <v>39</v>
      </c>
      <c r="I4" s="38" t="s">
        <v>38</v>
      </c>
      <c r="J4" s="38" t="s">
        <v>92</v>
      </c>
    </row>
    <row r="5" spans="1:10" x14ac:dyDescent="0.25">
      <c r="A5" t="s">
        <v>44</v>
      </c>
      <c r="B5" s="29">
        <v>4</v>
      </c>
      <c r="D5" s="30">
        <v>4</v>
      </c>
      <c r="G5" t="s">
        <v>44</v>
      </c>
      <c r="H5" s="29">
        <v>4</v>
      </c>
      <c r="I5" s="29"/>
      <c r="J5" s="30">
        <v>4</v>
      </c>
    </row>
    <row r="6" spans="1:10" x14ac:dyDescent="0.25">
      <c r="A6" t="s">
        <v>99</v>
      </c>
      <c r="C6" s="29">
        <v>7</v>
      </c>
      <c r="D6" s="30">
        <v>7</v>
      </c>
      <c r="G6" t="s">
        <v>99</v>
      </c>
      <c r="H6" s="29"/>
      <c r="I6" s="29">
        <v>7</v>
      </c>
      <c r="J6" s="30">
        <v>7</v>
      </c>
    </row>
    <row r="7" spans="1:10" x14ac:dyDescent="0.25">
      <c r="A7" s="31" t="s">
        <v>92</v>
      </c>
      <c r="B7" s="47">
        <v>4</v>
      </c>
      <c r="C7" s="47">
        <v>7</v>
      </c>
      <c r="D7" s="32">
        <v>11</v>
      </c>
      <c r="G7" s="31" t="s">
        <v>92</v>
      </c>
      <c r="H7" s="47">
        <v>4</v>
      </c>
      <c r="I7" s="47">
        <v>7</v>
      </c>
      <c r="J7" s="32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83001-1DF6-4A2B-BE73-C906F2E8591E}">
  <sheetPr codeName="Sheet1"/>
  <dimension ref="A1:V68"/>
  <sheetViews>
    <sheetView showGridLines="0" zoomScale="70" zoomScaleNormal="70" workbookViewId="0">
      <selection activeCell="N19" sqref="J4:N19"/>
    </sheetView>
  </sheetViews>
  <sheetFormatPr defaultRowHeight="15" outlineLevelRow="1" x14ac:dyDescent="0.25"/>
  <cols>
    <col min="1" max="1" width="14.140625" customWidth="1"/>
    <col min="2" max="2" width="17.7109375" bestFit="1" customWidth="1"/>
    <col min="3" max="4" width="16.140625" style="29" bestFit="1" customWidth="1"/>
    <col min="5" max="5" width="10.7109375" style="29" bestFit="1" customWidth="1"/>
    <col min="6" max="6" width="6" style="29" bestFit="1" customWidth="1"/>
    <col min="7" max="7" width="15" bestFit="1" customWidth="1"/>
    <col min="8" max="9" width="4.7109375" customWidth="1"/>
    <col min="10" max="10" width="18.42578125" bestFit="1" customWidth="1"/>
    <col min="11" max="11" width="17.7109375" bestFit="1" customWidth="1"/>
    <col min="12" max="13" width="19.42578125" style="29" bestFit="1" customWidth="1"/>
    <col min="14" max="14" width="10.7109375" style="29" bestFit="1" customWidth="1"/>
    <col min="15" max="15" width="6" style="29" bestFit="1" customWidth="1"/>
    <col min="16" max="16" width="15" bestFit="1" customWidth="1"/>
  </cols>
  <sheetData>
    <row r="1" spans="1:22" ht="31.5" x14ac:dyDescent="0.5">
      <c r="A1" s="35" t="s">
        <v>96</v>
      </c>
      <c r="B1" s="36"/>
      <c r="C1" s="37"/>
      <c r="D1" s="37"/>
      <c r="E1" s="37"/>
      <c r="F1" s="37"/>
      <c r="G1" s="36"/>
      <c r="H1" s="36"/>
      <c r="J1" s="35" t="s">
        <v>98</v>
      </c>
      <c r="K1" s="36"/>
      <c r="L1" s="37"/>
      <c r="M1" s="37"/>
      <c r="N1" s="37"/>
      <c r="O1" s="37"/>
      <c r="P1" s="36"/>
    </row>
    <row r="2" spans="1:22" hidden="1" outlineLevel="1" x14ac:dyDescent="0.25"/>
    <row r="3" spans="1:22" hidden="1" outlineLevel="1" x14ac:dyDescent="0.25">
      <c r="A3" s="27" t="s">
        <v>93</v>
      </c>
      <c r="C3" s="28" t="s">
        <v>36</v>
      </c>
      <c r="F3"/>
      <c r="J3" s="27" t="s">
        <v>93</v>
      </c>
      <c r="L3" s="27" t="s">
        <v>37</v>
      </c>
      <c r="O3"/>
    </row>
    <row r="4" spans="1:22" s="39" customFormat="1" ht="34.5" customHeight="1" collapsed="1" x14ac:dyDescent="0.25">
      <c r="A4" s="38" t="s">
        <v>19</v>
      </c>
      <c r="B4" s="38" t="s">
        <v>20</v>
      </c>
      <c r="C4" s="38" t="s">
        <v>39</v>
      </c>
      <c r="D4" s="38" t="s">
        <v>38</v>
      </c>
      <c r="E4" s="38" t="s">
        <v>92</v>
      </c>
      <c r="F4"/>
      <c r="G4"/>
      <c r="J4" s="38" t="s">
        <v>19</v>
      </c>
      <c r="K4" s="38" t="s">
        <v>20</v>
      </c>
      <c r="L4" s="38" t="s">
        <v>39</v>
      </c>
      <c r="M4" s="38" t="s">
        <v>38</v>
      </c>
      <c r="N4" s="38" t="s">
        <v>92</v>
      </c>
      <c r="O4"/>
      <c r="Q4" s="40"/>
      <c r="R4" s="40"/>
      <c r="S4" s="40"/>
      <c r="T4" s="40"/>
      <c r="U4" s="40"/>
      <c r="V4" s="40"/>
    </row>
    <row r="5" spans="1:22" x14ac:dyDescent="0.25">
      <c r="A5" t="s">
        <v>44</v>
      </c>
      <c r="B5" t="s">
        <v>64</v>
      </c>
      <c r="C5" s="30">
        <v>1</v>
      </c>
      <c r="D5" s="30"/>
      <c r="E5" s="30">
        <v>1</v>
      </c>
      <c r="F5"/>
      <c r="J5" t="s">
        <v>44</v>
      </c>
      <c r="K5" t="s">
        <v>64</v>
      </c>
      <c r="L5" s="30">
        <v>1</v>
      </c>
      <c r="M5" s="30"/>
      <c r="N5" s="30">
        <v>1</v>
      </c>
      <c r="O5"/>
    </row>
    <row r="6" spans="1:22" x14ac:dyDescent="0.25">
      <c r="B6" t="s">
        <v>131</v>
      </c>
      <c r="C6" s="30">
        <v>1</v>
      </c>
      <c r="D6" s="30"/>
      <c r="E6" s="30">
        <v>1</v>
      </c>
      <c r="F6"/>
      <c r="K6" t="s">
        <v>131</v>
      </c>
      <c r="L6" s="30">
        <v>1</v>
      </c>
      <c r="M6" s="30"/>
      <c r="N6" s="30">
        <v>1</v>
      </c>
      <c r="O6"/>
    </row>
    <row r="7" spans="1:22" x14ac:dyDescent="0.25">
      <c r="B7" t="s">
        <v>132</v>
      </c>
      <c r="C7" s="30">
        <v>2</v>
      </c>
      <c r="D7" s="30"/>
      <c r="E7" s="30">
        <v>2</v>
      </c>
      <c r="F7"/>
      <c r="K7" t="s">
        <v>132</v>
      </c>
      <c r="L7" s="30">
        <v>2</v>
      </c>
      <c r="M7" s="30"/>
      <c r="N7" s="30">
        <v>2</v>
      </c>
      <c r="O7"/>
    </row>
    <row r="8" spans="1:22" x14ac:dyDescent="0.25">
      <c r="B8" t="s">
        <v>133</v>
      </c>
      <c r="C8" s="30">
        <v>1</v>
      </c>
      <c r="D8" s="30"/>
      <c r="E8" s="30">
        <v>1</v>
      </c>
      <c r="F8"/>
      <c r="K8" t="s">
        <v>133</v>
      </c>
      <c r="L8" s="30">
        <v>1</v>
      </c>
      <c r="M8" s="30"/>
      <c r="N8" s="30">
        <v>1</v>
      </c>
      <c r="O8"/>
    </row>
    <row r="9" spans="1:22" x14ac:dyDescent="0.25">
      <c r="A9" s="33" t="s">
        <v>94</v>
      </c>
      <c r="B9" s="33"/>
      <c r="C9" s="34">
        <v>5</v>
      </c>
      <c r="D9" s="34"/>
      <c r="E9" s="34">
        <v>5</v>
      </c>
      <c r="F9"/>
      <c r="J9" s="33" t="s">
        <v>94</v>
      </c>
      <c r="K9" s="33"/>
      <c r="L9" s="34">
        <v>5</v>
      </c>
      <c r="M9" s="34"/>
      <c r="N9" s="34">
        <v>5</v>
      </c>
      <c r="O9"/>
    </row>
    <row r="10" spans="1:22" x14ac:dyDescent="0.25">
      <c r="A10" t="s">
        <v>24</v>
      </c>
      <c r="B10" t="s">
        <v>25</v>
      </c>
      <c r="C10" s="30"/>
      <c r="D10" s="30">
        <v>2</v>
      </c>
      <c r="E10" s="30">
        <v>2</v>
      </c>
      <c r="F10"/>
      <c r="J10" t="s">
        <v>24</v>
      </c>
      <c r="K10" t="s">
        <v>25</v>
      </c>
      <c r="L10" s="30">
        <v>2</v>
      </c>
      <c r="M10" s="30"/>
      <c r="N10" s="30">
        <v>2</v>
      </c>
      <c r="O10"/>
    </row>
    <row r="11" spans="1:22" x14ac:dyDescent="0.25">
      <c r="B11" t="s">
        <v>46</v>
      </c>
      <c r="C11" s="30"/>
      <c r="D11" s="30">
        <v>1</v>
      </c>
      <c r="E11" s="30">
        <v>1</v>
      </c>
      <c r="F11"/>
      <c r="K11" t="s">
        <v>46</v>
      </c>
      <c r="L11" s="30">
        <v>1</v>
      </c>
      <c r="M11" s="30"/>
      <c r="N11" s="30">
        <v>1</v>
      </c>
      <c r="O11"/>
    </row>
    <row r="12" spans="1:22" x14ac:dyDescent="0.25">
      <c r="B12" t="s">
        <v>65</v>
      </c>
      <c r="C12" s="30"/>
      <c r="D12" s="30">
        <v>3</v>
      </c>
      <c r="E12" s="30">
        <v>3</v>
      </c>
      <c r="F12"/>
      <c r="K12" t="s">
        <v>65</v>
      </c>
      <c r="L12" s="30">
        <v>2</v>
      </c>
      <c r="M12" s="30">
        <v>1</v>
      </c>
      <c r="N12" s="30">
        <v>3</v>
      </c>
      <c r="O12"/>
    </row>
    <row r="13" spans="1:22" x14ac:dyDescent="0.25">
      <c r="B13" t="s">
        <v>42</v>
      </c>
      <c r="C13" s="30"/>
      <c r="D13" s="30">
        <v>3</v>
      </c>
      <c r="E13" s="30">
        <v>3</v>
      </c>
      <c r="F13"/>
      <c r="K13" t="s">
        <v>42</v>
      </c>
      <c r="L13" s="30">
        <v>3</v>
      </c>
      <c r="M13" s="30"/>
      <c r="N13" s="30">
        <v>3</v>
      </c>
      <c r="O13"/>
    </row>
    <row r="14" spans="1:22" x14ac:dyDescent="0.25">
      <c r="B14" t="s">
        <v>90</v>
      </c>
      <c r="C14" s="30"/>
      <c r="D14" s="30">
        <v>1</v>
      </c>
      <c r="E14" s="30">
        <v>1</v>
      </c>
      <c r="F14"/>
      <c r="K14" t="s">
        <v>90</v>
      </c>
      <c r="L14" s="30">
        <v>1</v>
      </c>
      <c r="M14" s="30"/>
      <c r="N14" s="30">
        <v>1</v>
      </c>
      <c r="O14"/>
    </row>
    <row r="15" spans="1:22" x14ac:dyDescent="0.25">
      <c r="B15" t="s">
        <v>57</v>
      </c>
      <c r="C15" s="30"/>
      <c r="D15" s="30">
        <v>5</v>
      </c>
      <c r="E15" s="30">
        <v>5</v>
      </c>
      <c r="F15"/>
      <c r="K15" t="s">
        <v>57</v>
      </c>
      <c r="L15" s="30">
        <v>4</v>
      </c>
      <c r="M15" s="30">
        <v>1</v>
      </c>
      <c r="N15" s="30">
        <v>5</v>
      </c>
      <c r="O15"/>
    </row>
    <row r="16" spans="1:22" x14ac:dyDescent="0.25">
      <c r="A16" s="33" t="s">
        <v>95</v>
      </c>
      <c r="B16" s="33"/>
      <c r="C16" s="34"/>
      <c r="D16" s="34">
        <v>15</v>
      </c>
      <c r="E16" s="34">
        <v>15</v>
      </c>
      <c r="F16"/>
      <c r="J16" s="33" t="s">
        <v>95</v>
      </c>
      <c r="K16" s="33"/>
      <c r="L16" s="34">
        <v>13</v>
      </c>
      <c r="M16" s="34">
        <v>2</v>
      </c>
      <c r="N16" s="34">
        <v>15</v>
      </c>
      <c r="O16"/>
    </row>
    <row r="17" spans="1:15" x14ac:dyDescent="0.25">
      <c r="A17" t="s">
        <v>43</v>
      </c>
      <c r="B17" t="s">
        <v>41</v>
      </c>
      <c r="C17" s="30"/>
      <c r="D17" s="30">
        <v>3</v>
      </c>
      <c r="E17" s="30">
        <v>3</v>
      </c>
      <c r="F17"/>
      <c r="J17" t="s">
        <v>43</v>
      </c>
      <c r="K17" t="s">
        <v>41</v>
      </c>
      <c r="L17" s="30">
        <v>1</v>
      </c>
      <c r="M17" s="30">
        <v>2</v>
      </c>
      <c r="N17" s="30">
        <v>3</v>
      </c>
      <c r="O17"/>
    </row>
    <row r="18" spans="1:15" x14ac:dyDescent="0.25">
      <c r="A18" s="33" t="s">
        <v>97</v>
      </c>
      <c r="B18" s="33"/>
      <c r="C18" s="34"/>
      <c r="D18" s="34">
        <v>3</v>
      </c>
      <c r="E18" s="34">
        <v>3</v>
      </c>
      <c r="F18"/>
      <c r="J18" s="33" t="s">
        <v>97</v>
      </c>
      <c r="K18" s="33"/>
      <c r="L18" s="34">
        <v>1</v>
      </c>
      <c r="M18" s="34">
        <v>2</v>
      </c>
      <c r="N18" s="34">
        <v>3</v>
      </c>
      <c r="O18"/>
    </row>
    <row r="19" spans="1:15" x14ac:dyDescent="0.25">
      <c r="A19" s="31" t="s">
        <v>92</v>
      </c>
      <c r="B19" s="31"/>
      <c r="C19" s="32">
        <v>5</v>
      </c>
      <c r="D19" s="32">
        <v>18</v>
      </c>
      <c r="E19" s="32">
        <v>23</v>
      </c>
      <c r="F19"/>
      <c r="J19" s="31" t="s">
        <v>92</v>
      </c>
      <c r="K19" s="31"/>
      <c r="L19" s="32">
        <v>19</v>
      </c>
      <c r="M19" s="32">
        <v>4</v>
      </c>
      <c r="N19" s="32">
        <v>23</v>
      </c>
      <c r="O19"/>
    </row>
    <row r="20" spans="1:15" x14ac:dyDescent="0.25">
      <c r="C20"/>
      <c r="D20"/>
      <c r="E20"/>
      <c r="F20"/>
      <c r="L20"/>
      <c r="M20"/>
      <c r="N20"/>
      <c r="O20"/>
    </row>
    <row r="21" spans="1:15" x14ac:dyDescent="0.25">
      <c r="C21"/>
      <c r="D21"/>
      <c r="E21"/>
      <c r="F21"/>
      <c r="L21"/>
      <c r="M21"/>
      <c r="N21"/>
      <c r="O21"/>
    </row>
    <row r="22" spans="1:15" x14ac:dyDescent="0.25">
      <c r="C22"/>
      <c r="D22"/>
      <c r="E22"/>
      <c r="F22"/>
      <c r="L22"/>
      <c r="M22"/>
      <c r="N22"/>
      <c r="O22"/>
    </row>
    <row r="23" spans="1:15" x14ac:dyDescent="0.25">
      <c r="C23"/>
      <c r="D23"/>
      <c r="E23"/>
      <c r="F23"/>
      <c r="L23"/>
      <c r="M23"/>
      <c r="N23"/>
      <c r="O23"/>
    </row>
    <row r="24" spans="1:15" x14ac:dyDescent="0.25">
      <c r="C24"/>
      <c r="D24"/>
      <c r="E24"/>
      <c r="F24"/>
      <c r="L24"/>
      <c r="M24"/>
      <c r="N24"/>
      <c r="O24"/>
    </row>
    <row r="25" spans="1:15" x14ac:dyDescent="0.25">
      <c r="C25"/>
      <c r="D25"/>
      <c r="E25"/>
      <c r="F25"/>
      <c r="L25"/>
      <c r="M25"/>
      <c r="N25"/>
      <c r="O25"/>
    </row>
    <row r="26" spans="1:15" x14ac:dyDescent="0.25">
      <c r="C26"/>
      <c r="D26"/>
      <c r="E26"/>
      <c r="F26"/>
      <c r="L26"/>
      <c r="M26"/>
      <c r="N26"/>
      <c r="O26"/>
    </row>
    <row r="27" spans="1:15" x14ac:dyDescent="0.25">
      <c r="C27"/>
      <c r="D27"/>
      <c r="E27"/>
      <c r="F27"/>
      <c r="L27"/>
      <c r="M27"/>
      <c r="N27"/>
      <c r="O27"/>
    </row>
    <row r="28" spans="1:15" x14ac:dyDescent="0.25">
      <c r="C28"/>
      <c r="D28"/>
      <c r="E28"/>
      <c r="F28"/>
      <c r="L28"/>
      <c r="M28"/>
      <c r="N28"/>
      <c r="O28"/>
    </row>
    <row r="29" spans="1:15" x14ac:dyDescent="0.25">
      <c r="C29"/>
      <c r="D29"/>
      <c r="E29"/>
      <c r="F29"/>
      <c r="L29"/>
      <c r="M29"/>
      <c r="N29"/>
      <c r="O29"/>
    </row>
    <row r="30" spans="1:15" x14ac:dyDescent="0.25">
      <c r="C30"/>
      <c r="D30"/>
      <c r="E30"/>
      <c r="F30"/>
      <c r="L30"/>
      <c r="M30"/>
      <c r="N30"/>
      <c r="O30"/>
    </row>
    <row r="31" spans="1:15" x14ac:dyDescent="0.25">
      <c r="C31"/>
      <c r="D31"/>
      <c r="E31"/>
      <c r="F31"/>
      <c r="L31"/>
      <c r="M31"/>
      <c r="N31"/>
      <c r="O31"/>
    </row>
    <row r="32" spans="1:15" x14ac:dyDescent="0.25">
      <c r="C32"/>
      <c r="D32"/>
      <c r="E32"/>
      <c r="F32"/>
      <c r="L32"/>
      <c r="M32"/>
      <c r="N32"/>
      <c r="O32"/>
    </row>
    <row r="33" spans="3:15" x14ac:dyDescent="0.25">
      <c r="C33"/>
      <c r="D33"/>
      <c r="E33"/>
      <c r="F33"/>
      <c r="L33"/>
      <c r="M33"/>
      <c r="N33"/>
      <c r="O33"/>
    </row>
    <row r="34" spans="3:15" x14ac:dyDescent="0.25">
      <c r="C34"/>
      <c r="D34"/>
      <c r="E34"/>
      <c r="F34"/>
      <c r="L34"/>
      <c r="M34"/>
      <c r="N34"/>
      <c r="O34"/>
    </row>
    <row r="35" spans="3:15" x14ac:dyDescent="0.25">
      <c r="C35"/>
      <c r="D35"/>
      <c r="E35"/>
      <c r="F35"/>
      <c r="L35"/>
      <c r="M35"/>
      <c r="N35"/>
      <c r="O35"/>
    </row>
    <row r="36" spans="3:15" x14ac:dyDescent="0.25">
      <c r="C36"/>
      <c r="D36"/>
      <c r="E36"/>
      <c r="F36"/>
      <c r="L36"/>
      <c r="M36"/>
      <c r="N36"/>
      <c r="O36"/>
    </row>
    <row r="37" spans="3:15" x14ac:dyDescent="0.25">
      <c r="C37"/>
      <c r="D37"/>
      <c r="E37"/>
      <c r="F37"/>
      <c r="L37"/>
      <c r="M37"/>
      <c r="N37"/>
      <c r="O37"/>
    </row>
    <row r="38" spans="3:15" x14ac:dyDescent="0.25">
      <c r="C38"/>
      <c r="D38"/>
      <c r="E38"/>
      <c r="F38"/>
      <c r="L38"/>
      <c r="M38"/>
      <c r="N38"/>
      <c r="O38"/>
    </row>
    <row r="39" spans="3:15" x14ac:dyDescent="0.25">
      <c r="C39"/>
      <c r="D39"/>
      <c r="E39"/>
      <c r="F39"/>
      <c r="L39"/>
      <c r="M39"/>
      <c r="N39"/>
      <c r="O39"/>
    </row>
    <row r="40" spans="3:15" x14ac:dyDescent="0.25">
      <c r="C40"/>
      <c r="D40"/>
      <c r="E40"/>
      <c r="F40"/>
      <c r="L40"/>
      <c r="M40"/>
      <c r="N40"/>
      <c r="O40"/>
    </row>
    <row r="41" spans="3:15" x14ac:dyDescent="0.25">
      <c r="C41"/>
      <c r="D41"/>
      <c r="E41"/>
      <c r="F41"/>
      <c r="L41"/>
      <c r="M41"/>
      <c r="N41"/>
      <c r="O41"/>
    </row>
    <row r="42" spans="3:15" x14ac:dyDescent="0.25">
      <c r="C42"/>
      <c r="D42"/>
      <c r="E42"/>
      <c r="F42"/>
      <c r="L42"/>
      <c r="M42"/>
      <c r="N42"/>
      <c r="O42"/>
    </row>
    <row r="43" spans="3:15" x14ac:dyDescent="0.25">
      <c r="C43"/>
      <c r="D43"/>
      <c r="E43"/>
      <c r="F43"/>
      <c r="L43"/>
      <c r="M43"/>
      <c r="N43"/>
      <c r="O43"/>
    </row>
    <row r="44" spans="3:15" x14ac:dyDescent="0.25">
      <c r="C44"/>
      <c r="D44"/>
      <c r="E44"/>
      <c r="F44"/>
      <c r="L44"/>
      <c r="M44"/>
      <c r="N44"/>
      <c r="O44"/>
    </row>
    <row r="45" spans="3:15" x14ac:dyDescent="0.25">
      <c r="C45"/>
      <c r="D45"/>
      <c r="E45"/>
      <c r="F45"/>
      <c r="L45"/>
      <c r="M45"/>
      <c r="N45"/>
      <c r="O45"/>
    </row>
    <row r="46" spans="3:15" x14ac:dyDescent="0.25">
      <c r="C46"/>
      <c r="D46"/>
      <c r="E46"/>
      <c r="F46"/>
      <c r="L46"/>
      <c r="M46"/>
      <c r="N46"/>
      <c r="O46"/>
    </row>
    <row r="47" spans="3:15" x14ac:dyDescent="0.25">
      <c r="C47"/>
      <c r="D47"/>
      <c r="E47"/>
      <c r="F47"/>
      <c r="L47"/>
      <c r="M47"/>
      <c r="N47"/>
      <c r="O47"/>
    </row>
    <row r="48" spans="3:15" x14ac:dyDescent="0.25">
      <c r="C48"/>
      <c r="D48"/>
      <c r="E48"/>
      <c r="F48"/>
      <c r="L48"/>
      <c r="M48"/>
      <c r="N48"/>
      <c r="O48"/>
    </row>
    <row r="49" spans="3:15" x14ac:dyDescent="0.25">
      <c r="C49"/>
      <c r="D49"/>
      <c r="E49"/>
      <c r="F49"/>
      <c r="L49"/>
      <c r="M49"/>
      <c r="N49"/>
      <c r="O49"/>
    </row>
    <row r="50" spans="3:15" x14ac:dyDescent="0.25">
      <c r="C50"/>
      <c r="D50"/>
      <c r="E50"/>
      <c r="F50"/>
      <c r="L50"/>
      <c r="M50"/>
      <c r="N50"/>
      <c r="O50"/>
    </row>
    <row r="51" spans="3:15" x14ac:dyDescent="0.25">
      <c r="C51"/>
      <c r="D51"/>
      <c r="E51"/>
      <c r="F51"/>
      <c r="L51"/>
      <c r="M51"/>
      <c r="N51"/>
      <c r="O51"/>
    </row>
    <row r="52" spans="3:15" x14ac:dyDescent="0.25">
      <c r="C52"/>
      <c r="D52"/>
      <c r="E52"/>
      <c r="F52"/>
      <c r="L52"/>
      <c r="M52"/>
      <c r="N52"/>
      <c r="O52"/>
    </row>
    <row r="53" spans="3:15" x14ac:dyDescent="0.25">
      <c r="C53"/>
      <c r="D53"/>
      <c r="E53"/>
      <c r="F53"/>
      <c r="L53"/>
      <c r="M53"/>
      <c r="N53"/>
      <c r="O53"/>
    </row>
    <row r="54" spans="3:15" x14ac:dyDescent="0.25">
      <c r="C54"/>
      <c r="D54"/>
      <c r="E54"/>
      <c r="F54"/>
      <c r="L54"/>
      <c r="M54"/>
      <c r="N54"/>
      <c r="O54"/>
    </row>
    <row r="55" spans="3:15" x14ac:dyDescent="0.25">
      <c r="C55"/>
      <c r="D55"/>
      <c r="E55"/>
      <c r="F55"/>
      <c r="L55"/>
      <c r="M55"/>
      <c r="N55"/>
      <c r="O55"/>
    </row>
    <row r="56" spans="3:15" x14ac:dyDescent="0.25">
      <c r="C56"/>
      <c r="D56"/>
      <c r="E56"/>
      <c r="F56"/>
      <c r="L56"/>
      <c r="M56"/>
      <c r="N56"/>
      <c r="O56"/>
    </row>
    <row r="57" spans="3:15" x14ac:dyDescent="0.25">
      <c r="C57"/>
      <c r="D57"/>
      <c r="E57"/>
      <c r="F57"/>
      <c r="L57"/>
      <c r="M57"/>
      <c r="N57"/>
      <c r="O57"/>
    </row>
    <row r="58" spans="3:15" x14ac:dyDescent="0.25">
      <c r="C58"/>
      <c r="D58"/>
      <c r="E58"/>
      <c r="F58"/>
      <c r="L58"/>
      <c r="M58"/>
      <c r="N58"/>
      <c r="O58"/>
    </row>
    <row r="59" spans="3:15" x14ac:dyDescent="0.25">
      <c r="C59"/>
      <c r="D59"/>
      <c r="E59"/>
      <c r="F59"/>
      <c r="L59"/>
      <c r="M59"/>
      <c r="N59"/>
      <c r="O59"/>
    </row>
    <row r="60" spans="3:15" x14ac:dyDescent="0.25">
      <c r="C60"/>
      <c r="D60"/>
      <c r="E60"/>
      <c r="F60"/>
      <c r="L60"/>
      <c r="M60"/>
      <c r="N60"/>
      <c r="O60"/>
    </row>
    <row r="61" spans="3:15" x14ac:dyDescent="0.25">
      <c r="C61"/>
      <c r="D61"/>
      <c r="E61"/>
      <c r="F61"/>
      <c r="L61"/>
      <c r="M61"/>
      <c r="N61"/>
      <c r="O61"/>
    </row>
    <row r="62" spans="3:15" x14ac:dyDescent="0.25">
      <c r="C62"/>
      <c r="D62"/>
      <c r="E62"/>
      <c r="F62"/>
      <c r="L62"/>
      <c r="M62"/>
      <c r="N62"/>
      <c r="O62"/>
    </row>
    <row r="63" spans="3:15" x14ac:dyDescent="0.25">
      <c r="C63"/>
      <c r="D63"/>
      <c r="E63"/>
      <c r="F63"/>
      <c r="L63"/>
      <c r="M63"/>
      <c r="N63"/>
      <c r="O63"/>
    </row>
    <row r="64" spans="3:15" x14ac:dyDescent="0.25">
      <c r="C64"/>
      <c r="D64"/>
      <c r="E64"/>
      <c r="F64"/>
      <c r="L64"/>
      <c r="M64"/>
      <c r="N64"/>
      <c r="O64"/>
    </row>
    <row r="65" spans="3:15" x14ac:dyDescent="0.25">
      <c r="C65"/>
      <c r="D65"/>
      <c r="E65"/>
      <c r="F65"/>
      <c r="L65"/>
      <c r="M65"/>
      <c r="N65"/>
      <c r="O65"/>
    </row>
    <row r="66" spans="3:15" x14ac:dyDescent="0.25">
      <c r="C66"/>
      <c r="D66"/>
      <c r="E66"/>
      <c r="F66"/>
      <c r="L66"/>
      <c r="M66"/>
      <c r="N66"/>
      <c r="O66"/>
    </row>
    <row r="67" spans="3:15" x14ac:dyDescent="0.25">
      <c r="C67"/>
      <c r="D67"/>
      <c r="E67"/>
      <c r="F67"/>
      <c r="L67"/>
      <c r="M67"/>
      <c r="N67"/>
      <c r="O67"/>
    </row>
    <row r="68" spans="3:15" x14ac:dyDescent="0.25">
      <c r="C68"/>
      <c r="D68"/>
      <c r="E68"/>
      <c r="F68"/>
      <c r="L68"/>
      <c r="M68"/>
      <c r="N68"/>
      <c r="O6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B894C-19C3-45F5-A859-FC92DA8F13D0}">
  <sheetPr codeName="Sheet2" filterMode="1"/>
  <dimension ref="A2:AA26"/>
  <sheetViews>
    <sheetView showGridLines="0" tabSelected="1" zoomScale="85" zoomScaleNormal="85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D21" sqref="D21"/>
    </sheetView>
  </sheetViews>
  <sheetFormatPr defaultRowHeight="15" x14ac:dyDescent="0.25"/>
  <cols>
    <col min="1" max="1" width="13.140625" bestFit="1" customWidth="1"/>
    <col min="3" max="3" width="31.42578125" bestFit="1" customWidth="1"/>
    <col min="4" max="4" width="8.42578125" bestFit="1" customWidth="1"/>
    <col min="6" max="6" width="10.28515625" bestFit="1" customWidth="1"/>
    <col min="7" max="7" width="11.5703125" hidden="1" customWidth="1"/>
    <col min="8" max="17" width="0" hidden="1" customWidth="1"/>
    <col min="18" max="18" width="15.5703125" hidden="1" customWidth="1"/>
    <col min="19" max="19" width="12.7109375" hidden="1" customWidth="1"/>
    <col min="20" max="20" width="13.5703125" hidden="1" customWidth="1"/>
    <col min="21" max="21" width="11.7109375" hidden="1" customWidth="1"/>
    <col min="22" max="22" width="10.7109375" hidden="1" customWidth="1"/>
    <col min="23" max="23" width="12.5703125" hidden="1" customWidth="1"/>
    <col min="24" max="24" width="11.42578125" bestFit="1" customWidth="1"/>
    <col min="25" max="26" width="12.5703125" customWidth="1"/>
    <col min="27" max="27" width="13.28515625" style="29" bestFit="1" customWidth="1"/>
  </cols>
  <sheetData>
    <row r="2" spans="1:2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7"/>
      <c r="M2" s="1"/>
      <c r="N2" s="1"/>
      <c r="O2" s="1"/>
      <c r="P2" s="1"/>
      <c r="Q2" s="1"/>
      <c r="R2" s="1"/>
      <c r="S2" s="1"/>
      <c r="T2" s="1"/>
      <c r="W2" s="1"/>
      <c r="X2" s="1"/>
      <c r="Y2" s="1"/>
      <c r="Z2" s="1"/>
    </row>
    <row r="3" spans="1:27" ht="38.25" x14ac:dyDescent="0.25">
      <c r="A3" s="2" t="s">
        <v>0</v>
      </c>
      <c r="B3" s="2" t="s">
        <v>1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10</v>
      </c>
      <c r="H3" s="2" t="s">
        <v>12</v>
      </c>
      <c r="I3" s="2" t="s">
        <v>13</v>
      </c>
      <c r="J3" s="2" t="s">
        <v>16</v>
      </c>
      <c r="K3" s="2" t="s">
        <v>17</v>
      </c>
      <c r="L3" s="2" t="s">
        <v>18</v>
      </c>
      <c r="M3" s="2" t="s">
        <v>19</v>
      </c>
      <c r="N3" s="2" t="s">
        <v>20</v>
      </c>
      <c r="O3" s="2" t="s">
        <v>21</v>
      </c>
      <c r="P3" s="2" t="s">
        <v>27</v>
      </c>
      <c r="Q3" s="2" t="s">
        <v>28</v>
      </c>
      <c r="R3" s="2" t="s">
        <v>30</v>
      </c>
      <c r="S3" s="2" t="s">
        <v>31</v>
      </c>
      <c r="T3" s="2" t="s">
        <v>32</v>
      </c>
      <c r="U3" s="2" t="s">
        <v>33</v>
      </c>
      <c r="V3" s="2" t="s">
        <v>36</v>
      </c>
      <c r="W3" s="2" t="s">
        <v>37</v>
      </c>
      <c r="X3" s="2" t="s">
        <v>135</v>
      </c>
      <c r="Y3" s="2" t="s">
        <v>138</v>
      </c>
      <c r="Z3" s="2" t="s">
        <v>137</v>
      </c>
      <c r="AA3" s="2" t="s">
        <v>134</v>
      </c>
    </row>
    <row r="4" spans="1:27" x14ac:dyDescent="0.25">
      <c r="A4" s="3">
        <v>30787730031</v>
      </c>
      <c r="B4" s="4" t="s">
        <v>2</v>
      </c>
      <c r="C4" s="4" t="s">
        <v>2</v>
      </c>
      <c r="D4" s="4" t="s">
        <v>7</v>
      </c>
      <c r="E4" s="4" t="s">
        <v>8</v>
      </c>
      <c r="F4" s="4" t="s">
        <v>9</v>
      </c>
      <c r="G4" s="4" t="s">
        <v>11</v>
      </c>
      <c r="H4" s="5" t="s">
        <v>14</v>
      </c>
      <c r="I4" s="4" t="s">
        <v>15</v>
      </c>
      <c r="J4" s="6">
        <v>44788</v>
      </c>
      <c r="K4" s="8" t="s">
        <v>22</v>
      </c>
      <c r="L4" s="4" t="s">
        <v>23</v>
      </c>
      <c r="M4" s="4" t="s">
        <v>24</v>
      </c>
      <c r="N4" s="4" t="s">
        <v>25</v>
      </c>
      <c r="O4" s="4" t="s">
        <v>26</v>
      </c>
      <c r="P4" s="9">
        <v>140</v>
      </c>
      <c r="Q4" s="10" t="s">
        <v>29</v>
      </c>
      <c r="R4" s="12">
        <v>44951</v>
      </c>
      <c r="S4" s="12">
        <v>44961</v>
      </c>
      <c r="T4" s="12" t="s">
        <v>34</v>
      </c>
      <c r="U4" s="12" t="s">
        <v>35</v>
      </c>
      <c r="V4" s="4" t="s">
        <v>38</v>
      </c>
      <c r="W4" s="4" t="s">
        <v>39</v>
      </c>
      <c r="X4" s="49">
        <v>141</v>
      </c>
      <c r="Y4" s="58">
        <f>R4-20</f>
        <v>44931</v>
      </c>
      <c r="Z4" s="58" t="str">
        <f>TEXT(Y4,"mmm yy")</f>
        <v>Jan 23</v>
      </c>
      <c r="AA4" s="50">
        <f>S4-19</f>
        <v>44942</v>
      </c>
    </row>
    <row r="5" spans="1:27" hidden="1" x14ac:dyDescent="0.25">
      <c r="A5" s="13">
        <v>40006250041</v>
      </c>
      <c r="B5" s="14" t="s">
        <v>48</v>
      </c>
      <c r="C5" s="14" t="s">
        <v>50</v>
      </c>
      <c r="D5" s="14" t="s">
        <v>7</v>
      </c>
      <c r="E5" s="14" t="s">
        <v>8</v>
      </c>
      <c r="F5" s="14" t="s">
        <v>51</v>
      </c>
      <c r="G5" s="14" t="s">
        <v>11</v>
      </c>
      <c r="H5" s="15" t="s">
        <v>14</v>
      </c>
      <c r="I5" s="14" t="s">
        <v>15</v>
      </c>
      <c r="J5" s="16">
        <v>44881.825256828699</v>
      </c>
      <c r="K5" s="17" t="s">
        <v>52</v>
      </c>
      <c r="L5" s="14" t="s">
        <v>23</v>
      </c>
      <c r="M5" s="14" t="s">
        <v>44</v>
      </c>
      <c r="N5" s="48" t="s">
        <v>131</v>
      </c>
      <c r="O5" s="14"/>
      <c r="P5" s="18">
        <v>46.174743171301088</v>
      </c>
      <c r="Q5" s="22" t="s">
        <v>54</v>
      </c>
      <c r="R5" s="24">
        <v>44932</v>
      </c>
      <c r="S5" s="24">
        <v>44932</v>
      </c>
      <c r="T5" s="20" t="s">
        <v>55</v>
      </c>
      <c r="U5" s="19" t="s">
        <v>55</v>
      </c>
      <c r="V5" s="14" t="s">
        <v>39</v>
      </c>
      <c r="W5" s="14" t="s">
        <v>39</v>
      </c>
      <c r="X5" s="49">
        <v>55</v>
      </c>
      <c r="Y5" s="50" t="s">
        <v>136</v>
      </c>
      <c r="Z5" s="50" t="s">
        <v>136</v>
      </c>
      <c r="AA5" s="50" t="s">
        <v>136</v>
      </c>
    </row>
    <row r="6" spans="1:27" hidden="1" x14ac:dyDescent="0.25">
      <c r="A6" s="13">
        <v>40006340041</v>
      </c>
      <c r="B6" s="14" t="s">
        <v>49</v>
      </c>
      <c r="C6" s="14" t="s">
        <v>49</v>
      </c>
      <c r="D6" s="14" t="s">
        <v>7</v>
      </c>
      <c r="E6" s="14" t="s">
        <v>8</v>
      </c>
      <c r="F6" s="14" t="s">
        <v>51</v>
      </c>
      <c r="G6" s="14" t="s">
        <v>11</v>
      </c>
      <c r="H6" s="15" t="s">
        <v>14</v>
      </c>
      <c r="I6" s="14" t="s">
        <v>15</v>
      </c>
      <c r="J6" s="16">
        <v>44881.823822071798</v>
      </c>
      <c r="K6" s="17" t="s">
        <v>52</v>
      </c>
      <c r="L6" s="14" t="s">
        <v>23</v>
      </c>
      <c r="M6" s="14" t="s">
        <v>44</v>
      </c>
      <c r="N6" s="14" t="s">
        <v>132</v>
      </c>
      <c r="O6" s="14" t="s">
        <v>53</v>
      </c>
      <c r="P6" s="18">
        <v>46.176177928202378</v>
      </c>
      <c r="Q6" s="22" t="s">
        <v>54</v>
      </c>
      <c r="R6" s="23">
        <v>44946</v>
      </c>
      <c r="S6" s="23">
        <v>44951</v>
      </c>
      <c r="T6" s="20" t="s">
        <v>47</v>
      </c>
      <c r="U6" s="19" t="s">
        <v>34</v>
      </c>
      <c r="V6" s="14" t="s">
        <v>39</v>
      </c>
      <c r="W6" s="14" t="s">
        <v>39</v>
      </c>
      <c r="X6" s="49">
        <v>55</v>
      </c>
      <c r="Y6" s="50" t="s">
        <v>136</v>
      </c>
      <c r="Z6" s="50" t="s">
        <v>136</v>
      </c>
      <c r="AA6" s="50" t="s">
        <v>136</v>
      </c>
    </row>
    <row r="7" spans="1:27" x14ac:dyDescent="0.25">
      <c r="A7" s="13">
        <v>40006930041</v>
      </c>
      <c r="B7" s="14" t="s">
        <v>56</v>
      </c>
      <c r="C7" s="102" t="s">
        <v>56</v>
      </c>
      <c r="D7" s="14" t="s">
        <v>7</v>
      </c>
      <c r="E7" s="14" t="s">
        <v>8</v>
      </c>
      <c r="F7" s="14" t="s">
        <v>51</v>
      </c>
      <c r="G7" s="14" t="s">
        <v>11</v>
      </c>
      <c r="H7" s="15" t="s">
        <v>14</v>
      </c>
      <c r="I7" s="14" t="s">
        <v>15</v>
      </c>
      <c r="J7" s="16">
        <v>44883</v>
      </c>
      <c r="K7" s="17" t="s">
        <v>52</v>
      </c>
      <c r="L7" s="14" t="s">
        <v>23</v>
      </c>
      <c r="M7" s="14" t="s">
        <v>24</v>
      </c>
      <c r="N7" s="14" t="s">
        <v>57</v>
      </c>
      <c r="O7" s="14" t="s">
        <v>58</v>
      </c>
      <c r="P7" s="18">
        <v>45</v>
      </c>
      <c r="Q7" s="22" t="s">
        <v>54</v>
      </c>
      <c r="R7" s="19">
        <v>44950</v>
      </c>
      <c r="S7" s="11">
        <v>44960</v>
      </c>
      <c r="T7" s="20" t="s">
        <v>34</v>
      </c>
      <c r="U7" s="20" t="s">
        <v>35</v>
      </c>
      <c r="V7" s="14" t="s">
        <v>38</v>
      </c>
      <c r="W7" s="14" t="s">
        <v>39</v>
      </c>
      <c r="X7" s="49">
        <v>55</v>
      </c>
      <c r="Y7" s="58">
        <f>R7-20</f>
        <v>44930</v>
      </c>
      <c r="Z7" s="58" t="str">
        <f t="shared" ref="Z7:Z8" si="0">TEXT(Y7,"mmm yy")</f>
        <v>Jan 23</v>
      </c>
      <c r="AA7" s="50">
        <f>S7-19</f>
        <v>44941</v>
      </c>
    </row>
    <row r="8" spans="1:27" x14ac:dyDescent="0.25">
      <c r="A8" s="13">
        <v>40006170041</v>
      </c>
      <c r="B8" s="14" t="s">
        <v>59</v>
      </c>
      <c r="C8" s="101" t="s">
        <v>60</v>
      </c>
      <c r="D8" s="14" t="s">
        <v>7</v>
      </c>
      <c r="E8" s="14" t="s">
        <v>8</v>
      </c>
      <c r="F8" s="14" t="s">
        <v>51</v>
      </c>
      <c r="G8" s="14" t="s">
        <v>11</v>
      </c>
      <c r="H8" s="15" t="s">
        <v>14</v>
      </c>
      <c r="I8" s="14" t="s">
        <v>15</v>
      </c>
      <c r="J8" s="16">
        <v>44881.822365011598</v>
      </c>
      <c r="K8" s="17" t="s">
        <v>52</v>
      </c>
      <c r="L8" s="14" t="s">
        <v>23</v>
      </c>
      <c r="M8" s="14" t="s">
        <v>24</v>
      </c>
      <c r="N8" s="14" t="s">
        <v>57</v>
      </c>
      <c r="O8" s="25" t="s">
        <v>61</v>
      </c>
      <c r="P8" s="18">
        <v>46.177634988402133</v>
      </c>
      <c r="Q8" s="22" t="s">
        <v>54</v>
      </c>
      <c r="R8" s="11">
        <v>44960</v>
      </c>
      <c r="S8" s="11">
        <v>44960</v>
      </c>
      <c r="T8" s="20" t="s">
        <v>35</v>
      </c>
      <c r="U8" s="20" t="s">
        <v>35</v>
      </c>
      <c r="V8" s="14" t="s">
        <v>38</v>
      </c>
      <c r="W8" s="14" t="s">
        <v>38</v>
      </c>
      <c r="X8" s="49">
        <v>55</v>
      </c>
      <c r="Y8" s="58">
        <f>R8-20</f>
        <v>44940</v>
      </c>
      <c r="Z8" s="58" t="str">
        <f t="shared" si="0"/>
        <v>Jan 23</v>
      </c>
      <c r="AA8" s="50">
        <f>S8-19</f>
        <v>44941</v>
      </c>
    </row>
    <row r="9" spans="1:27" hidden="1" x14ac:dyDescent="0.25">
      <c r="A9" s="13">
        <v>40006280041</v>
      </c>
      <c r="B9" s="14" t="s">
        <v>62</v>
      </c>
      <c r="C9" s="14" t="s">
        <v>63</v>
      </c>
      <c r="D9" s="14" t="s">
        <v>7</v>
      </c>
      <c r="E9" s="14" t="s">
        <v>8</v>
      </c>
      <c r="F9" s="14" t="s">
        <v>51</v>
      </c>
      <c r="G9" s="14" t="s">
        <v>11</v>
      </c>
      <c r="H9" s="15" t="s">
        <v>14</v>
      </c>
      <c r="I9" s="14" t="s">
        <v>15</v>
      </c>
      <c r="J9" s="16">
        <v>44881.824530555597</v>
      </c>
      <c r="K9" s="17" t="s">
        <v>52</v>
      </c>
      <c r="L9" s="14" t="s">
        <v>23</v>
      </c>
      <c r="M9" s="14" t="s">
        <v>44</v>
      </c>
      <c r="N9" s="48" t="s">
        <v>64</v>
      </c>
      <c r="O9" s="14"/>
      <c r="P9" s="18">
        <v>46.175469444402552</v>
      </c>
      <c r="Q9" s="22" t="s">
        <v>54</v>
      </c>
      <c r="R9" s="23">
        <v>44941</v>
      </c>
      <c r="S9" s="19">
        <v>44944</v>
      </c>
      <c r="T9" s="20" t="s">
        <v>47</v>
      </c>
      <c r="U9" s="19" t="s">
        <v>47</v>
      </c>
      <c r="V9" s="14" t="s">
        <v>39</v>
      </c>
      <c r="W9" s="14" t="s">
        <v>39</v>
      </c>
      <c r="X9" s="49">
        <v>55</v>
      </c>
      <c r="Y9" s="50" t="s">
        <v>136</v>
      </c>
      <c r="Z9" s="50" t="s">
        <v>136</v>
      </c>
      <c r="AA9" s="50" t="s">
        <v>136</v>
      </c>
    </row>
    <row r="10" spans="1:27" x14ac:dyDescent="0.25">
      <c r="A10" s="13">
        <v>30002480031</v>
      </c>
      <c r="B10" s="14" t="s">
        <v>66</v>
      </c>
      <c r="C10" s="46" t="s">
        <v>66</v>
      </c>
      <c r="D10" s="14" t="s">
        <v>7</v>
      </c>
      <c r="E10" s="14" t="s">
        <v>8</v>
      </c>
      <c r="F10" s="14" t="s">
        <v>9</v>
      </c>
      <c r="G10" s="14" t="s">
        <v>11</v>
      </c>
      <c r="H10" s="15" t="s">
        <v>14</v>
      </c>
      <c r="I10" s="14" t="s">
        <v>15</v>
      </c>
      <c r="J10" s="16">
        <v>44865</v>
      </c>
      <c r="K10" s="17" t="s">
        <v>52</v>
      </c>
      <c r="L10" s="14" t="s">
        <v>23</v>
      </c>
      <c r="M10" s="14" t="s">
        <v>43</v>
      </c>
      <c r="N10" s="14" t="s">
        <v>41</v>
      </c>
      <c r="O10" s="14"/>
      <c r="P10" s="18">
        <v>63</v>
      </c>
      <c r="Q10" s="22" t="s">
        <v>29</v>
      </c>
      <c r="R10" s="11">
        <v>44983</v>
      </c>
      <c r="S10" s="11">
        <v>44983</v>
      </c>
      <c r="T10" s="20" t="s">
        <v>35</v>
      </c>
      <c r="U10" s="20" t="s">
        <v>35</v>
      </c>
      <c r="V10" s="14" t="s">
        <v>38</v>
      </c>
      <c r="W10" s="14" t="s">
        <v>38</v>
      </c>
      <c r="X10" s="49">
        <v>64</v>
      </c>
      <c r="Y10" s="58">
        <f>R10-30</f>
        <v>44953</v>
      </c>
      <c r="Z10" s="58" t="str">
        <f t="shared" ref="Z10:Z13" si="1">TEXT(Y10,"mmm yy")</f>
        <v>Jan 23</v>
      </c>
      <c r="AA10" s="50">
        <f>S10-29</f>
        <v>44954</v>
      </c>
    </row>
    <row r="11" spans="1:27" x14ac:dyDescent="0.25">
      <c r="A11" s="13">
        <v>30001150031</v>
      </c>
      <c r="B11" s="14" t="s">
        <v>67</v>
      </c>
      <c r="C11" s="46" t="s">
        <v>67</v>
      </c>
      <c r="D11" s="14" t="s">
        <v>7</v>
      </c>
      <c r="E11" s="14" t="s">
        <v>8</v>
      </c>
      <c r="F11" s="14" t="s">
        <v>9</v>
      </c>
      <c r="G11" s="14" t="s">
        <v>11</v>
      </c>
      <c r="H11" s="15" t="s">
        <v>14</v>
      </c>
      <c r="I11" s="14" t="s">
        <v>15</v>
      </c>
      <c r="J11" s="16">
        <v>44852</v>
      </c>
      <c r="K11" s="17" t="s">
        <v>52</v>
      </c>
      <c r="L11" s="14" t="s">
        <v>23</v>
      </c>
      <c r="M11" s="14" t="s">
        <v>43</v>
      </c>
      <c r="N11" s="14" t="s">
        <v>41</v>
      </c>
      <c r="O11" s="14"/>
      <c r="P11" s="18">
        <v>76</v>
      </c>
      <c r="Q11" s="22" t="s">
        <v>29</v>
      </c>
      <c r="R11" s="11">
        <v>44983</v>
      </c>
      <c r="S11" s="11">
        <v>44983</v>
      </c>
      <c r="T11" s="20" t="s">
        <v>35</v>
      </c>
      <c r="U11" s="20" t="s">
        <v>35</v>
      </c>
      <c r="V11" s="14" t="s">
        <v>38</v>
      </c>
      <c r="W11" s="14" t="s">
        <v>38</v>
      </c>
      <c r="X11" s="49">
        <v>77</v>
      </c>
      <c r="Y11" s="58">
        <f>R11-30</f>
        <v>44953</v>
      </c>
      <c r="Z11" s="58" t="str">
        <f t="shared" si="1"/>
        <v>Jan 23</v>
      </c>
      <c r="AA11" s="50">
        <f>S11-29</f>
        <v>44954</v>
      </c>
    </row>
    <row r="12" spans="1:27" x14ac:dyDescent="0.25">
      <c r="A12" s="13">
        <v>30001170031</v>
      </c>
      <c r="B12" s="14" t="s">
        <v>68</v>
      </c>
      <c r="C12" s="46" t="s">
        <v>68</v>
      </c>
      <c r="D12" s="14" t="s">
        <v>7</v>
      </c>
      <c r="E12" s="14" t="s">
        <v>8</v>
      </c>
      <c r="F12" s="14" t="s">
        <v>9</v>
      </c>
      <c r="G12" s="14" t="s">
        <v>11</v>
      </c>
      <c r="H12" s="15" t="s">
        <v>14</v>
      </c>
      <c r="I12" s="14" t="s">
        <v>15</v>
      </c>
      <c r="J12" s="16">
        <v>44852</v>
      </c>
      <c r="K12" s="17" t="s">
        <v>52</v>
      </c>
      <c r="L12" s="14" t="s">
        <v>23</v>
      </c>
      <c r="M12" s="14" t="s">
        <v>24</v>
      </c>
      <c r="N12" s="16" t="s">
        <v>65</v>
      </c>
      <c r="O12" s="25" t="s">
        <v>61</v>
      </c>
      <c r="P12" s="18">
        <v>76</v>
      </c>
      <c r="Q12" s="22" t="s">
        <v>29</v>
      </c>
      <c r="R12" s="11">
        <v>44960</v>
      </c>
      <c r="S12" s="11">
        <v>44960</v>
      </c>
      <c r="T12" s="20" t="s">
        <v>35</v>
      </c>
      <c r="U12" s="20" t="s">
        <v>35</v>
      </c>
      <c r="V12" s="14" t="s">
        <v>38</v>
      </c>
      <c r="W12" s="14" t="s">
        <v>38</v>
      </c>
      <c r="X12" s="49">
        <v>77</v>
      </c>
      <c r="Y12" s="58">
        <f>R12-20</f>
        <v>44940</v>
      </c>
      <c r="Z12" s="58" t="str">
        <f t="shared" si="1"/>
        <v>Jan 23</v>
      </c>
      <c r="AA12" s="50">
        <f>S12-19</f>
        <v>44941</v>
      </c>
    </row>
    <row r="13" spans="1:27" x14ac:dyDescent="0.25">
      <c r="A13" s="13">
        <v>30794610031</v>
      </c>
      <c r="B13" s="14" t="s">
        <v>71</v>
      </c>
      <c r="C13" s="14" t="s">
        <v>71</v>
      </c>
      <c r="D13" s="14" t="s">
        <v>7</v>
      </c>
      <c r="E13" s="14" t="s">
        <v>8</v>
      </c>
      <c r="F13" s="14" t="s">
        <v>9</v>
      </c>
      <c r="G13" s="14" t="s">
        <v>11</v>
      </c>
      <c r="H13" s="15" t="s">
        <v>14</v>
      </c>
      <c r="I13" s="14" t="s">
        <v>15</v>
      </c>
      <c r="J13" s="16">
        <v>44817</v>
      </c>
      <c r="K13" s="17" t="s">
        <v>22</v>
      </c>
      <c r="L13" s="14" t="s">
        <v>23</v>
      </c>
      <c r="M13" s="14" t="s">
        <v>24</v>
      </c>
      <c r="N13" s="14" t="s">
        <v>25</v>
      </c>
      <c r="O13" s="4" t="s">
        <v>73</v>
      </c>
      <c r="P13" s="18">
        <v>111</v>
      </c>
      <c r="Q13" s="22" t="s">
        <v>29</v>
      </c>
      <c r="R13" s="19">
        <v>44951</v>
      </c>
      <c r="S13" s="11">
        <v>44961</v>
      </c>
      <c r="T13" s="20" t="s">
        <v>34</v>
      </c>
      <c r="U13" s="20" t="s">
        <v>35</v>
      </c>
      <c r="V13" s="14" t="s">
        <v>38</v>
      </c>
      <c r="W13" s="14" t="s">
        <v>39</v>
      </c>
      <c r="X13" s="49">
        <v>112</v>
      </c>
      <c r="Y13" s="58">
        <f>R13-20</f>
        <v>44931</v>
      </c>
      <c r="Z13" s="58" t="str">
        <f t="shared" si="1"/>
        <v>Jan 23</v>
      </c>
      <c r="AA13" s="50">
        <f>S13-19</f>
        <v>44942</v>
      </c>
    </row>
    <row r="14" spans="1:27" hidden="1" x14ac:dyDescent="0.25">
      <c r="A14" s="13">
        <v>30794470031</v>
      </c>
      <c r="B14" s="14" t="s">
        <v>72</v>
      </c>
      <c r="C14" s="14" t="s">
        <v>72</v>
      </c>
      <c r="D14" s="14" t="s">
        <v>7</v>
      </c>
      <c r="E14" s="14" t="s">
        <v>8</v>
      </c>
      <c r="F14" s="14" t="s">
        <v>9</v>
      </c>
      <c r="G14" s="14" t="s">
        <v>11</v>
      </c>
      <c r="H14" s="15" t="s">
        <v>14</v>
      </c>
      <c r="I14" s="14" t="s">
        <v>15</v>
      </c>
      <c r="J14" s="16">
        <v>44817</v>
      </c>
      <c r="K14" s="17" t="s">
        <v>22</v>
      </c>
      <c r="L14" s="14" t="s">
        <v>23</v>
      </c>
      <c r="M14" s="14" t="s">
        <v>44</v>
      </c>
      <c r="N14" s="14" t="s">
        <v>133</v>
      </c>
      <c r="O14" s="14" t="s">
        <v>53</v>
      </c>
      <c r="P14" s="18">
        <v>111</v>
      </c>
      <c r="Q14" s="22" t="s">
        <v>29</v>
      </c>
      <c r="R14" s="23">
        <v>44954</v>
      </c>
      <c r="S14" s="23">
        <v>44956</v>
      </c>
      <c r="T14" s="20" t="s">
        <v>34</v>
      </c>
      <c r="U14" s="19" t="s">
        <v>74</v>
      </c>
      <c r="V14" s="14" t="s">
        <v>39</v>
      </c>
      <c r="W14" s="14" t="s">
        <v>39</v>
      </c>
      <c r="X14" s="49">
        <v>112</v>
      </c>
      <c r="Y14" s="50" t="s">
        <v>136</v>
      </c>
      <c r="Z14" s="50" t="s">
        <v>136</v>
      </c>
      <c r="AA14" s="50" t="s">
        <v>136</v>
      </c>
    </row>
    <row r="15" spans="1:27" x14ac:dyDescent="0.25">
      <c r="A15" s="13">
        <v>30794490031</v>
      </c>
      <c r="B15" s="14" t="s">
        <v>75</v>
      </c>
      <c r="C15" s="14" t="s">
        <v>75</v>
      </c>
      <c r="D15" s="14" t="s">
        <v>7</v>
      </c>
      <c r="E15" s="14" t="s">
        <v>8</v>
      </c>
      <c r="F15" s="14" t="s">
        <v>9</v>
      </c>
      <c r="G15" s="14" t="s">
        <v>11</v>
      </c>
      <c r="H15" s="15" t="s">
        <v>14</v>
      </c>
      <c r="I15" s="14" t="s">
        <v>15</v>
      </c>
      <c r="J15" s="16">
        <v>44817</v>
      </c>
      <c r="K15" s="17" t="s">
        <v>22</v>
      </c>
      <c r="L15" s="14" t="s">
        <v>23</v>
      </c>
      <c r="M15" s="14" t="s">
        <v>24</v>
      </c>
      <c r="N15" s="16" t="s">
        <v>42</v>
      </c>
      <c r="O15" s="4" t="s">
        <v>73</v>
      </c>
      <c r="P15" s="18">
        <v>111</v>
      </c>
      <c r="Q15" s="22" t="s">
        <v>29</v>
      </c>
      <c r="R15" s="19">
        <v>44951</v>
      </c>
      <c r="S15" s="11">
        <v>44961</v>
      </c>
      <c r="T15" s="20" t="s">
        <v>34</v>
      </c>
      <c r="U15" s="20" t="s">
        <v>35</v>
      </c>
      <c r="V15" s="14" t="s">
        <v>38</v>
      </c>
      <c r="W15" s="14" t="s">
        <v>39</v>
      </c>
      <c r="X15" s="49">
        <v>112</v>
      </c>
      <c r="Y15" s="58">
        <f t="shared" ref="Y15:Y24" si="2">R15-20</f>
        <v>44931</v>
      </c>
      <c r="Z15" s="58" t="str">
        <f t="shared" ref="Z15:Z24" si="3">TEXT(Y15,"mmm yy")</f>
        <v>Jan 23</v>
      </c>
      <c r="AA15" s="50">
        <f t="shared" ref="AA15:AA24" si="4">S15-19</f>
        <v>44942</v>
      </c>
    </row>
    <row r="16" spans="1:27" x14ac:dyDescent="0.25">
      <c r="A16" s="13">
        <v>30794570031</v>
      </c>
      <c r="B16" s="14" t="s">
        <v>76</v>
      </c>
      <c r="C16" s="14" t="s">
        <v>76</v>
      </c>
      <c r="D16" s="14" t="s">
        <v>7</v>
      </c>
      <c r="E16" s="14" t="s">
        <v>8</v>
      </c>
      <c r="F16" s="14" t="s">
        <v>9</v>
      </c>
      <c r="G16" s="14" t="s">
        <v>11</v>
      </c>
      <c r="H16" s="15" t="s">
        <v>14</v>
      </c>
      <c r="I16" s="14" t="s">
        <v>15</v>
      </c>
      <c r="J16" s="16">
        <v>44817</v>
      </c>
      <c r="K16" s="17" t="s">
        <v>22</v>
      </c>
      <c r="L16" s="14" t="s">
        <v>23</v>
      </c>
      <c r="M16" s="14" t="s">
        <v>24</v>
      </c>
      <c r="N16" s="16" t="s">
        <v>46</v>
      </c>
      <c r="O16" s="14"/>
      <c r="P16" s="18">
        <v>111</v>
      </c>
      <c r="Q16" s="22" t="s">
        <v>29</v>
      </c>
      <c r="R16" s="19">
        <v>44950</v>
      </c>
      <c r="S16" s="11">
        <v>44960</v>
      </c>
      <c r="T16" s="20" t="s">
        <v>34</v>
      </c>
      <c r="U16" s="20" t="s">
        <v>35</v>
      </c>
      <c r="V16" s="14" t="s">
        <v>38</v>
      </c>
      <c r="W16" s="14" t="s">
        <v>39</v>
      </c>
      <c r="X16" s="49">
        <v>112</v>
      </c>
      <c r="Y16" s="58">
        <f t="shared" si="2"/>
        <v>44930</v>
      </c>
      <c r="Z16" s="58" t="str">
        <f t="shared" si="3"/>
        <v>Jan 23</v>
      </c>
      <c r="AA16" s="50">
        <f t="shared" si="4"/>
        <v>44941</v>
      </c>
    </row>
    <row r="17" spans="1:27" x14ac:dyDescent="0.25">
      <c r="A17" s="13">
        <v>30794620031</v>
      </c>
      <c r="B17" s="14" t="s">
        <v>77</v>
      </c>
      <c r="C17" s="14" t="s">
        <v>77</v>
      </c>
      <c r="D17" s="14" t="s">
        <v>7</v>
      </c>
      <c r="E17" s="14" t="s">
        <v>8</v>
      </c>
      <c r="F17" s="14" t="s">
        <v>9</v>
      </c>
      <c r="G17" s="14" t="s">
        <v>11</v>
      </c>
      <c r="H17" s="15" t="s">
        <v>14</v>
      </c>
      <c r="I17" s="14" t="s">
        <v>15</v>
      </c>
      <c r="J17" s="16">
        <v>44817</v>
      </c>
      <c r="K17" s="17" t="s">
        <v>22</v>
      </c>
      <c r="L17" s="14" t="s">
        <v>23</v>
      </c>
      <c r="M17" s="14" t="s">
        <v>24</v>
      </c>
      <c r="N17" s="14" t="s">
        <v>57</v>
      </c>
      <c r="O17" s="14" t="s">
        <v>78</v>
      </c>
      <c r="P17" s="18">
        <v>111</v>
      </c>
      <c r="Q17" s="22" t="s">
        <v>29</v>
      </c>
      <c r="R17" s="19">
        <v>44950</v>
      </c>
      <c r="S17" s="11">
        <v>44960</v>
      </c>
      <c r="T17" s="20" t="s">
        <v>34</v>
      </c>
      <c r="U17" s="20" t="s">
        <v>35</v>
      </c>
      <c r="V17" s="14" t="s">
        <v>38</v>
      </c>
      <c r="W17" s="14" t="s">
        <v>39</v>
      </c>
      <c r="X17" s="49">
        <v>112</v>
      </c>
      <c r="Y17" s="58">
        <f t="shared" si="2"/>
        <v>44930</v>
      </c>
      <c r="Z17" s="58" t="str">
        <f t="shared" si="3"/>
        <v>Jan 23</v>
      </c>
      <c r="AA17" s="50">
        <f t="shared" si="4"/>
        <v>44941</v>
      </c>
    </row>
    <row r="18" spans="1:27" x14ac:dyDescent="0.25">
      <c r="A18" s="13">
        <v>10789580011</v>
      </c>
      <c r="B18" s="14" t="s">
        <v>79</v>
      </c>
      <c r="C18" s="14" t="s">
        <v>79</v>
      </c>
      <c r="D18" s="14" t="s">
        <v>7</v>
      </c>
      <c r="E18" s="14" t="s">
        <v>8</v>
      </c>
      <c r="F18" s="14" t="s">
        <v>40</v>
      </c>
      <c r="G18" s="14" t="s">
        <v>11</v>
      </c>
      <c r="H18" s="15" t="s">
        <v>14</v>
      </c>
      <c r="I18" s="14" t="s">
        <v>15</v>
      </c>
      <c r="J18" s="16">
        <v>44809</v>
      </c>
      <c r="K18" s="17" t="s">
        <v>52</v>
      </c>
      <c r="L18" s="14" t="s">
        <v>23</v>
      </c>
      <c r="M18" s="14" t="s">
        <v>24</v>
      </c>
      <c r="N18" s="16" t="s">
        <v>42</v>
      </c>
      <c r="O18" s="14"/>
      <c r="P18" s="18">
        <v>119</v>
      </c>
      <c r="Q18" s="22" t="s">
        <v>29</v>
      </c>
      <c r="R18" s="19">
        <v>44951</v>
      </c>
      <c r="S18" s="11">
        <v>44961</v>
      </c>
      <c r="T18" s="20" t="s">
        <v>34</v>
      </c>
      <c r="U18" s="20" t="s">
        <v>35</v>
      </c>
      <c r="V18" s="14" t="s">
        <v>38</v>
      </c>
      <c r="W18" s="14" t="s">
        <v>39</v>
      </c>
      <c r="X18" s="49">
        <v>120</v>
      </c>
      <c r="Y18" s="58">
        <f t="shared" si="2"/>
        <v>44931</v>
      </c>
      <c r="Z18" s="58" t="str">
        <f t="shared" si="3"/>
        <v>Jan 23</v>
      </c>
      <c r="AA18" s="50">
        <f t="shared" si="4"/>
        <v>44942</v>
      </c>
    </row>
    <row r="19" spans="1:27" x14ac:dyDescent="0.25">
      <c r="A19" s="13">
        <v>30786910031</v>
      </c>
      <c r="B19" s="14" t="s">
        <v>80</v>
      </c>
      <c r="C19" s="14" t="s">
        <v>80</v>
      </c>
      <c r="D19" s="14" t="s">
        <v>7</v>
      </c>
      <c r="E19" s="14" t="s">
        <v>8</v>
      </c>
      <c r="F19" s="14" t="s">
        <v>9</v>
      </c>
      <c r="G19" s="14" t="s">
        <v>11</v>
      </c>
      <c r="H19" s="15" t="s">
        <v>14</v>
      </c>
      <c r="I19" s="14" t="s">
        <v>15</v>
      </c>
      <c r="J19" s="16">
        <v>44785</v>
      </c>
      <c r="K19" s="17" t="s">
        <v>22</v>
      </c>
      <c r="L19" s="14" t="s">
        <v>23</v>
      </c>
      <c r="M19" s="14" t="s">
        <v>24</v>
      </c>
      <c r="N19" s="14" t="s">
        <v>57</v>
      </c>
      <c r="O19" s="14"/>
      <c r="P19" s="18">
        <v>143</v>
      </c>
      <c r="Q19" s="22" t="s">
        <v>29</v>
      </c>
      <c r="R19" s="19">
        <v>44950</v>
      </c>
      <c r="S19" s="11">
        <v>44960</v>
      </c>
      <c r="T19" s="20" t="s">
        <v>34</v>
      </c>
      <c r="U19" s="20" t="s">
        <v>35</v>
      </c>
      <c r="V19" s="14" t="s">
        <v>38</v>
      </c>
      <c r="W19" s="14" t="s">
        <v>39</v>
      </c>
      <c r="X19" s="49">
        <v>144</v>
      </c>
      <c r="Y19" s="58">
        <f t="shared" si="2"/>
        <v>44930</v>
      </c>
      <c r="Z19" s="58" t="str">
        <f t="shared" si="3"/>
        <v>Jan 23</v>
      </c>
      <c r="AA19" s="50">
        <f t="shared" si="4"/>
        <v>44941</v>
      </c>
    </row>
    <row r="20" spans="1:27" x14ac:dyDescent="0.25">
      <c r="A20" s="13">
        <v>30778030031</v>
      </c>
      <c r="B20" s="14" t="s">
        <v>81</v>
      </c>
      <c r="C20" s="14" t="s">
        <v>81</v>
      </c>
      <c r="D20" s="14" t="s">
        <v>7</v>
      </c>
      <c r="E20" s="14" t="s">
        <v>8</v>
      </c>
      <c r="F20" s="14" t="s">
        <v>9</v>
      </c>
      <c r="G20" s="26" t="s">
        <v>11</v>
      </c>
      <c r="H20" s="15" t="s">
        <v>14</v>
      </c>
      <c r="I20" s="14" t="s">
        <v>15</v>
      </c>
      <c r="J20" s="16">
        <v>44771</v>
      </c>
      <c r="K20" s="17" t="s">
        <v>22</v>
      </c>
      <c r="L20" s="14" t="s">
        <v>23</v>
      </c>
      <c r="M20" s="14" t="s">
        <v>24</v>
      </c>
      <c r="N20" s="14" t="s">
        <v>57</v>
      </c>
      <c r="O20" s="14" t="s">
        <v>70</v>
      </c>
      <c r="P20" s="18">
        <v>157</v>
      </c>
      <c r="Q20" s="22" t="s">
        <v>29</v>
      </c>
      <c r="R20" s="19">
        <v>44950</v>
      </c>
      <c r="S20" s="11">
        <v>44960</v>
      </c>
      <c r="T20" s="20" t="s">
        <v>34</v>
      </c>
      <c r="U20" s="20" t="s">
        <v>35</v>
      </c>
      <c r="V20" s="14" t="s">
        <v>38</v>
      </c>
      <c r="W20" s="14" t="s">
        <v>39</v>
      </c>
      <c r="X20" s="49">
        <v>158</v>
      </c>
      <c r="Y20" s="58">
        <f t="shared" si="2"/>
        <v>44930</v>
      </c>
      <c r="Z20" s="58" t="str">
        <f t="shared" si="3"/>
        <v>Jan 23</v>
      </c>
      <c r="AA20" s="50">
        <f t="shared" si="4"/>
        <v>44941</v>
      </c>
    </row>
    <row r="21" spans="1:27" x14ac:dyDescent="0.25">
      <c r="A21" s="13">
        <v>30778060031</v>
      </c>
      <c r="B21" s="14" t="s">
        <v>82</v>
      </c>
      <c r="C21" s="14" t="s">
        <v>82</v>
      </c>
      <c r="D21" s="14" t="s">
        <v>7</v>
      </c>
      <c r="E21" s="14" t="s">
        <v>8</v>
      </c>
      <c r="F21" s="14" t="s">
        <v>9</v>
      </c>
      <c r="G21" s="26" t="s">
        <v>11</v>
      </c>
      <c r="H21" s="15" t="s">
        <v>14</v>
      </c>
      <c r="I21" s="14" t="s">
        <v>15</v>
      </c>
      <c r="J21" s="16">
        <v>44771</v>
      </c>
      <c r="K21" s="17" t="s">
        <v>22</v>
      </c>
      <c r="L21" s="14" t="s">
        <v>23</v>
      </c>
      <c r="M21" s="14" t="s">
        <v>24</v>
      </c>
      <c r="N21" s="14" t="s">
        <v>65</v>
      </c>
      <c r="O21" s="14" t="s">
        <v>69</v>
      </c>
      <c r="P21" s="18">
        <v>157</v>
      </c>
      <c r="Q21" s="22" t="s">
        <v>29</v>
      </c>
      <c r="R21" s="19">
        <v>44950</v>
      </c>
      <c r="S21" s="11">
        <v>44960</v>
      </c>
      <c r="T21" s="20" t="s">
        <v>34</v>
      </c>
      <c r="U21" s="20" t="s">
        <v>35</v>
      </c>
      <c r="V21" s="14" t="s">
        <v>38</v>
      </c>
      <c r="W21" s="14" t="s">
        <v>39</v>
      </c>
      <c r="X21" s="49">
        <v>158</v>
      </c>
      <c r="Y21" s="58">
        <f t="shared" si="2"/>
        <v>44930</v>
      </c>
      <c r="Z21" s="58" t="str">
        <f t="shared" si="3"/>
        <v>Jan 23</v>
      </c>
      <c r="AA21" s="50">
        <f t="shared" si="4"/>
        <v>44941</v>
      </c>
    </row>
    <row r="22" spans="1:27" x14ac:dyDescent="0.25">
      <c r="A22" s="13">
        <v>30741690031</v>
      </c>
      <c r="B22" s="14" t="s">
        <v>83</v>
      </c>
      <c r="C22" s="14" t="s">
        <v>84</v>
      </c>
      <c r="D22" s="14" t="s">
        <v>7</v>
      </c>
      <c r="E22" s="14" t="s">
        <v>8</v>
      </c>
      <c r="F22" s="14" t="s">
        <v>9</v>
      </c>
      <c r="G22" s="26" t="s">
        <v>11</v>
      </c>
      <c r="H22" s="15" t="s">
        <v>14</v>
      </c>
      <c r="I22" s="14" t="s">
        <v>15</v>
      </c>
      <c r="J22" s="16">
        <v>44643</v>
      </c>
      <c r="K22" s="17" t="s">
        <v>22</v>
      </c>
      <c r="L22" s="14" t="s">
        <v>23</v>
      </c>
      <c r="M22" s="14" t="s">
        <v>24</v>
      </c>
      <c r="N22" s="14" t="s">
        <v>65</v>
      </c>
      <c r="O22" s="4" t="s">
        <v>73</v>
      </c>
      <c r="P22" s="18">
        <v>285</v>
      </c>
      <c r="Q22" s="22" t="s">
        <v>29</v>
      </c>
      <c r="R22" s="19">
        <v>44950</v>
      </c>
      <c r="S22" s="11">
        <v>44960</v>
      </c>
      <c r="T22" s="20" t="s">
        <v>34</v>
      </c>
      <c r="U22" s="20" t="s">
        <v>35</v>
      </c>
      <c r="V22" s="14" t="s">
        <v>38</v>
      </c>
      <c r="W22" s="14" t="s">
        <v>39</v>
      </c>
      <c r="X22" s="49">
        <v>286</v>
      </c>
      <c r="Y22" s="58">
        <f t="shared" si="2"/>
        <v>44930</v>
      </c>
      <c r="Z22" s="58" t="str">
        <f t="shared" si="3"/>
        <v>Jan 23</v>
      </c>
      <c r="AA22" s="50">
        <f t="shared" si="4"/>
        <v>44941</v>
      </c>
    </row>
    <row r="23" spans="1:27" x14ac:dyDescent="0.25">
      <c r="A23" s="13">
        <v>10802510011</v>
      </c>
      <c r="B23" s="14" t="s">
        <v>86</v>
      </c>
      <c r="C23" s="14" t="s">
        <v>86</v>
      </c>
      <c r="D23" s="14" t="s">
        <v>7</v>
      </c>
      <c r="E23" s="14" t="s">
        <v>8</v>
      </c>
      <c r="F23" s="14" t="s">
        <v>40</v>
      </c>
      <c r="G23" s="14" t="s">
        <v>11</v>
      </c>
      <c r="H23" s="15" t="s">
        <v>14</v>
      </c>
      <c r="I23" s="14" t="s">
        <v>15</v>
      </c>
      <c r="J23" s="16">
        <v>44839.5138331829</v>
      </c>
      <c r="K23" s="17" t="s">
        <v>22</v>
      </c>
      <c r="L23" s="14" t="s">
        <v>23</v>
      </c>
      <c r="M23" s="14" t="s">
        <v>43</v>
      </c>
      <c r="N23" s="16" t="s">
        <v>41</v>
      </c>
      <c r="O23" s="14" t="s">
        <v>87</v>
      </c>
      <c r="P23" s="18">
        <v>88.486166817099729</v>
      </c>
      <c r="Q23" s="21" t="s">
        <v>85</v>
      </c>
      <c r="R23" s="19">
        <v>44953</v>
      </c>
      <c r="S23" s="11">
        <v>44983</v>
      </c>
      <c r="T23" s="20" t="s">
        <v>34</v>
      </c>
      <c r="U23" s="20" t="s">
        <v>35</v>
      </c>
      <c r="V23" s="14" t="s">
        <v>38</v>
      </c>
      <c r="W23" s="14" t="s">
        <v>39</v>
      </c>
      <c r="X23" s="49">
        <v>91</v>
      </c>
      <c r="Y23" s="58">
        <f t="shared" si="2"/>
        <v>44933</v>
      </c>
      <c r="Z23" s="58" t="str">
        <f t="shared" si="3"/>
        <v>Jan 23</v>
      </c>
      <c r="AA23" s="50">
        <f t="shared" si="4"/>
        <v>44964</v>
      </c>
    </row>
    <row r="24" spans="1:27" x14ac:dyDescent="0.25">
      <c r="A24" s="13">
        <v>10802550011</v>
      </c>
      <c r="B24" s="14" t="s">
        <v>88</v>
      </c>
      <c r="C24" s="14" t="s">
        <v>88</v>
      </c>
      <c r="D24" s="14" t="s">
        <v>7</v>
      </c>
      <c r="E24" s="14" t="s">
        <v>8</v>
      </c>
      <c r="F24" s="14" t="s">
        <v>40</v>
      </c>
      <c r="G24" s="14" t="s">
        <v>11</v>
      </c>
      <c r="H24" s="15" t="s">
        <v>14</v>
      </c>
      <c r="I24" s="14" t="s">
        <v>15</v>
      </c>
      <c r="J24" s="16">
        <v>44839.513061770798</v>
      </c>
      <c r="K24" s="17" t="s">
        <v>22</v>
      </c>
      <c r="L24" s="14" t="s">
        <v>23</v>
      </c>
      <c r="M24" s="14" t="s">
        <v>24</v>
      </c>
      <c r="N24" s="16" t="s">
        <v>90</v>
      </c>
      <c r="O24" s="14"/>
      <c r="P24" s="18">
        <v>88.486938229201769</v>
      </c>
      <c r="Q24" s="21" t="s">
        <v>85</v>
      </c>
      <c r="R24" s="19">
        <v>44951</v>
      </c>
      <c r="S24" s="11">
        <v>44961</v>
      </c>
      <c r="T24" s="20" t="s">
        <v>34</v>
      </c>
      <c r="U24" s="20" t="s">
        <v>35</v>
      </c>
      <c r="V24" s="14" t="s">
        <v>38</v>
      </c>
      <c r="W24" s="14" t="s">
        <v>39</v>
      </c>
      <c r="X24" s="49">
        <v>91</v>
      </c>
      <c r="Y24" s="58">
        <f t="shared" si="2"/>
        <v>44931</v>
      </c>
      <c r="Z24" s="58" t="str">
        <f t="shared" si="3"/>
        <v>Jan 23</v>
      </c>
      <c r="AA24" s="50">
        <f t="shared" si="4"/>
        <v>44942</v>
      </c>
    </row>
    <row r="25" spans="1:27" hidden="1" x14ac:dyDescent="0.25">
      <c r="A25" s="13">
        <v>10802570011</v>
      </c>
      <c r="B25" s="14" t="s">
        <v>89</v>
      </c>
      <c r="C25" s="14" t="s">
        <v>89</v>
      </c>
      <c r="D25" s="14" t="s">
        <v>7</v>
      </c>
      <c r="E25" s="14" t="s">
        <v>8</v>
      </c>
      <c r="F25" s="14" t="s">
        <v>40</v>
      </c>
      <c r="G25" s="14" t="s">
        <v>11</v>
      </c>
      <c r="H25" s="15" t="s">
        <v>14</v>
      </c>
      <c r="I25" s="14" t="s">
        <v>15</v>
      </c>
      <c r="J25" s="16">
        <v>44839.513524849499</v>
      </c>
      <c r="K25" s="17" t="s">
        <v>22</v>
      </c>
      <c r="L25" s="14" t="s">
        <v>23</v>
      </c>
      <c r="M25" s="14" t="s">
        <v>44</v>
      </c>
      <c r="N25" s="16" t="s">
        <v>132</v>
      </c>
      <c r="O25" s="14" t="s">
        <v>45</v>
      </c>
      <c r="P25" s="18">
        <v>88.486475150501064</v>
      </c>
      <c r="Q25" s="21" t="s">
        <v>85</v>
      </c>
      <c r="R25" s="23">
        <v>44944</v>
      </c>
      <c r="S25" s="23">
        <v>44949</v>
      </c>
      <c r="T25" s="20" t="s">
        <v>47</v>
      </c>
      <c r="U25" s="19" t="s">
        <v>34</v>
      </c>
      <c r="V25" s="14" t="s">
        <v>39</v>
      </c>
      <c r="W25" s="14" t="s">
        <v>39</v>
      </c>
      <c r="X25" s="49">
        <v>91</v>
      </c>
      <c r="Y25" s="50" t="s">
        <v>136</v>
      </c>
      <c r="Z25" s="50" t="s">
        <v>136</v>
      </c>
      <c r="AA25" s="50" t="s">
        <v>136</v>
      </c>
    </row>
    <row r="26" spans="1:27" x14ac:dyDescent="0.25">
      <c r="A26" s="13">
        <v>30802620031</v>
      </c>
      <c r="B26" s="14" t="s">
        <v>91</v>
      </c>
      <c r="C26" s="14" t="s">
        <v>91</v>
      </c>
      <c r="D26" s="14" t="s">
        <v>7</v>
      </c>
      <c r="E26" s="14" t="s">
        <v>8</v>
      </c>
      <c r="F26" s="14" t="s">
        <v>9</v>
      </c>
      <c r="G26" s="14" t="s">
        <v>11</v>
      </c>
      <c r="H26" s="15" t="s">
        <v>14</v>
      </c>
      <c r="I26" s="14" t="s">
        <v>15</v>
      </c>
      <c r="J26" s="16">
        <v>44838</v>
      </c>
      <c r="K26" s="17" t="s">
        <v>52</v>
      </c>
      <c r="L26" s="14" t="s">
        <v>23</v>
      </c>
      <c r="M26" s="14" t="s">
        <v>24</v>
      </c>
      <c r="N26" s="16" t="s">
        <v>42</v>
      </c>
      <c r="O26" s="4" t="s">
        <v>26</v>
      </c>
      <c r="P26" s="18">
        <v>90</v>
      </c>
      <c r="Q26" s="22" t="s">
        <v>29</v>
      </c>
      <c r="R26" s="19">
        <v>44951</v>
      </c>
      <c r="S26" s="11">
        <v>44961</v>
      </c>
      <c r="T26" s="20" t="s">
        <v>34</v>
      </c>
      <c r="U26" s="20" t="s">
        <v>35</v>
      </c>
      <c r="V26" s="14" t="s">
        <v>38</v>
      </c>
      <c r="W26" s="14" t="s">
        <v>39</v>
      </c>
      <c r="X26" s="49">
        <v>91</v>
      </c>
      <c r="Y26" s="58">
        <f>R26-20</f>
        <v>44931</v>
      </c>
      <c r="Z26" s="58" t="str">
        <f>TEXT(Y26,"mmm yy")</f>
        <v>Jan 23</v>
      </c>
      <c r="AA26" s="50">
        <f>S26-19</f>
        <v>44942</v>
      </c>
    </row>
  </sheetData>
  <autoFilter ref="A3:AA26" xr:uid="{B9726E72-DE94-409E-9AC5-F127AD3223A9}">
    <filterColumn colId="25">
      <filters>
        <filter val="Jan 23"/>
      </filters>
    </filterColumn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08DD5-24B1-42A6-969A-BFF72C7AE4D9}">
  <sheetPr codeName="Sheet3"/>
  <dimension ref="A1:O31"/>
  <sheetViews>
    <sheetView showGridLines="0" topLeftCell="A16" zoomScale="70" zoomScaleNormal="70" workbookViewId="0">
      <selection activeCell="I34" sqref="I34"/>
    </sheetView>
  </sheetViews>
  <sheetFormatPr defaultRowHeight="15" x14ac:dyDescent="0.25"/>
  <cols>
    <col min="1" max="1" width="15.5703125" customWidth="1"/>
    <col min="2" max="3" width="15.5703125" style="29" customWidth="1"/>
    <col min="4" max="4" width="15.5703125" customWidth="1"/>
    <col min="5" max="5" width="15.5703125" style="29" customWidth="1"/>
    <col min="6" max="6" width="10.85546875" style="29" bestFit="1" customWidth="1"/>
    <col min="7" max="7" width="13.42578125" style="29" customWidth="1"/>
    <col min="8" max="9" width="13.42578125" customWidth="1"/>
    <col min="10" max="10" width="14.28515625" customWidth="1"/>
  </cols>
  <sheetData>
    <row r="1" spans="1:15" ht="31.5" x14ac:dyDescent="0.25">
      <c r="A1" s="35" t="s">
        <v>96</v>
      </c>
      <c r="G1" s="65" t="s">
        <v>98</v>
      </c>
    </row>
    <row r="3" spans="1:15" x14ac:dyDescent="0.25">
      <c r="A3" s="28" t="s">
        <v>93</v>
      </c>
      <c r="D3" s="29"/>
      <c r="F3" s="28" t="s">
        <v>36</v>
      </c>
      <c r="H3" s="29"/>
      <c r="K3" s="27" t="s">
        <v>93</v>
      </c>
      <c r="L3" s="27" t="s">
        <v>37</v>
      </c>
    </row>
    <row r="4" spans="1:15" ht="30" x14ac:dyDescent="0.25">
      <c r="A4" s="28" t="s">
        <v>6</v>
      </c>
      <c r="B4" s="28" t="s">
        <v>19</v>
      </c>
      <c r="C4" s="28" t="s">
        <v>20</v>
      </c>
      <c r="D4" s="28" t="s">
        <v>134</v>
      </c>
      <c r="E4" s="28" t="s">
        <v>135</v>
      </c>
      <c r="F4" s="39" t="s">
        <v>39</v>
      </c>
      <c r="G4" s="39" t="s">
        <v>38</v>
      </c>
      <c r="H4" s="39" t="s">
        <v>92</v>
      </c>
      <c r="K4" s="38" t="s">
        <v>19</v>
      </c>
      <c r="L4" s="38" t="s">
        <v>39</v>
      </c>
      <c r="M4" s="38" t="s">
        <v>38</v>
      </c>
      <c r="N4" s="38" t="s">
        <v>92</v>
      </c>
      <c r="O4" s="27"/>
    </row>
    <row r="5" spans="1:15" x14ac:dyDescent="0.25">
      <c r="A5" s="74" t="s">
        <v>9</v>
      </c>
      <c r="B5" s="74" t="s">
        <v>44</v>
      </c>
      <c r="C5" s="39" t="s">
        <v>130</v>
      </c>
      <c r="D5" s="74" t="s">
        <v>136</v>
      </c>
      <c r="E5" s="39">
        <v>39</v>
      </c>
      <c r="F5" s="30">
        <v>1</v>
      </c>
      <c r="G5" s="30"/>
      <c r="H5" s="30">
        <v>1</v>
      </c>
      <c r="K5" t="s">
        <v>44</v>
      </c>
      <c r="L5" s="29">
        <v>4</v>
      </c>
      <c r="M5" s="29"/>
      <c r="N5" s="30">
        <v>4</v>
      </c>
    </row>
    <row r="6" spans="1:15" x14ac:dyDescent="0.25">
      <c r="A6" s="70"/>
      <c r="B6" s="70"/>
      <c r="C6" s="74" t="s">
        <v>102</v>
      </c>
      <c r="D6" s="70" t="s">
        <v>136</v>
      </c>
      <c r="E6" s="39">
        <v>7</v>
      </c>
      <c r="F6" s="30">
        <v>1</v>
      </c>
      <c r="G6" s="30"/>
      <c r="H6" s="30">
        <v>1</v>
      </c>
      <c r="K6" t="s">
        <v>99</v>
      </c>
      <c r="L6" s="29"/>
      <c r="M6" s="29">
        <v>7</v>
      </c>
      <c r="N6" s="30">
        <v>7</v>
      </c>
    </row>
    <row r="7" spans="1:15" x14ac:dyDescent="0.25">
      <c r="A7" s="70"/>
      <c r="B7" s="70"/>
      <c r="C7" s="70"/>
      <c r="D7" s="70"/>
      <c r="E7" s="39">
        <v>8</v>
      </c>
      <c r="F7" s="30">
        <v>1</v>
      </c>
      <c r="G7" s="30"/>
      <c r="H7" s="30">
        <v>1</v>
      </c>
      <c r="K7" s="31" t="s">
        <v>92</v>
      </c>
      <c r="L7" s="47">
        <v>4</v>
      </c>
      <c r="M7" s="47">
        <v>7</v>
      </c>
      <c r="N7" s="32">
        <v>11</v>
      </c>
    </row>
    <row r="8" spans="1:15" x14ac:dyDescent="0.25">
      <c r="A8" s="70"/>
      <c r="B8" s="70"/>
      <c r="C8" s="70"/>
      <c r="D8" s="70"/>
      <c r="E8" s="39">
        <v>12</v>
      </c>
      <c r="F8" s="30">
        <v>1</v>
      </c>
      <c r="G8" s="30"/>
      <c r="H8" s="30">
        <v>1</v>
      </c>
    </row>
    <row r="9" spans="1:15" x14ac:dyDescent="0.25">
      <c r="A9" s="74" t="s">
        <v>51</v>
      </c>
      <c r="B9" s="74" t="s">
        <v>99</v>
      </c>
      <c r="C9" s="74" t="s">
        <v>111</v>
      </c>
      <c r="D9" s="74" t="s">
        <v>151</v>
      </c>
      <c r="E9" s="39">
        <v>49</v>
      </c>
      <c r="F9" s="30"/>
      <c r="G9" s="30">
        <v>6</v>
      </c>
      <c r="H9" s="30">
        <v>6</v>
      </c>
    </row>
    <row r="10" spans="1:15" x14ac:dyDescent="0.25">
      <c r="A10" s="70"/>
      <c r="B10" s="70"/>
      <c r="C10" s="70"/>
      <c r="D10" s="70"/>
      <c r="E10" s="39">
        <v>50</v>
      </c>
      <c r="F10" s="30"/>
      <c r="G10" s="30">
        <v>1</v>
      </c>
      <c r="H10" s="30">
        <v>1</v>
      </c>
    </row>
    <row r="11" spans="1:15" x14ac:dyDescent="0.25">
      <c r="A11" s="74" t="s">
        <v>92</v>
      </c>
      <c r="B11" s="70"/>
      <c r="C11" s="70"/>
      <c r="D11" s="70"/>
      <c r="E11" s="70"/>
      <c r="F11" s="30">
        <v>4</v>
      </c>
      <c r="G11" s="30">
        <v>7</v>
      </c>
      <c r="H11" s="30">
        <v>11</v>
      </c>
    </row>
    <row r="12" spans="1:15" x14ac:dyDescent="0.25">
      <c r="B12"/>
      <c r="C12"/>
      <c r="E12"/>
      <c r="F12"/>
      <c r="G12"/>
    </row>
    <row r="13" spans="1:15" x14ac:dyDescent="0.25">
      <c r="B13"/>
      <c r="C13"/>
      <c r="E13"/>
      <c r="F13"/>
      <c r="G13"/>
    </row>
    <row r="14" spans="1:15" x14ac:dyDescent="0.25">
      <c r="B14"/>
      <c r="C14"/>
      <c r="E14"/>
      <c r="F14"/>
      <c r="G14"/>
    </row>
    <row r="15" spans="1:15" x14ac:dyDescent="0.25">
      <c r="B15"/>
      <c r="C15"/>
      <c r="E15"/>
      <c r="F15"/>
      <c r="G15"/>
    </row>
    <row r="16" spans="1:15" x14ac:dyDescent="0.25">
      <c r="B16"/>
      <c r="C16"/>
      <c r="E16"/>
      <c r="F16"/>
      <c r="G16"/>
    </row>
    <row r="17" spans="1:13" x14ac:dyDescent="0.25">
      <c r="B17"/>
      <c r="C17"/>
      <c r="E17"/>
      <c r="F17"/>
      <c r="G17"/>
    </row>
    <row r="18" spans="1:13" x14ac:dyDescent="0.25">
      <c r="B18"/>
      <c r="C18"/>
    </row>
    <row r="19" spans="1:13" x14ac:dyDescent="0.25">
      <c r="B19"/>
      <c r="C19"/>
    </row>
    <row r="23" spans="1:13" x14ac:dyDescent="0.25">
      <c r="A23" s="94" t="s">
        <v>142</v>
      </c>
      <c r="B23" s="88" t="s">
        <v>143</v>
      </c>
      <c r="C23" s="88" t="s">
        <v>144</v>
      </c>
      <c r="D23" s="88" t="s">
        <v>145</v>
      </c>
      <c r="E23" s="88" t="s">
        <v>134</v>
      </c>
      <c r="F23" s="89" t="s">
        <v>135</v>
      </c>
      <c r="G23" s="91" t="s">
        <v>147</v>
      </c>
      <c r="H23" s="92"/>
      <c r="I23" s="87" t="s">
        <v>92</v>
      </c>
      <c r="K23" s="93" t="s">
        <v>147</v>
      </c>
      <c r="L23" s="93"/>
      <c r="M23" s="87" t="s">
        <v>92</v>
      </c>
    </row>
    <row r="24" spans="1:13" x14ac:dyDescent="0.25">
      <c r="A24" s="94"/>
      <c r="B24" s="88"/>
      <c r="C24" s="88"/>
      <c r="D24" s="88"/>
      <c r="E24" s="88"/>
      <c r="F24" s="90"/>
      <c r="G24" s="61" t="s">
        <v>136</v>
      </c>
      <c r="H24" s="61" t="s">
        <v>148</v>
      </c>
      <c r="I24" s="87"/>
      <c r="K24" s="61" t="s">
        <v>148</v>
      </c>
      <c r="L24" s="64" t="s">
        <v>149</v>
      </c>
      <c r="M24" s="87"/>
    </row>
    <row r="25" spans="1:13" x14ac:dyDescent="0.25">
      <c r="A25" s="98" t="s">
        <v>152</v>
      </c>
      <c r="B25" s="76" t="s">
        <v>9</v>
      </c>
      <c r="C25" s="76" t="s">
        <v>44</v>
      </c>
      <c r="D25" s="53" t="s">
        <v>130</v>
      </c>
      <c r="E25" s="76" t="s">
        <v>136</v>
      </c>
      <c r="F25" s="53">
        <v>39</v>
      </c>
      <c r="G25" s="54">
        <v>1</v>
      </c>
      <c r="H25" s="54"/>
      <c r="I25" s="54">
        <v>1</v>
      </c>
    </row>
    <row r="26" spans="1:13" x14ac:dyDescent="0.25">
      <c r="A26" s="99"/>
      <c r="B26" s="82"/>
      <c r="C26" s="82"/>
      <c r="D26" s="73" t="s">
        <v>102</v>
      </c>
      <c r="E26" s="82" t="s">
        <v>136</v>
      </c>
      <c r="F26" s="53">
        <v>7</v>
      </c>
      <c r="G26" s="54">
        <v>1</v>
      </c>
      <c r="H26" s="54"/>
      <c r="I26" s="54">
        <v>1</v>
      </c>
    </row>
    <row r="27" spans="1:13" x14ac:dyDescent="0.25">
      <c r="A27" s="99"/>
      <c r="B27" s="82"/>
      <c r="C27" s="82"/>
      <c r="D27" s="68"/>
      <c r="E27" s="82"/>
      <c r="F27" s="53">
        <v>8</v>
      </c>
      <c r="G27" s="54">
        <v>1</v>
      </c>
      <c r="H27" s="54"/>
      <c r="I27" s="54">
        <v>1</v>
      </c>
    </row>
    <row r="28" spans="1:13" x14ac:dyDescent="0.25">
      <c r="A28" s="99"/>
      <c r="B28" s="82"/>
      <c r="C28" s="82"/>
      <c r="D28" s="68"/>
      <c r="E28" s="82"/>
      <c r="F28" s="53">
        <v>12</v>
      </c>
      <c r="G28" s="54">
        <v>1</v>
      </c>
      <c r="H28" s="54"/>
      <c r="I28" s="54">
        <v>1</v>
      </c>
    </row>
    <row r="29" spans="1:13" x14ac:dyDescent="0.25">
      <c r="A29" s="99"/>
      <c r="B29" s="76" t="s">
        <v>51</v>
      </c>
      <c r="C29" s="76" t="s">
        <v>99</v>
      </c>
      <c r="D29" s="73" t="s">
        <v>111</v>
      </c>
      <c r="E29" s="76" t="s">
        <v>151</v>
      </c>
      <c r="F29" s="53">
        <v>49</v>
      </c>
      <c r="G29" s="54"/>
      <c r="H29" s="54">
        <v>6</v>
      </c>
      <c r="I29" s="54">
        <v>6</v>
      </c>
    </row>
    <row r="30" spans="1:13" x14ac:dyDescent="0.25">
      <c r="A30" s="100"/>
      <c r="B30" s="82"/>
      <c r="C30" s="82"/>
      <c r="D30" s="68"/>
      <c r="E30" s="82"/>
      <c r="F30" s="53">
        <v>50</v>
      </c>
      <c r="G30" s="54"/>
      <c r="H30" s="54">
        <v>1</v>
      </c>
      <c r="I30" s="54">
        <v>1</v>
      </c>
    </row>
    <row r="31" spans="1:13" x14ac:dyDescent="0.25">
      <c r="A31" s="95" t="s">
        <v>92</v>
      </c>
      <c r="B31" s="96"/>
      <c r="C31" s="96"/>
      <c r="D31" s="96"/>
      <c r="E31" s="96"/>
      <c r="F31" s="97"/>
      <c r="G31" s="66">
        <v>4</v>
      </c>
      <c r="H31" s="66">
        <v>7</v>
      </c>
      <c r="I31" s="66">
        <v>11</v>
      </c>
    </row>
  </sheetData>
  <mergeCells count="29">
    <mergeCell ref="G23:H23"/>
    <mergeCell ref="I23:I24"/>
    <mergeCell ref="K23:L23"/>
    <mergeCell ref="M23:M24"/>
    <mergeCell ref="A23:A24"/>
    <mergeCell ref="B23:B24"/>
    <mergeCell ref="C23:C24"/>
    <mergeCell ref="D23:D24"/>
    <mergeCell ref="E23:E24"/>
    <mergeCell ref="F23:F24"/>
    <mergeCell ref="A5:A8"/>
    <mergeCell ref="A9:A10"/>
    <mergeCell ref="A11:E11"/>
    <mergeCell ref="B5:B8"/>
    <mergeCell ref="B9:B10"/>
    <mergeCell ref="C6:C8"/>
    <mergeCell ref="C9:C10"/>
    <mergeCell ref="D5:D8"/>
    <mergeCell ref="D9:D10"/>
    <mergeCell ref="A31:F31"/>
    <mergeCell ref="E25:E28"/>
    <mergeCell ref="D26:D28"/>
    <mergeCell ref="D29:D30"/>
    <mergeCell ref="E29:E30"/>
    <mergeCell ref="A25:A30"/>
    <mergeCell ref="B25:B28"/>
    <mergeCell ref="C25:C28"/>
    <mergeCell ref="B29:B30"/>
    <mergeCell ref="C29:C3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67FC4-941A-4F28-BE91-15C758B0061E}">
  <sheetPr codeName="Sheet4"/>
  <dimension ref="A3:AA14"/>
  <sheetViews>
    <sheetView showGridLines="0" topLeftCell="K1" workbookViewId="0">
      <selection activeCell="AA7" sqref="AA7:AA13"/>
    </sheetView>
  </sheetViews>
  <sheetFormatPr defaultRowHeight="15" x14ac:dyDescent="0.25"/>
  <cols>
    <col min="1" max="1" width="13.140625" bestFit="1" customWidth="1"/>
    <col min="2" max="2" width="23.42578125" bestFit="1" customWidth="1"/>
    <col min="3" max="3" width="23" customWidth="1"/>
    <col min="4" max="6" width="8.7109375" customWidth="1"/>
    <col min="7" max="7" width="13.42578125" customWidth="1"/>
    <col min="8" max="16" width="8.7109375" customWidth="1"/>
    <col min="17" max="17" width="11.140625" customWidth="1"/>
    <col min="18" max="19" width="13.140625" customWidth="1"/>
    <col min="20" max="20" width="11.28515625" customWidth="1"/>
    <col min="21" max="21" width="12.140625" customWidth="1"/>
  </cols>
  <sheetData>
    <row r="3" spans="1:27" ht="38.25" x14ac:dyDescent="0.25">
      <c r="A3" s="2" t="s">
        <v>0</v>
      </c>
      <c r="B3" s="2" t="s">
        <v>1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10</v>
      </c>
      <c r="H3" s="2" t="s">
        <v>12</v>
      </c>
      <c r="I3" s="2" t="s">
        <v>13</v>
      </c>
      <c r="J3" s="2" t="s">
        <v>16</v>
      </c>
      <c r="K3" s="2" t="s">
        <v>17</v>
      </c>
      <c r="L3" s="2" t="s">
        <v>18</v>
      </c>
      <c r="M3" s="2" t="s">
        <v>19</v>
      </c>
      <c r="N3" s="2" t="s">
        <v>20</v>
      </c>
      <c r="O3" s="2" t="s">
        <v>21</v>
      </c>
      <c r="P3" s="2" t="s">
        <v>27</v>
      </c>
      <c r="Q3" s="2" t="s">
        <v>28</v>
      </c>
      <c r="R3" s="2" t="s">
        <v>30</v>
      </c>
      <c r="S3" s="2" t="s">
        <v>31</v>
      </c>
      <c r="T3" s="2" t="s">
        <v>32</v>
      </c>
      <c r="U3" s="2" t="s">
        <v>33</v>
      </c>
      <c r="V3" s="2" t="s">
        <v>36</v>
      </c>
      <c r="W3" s="2" t="s">
        <v>37</v>
      </c>
      <c r="X3" s="2" t="s">
        <v>135</v>
      </c>
      <c r="Y3" s="2" t="s">
        <v>138</v>
      </c>
      <c r="Z3" s="2" t="s">
        <v>137</v>
      </c>
      <c r="AA3" s="2" t="s">
        <v>134</v>
      </c>
    </row>
    <row r="4" spans="1:27" x14ac:dyDescent="0.25">
      <c r="A4" s="13">
        <v>30035230031</v>
      </c>
      <c r="B4" s="14" t="s">
        <v>104</v>
      </c>
      <c r="C4" s="14" t="s">
        <v>105</v>
      </c>
      <c r="D4" s="14" t="s">
        <v>100</v>
      </c>
      <c r="E4" s="14" t="s">
        <v>101</v>
      </c>
      <c r="F4" s="14" t="s">
        <v>9</v>
      </c>
      <c r="G4" s="14" t="s">
        <v>11</v>
      </c>
      <c r="H4" s="15" t="s">
        <v>14</v>
      </c>
      <c r="I4" s="14" t="s">
        <v>15</v>
      </c>
      <c r="J4" s="16">
        <v>44922</v>
      </c>
      <c r="K4" s="14" t="s">
        <v>22</v>
      </c>
      <c r="L4" s="17" t="s">
        <v>23</v>
      </c>
      <c r="M4" s="14" t="s">
        <v>44</v>
      </c>
      <c r="N4" s="14" t="s">
        <v>102</v>
      </c>
      <c r="O4" s="14"/>
      <c r="P4" s="41"/>
      <c r="Q4" s="42" t="s">
        <v>29</v>
      </c>
      <c r="R4" s="43">
        <v>44938</v>
      </c>
      <c r="S4" s="43">
        <v>44943</v>
      </c>
      <c r="T4" s="22" t="s">
        <v>103</v>
      </c>
      <c r="U4" s="22" t="s">
        <v>47</v>
      </c>
      <c r="V4" s="14" t="s">
        <v>39</v>
      </c>
      <c r="W4" s="14" t="s">
        <v>39</v>
      </c>
      <c r="X4">
        <f>VLOOKUP(A4,[1]Worksheet1!$C$2:$V$86,20,)</f>
        <v>7</v>
      </c>
      <c r="Y4" t="s">
        <v>136</v>
      </c>
      <c r="Z4" t="s">
        <v>136</v>
      </c>
      <c r="AA4" t="s">
        <v>136</v>
      </c>
    </row>
    <row r="5" spans="1:27" x14ac:dyDescent="0.25">
      <c r="A5" s="13">
        <v>30035070031</v>
      </c>
      <c r="B5" s="25" t="s">
        <v>106</v>
      </c>
      <c r="C5" s="14" t="s">
        <v>107</v>
      </c>
      <c r="D5" s="14" t="s">
        <v>100</v>
      </c>
      <c r="E5" s="14" t="s">
        <v>101</v>
      </c>
      <c r="F5" s="14" t="s">
        <v>9</v>
      </c>
      <c r="G5" s="14" t="s">
        <v>11</v>
      </c>
      <c r="H5" s="15" t="s">
        <v>14</v>
      </c>
      <c r="I5" s="14" t="s">
        <v>15</v>
      </c>
      <c r="J5" s="16">
        <v>44921</v>
      </c>
      <c r="K5" s="14" t="s">
        <v>22</v>
      </c>
      <c r="L5" s="17" t="s">
        <v>23</v>
      </c>
      <c r="M5" s="14" t="s">
        <v>44</v>
      </c>
      <c r="N5" s="14" t="s">
        <v>102</v>
      </c>
      <c r="O5" s="14"/>
      <c r="P5" s="41"/>
      <c r="Q5" s="42" t="s">
        <v>29</v>
      </c>
      <c r="R5" s="45">
        <v>44945</v>
      </c>
      <c r="S5" s="45">
        <v>44949</v>
      </c>
      <c r="T5" s="22" t="s">
        <v>103</v>
      </c>
      <c r="U5" s="22" t="s">
        <v>47</v>
      </c>
      <c r="V5" s="14" t="s">
        <v>39</v>
      </c>
      <c r="W5" s="14" t="s">
        <v>39</v>
      </c>
      <c r="X5">
        <f>VLOOKUP(A5,[1]Worksheet1!$C$2:$V$86,20,)</f>
        <v>8</v>
      </c>
      <c r="Y5" t="s">
        <v>136</v>
      </c>
      <c r="Z5" t="s">
        <v>136</v>
      </c>
      <c r="AA5" t="s">
        <v>136</v>
      </c>
    </row>
    <row r="6" spans="1:27" x14ac:dyDescent="0.25">
      <c r="A6" s="13">
        <v>30034970031</v>
      </c>
      <c r="B6" s="14" t="s">
        <v>108</v>
      </c>
      <c r="C6" s="14" t="s">
        <v>109</v>
      </c>
      <c r="D6" s="14" t="s">
        <v>100</v>
      </c>
      <c r="E6" s="14" t="s">
        <v>101</v>
      </c>
      <c r="F6" s="14" t="s">
        <v>9</v>
      </c>
      <c r="G6" s="14" t="s">
        <v>11</v>
      </c>
      <c r="H6" s="15" t="s">
        <v>14</v>
      </c>
      <c r="I6" s="14" t="s">
        <v>15</v>
      </c>
      <c r="J6" s="16">
        <v>44917</v>
      </c>
      <c r="K6" s="14" t="s">
        <v>22</v>
      </c>
      <c r="L6" s="17" t="s">
        <v>23</v>
      </c>
      <c r="M6" s="14" t="s">
        <v>44</v>
      </c>
      <c r="N6" s="14" t="s">
        <v>102</v>
      </c>
      <c r="O6" s="14"/>
      <c r="P6" s="41"/>
      <c r="Q6" s="42" t="s">
        <v>110</v>
      </c>
      <c r="R6" s="43">
        <v>44932</v>
      </c>
      <c r="S6" s="43">
        <v>44938</v>
      </c>
      <c r="T6" s="22" t="s">
        <v>55</v>
      </c>
      <c r="U6" s="22" t="s">
        <v>103</v>
      </c>
      <c r="V6" s="14" t="s">
        <v>39</v>
      </c>
      <c r="W6" s="14" t="s">
        <v>39</v>
      </c>
      <c r="X6">
        <f>VLOOKUP(A6,[1]Worksheet1!$C$2:$V$86,20,)</f>
        <v>12</v>
      </c>
      <c r="Y6" t="s">
        <v>136</v>
      </c>
      <c r="Z6" t="s">
        <v>136</v>
      </c>
      <c r="AA6" t="s">
        <v>136</v>
      </c>
    </row>
    <row r="7" spans="1:27" x14ac:dyDescent="0.25">
      <c r="A7" s="13">
        <v>40014250041</v>
      </c>
      <c r="B7" s="14" t="s">
        <v>114</v>
      </c>
      <c r="C7" s="14" t="s">
        <v>115</v>
      </c>
      <c r="D7" s="14" t="s">
        <v>100</v>
      </c>
      <c r="E7" s="14" t="s">
        <v>101</v>
      </c>
      <c r="F7" s="14" t="s">
        <v>51</v>
      </c>
      <c r="G7" s="14" t="s">
        <v>11</v>
      </c>
      <c r="H7" s="15" t="s">
        <v>14</v>
      </c>
      <c r="I7" s="14" t="s">
        <v>15</v>
      </c>
      <c r="J7" s="16">
        <v>44916.4083392014</v>
      </c>
      <c r="K7" s="14" t="s">
        <v>22</v>
      </c>
      <c r="L7" s="14" t="s">
        <v>23</v>
      </c>
      <c r="M7" s="14" t="s">
        <v>99</v>
      </c>
      <c r="N7" s="14" t="s">
        <v>111</v>
      </c>
      <c r="O7" s="14"/>
      <c r="P7" s="19"/>
      <c r="Q7" s="22" t="s">
        <v>112</v>
      </c>
      <c r="R7" s="44">
        <v>44972</v>
      </c>
      <c r="S7" s="44">
        <v>44972</v>
      </c>
      <c r="T7" s="14" t="s">
        <v>113</v>
      </c>
      <c r="U7" s="14" t="s">
        <v>113</v>
      </c>
      <c r="V7" s="14" t="s">
        <v>38</v>
      </c>
      <c r="W7" s="14" t="s">
        <v>38</v>
      </c>
      <c r="X7">
        <f>VLOOKUP(A7,[1]Worksheet1!$C$2:$V$86,20,)</f>
        <v>49</v>
      </c>
      <c r="Y7" t="s">
        <v>136</v>
      </c>
      <c r="Z7" t="s">
        <v>136</v>
      </c>
      <c r="AA7" t="s">
        <v>151</v>
      </c>
    </row>
    <row r="8" spans="1:27" x14ac:dyDescent="0.25">
      <c r="A8" s="13">
        <v>40014240041</v>
      </c>
      <c r="B8" s="14" t="s">
        <v>116</v>
      </c>
      <c r="C8" s="14" t="s">
        <v>117</v>
      </c>
      <c r="D8" s="14" t="s">
        <v>100</v>
      </c>
      <c r="E8" s="14" t="s">
        <v>101</v>
      </c>
      <c r="F8" s="14" t="s">
        <v>51</v>
      </c>
      <c r="G8" s="14" t="s">
        <v>11</v>
      </c>
      <c r="H8" s="15" t="s">
        <v>14</v>
      </c>
      <c r="I8" s="14" t="s">
        <v>15</v>
      </c>
      <c r="J8" s="16">
        <v>44916.4080876968</v>
      </c>
      <c r="K8" s="14" t="s">
        <v>22</v>
      </c>
      <c r="L8" s="14" t="s">
        <v>23</v>
      </c>
      <c r="M8" s="14" t="s">
        <v>99</v>
      </c>
      <c r="N8" s="14" t="s">
        <v>111</v>
      </c>
      <c r="O8" s="14"/>
      <c r="P8" s="19"/>
      <c r="Q8" s="22" t="s">
        <v>112</v>
      </c>
      <c r="R8" s="44">
        <v>44972</v>
      </c>
      <c r="S8" s="44">
        <v>44972</v>
      </c>
      <c r="T8" s="14" t="s">
        <v>113</v>
      </c>
      <c r="U8" s="14" t="s">
        <v>113</v>
      </c>
      <c r="V8" s="14" t="s">
        <v>38</v>
      </c>
      <c r="W8" s="14" t="s">
        <v>38</v>
      </c>
      <c r="X8">
        <f>VLOOKUP(A8,[1]Worksheet1!$C$2:$V$86,20,)</f>
        <v>49</v>
      </c>
      <c r="Y8" t="s">
        <v>136</v>
      </c>
      <c r="Z8" t="s">
        <v>136</v>
      </c>
      <c r="AA8" t="s">
        <v>151</v>
      </c>
    </row>
    <row r="9" spans="1:27" x14ac:dyDescent="0.25">
      <c r="A9" s="13">
        <v>40014260041</v>
      </c>
      <c r="B9" s="14" t="s">
        <v>118</v>
      </c>
      <c r="C9" s="14" t="s">
        <v>119</v>
      </c>
      <c r="D9" s="14" t="s">
        <v>100</v>
      </c>
      <c r="E9" s="14" t="s">
        <v>101</v>
      </c>
      <c r="F9" s="14" t="s">
        <v>51</v>
      </c>
      <c r="G9" s="14" t="s">
        <v>11</v>
      </c>
      <c r="H9" s="15" t="s">
        <v>14</v>
      </c>
      <c r="I9" s="14" t="s">
        <v>15</v>
      </c>
      <c r="J9" s="16">
        <v>44916.408745983797</v>
      </c>
      <c r="K9" s="14" t="s">
        <v>22</v>
      </c>
      <c r="L9" s="14" t="s">
        <v>23</v>
      </c>
      <c r="M9" s="14" t="s">
        <v>99</v>
      </c>
      <c r="N9" s="14" t="s">
        <v>111</v>
      </c>
      <c r="O9" s="14"/>
      <c r="P9" s="19"/>
      <c r="Q9" s="22" t="s">
        <v>112</v>
      </c>
      <c r="R9" s="44">
        <v>44972</v>
      </c>
      <c r="S9" s="44">
        <v>44972</v>
      </c>
      <c r="T9" s="14" t="s">
        <v>113</v>
      </c>
      <c r="U9" s="14" t="s">
        <v>113</v>
      </c>
      <c r="V9" s="14" t="s">
        <v>38</v>
      </c>
      <c r="W9" s="14" t="s">
        <v>38</v>
      </c>
      <c r="X9">
        <f>VLOOKUP(A9,[1]Worksheet1!$C$2:$V$86,20,)</f>
        <v>49</v>
      </c>
      <c r="Y9" t="s">
        <v>136</v>
      </c>
      <c r="Z9" t="s">
        <v>136</v>
      </c>
      <c r="AA9" t="s">
        <v>151</v>
      </c>
    </row>
    <row r="10" spans="1:27" x14ac:dyDescent="0.25">
      <c r="A10" s="13">
        <v>40014220041</v>
      </c>
      <c r="B10" s="14" t="s">
        <v>120</v>
      </c>
      <c r="C10" s="14" t="s">
        <v>121</v>
      </c>
      <c r="D10" s="14" t="s">
        <v>100</v>
      </c>
      <c r="E10" s="14" t="s">
        <v>101</v>
      </c>
      <c r="F10" s="14" t="s">
        <v>51</v>
      </c>
      <c r="G10" s="14" t="s">
        <v>11</v>
      </c>
      <c r="H10" s="15" t="s">
        <v>14</v>
      </c>
      <c r="I10" s="14" t="s">
        <v>15</v>
      </c>
      <c r="J10" s="16">
        <v>44916.407458645801</v>
      </c>
      <c r="K10" s="14" t="s">
        <v>22</v>
      </c>
      <c r="L10" s="14" t="s">
        <v>23</v>
      </c>
      <c r="M10" s="14" t="s">
        <v>99</v>
      </c>
      <c r="N10" s="14" t="s">
        <v>111</v>
      </c>
      <c r="O10" s="14"/>
      <c r="P10" s="19"/>
      <c r="Q10" s="22" t="s">
        <v>112</v>
      </c>
      <c r="R10" s="44">
        <v>44972</v>
      </c>
      <c r="S10" s="44">
        <v>44972</v>
      </c>
      <c r="T10" s="14" t="s">
        <v>113</v>
      </c>
      <c r="U10" s="14" t="s">
        <v>113</v>
      </c>
      <c r="V10" s="14" t="s">
        <v>38</v>
      </c>
      <c r="W10" s="14" t="s">
        <v>38</v>
      </c>
      <c r="X10">
        <f>VLOOKUP(A10,[1]Worksheet1!$C$2:$V$86,20,)</f>
        <v>49</v>
      </c>
      <c r="Y10" t="s">
        <v>136</v>
      </c>
      <c r="Z10" t="s">
        <v>136</v>
      </c>
      <c r="AA10" t="s">
        <v>151</v>
      </c>
    </row>
    <row r="11" spans="1:27" x14ac:dyDescent="0.25">
      <c r="A11" s="13">
        <v>40014270041</v>
      </c>
      <c r="B11" s="14" t="s">
        <v>122</v>
      </c>
      <c r="C11" s="14" t="s">
        <v>123</v>
      </c>
      <c r="D11" s="14" t="s">
        <v>100</v>
      </c>
      <c r="E11" s="14" t="s">
        <v>101</v>
      </c>
      <c r="F11" s="14" t="s">
        <v>51</v>
      </c>
      <c r="G11" s="14" t="s">
        <v>11</v>
      </c>
      <c r="H11" s="15" t="s">
        <v>14</v>
      </c>
      <c r="I11" s="14" t="s">
        <v>15</v>
      </c>
      <c r="J11" s="16">
        <v>44916.409039432903</v>
      </c>
      <c r="K11" s="14" t="s">
        <v>22</v>
      </c>
      <c r="L11" s="14" t="s">
        <v>23</v>
      </c>
      <c r="M11" s="14" t="s">
        <v>99</v>
      </c>
      <c r="N11" s="14" t="s">
        <v>111</v>
      </c>
      <c r="O11" s="14"/>
      <c r="P11" s="19"/>
      <c r="Q11" s="22" t="s">
        <v>112</v>
      </c>
      <c r="R11" s="44">
        <v>44972</v>
      </c>
      <c r="S11" s="44">
        <v>44972</v>
      </c>
      <c r="T11" s="14" t="s">
        <v>113</v>
      </c>
      <c r="U11" s="14" t="s">
        <v>113</v>
      </c>
      <c r="V11" s="14" t="s">
        <v>38</v>
      </c>
      <c r="W11" s="14" t="s">
        <v>38</v>
      </c>
      <c r="X11">
        <f>VLOOKUP(A11,[1]Worksheet1!$C$2:$V$86,20,)</f>
        <v>49</v>
      </c>
      <c r="Y11" t="s">
        <v>136</v>
      </c>
      <c r="Z11" t="s">
        <v>136</v>
      </c>
      <c r="AA11" t="s">
        <v>151</v>
      </c>
    </row>
    <row r="12" spans="1:27" x14ac:dyDescent="0.25">
      <c r="A12" s="13">
        <v>40013220041</v>
      </c>
      <c r="B12" s="14" t="s">
        <v>124</v>
      </c>
      <c r="C12" s="14" t="s">
        <v>125</v>
      </c>
      <c r="D12" s="14" t="s">
        <v>100</v>
      </c>
      <c r="E12" s="14" t="s">
        <v>101</v>
      </c>
      <c r="F12" s="14" t="s">
        <v>51</v>
      </c>
      <c r="G12" s="14" t="s">
        <v>11</v>
      </c>
      <c r="H12" s="15" t="s">
        <v>14</v>
      </c>
      <c r="I12" s="14" t="s">
        <v>15</v>
      </c>
      <c r="J12" s="16">
        <v>44915.675906794</v>
      </c>
      <c r="K12" s="14" t="s">
        <v>22</v>
      </c>
      <c r="L12" s="14" t="s">
        <v>23</v>
      </c>
      <c r="M12" s="14" t="s">
        <v>99</v>
      </c>
      <c r="N12" s="14" t="s">
        <v>111</v>
      </c>
      <c r="O12" s="14"/>
      <c r="P12" s="19"/>
      <c r="Q12" s="22" t="s">
        <v>112</v>
      </c>
      <c r="R12" s="44">
        <v>44972</v>
      </c>
      <c r="S12" s="44">
        <v>44972</v>
      </c>
      <c r="T12" s="14" t="s">
        <v>113</v>
      </c>
      <c r="U12" s="14" t="s">
        <v>113</v>
      </c>
      <c r="V12" s="14" t="s">
        <v>38</v>
      </c>
      <c r="W12" s="14" t="s">
        <v>38</v>
      </c>
      <c r="X12">
        <f>VLOOKUP(A12,[1]Worksheet1!$C$2:$V$86,20,)</f>
        <v>50</v>
      </c>
      <c r="Y12" t="s">
        <v>136</v>
      </c>
      <c r="Z12" t="s">
        <v>136</v>
      </c>
      <c r="AA12" t="s">
        <v>151</v>
      </c>
    </row>
    <row r="13" spans="1:27" x14ac:dyDescent="0.25">
      <c r="A13" s="13">
        <v>40014230041</v>
      </c>
      <c r="B13" s="14" t="s">
        <v>126</v>
      </c>
      <c r="C13" s="14" t="s">
        <v>127</v>
      </c>
      <c r="D13" s="14" t="s">
        <v>100</v>
      </c>
      <c r="E13" s="14" t="s">
        <v>101</v>
      </c>
      <c r="F13" s="14" t="s">
        <v>51</v>
      </c>
      <c r="G13" s="14" t="s">
        <v>11</v>
      </c>
      <c r="H13" s="15" t="s">
        <v>14</v>
      </c>
      <c r="I13" s="14" t="s">
        <v>15</v>
      </c>
      <c r="J13" s="16">
        <v>44916.407853044002</v>
      </c>
      <c r="K13" s="14" t="s">
        <v>22</v>
      </c>
      <c r="L13" s="14" t="s">
        <v>23</v>
      </c>
      <c r="M13" s="14" t="s">
        <v>99</v>
      </c>
      <c r="N13" s="14" t="s">
        <v>111</v>
      </c>
      <c r="O13" s="14"/>
      <c r="P13" s="19"/>
      <c r="Q13" s="22" t="s">
        <v>112</v>
      </c>
      <c r="R13" s="44">
        <v>44972</v>
      </c>
      <c r="S13" s="44">
        <v>44972</v>
      </c>
      <c r="T13" s="14" t="s">
        <v>113</v>
      </c>
      <c r="U13" s="14" t="s">
        <v>113</v>
      </c>
      <c r="V13" s="14" t="s">
        <v>38</v>
      </c>
      <c r="W13" s="14" t="s">
        <v>38</v>
      </c>
      <c r="X13">
        <f>VLOOKUP(A13,[1]Worksheet1!$C$2:$V$86,20,)</f>
        <v>49</v>
      </c>
      <c r="Y13" t="s">
        <v>136</v>
      </c>
      <c r="Z13" t="s">
        <v>136</v>
      </c>
      <c r="AA13" t="s">
        <v>151</v>
      </c>
    </row>
    <row r="14" spans="1:27" x14ac:dyDescent="0.25">
      <c r="A14" s="13">
        <v>30020460031</v>
      </c>
      <c r="B14" s="25" t="s">
        <v>128</v>
      </c>
      <c r="C14" s="14" t="s">
        <v>129</v>
      </c>
      <c r="D14" s="14" t="s">
        <v>100</v>
      </c>
      <c r="E14" s="14" t="s">
        <v>101</v>
      </c>
      <c r="F14" s="14" t="s">
        <v>9</v>
      </c>
      <c r="G14" s="14" t="s">
        <v>11</v>
      </c>
      <c r="H14" s="15" t="s">
        <v>14</v>
      </c>
      <c r="I14" s="14" t="s">
        <v>15</v>
      </c>
      <c r="J14" s="16">
        <v>44890</v>
      </c>
      <c r="K14" s="17" t="s">
        <v>22</v>
      </c>
      <c r="L14" s="14" t="s">
        <v>23</v>
      </c>
      <c r="M14" s="14" t="s">
        <v>44</v>
      </c>
      <c r="N14" s="14" t="s">
        <v>130</v>
      </c>
      <c r="O14" s="14"/>
      <c r="P14" s="18">
        <v>38</v>
      </c>
      <c r="Q14" s="42" t="s">
        <v>110</v>
      </c>
      <c r="R14" s="45">
        <v>44934</v>
      </c>
      <c r="S14" s="45">
        <v>44936</v>
      </c>
      <c r="T14" s="22" t="s">
        <v>55</v>
      </c>
      <c r="U14" s="22" t="s">
        <v>55</v>
      </c>
      <c r="V14" s="14" t="s">
        <v>39</v>
      </c>
      <c r="W14" s="14" t="s">
        <v>39</v>
      </c>
      <c r="X14">
        <f>VLOOKUP(A14,[1]Worksheet1!$C$2:$V$86,20,)</f>
        <v>39</v>
      </c>
      <c r="Y14" t="s">
        <v>136</v>
      </c>
      <c r="Z14" t="s">
        <v>136</v>
      </c>
      <c r="AA14" t="s">
        <v>136</v>
      </c>
    </row>
  </sheetData>
  <autoFilter ref="A3:W14" xr:uid="{A67B7C1E-EED7-44FC-A4F4-BD92283FF04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 B2S (2)</vt:lpstr>
      <vt:lpstr>Summ Colo (2)</vt:lpstr>
      <vt:lpstr>Summ B2S</vt:lpstr>
      <vt:lpstr>List B2S</vt:lpstr>
      <vt:lpstr>Summ Colo</vt:lpstr>
      <vt:lpstr>List Colo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Fitri Yuliana</dc:creator>
  <cp:lastModifiedBy>Anugerah P P Aji</cp:lastModifiedBy>
  <dcterms:created xsi:type="dcterms:W3CDTF">2023-01-02T02:16:26Z</dcterms:created>
  <dcterms:modified xsi:type="dcterms:W3CDTF">2023-01-06T09:54:31Z</dcterms:modified>
</cp:coreProperties>
</file>