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"/>
    </mc:Choice>
  </mc:AlternateContent>
  <xr:revisionPtr revIDLastSave="0" documentId="13_ncr:1_{311B522C-D7DA-49B5-8F5E-A513E6AE5E96}" xr6:coauthVersionLast="47" xr6:coauthVersionMax="47" xr10:uidLastSave="{00000000-0000-0000-0000-000000000000}"/>
  <bookViews>
    <workbookView xWindow="-120" yWindow="-120" windowWidth="20730" windowHeight="11040" xr2:uid="{1B411816-2BFD-424D-ACAE-92DCC872A342}"/>
  </bookViews>
  <sheets>
    <sheet name="Ani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/>
  <c r="O29" i="1"/>
  <c r="N29" i="1"/>
  <c r="M29" i="1"/>
  <c r="O26" i="1"/>
  <c r="O27" i="1"/>
  <c r="J29" i="1"/>
  <c r="L27" i="1" s="1"/>
  <c r="N27" i="1" s="1"/>
  <c r="I29" i="1"/>
  <c r="K26" i="1" s="1"/>
  <c r="M26" i="1" s="1"/>
  <c r="O17" i="1"/>
  <c r="J14" i="1"/>
  <c r="L10" i="1" s="1"/>
  <c r="N10" i="1" s="1"/>
  <c r="I14" i="1"/>
  <c r="K10" i="1" s="1"/>
  <c r="O10" i="1" l="1"/>
  <c r="M10" i="1"/>
  <c r="K9" i="1"/>
  <c r="L8" i="1"/>
  <c r="N8" i="1" s="1"/>
  <c r="K6" i="1"/>
  <c r="L6" i="1"/>
  <c r="N6" i="1" s="1"/>
  <c r="K25" i="1"/>
  <c r="L9" i="1"/>
  <c r="N9" i="1" s="1"/>
  <c r="L26" i="1"/>
  <c r="N26" i="1" s="1"/>
  <c r="K7" i="1"/>
  <c r="K5" i="1"/>
  <c r="L5" i="1"/>
  <c r="N5" i="1" s="1"/>
  <c r="K27" i="1"/>
  <c r="M27" i="1" s="1"/>
  <c r="L12" i="1"/>
  <c r="N12" i="1" s="1"/>
  <c r="K11" i="1"/>
  <c r="L11" i="1"/>
  <c r="N11" i="1" s="1"/>
  <c r="L25" i="1"/>
  <c r="N25" i="1" s="1"/>
  <c r="K8" i="1"/>
  <c r="L7" i="1"/>
  <c r="N7" i="1" s="1"/>
  <c r="K12" i="1"/>
  <c r="N14" i="1" l="1"/>
  <c r="O5" i="1"/>
  <c r="M5" i="1"/>
  <c r="O12" i="1"/>
  <c r="M12" i="1"/>
  <c r="O11" i="1"/>
  <c r="M11" i="1"/>
  <c r="O25" i="1"/>
  <c r="M25" i="1"/>
  <c r="O6" i="1"/>
  <c r="M6" i="1"/>
  <c r="O9" i="1"/>
  <c r="M9" i="1"/>
  <c r="O8" i="1"/>
  <c r="M8" i="1"/>
  <c r="O7" i="1"/>
  <c r="M7" i="1"/>
  <c r="O14" i="1" l="1"/>
  <c r="M14" i="1"/>
  <c r="O16" i="1" l="1"/>
</calcChain>
</file>

<file path=xl/sharedStrings.xml><?xml version="1.0" encoding="utf-8"?>
<sst xmlns="http://schemas.openxmlformats.org/spreadsheetml/2006/main" count="48" uniqueCount="25">
  <si>
    <t>Anies</t>
  </si>
  <si>
    <t>Positive</t>
  </si>
  <si>
    <t>Netral</t>
  </si>
  <si>
    <t>Negative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</si>
  <si>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</si>
  <si>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</si>
  <si>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</si>
  <si>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</si>
  <si>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</si>
  <si>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</si>
  <si>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</si>
  <si>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</si>
  <si>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X</t>
  </si>
  <si>
    <t>Y</t>
  </si>
  <si>
    <t>Average</t>
  </si>
  <si>
    <t>X - Xavg</t>
  </si>
  <si>
    <t>Y  - Yavg</t>
  </si>
  <si>
    <t>(X - Xavg)^2</t>
  </si>
  <si>
    <t>(Y - Yavg)^2</t>
  </si>
  <si>
    <t>(X - Xavg) * (Y - Yavg)</t>
  </si>
  <si>
    <t>Total</t>
  </si>
  <si>
    <t>Correlation</t>
  </si>
  <si>
    <t>Bulan 1</t>
  </si>
  <si>
    <t>Bulan 2</t>
  </si>
  <si>
    <t>Bulan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</si>
</sst>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DB9A-17D5-408C-A6AA-FBD09288F2A7}">
  <dimension ref="B4:O32"/>
  <sheetViews>
    <sheetView tabSelected="1" workbookViewId="0">
      <selection activeCell="M15" sqref="M15"/>
    </sheetView>
  </sheetViews>
  <sheetFormatPr defaultRowHeight="15" x14ac:dyDescent="0.25"/>
  <cols>
    <col min="13" max="13" width="11.28515625" bestFit="1" customWidth="1"/>
    <col min="14" max="14" width="11" bestFit="1" customWidth="1"/>
    <col min="15" max="15" width="19.42578125" bestFit="1" customWidth="1"/>
  </cols>
  <sheetData>
    <row r="4" spans="2:15" x14ac:dyDescent="0.25">
      <c r="B4" t="s">
        <v>0</v>
      </c>
      <c r="I4" t="s">
        <v>12</v>
      </c>
      <c r="J4" t="s">
        <v>13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2:15" x14ac:dyDescent="0.25">
      <c r="C5" t="s">
        <v>1</v>
      </c>
      <c r="D5" t="s">
        <v>2</v>
      </c>
      <c r="E5" t="s">
        <v>3</v>
      </c>
      <c r="I5">
        <v>208</v>
      </c>
      <c r="J5" s="1">
        <v>0.16200000000000001</v>
      </c>
      <c r="K5">
        <f>I5-$I$14</f>
        <v>-15.75</v>
      </c>
      <c r="L5" s="1">
        <f>J5-$J$14</f>
        <v>-1.4020833333333316E-2</v>
      </c>
      <c r="M5">
        <f>POWER(K5, 2)</f>
        <v>248.0625</v>
      </c>
      <c r="N5">
        <f>POWER(L5, 2)</f>
        <v>1.9658376736111062E-4</v>
      </c>
      <c r="O5">
        <f>K5*L5</f>
        <v>0.22082812499999971</v>
      </c>
    </row>
    <row r="6" spans="2:15" x14ac:dyDescent="0.25">
      <c r="B6" t="s">
        <v>4</v>
      </c>
      <c r="C6">
        <v>208</v>
      </c>
      <c r="D6">
        <v>15</v>
      </c>
      <c r="E6">
        <v>17</v>
      </c>
      <c r="I6">
        <v>228</v>
      </c>
      <c r="J6" s="1">
        <v>0.156</v>
      </c>
      <c r="K6">
        <f t="shared" ref="K6:K12" si="0">I6-$I$14</f>
        <v>4.25</v>
      </c>
      <c r="L6" s="1">
        <f t="shared" ref="L6:L12" si="1">J6-$J$14</f>
        <v>-2.0020833333333321E-2</v>
      </c>
      <c r="M6">
        <f t="shared" ref="M6:M12" si="2">POWER(K6, 2)</f>
        <v>18.0625</v>
      </c>
      <c r="N6">
        <f t="shared" ref="N6:N12" si="3">POWER(L6, 2)</f>
        <v>4.008337673611106E-4</v>
      </c>
      <c r="O6">
        <f t="shared" ref="O6:O12" si="4">K6*L6</f>
        <v>-8.5088541666666614E-2</v>
      </c>
    </row>
    <row r="7" spans="2:15" x14ac:dyDescent="0.25">
      <c r="B7" t="s">
        <v>5</v>
      </c>
      <c r="C7">
        <v>228</v>
      </c>
      <c r="D7">
        <v>23</v>
      </c>
      <c r="E7">
        <v>37</v>
      </c>
      <c r="I7">
        <v>246</v>
      </c>
      <c r="J7" s="1">
        <v>0.187</v>
      </c>
      <c r="K7">
        <f t="shared" si="0"/>
        <v>22.25</v>
      </c>
      <c r="L7" s="1">
        <f t="shared" si="1"/>
        <v>1.0979166666666679E-2</v>
      </c>
      <c r="M7">
        <f t="shared" si="2"/>
        <v>495.0625</v>
      </c>
      <c r="N7">
        <f t="shared" si="3"/>
        <v>1.2054210069444471E-4</v>
      </c>
      <c r="O7">
        <f t="shared" si="4"/>
        <v>0.24428645833333359</v>
      </c>
    </row>
    <row r="8" spans="2:15" x14ac:dyDescent="0.25">
      <c r="B8" t="s">
        <v>6</v>
      </c>
      <c r="C8">
        <v>246</v>
      </c>
      <c r="D8">
        <v>14</v>
      </c>
      <c r="E8">
        <v>32</v>
      </c>
      <c r="I8">
        <v>163</v>
      </c>
      <c r="J8" s="1">
        <v>0.14199999999999999</v>
      </c>
      <c r="K8">
        <f t="shared" si="0"/>
        <v>-60.75</v>
      </c>
      <c r="L8" s="1">
        <f t="shared" si="1"/>
        <v>-3.4020833333333333E-2</v>
      </c>
      <c r="M8">
        <f t="shared" si="2"/>
        <v>3690.5625</v>
      </c>
      <c r="N8">
        <f t="shared" si="3"/>
        <v>1.1574171006944445E-3</v>
      </c>
      <c r="O8">
        <f t="shared" si="4"/>
        <v>2.0667656249999999</v>
      </c>
    </row>
    <row r="9" spans="2:15" x14ac:dyDescent="0.25">
      <c r="B9" t="s">
        <v>7</v>
      </c>
      <c r="C9">
        <v>163</v>
      </c>
      <c r="D9">
        <v>9</v>
      </c>
      <c r="E9">
        <v>28</v>
      </c>
      <c r="I9">
        <v>215</v>
      </c>
      <c r="J9" s="1">
        <v>0.1565</v>
      </c>
      <c r="K9">
        <f t="shared" si="0"/>
        <v>-8.75</v>
      </c>
      <c r="L9" s="1">
        <f t="shared" si="1"/>
        <v>-1.9520833333333321E-2</v>
      </c>
      <c r="M9">
        <f t="shared" si="2"/>
        <v>76.5625</v>
      </c>
      <c r="N9">
        <f t="shared" si="3"/>
        <v>3.8106293402777726E-4</v>
      </c>
      <c r="O9">
        <f t="shared" si="4"/>
        <v>0.17080729166666656</v>
      </c>
    </row>
    <row r="10" spans="2:15" x14ac:dyDescent="0.25">
      <c r="B10" t="s">
        <v>8</v>
      </c>
      <c r="C10">
        <v>215</v>
      </c>
      <c r="D10">
        <v>9</v>
      </c>
      <c r="E10">
        <v>26</v>
      </c>
      <c r="I10">
        <v>212</v>
      </c>
      <c r="J10" s="1">
        <v>0.19700000000000001</v>
      </c>
      <c r="K10">
        <f t="shared" si="0"/>
        <v>-11.75</v>
      </c>
      <c r="L10" s="1">
        <f t="shared" si="1"/>
        <v>2.0979166666666688E-2</v>
      </c>
      <c r="M10">
        <f t="shared" si="2"/>
        <v>138.0625</v>
      </c>
      <c r="N10">
        <f t="shared" si="3"/>
        <v>4.4012543402777865E-4</v>
      </c>
      <c r="O10">
        <f t="shared" si="4"/>
        <v>-0.24650520833333359</v>
      </c>
    </row>
    <row r="11" spans="2:15" x14ac:dyDescent="0.25">
      <c r="B11" t="s">
        <v>9</v>
      </c>
      <c r="C11">
        <v>212</v>
      </c>
      <c r="D11">
        <v>12</v>
      </c>
      <c r="E11">
        <v>28</v>
      </c>
      <c r="I11">
        <v>331</v>
      </c>
      <c r="J11" s="1">
        <v>0.21566666666666667</v>
      </c>
      <c r="K11">
        <f t="shared" si="0"/>
        <v>107.25</v>
      </c>
      <c r="L11" s="1">
        <f t="shared" si="1"/>
        <v>3.9645833333333352E-2</v>
      </c>
      <c r="M11">
        <f t="shared" si="2"/>
        <v>11502.5625</v>
      </c>
      <c r="N11">
        <f t="shared" si="3"/>
        <v>1.5717921006944459E-3</v>
      </c>
      <c r="O11">
        <f t="shared" si="4"/>
        <v>4.2520156250000021</v>
      </c>
    </row>
    <row r="12" spans="2:15" x14ac:dyDescent="0.25">
      <c r="B12" t="s">
        <v>10</v>
      </c>
      <c r="C12">
        <v>331</v>
      </c>
      <c r="D12">
        <v>7</v>
      </c>
      <c r="E12">
        <v>31</v>
      </c>
      <c r="I12">
        <v>187</v>
      </c>
      <c r="J12" s="1">
        <v>0.192</v>
      </c>
      <c r="K12">
        <f t="shared" si="0"/>
        <v>-36.75</v>
      </c>
      <c r="L12" s="1">
        <f t="shared" si="1"/>
        <v>1.5979166666666683E-2</v>
      </c>
      <c r="M12">
        <f t="shared" si="2"/>
        <v>1350.5625</v>
      </c>
      <c r="N12">
        <f t="shared" si="3"/>
        <v>2.5533376736111161E-4</v>
      </c>
      <c r="O12">
        <f t="shared" si="4"/>
        <v>-0.58723437500000064</v>
      </c>
    </row>
    <row r="13" spans="2:15" x14ac:dyDescent="0.25">
      <c r="B13" t="s">
        <v>11</v>
      </c>
      <c r="C13">
        <v>187</v>
      </c>
      <c r="D13">
        <v>10</v>
      </c>
      <c r="E13">
        <v>12</v>
      </c>
    </row>
    <row r="14" spans="2:15" x14ac:dyDescent="0.25">
      <c r="H14" t="s">
        <v>14</v>
      </c>
      <c r="I14">
        <f>AVERAGE(I5:I12)</f>
        <v>223.75</v>
      </c>
      <c r="J14" s="2">
        <f>AVERAGE(J5:J12)</f>
        <v>0.17602083333333332</v>
      </c>
      <c r="K14" s="3" t="s">
        <v>20</v>
      </c>
      <c r="L14" s="3"/>
      <c r="M14">
        <f>SUM(M5:M12)</f>
        <v>17519.5</v>
      </c>
      <c r="N14">
        <f t="shared" ref="N14:O14" si="5">SUM(N5:N12)</f>
        <v>4.5236909722222232E-3</v>
      </c>
      <c r="O14">
        <f t="shared" si="5"/>
        <v>6.0358750000000017</v>
      </c>
    </row>
    <row r="15" spans="2:15" x14ac:dyDescent="0.25">
      <c r="B15" t="s">
        <v>4</v>
      </c>
      <c r="C15" s="1">
        <v>0.16200000000000001</v>
      </c>
      <c r="D15" s="1"/>
      <c r="G15" s="1"/>
    </row>
    <row r="16" spans="2:15" x14ac:dyDescent="0.25">
      <c r="B16" t="s">
        <v>5</v>
      </c>
      <c r="C16" s="1">
        <v>0.156</v>
      </c>
      <c r="G16" s="1"/>
      <c r="N16" t="s">
        <v>21</v>
      </c>
      <c r="O16">
        <f>O14/(SQRT(M14) * SQRT(N14))</f>
        <v>0.67800503472007556</v>
      </c>
    </row>
    <row r="17" spans="2:15" x14ac:dyDescent="0.25">
      <c r="B17" t="s">
        <v>6</v>
      </c>
      <c r="C17" s="1">
        <v>0.187</v>
      </c>
      <c r="G17" s="1"/>
      <c r="N17" t="s">
        <v>21</v>
      </c>
      <c r="O17">
        <f>CORREL(I5:I12,J5:J12)</f>
        <v>0.67800503472007534</v>
      </c>
    </row>
    <row r="18" spans="2:15" x14ac:dyDescent="0.25">
      <c r="B18" t="s">
        <v>7</v>
      </c>
      <c r="C18" s="1">
        <v>0.14199999999999999</v>
      </c>
      <c r="D18" s="1"/>
      <c r="E18" s="1"/>
      <c r="G18" s="1"/>
    </row>
    <row r="19" spans="2:15" x14ac:dyDescent="0.25">
      <c r="B19" t="s">
        <v>8</v>
      </c>
      <c r="C19" s="1">
        <v>0.1565</v>
      </c>
      <c r="D19" s="1"/>
      <c r="E19" s="1"/>
      <c r="F19" s="2"/>
      <c r="G19" s="1"/>
    </row>
    <row r="20" spans="2:15" x14ac:dyDescent="0.25">
      <c r="B20" t="s">
        <v>9</v>
      </c>
      <c r="C20" s="1">
        <v>0.19700000000000001</v>
      </c>
      <c r="D20" s="1"/>
      <c r="G20" s="1"/>
    </row>
    <row r="21" spans="2:15" x14ac:dyDescent="0.25">
      <c r="B21" t="s">
        <v>10</v>
      </c>
      <c r="C21" s="1">
        <v>0.21566666666666667</v>
      </c>
      <c r="D21" s="1"/>
      <c r="E21" s="1"/>
      <c r="G21" s="1"/>
    </row>
    <row r="22" spans="2:15" x14ac:dyDescent="0.25">
      <c r="B22" t="s">
        <v>11</v>
      </c>
      <c r="C22" s="1">
        <v>0.192</v>
      </c>
      <c r="D22" s="1"/>
      <c r="G22" s="1"/>
    </row>
    <row r="24" spans="2:15" x14ac:dyDescent="0.25">
      <c r="B24" t="s">
        <v>22</v>
      </c>
      <c r="C24">
        <v>845</v>
      </c>
      <c r="I24" t="s">
        <v>12</v>
      </c>
      <c r="J24" t="s">
        <v>13</v>
      </c>
      <c r="K24" t="s">
        <v>15</v>
      </c>
      <c r="L24" t="s">
        <v>16</v>
      </c>
      <c r="M24" t="s">
        <v>17</v>
      </c>
      <c r="N24" t="s">
        <v>18</v>
      </c>
      <c r="O24" t="s">
        <v>19</v>
      </c>
    </row>
    <row r="25" spans="2:15" x14ac:dyDescent="0.25">
      <c r="B25" t="s">
        <v>23</v>
      </c>
      <c r="C25">
        <v>945</v>
      </c>
      <c r="I25">
        <v>845</v>
      </c>
      <c r="J25" s="1">
        <v>0.16175</v>
      </c>
      <c r="K25">
        <f>I25-$I$29</f>
        <v>-30.333333333333371</v>
      </c>
      <c r="L25" s="1">
        <f>J25-$J$29</f>
        <v>-1.247222222222219E-2</v>
      </c>
      <c r="M25">
        <f>POWER(K25,2)</f>
        <v>920.11111111111336</v>
      </c>
      <c r="N25">
        <f>POWER(L25,2)</f>
        <v>1.5555632716049303E-4</v>
      </c>
      <c r="O25">
        <f>K25*L25</f>
        <v>0.37832407407407359</v>
      </c>
    </row>
    <row r="26" spans="2:15" x14ac:dyDescent="0.25">
      <c r="B26" t="s">
        <v>24</v>
      </c>
      <c r="C26">
        <v>836</v>
      </c>
      <c r="I26">
        <v>945</v>
      </c>
      <c r="J26" s="1">
        <v>0.19029166666666669</v>
      </c>
      <c r="K26">
        <f t="shared" ref="K26:K27" si="6">I26-$I$29</f>
        <v>69.666666666666629</v>
      </c>
      <c r="L26" s="1">
        <f t="shared" ref="L26:L27" si="7">J26-$J$29</f>
        <v>1.6069444444444497E-2</v>
      </c>
      <c r="M26">
        <f t="shared" ref="M26:M27" si="8">POWER(K26,2)</f>
        <v>4853.4444444444389</v>
      </c>
      <c r="N26">
        <f t="shared" ref="N26:N27" si="9">POWER(L26,2)</f>
        <v>2.582270447530881E-4</v>
      </c>
      <c r="O26">
        <f t="shared" ref="O26:O27" si="10">K26*L26</f>
        <v>1.1195046296296327</v>
      </c>
    </row>
    <row r="27" spans="2:15" x14ac:dyDescent="0.25">
      <c r="I27">
        <v>836</v>
      </c>
      <c r="J27" s="1">
        <v>0.17062499999999997</v>
      </c>
      <c r="K27">
        <f t="shared" si="6"/>
        <v>-39.333333333333371</v>
      </c>
      <c r="L27" s="1">
        <f t="shared" si="7"/>
        <v>-3.5972222222222239E-3</v>
      </c>
      <c r="M27">
        <f t="shared" si="8"/>
        <v>1547.111111111114</v>
      </c>
      <c r="N27">
        <f t="shared" si="9"/>
        <v>1.2940007716049394E-5</v>
      </c>
      <c r="O27">
        <f t="shared" si="10"/>
        <v>0.14149074074074094</v>
      </c>
    </row>
    <row r="28" spans="2:15" x14ac:dyDescent="0.25">
      <c r="B28" t="s">
        <v>22</v>
      </c>
      <c r="C28" s="1">
        <v>0.16175</v>
      </c>
    </row>
    <row r="29" spans="2:15" x14ac:dyDescent="0.25">
      <c r="B29" t="s">
        <v>23</v>
      </c>
      <c r="C29" s="1">
        <v>0.19029166666666669</v>
      </c>
      <c r="H29" t="s">
        <v>14</v>
      </c>
      <c r="I29">
        <f>AVERAGE(I25:I27)</f>
        <v>875.33333333333337</v>
      </c>
      <c r="J29">
        <f>AVERAGE(J25:J27)</f>
        <v>0.1742222222222222</v>
      </c>
      <c r="K29" s="3" t="s">
        <v>20</v>
      </c>
      <c r="L29" s="3"/>
      <c r="M29">
        <f>SUM(M25:M27)</f>
        <v>7320.6666666666661</v>
      </c>
      <c r="N29">
        <f>SUM(N25:N27)</f>
        <v>4.2672337962963052E-4</v>
      </c>
      <c r="O29">
        <f>SUM(O25:O27)</f>
        <v>1.6393194444444472</v>
      </c>
    </row>
    <row r="30" spans="2:15" x14ac:dyDescent="0.25">
      <c r="B30" t="s">
        <v>24</v>
      </c>
      <c r="C30" s="1">
        <v>0.17062499999999997</v>
      </c>
    </row>
    <row r="31" spans="2:15" x14ac:dyDescent="0.25">
      <c r="N31" t="s">
        <v>21</v>
      </c>
      <c r="O31">
        <f>O29/(SQRT(M29) * SQRT(N29))</f>
        <v>0.92750242758562396</v>
      </c>
    </row>
    <row r="32" spans="2:15" x14ac:dyDescent="0.25">
      <c r="N32" t="s">
        <v>21</v>
      </c>
      <c r="O32">
        <f>CORREL(I20:I27,J20:J27)</f>
        <v>0.92750242758562407</v>
      </c>
    </row>
  </sheetData>
  <mergeCells count="2">
    <mergeCell ref="K14:L14"/>
    <mergeCell ref="K29:L2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2023-04-22T04:36:20Z</dcterms:created>
  <dcterms:modified xsi:type="dcterms:W3CDTF">2023-04-22T06:25:39Z</dcterms:modified>
</cp:coreProperties>
</file>